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53\Desktop\Ｒ２\ち　調査回答\8.17【追加依頼】財政状況資料集の追加分（公会計分）のダウンロードについて\回答\"/>
    </mc:Choice>
  </mc:AlternateContent>
  <bookViews>
    <workbookView xWindow="0" yWindow="0" windowWidth="19200" windowHeight="1267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<sst xmlns="http://schemas.openxmlformats.org/spreadsheetml/2006/main" count="1088" uniqueCount="614">
  <si>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</si>
  <si>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</si>
  <si>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</si>
  <si>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</si>
  <si>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</si>
  <si>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</si>
  <si>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</si>
  <si>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</si>
  <si>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</si>
  <si>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</si>
  <si>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</si>
  <si>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</si>
  <si>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</si>
  <si>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</si>
  <si>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</si>
  <si>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</si>
  <si>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</si>
  <si>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</si>
  <si>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</si>
  <si>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</si>
  <si>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</si>
  <si>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</si>
  <si>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</si>
  <si>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</si>
  <si>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</si>
  <si>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</si>
  <si>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</si>
  <si>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</si>
  <si>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</si>
  <si>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</si>
  <si>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</si>
  <si>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</si>
  <si>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</si>
  <si>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</si>
  <si>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</si>
  <si>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</si>
  <si>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</si>
  <si>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</si>
  <si>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</si>
  <si>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</si>
  <si>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</si>
  <si>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</si>
  <si>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</si>
  <si>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</si>
  <si>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</si>
  <si>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</si>
  <si>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</si>
  <si>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</si>
  <si>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</si>
  <si>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</si>
  <si>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</si>
  <si>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</si>
  <si>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</si>
  <si>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</si>
  <si>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</si>
  <si>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</si>
  <si>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</si>
  <si>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</si>
  <si>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</si>
  <si>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</si>
  <si>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</si>
  <si>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</si>
  <si>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</si>
  <si>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</si>
  <si>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</si>
  <si>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</si>
  <si>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</si>
  <si>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</si>
  <si>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</si>
  <si>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</si>
  <si>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</si>
  <si>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</si>
  <si>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</si>
  <si>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</si>
  <si>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</si>
  <si>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</si>
  <si>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</si>
  <si>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</si>
  <si>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</si>
  <si>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</si>
  <si>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</si>
  <si>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</si>
  <si>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</si>
  <si>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</si>
  <si>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</si>
  <si>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</si>
  <si>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</si>
  <si>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</si>
  <si>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</si>
  <si>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</si>
  <si>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</si>
  <si>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</si>
  <si>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</si>
  <si>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</si>
  <si>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</si>
  <si>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</si>
  <si>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</si>
  <si>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猪苗代町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</si>
  <si>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</si>
  <si>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</si>
  <si>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</si>
  <si>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</si>
  <si>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</si>
  <si>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</si>
  <si>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</si>
  <si>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</si>
  <si>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</si>
  <si>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</si>
  <si>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</si>
  <si>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</si>
  <si>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</si>
  <si>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</si>
  <si>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</si>
  <si>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</si>
  <si>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</si>
  <si>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</si>
  <si>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</si>
  <si>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</si>
  <si>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</si>
  <si>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</si>
  <si>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</si>
  <si>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</si>
  <si>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</si>
  <si>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</si>
  <si>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</si>
  <si>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</si>
  <si>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</si>
  <si>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</si>
  <si>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</si>
  <si>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</si>
  <si>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</si>
  <si>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</si>
  <si>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</si>
  <si>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</si>
  <si>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</si>
  <si>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</si>
  <si>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</si>
  <si>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</si>
  <si>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</si>
  <si>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</si>
  <si>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</si>
  <si>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</si>
  <si>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</si>
  <si>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</si>
  <si>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</si>
  <si>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</si>
  <si>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</si>
  <si>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</si>
  <si>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</si>
  <si>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</si>
  <si>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</si>
  <si>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</si>
  <si>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</si>
  <si>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</si>
  <si>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</si>
  <si>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</si>
  <si>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</si>
  <si>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</si>
  <si>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</si>
  <si>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</si>
  <si>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</si>
  <si>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</si>
  <si>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</si>
  <si>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</si>
  <si>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</si>
  <si>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</si>
  <si>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</si>
  <si>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</si>
  <si>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</si>
  <si>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</si>
  <si>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</si>
  <si>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</si>
  <si>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</si>
  <si>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</si>
  <si>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</si>
  <si>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</si>
  <si>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</si>
  <si>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</si>
  <si>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</si>
  <si>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</si>
  <si>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</si>
  <si>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</si>
  <si>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</si>
  <si>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</si>
  <si>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</si>
  <si>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</si>
  <si>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</si>
  <si>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</si>
  <si>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</si>
  <si>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</si>
  <si>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</si>
  <si>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</si>
  <si>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</si>
  <si>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</si>
  <si>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</si>
  <si>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</si>
  <si>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</si>
  <si>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</si>
  <si>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</si>
  <si>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</si>
  <si>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</si>
  <si>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</si>
  <si>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</si>
  <si>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</si>
  <si>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</si>
  <si>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</si>
  <si>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</si>
  <si>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</si>
  <si>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</si>
  <si>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</si>
  <si>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</si>
  <si>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</si>
  <si>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</si>
  <si>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</si>
  <si>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福島県猪苗代町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</si>
  <si>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</si>
  <si>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</si>
  <si>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</si>
  <si>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</si>
  <si>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</si>
  <si>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</si>
  <si>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</si>
  <si>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</si>
  <si>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</si>
  <si>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</si>
  <si>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</si>
  <si>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</si>
  <si>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</si>
  <si>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</si>
  <si>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</si>
  <si>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</si>
  <si>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</si>
  <si>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</si>
  <si>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</si>
  <si>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</si>
  <si>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</si>
  <si>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</si>
  <si>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</si>
  <si>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</si>
  <si>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</si>
  <si>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</si>
  <si>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</si>
  <si>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</si>
  <si>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</si>
  <si>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</si>
  <si>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</si>
  <si>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</si>
  <si>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</si>
  <si>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</si>
  <si>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</si>
  <si>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</si>
  <si>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</si>
  <si>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</si>
  <si>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</si>
  <si>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</si>
  <si>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</si>
  <si>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</si>
  <si>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</si>
  <si>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</si>
  <si>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</si>
  <si>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</si>
  <si>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</si>
  <si>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</si>
  <si>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</si>
  <si>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</si>
  <si>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</si>
  <si>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</si>
  <si>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</si>
  <si>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</si>
  <si>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</si>
  <si>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</si>
  <si>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</si>
  <si>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</si>
  <si>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</si>
  <si>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</si>
  <si>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</si>
  <si>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</si>
  <si>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</si>
  <si>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</si>
  <si>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</si>
  <si>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</si>
  <si>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</si>
  <si>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</si>
  <si>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</si>
  <si>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</si>
  <si>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</si>
  <si>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</si>
  <si>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</si>
  <si>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</si>
  <si>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</si>
  <si>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</si>
  <si>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</si>
  <si>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</si>
  <si>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</si>
  <si>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</si>
  <si>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</si>
  <si>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</si>
  <si>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</si>
  <si>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</si>
  <si>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</si>
  <si>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</si>
  <si>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</si>
  <si>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</si>
  <si>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</si>
  <si>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</si>
  <si>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</si>
  <si>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</si>
  <si>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</si>
  <si>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</si>
  <si>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</si>
  <si>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</si>
  <si>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</si>
  <si>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</si>
  <si>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</si>
  <si>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</si>
  <si>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</si>
  <si>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</si>
  <si>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</si>
  <si>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</si>
  <si>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</si>
  <si>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</si>
  <si>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</si>
  <si>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</si>
  <si>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</si>
  <si>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</si>
  <si>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</si>
  <si>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</si>
  <si>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</si>
  <si>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</si>
  <si>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</si>
  <si>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</si>
  <si>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</si>
  <si>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</si>
  <si>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</si>
  <si>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</si>
  <si>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</si>
  <si>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</si>
  <si>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</si>
  <si>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</si>
  <si>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</si>
  <si>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</si>
  <si>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</si>
  <si>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</si>
  <si>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</si>
  <si>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</si>
  <si>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</si>
  <si>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</si>
  <si>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</si>
  <si>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</si>
  <si>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</si>
  <si>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</si>
  <si>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</si>
  <si>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</si>
  <si>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</si>
  <si>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</si>
  <si>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</si>
  <si>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</si>
  <si>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</si>
  <si>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</si>
  <si>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</si>
  <si>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</si>
  <si>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</si>
  <si>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</si>
  <si>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</si>
  <si>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</si>
  <si>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福島県猪苗代町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</si>
  <si>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</si>
  <si>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</si>
  <si>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</si>
  <si>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</si>
  <si>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</si>
  <si>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</si>
  <si>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</si>
  <si>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</si>
  <si>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</si>
  <si>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</si>
  <si>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</si>
  <si>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</si>
  <si>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</si>
  <si>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</si>
  <si>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</si>
  <si>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</si>
  <si>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</si>
  <si>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</si>
  <si>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</si>
  <si>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</si>
  <si>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</si>
  <si>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</si>
  <si>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</si>
  <si>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</si>
  <si>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</si>
  <si>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</si>
  <si>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</si>
  <si>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</si>
  <si>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</si>
  <si>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</si>
  <si>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</si>
  <si>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</si>
  <si>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</si>
  <si>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</si>
  <si>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</si>
  <si>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</si>
  <si>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</si>
  <si>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</si>
  <si>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</si>
  <si>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</si>
  <si>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下水道事業特別会計</t>
    <phoneticPr fontId="5"/>
  </si>
  <si>
    <t>法非適用企業</t>
    <phoneticPr fontId="5"/>
  </si>
  <si>
    <t>特定環境保全下水道事業特別会計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</si>
  <si>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</si>
  <si>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</si>
  <si>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</si>
  <si>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</si>
  <si>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</si>
  <si>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</si>
  <si>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</si>
  <si>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</si>
  <si>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</si>
  <si>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</si>
  <si>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</si>
  <si>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</si>
  <si>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</si>
  <si>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</si>
  <si>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</si>
  <si>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</si>
  <si>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</si>
  <si>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</si>
  <si>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</si>
  <si>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</si>
  <si>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</si>
  <si>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</si>
  <si>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</si>
  <si>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</si>
  <si>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</si>
  <si>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</si>
  <si>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</si>
  <si>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</si>
  <si>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</si>
  <si>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</si>
  <si>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</si>
  <si>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</si>
  <si>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</si>
  <si>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</si>
  <si>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</si>
  <si>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</si>
  <si>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</si>
  <si>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</si>
  <si>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</si>
  <si>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</si>
  <si>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</si>
  <si>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</si>
  <si>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</si>
  <si>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</si>
  <si>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</si>
  <si>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</si>
  <si>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</si>
  <si>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</si>
  <si>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</si>
  <si>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</si>
  <si>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</si>
  <si>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</si>
  <si>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</si>
  <si>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</si>
  <si>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</si>
  <si>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</si>
  <si>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</si>
  <si>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</si>
  <si>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</si>
  <si>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</si>
  <si>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</si>
  <si>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</si>
  <si>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</si>
  <si>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</si>
  <si>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</si>
  <si>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特定環境保全下水道事業特別会計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</si>
  <si>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</si>
  <si>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</si>
  <si>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</si>
  <si>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</si>
  <si>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</si>
  <si>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</si>
  <si>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</si>
  <si>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</si>
  <si>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</si>
  <si>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</si>
  <si>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</si>
  <si>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</si>
  <si>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</si>
  <si>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</si>
  <si>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</si>
  <si>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</si>
  <si>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</si>
  <si>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</si>
  <si>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</si>
  <si>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</si>
  <si>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</si>
  <si>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</si>
  <si>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</si>
  <si>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</si>
  <si>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</si>
  <si>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</si>
  <si>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</si>
  <si>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</si>
  <si>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</si>
  <si>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</si>
  <si>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</si>
  <si>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</si>
  <si>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</si>
  <si>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</si>
  <si>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</si>
  <si>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</si>
  <si>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</si>
  <si>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</si>
  <si>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</si>
  <si>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</si>
  <si>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</si>
  <si>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</si>
  <si>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</si>
  <si>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</si>
  <si>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</si>
  <si>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</si>
  <si>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</si>
  <si>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</si>
  <si>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</si>
  <si>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</si>
  <si>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</si>
  <si>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</si>
  <si>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</si>
  <si>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</si>
  <si>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</si>
  <si>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</si>
  <si>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</si>
  <si>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</si>
  <si>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</si>
  <si>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</si>
  <si>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</si>
  <si>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</si>
  <si>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</si>
  <si>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</si>
  <si>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</si>
  <si>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</si>
  <si>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</si>
  <si>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</si>
  <si>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</si>
  <si>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</si>
  <si>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</si>
  <si>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</si>
  <si>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</si>
  <si>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</si>
  <si>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</si>
  <si>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</si>
  <si>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</si>
  <si>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</si>
  <si>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</si>
  <si>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</si>
  <si>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</si>
  <si>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</si>
  <si>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</si>
  <si>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</si>
  <si>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</si>
  <si>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</si>
  <si>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</si>
  <si>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7.70</t>
  </si>
  <si>
    <t>▲ 4.75</t>
  </si>
  <si>
    <t>▲ 0.93</t>
  </si>
  <si>
    <t>水道事業会計</t>
  </si>
  <si>
    <t>一般会計</t>
  </si>
  <si>
    <t>介護保険特別会計</t>
  </si>
  <si>
    <t>国民健康保険特別会計</t>
  </si>
  <si>
    <t>下水道事業特別会計</t>
  </si>
  <si>
    <t>病院事業会計</t>
  </si>
  <si>
    <t>農業集落排水事業特別会計</t>
  </si>
  <si>
    <t>特定環境保全下水道事業特別会計</t>
  </si>
  <si>
    <t>その他会計（赤字）</t>
  </si>
  <si>
    <t>その他会計（黒字）</t>
  </si>
  <si>
    <t>H25末</t>
    <phoneticPr fontId="5"/>
  </si>
  <si>
    <t>H26末</t>
    <phoneticPr fontId="5"/>
  </si>
  <si>
    <t>H27末</t>
    <phoneticPr fontId="5"/>
  </si>
  <si>
    <t>H28末</t>
    <phoneticPr fontId="5"/>
  </si>
  <si>
    <t>H29末</t>
    <phoneticPr fontId="5"/>
  </si>
  <si>
    <t>猪苗代町振興公社</t>
    <rPh sb="0" eb="4">
      <t>イナワシロマチ</t>
    </rPh>
    <rPh sb="4" eb="6">
      <t>シンコウ</t>
    </rPh>
    <rPh sb="6" eb="8">
      <t>コウシャ</t>
    </rPh>
    <phoneticPr fontId="2"/>
  </si>
  <si>
    <t>猪苗代地域開発株式会社</t>
    <rPh sb="0" eb="3">
      <t>イナワシロ</t>
    </rPh>
    <rPh sb="3" eb="5">
      <t>チイキ</t>
    </rPh>
    <rPh sb="5" eb="7">
      <t>カイハツ</t>
    </rPh>
    <rPh sb="7" eb="11">
      <t>カブシキガイシャ</t>
    </rPh>
    <phoneticPr fontId="2"/>
  </si>
  <si>
    <t>表磐梯高原開発株式会社</t>
    <rPh sb="0" eb="1">
      <t>オモテ</t>
    </rPh>
    <rPh sb="1" eb="3">
      <t>バンダイ</t>
    </rPh>
    <rPh sb="3" eb="5">
      <t>コウゲン</t>
    </rPh>
    <rPh sb="5" eb="7">
      <t>カイハツ</t>
    </rPh>
    <rPh sb="7" eb="11">
      <t>カブシキガイシャ</t>
    </rPh>
    <phoneticPr fontId="2"/>
  </si>
  <si>
    <t>横向高原リゾート株式会社</t>
    <rPh sb="0" eb="2">
      <t>ヨコム</t>
    </rPh>
    <rPh sb="2" eb="4">
      <t>コウゲン</t>
    </rPh>
    <rPh sb="8" eb="12">
      <t>カブシキガイシャ</t>
    </rPh>
    <phoneticPr fontId="2"/>
  </si>
  <si>
    <t>株式会社まちづくり猪苗代</t>
    <rPh sb="0" eb="4">
      <t>カブシキガイシャ</t>
    </rPh>
    <rPh sb="9" eb="12">
      <t>イナワシロ</t>
    </rPh>
    <phoneticPr fontId="2"/>
  </si>
  <si>
    <t>マリーナレイク猪苗代株式会社</t>
    <rPh sb="7" eb="10">
      <t>イナワシロ</t>
    </rPh>
    <rPh sb="10" eb="14">
      <t>カブシキガイシャ</t>
    </rPh>
    <phoneticPr fontId="2"/>
  </si>
  <si>
    <t>株式会社道の駅猪苗代</t>
    <rPh sb="0" eb="4">
      <t>カブシキガイシャ</t>
    </rPh>
    <rPh sb="4" eb="5">
      <t>ミチ</t>
    </rPh>
    <rPh sb="6" eb="7">
      <t>エキ</t>
    </rPh>
    <rPh sb="7" eb="10">
      <t>イナワシロ</t>
    </rPh>
    <phoneticPr fontId="2"/>
  </si>
  <si>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phoneticPr fontId="24"/>
  </si>
  <si>
    <t>会津若松地方広域市町村圏整備組合（企業会計）</t>
    <rPh sb="17" eb="19">
      <t>キギョウ</t>
    </rPh>
    <rPh sb="19" eb="21">
      <t>カイケイ</t>
    </rPh>
    <phoneticPr fontId="24"/>
  </si>
  <si>
    <t>磐梯町外一市二町一ケ村組合</t>
  </si>
  <si>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</si>
  <si>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</si>
  <si>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</si>
  <si>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</si>
  <si>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</si>
  <si>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</si>
  <si>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</si>
  <si>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教育施設整備等基金</t>
    <rPh sb="0" eb="2">
      <t>キョウイク</t>
    </rPh>
    <rPh sb="2" eb="4">
      <t>シセツ</t>
    </rPh>
    <rPh sb="4" eb="6">
      <t>セイビ</t>
    </rPh>
    <rPh sb="6" eb="7">
      <t>トウ</t>
    </rPh>
    <rPh sb="7" eb="9">
      <t>キキン</t>
    </rPh>
    <phoneticPr fontId="2"/>
  </si>
  <si>
    <t>小野弥太郎記念基金</t>
    <rPh sb="0" eb="2">
      <t>オノ</t>
    </rPh>
    <rPh sb="2" eb="5">
      <t>ヤタロウ</t>
    </rPh>
    <rPh sb="5" eb="7">
      <t>キネン</t>
    </rPh>
    <rPh sb="7" eb="9">
      <t>キキン</t>
    </rPh>
    <phoneticPr fontId="2"/>
  </si>
  <si>
    <t>地域福祉基金</t>
    <rPh sb="0" eb="6">
      <t>チイキフクシキキン</t>
    </rPh>
    <phoneticPr fontId="2"/>
  </si>
  <si>
    <t>震災復興基金</t>
    <rPh sb="0" eb="2">
      <t>シンサイ</t>
    </rPh>
    <rPh sb="2" eb="4">
      <t>フッコウ</t>
    </rPh>
    <rPh sb="4" eb="6">
      <t>キキン</t>
    </rPh>
    <phoneticPr fontId="2"/>
  </si>
  <si>
    <t>ふるさと土と水保全基金</t>
    <rPh sb="4" eb="5">
      <t>ツチ</t>
    </rPh>
    <rPh sb="6" eb="7">
      <t>ミズ</t>
    </rPh>
    <rPh sb="7" eb="9">
      <t>ホゼン</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</si>
  <si>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</si>
  <si>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</si>
  <si>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</si>
  <si>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</si>
  <si>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</si>
  <si>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</si>
  <si>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</si>
  <si>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</si>
  <si>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</si>
  <si>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</si>
  <si>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３０年度における将来負担比率は類似団体と比べて高い水準にある一方、有形固定資産減価償却率は類似団体よりも低い水準にある。将来負担比率は、平成２９年度と比較すると当町は７．５％改善しているものの、類似団体は８．０％改善しており、類似団体よりも高い水準で推移している。有形固定資産減価償却率は、平成２９年度比較すると当町は２．０％増加しているのに対し、類似団体では０．６％改善している。今後、公共施設に関する費用は増加する傾向にあるため、公共施設等管理計画に基づき個別施設計画を策定し、公共施設の適切な維持管理と老朽化対策に積極的に取り組んで最適化を図る必要がある。</t>
    <phoneticPr fontId="5"/>
  </si>
  <si>
    <t>平成２６年度における類似団体との比較では、将来負担比率で３４．１％、実質公債費比率で０．９％当町が上回っている。平成２５年度から平成２６年度にかけて将来負担比率が１０．５％増加したが、平成３０年度までに当町の将来負担比率は徐々に下がり２３．９％、実質公債費比率は１．０％改善しているものの、類似団体との比較では、将来負担比率については３８．４％、、実質公債費比率は２．４％と上回っている状態が続いている。類似団体内平均値を上回る状況が続いている要因としては、平成２５年度以降の重点施策への財源措置として一時的に内部方針を超える起債により対応してきた影響などが考えられ、令和４年度開校予定の統合中学校整備事業によりさらなる上昇が見込まれる。これらのことから、今後は両比率ともにこれまでの減少傾向から横ばいあるいは若干の上昇に転じる可能性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</si>
</sst>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F2DD-4FFC-8991-5E40282F63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122927</c:v>
                </c:pt>
                <c:pt idx="1">
                  <c:v>123402</c:v>
                </c:pt>
                <c:pt idx="2">
                  <c:v>123447</c:v>
                </c:pt>
                <c:pt idx="3">
                  <c:v>51935</c:v>
                </c:pt>
                <c:pt idx="4">
                  <c:v>42190</c:v>
                </c:pt>
              </c:numCache>
            </c:numRef>
          </c:val>
          <c:smooth val="0"/>
          <c:extLst>
            <c:ext xmlns:c16="http://schemas.microsoft.com/office/drawing/2014/chart" uri="{C3380CC4-5D6E-409C-BE32-E72D297353CC}">
              <c16:uniqueId val="{00000001-F2DD-4FFC-8991-5E40282F63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5.36</c:v>
                </c:pt>
                <c:pt idx="1">
                  <c:v>4.4800000000000004</c:v>
                </c:pt>
                <c:pt idx="2">
                  <c:v>4.24</c:v>
                </c:pt>
                <c:pt idx="3">
                  <c:v>5.07</c:v>
                </c:pt>
                <c:pt idx="4">
                  <c:v>5.82</c:v>
                </c:pt>
              </c:numCache>
            </c:numRef>
          </c:val>
          <c:extLst>
            <c:ext xmlns:c16="http://schemas.microsoft.com/office/drawing/2014/chart" uri="{C3380CC4-5D6E-409C-BE32-E72D297353CC}">
              <c16:uniqueId val="{00000000-E060-4972-B265-FECCBE24C1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12.73</c:v>
                </c:pt>
                <c:pt idx="1">
                  <c:v>21.19</c:v>
                </c:pt>
                <c:pt idx="2">
                  <c:v>17.29</c:v>
                </c:pt>
                <c:pt idx="3">
                  <c:v>15.27</c:v>
                </c:pt>
                <c:pt idx="4">
                  <c:v>16.329999999999998</c:v>
                </c:pt>
              </c:numCache>
            </c:numRef>
          </c:val>
          <c:extLst>
            <c:ext xmlns:c16="http://schemas.microsoft.com/office/drawing/2014/chart" uri="{C3380CC4-5D6E-409C-BE32-E72D297353CC}">
              <c16:uniqueId val="{00000001-E060-4972-B265-FECCBE24C1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-7.7</c:v>
                </c:pt>
                <c:pt idx="1">
                  <c:v>8.35</c:v>
                </c:pt>
                <c:pt idx="2">
                  <c:v>-4.75</c:v>
                </c:pt>
                <c:pt idx="3">
                  <c:v>-0.93</c:v>
                </c:pt>
                <c:pt idx="4">
                  <c:v>1.69</c:v>
                </c:pt>
              </c:numCache>
            </c:numRef>
          </c:val>
          <c:smooth val="0"/>
          <c:extLst>
            <c:ext xmlns:c16="http://schemas.microsoft.com/office/drawing/2014/chart" uri="{C3380CC4-5D6E-409C-BE32-E72D297353CC}">
              <c16:uniqueId val="{00000002-E060-4972-B265-FECCBE24C1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0-4A8F-4A32-B31C-22D2EAED61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8F-4A32-B31C-22D2EAED616A}"/>
            </c:ext>
          </c:extLst>
        </c:ser>
        <c:ser>
          <c:idx val="2"/>
          <c:order val="2"/>
          <c:tx>
            <c:strRef>
              <c:f>データシート!$A$29</c:f>
              <c:strCache>
                <c:ptCount val="1"/>
                <c:pt idx="0">
                  <c:v>特定環境保全下水道事業特別会計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0.17</c:v>
                </c:pt>
                <c:pt idx="2">
                  <c:v>#N/A</c:v>
                </c:pt>
                <c:pt idx="3">
                  <c:v>0.14000000000000001</c:v>
                </c:pt>
                <c:pt idx="4">
                  <c:v>#N/A</c:v>
                </c:pt>
                <c:pt idx="5">
                  <c:v>0.08</c:v>
                </c:pt>
                <c:pt idx="6">
                  <c:v>#N/A</c:v>
                </c:pt>
                <c:pt idx="7">
                  <c:v>0.06</c:v>
                </c:pt>
                <c:pt idx="8">
                  <c:v>#N/A</c:v>
                </c:pt>
                <c:pt idx="9">
                  <c:v>0.05</c:v>
                </c:pt>
              </c:numCache>
            </c:numRef>
          </c:val>
          <c:extLst>
            <c:ext xmlns:c16="http://schemas.microsoft.com/office/drawing/2014/chart" uri="{C3380CC4-5D6E-409C-BE32-E72D297353CC}">
              <c16:uniqueId val="{00000002-4A8F-4A32-B31C-22D2EAED616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0.11</c:v>
                </c:pt>
                <c:pt idx="4">
                  <c:v>#N/A</c:v>
                </c:pt>
                <c:pt idx="5">
                  <c:v>0.2</c:v>
                </c:pt>
                <c:pt idx="6">
                  <c:v>#N/A</c:v>
                </c:pt>
                <c:pt idx="7">
                  <c:v>0.06</c:v>
                </c:pt>
                <c:pt idx="8">
                  <c:v>#N/A</c:v>
                </c:pt>
                <c:pt idx="9">
                  <c:v>0.05</c:v>
                </c:pt>
              </c:numCache>
            </c:numRef>
          </c:val>
          <c:extLst>
            <c:ext xmlns:c16="http://schemas.microsoft.com/office/drawing/2014/chart" uri="{C3380CC4-5D6E-409C-BE32-E72D297353CC}">
              <c16:uniqueId val="{00000003-4A8F-4A32-B31C-22D2EAED616A}"/>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7.0000000000000007E-2</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4-4A8F-4A32-B31C-22D2EAED616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0.28999999999999998</c:v>
                </c:pt>
                <c:pt idx="2">
                  <c:v>#N/A</c:v>
                </c:pt>
                <c:pt idx="3">
                  <c:v>0.31</c:v>
                </c:pt>
                <c:pt idx="4">
                  <c:v>#N/A</c:v>
                </c:pt>
                <c:pt idx="5">
                  <c:v>0.56999999999999995</c:v>
                </c:pt>
                <c:pt idx="6">
                  <c:v>#N/A</c:v>
                </c:pt>
                <c:pt idx="7">
                  <c:v>0.24</c:v>
                </c:pt>
                <c:pt idx="8">
                  <c:v>#N/A</c:v>
                </c:pt>
                <c:pt idx="9">
                  <c:v>0.17</c:v>
                </c:pt>
              </c:numCache>
            </c:numRef>
          </c:val>
          <c:extLst>
            <c:ext xmlns:c16="http://schemas.microsoft.com/office/drawing/2014/chart" uri="{C3380CC4-5D6E-409C-BE32-E72D297353CC}">
              <c16:uniqueId val="{00000005-4A8F-4A32-B31C-22D2EAED616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2.31</c:v>
                </c:pt>
                <c:pt idx="2">
                  <c:v>#N/A</c:v>
                </c:pt>
                <c:pt idx="3">
                  <c:v>0.87</c:v>
                </c:pt>
                <c:pt idx="4">
                  <c:v>#N/A</c:v>
                </c:pt>
                <c:pt idx="5">
                  <c:v>1.07</c:v>
                </c:pt>
                <c:pt idx="6">
                  <c:v>#N/A</c:v>
                </c:pt>
                <c:pt idx="7">
                  <c:v>0.44</c:v>
                </c:pt>
                <c:pt idx="8">
                  <c:v>#N/A</c:v>
                </c:pt>
                <c:pt idx="9">
                  <c:v>0.42</c:v>
                </c:pt>
              </c:numCache>
            </c:numRef>
          </c:val>
          <c:extLst>
            <c:ext xmlns:c16="http://schemas.microsoft.com/office/drawing/2014/chart" uri="{C3380CC4-5D6E-409C-BE32-E72D297353CC}">
              <c16:uniqueId val="{00000006-4A8F-4A32-B31C-22D2EAED616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0.27</c:v>
                </c:pt>
                <c:pt idx="2">
                  <c:v>#N/A</c:v>
                </c:pt>
                <c:pt idx="3">
                  <c:v>0.18</c:v>
                </c:pt>
                <c:pt idx="4">
                  <c:v>#N/A</c:v>
                </c:pt>
                <c:pt idx="5">
                  <c:v>0.75</c:v>
                </c:pt>
                <c:pt idx="6">
                  <c:v>#N/A</c:v>
                </c:pt>
                <c:pt idx="7">
                  <c:v>0.19</c:v>
                </c:pt>
                <c:pt idx="8">
                  <c:v>#N/A</c:v>
                </c:pt>
                <c:pt idx="9">
                  <c:v>0.9</c:v>
                </c:pt>
              </c:numCache>
            </c:numRef>
          </c:val>
          <c:extLst>
            <c:ext xmlns:c16="http://schemas.microsoft.com/office/drawing/2014/chart" uri="{C3380CC4-5D6E-409C-BE32-E72D297353CC}">
              <c16:uniqueId val="{00000007-4A8F-4A32-B31C-22D2EAED616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5.35</c:v>
                </c:pt>
                <c:pt idx="2">
                  <c:v>#N/A</c:v>
                </c:pt>
                <c:pt idx="3">
                  <c:v>4.4800000000000004</c:v>
                </c:pt>
                <c:pt idx="4">
                  <c:v>#N/A</c:v>
                </c:pt>
                <c:pt idx="5">
                  <c:v>4.2300000000000004</c:v>
                </c:pt>
                <c:pt idx="6">
                  <c:v>#N/A</c:v>
                </c:pt>
                <c:pt idx="7">
                  <c:v>5.0599999999999996</c:v>
                </c:pt>
                <c:pt idx="8">
                  <c:v>#N/A</c:v>
                </c:pt>
                <c:pt idx="9">
                  <c:v>5.82</c:v>
                </c:pt>
              </c:numCache>
            </c:numRef>
          </c:val>
          <c:extLst>
            <c:ext xmlns:c16="http://schemas.microsoft.com/office/drawing/2014/chart" uri="{C3380CC4-5D6E-409C-BE32-E72D297353CC}">
              <c16:uniqueId val="{00000008-4A8F-4A32-B31C-22D2EAED616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10.61</c:v>
                </c:pt>
                <c:pt idx="2">
                  <c:v>#N/A</c:v>
                </c:pt>
                <c:pt idx="3">
                  <c:v>11.59</c:v>
                </c:pt>
                <c:pt idx="4">
                  <c:v>#N/A</c:v>
                </c:pt>
                <c:pt idx="5">
                  <c:v>12.68</c:v>
                </c:pt>
                <c:pt idx="6">
                  <c:v>#N/A</c:v>
                </c:pt>
                <c:pt idx="7">
                  <c:v>13.32</c:v>
                </c:pt>
                <c:pt idx="8">
                  <c:v>#N/A</c:v>
                </c:pt>
                <c:pt idx="9">
                  <c:v>13.65</c:v>
                </c:pt>
              </c:numCache>
            </c:numRef>
          </c:val>
          <c:extLst>
            <c:ext xmlns:c16="http://schemas.microsoft.com/office/drawing/2014/chart" uri="{C3380CC4-5D6E-409C-BE32-E72D297353CC}">
              <c16:uniqueId val="{00000009-4A8F-4A32-B31C-22D2EAED61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833</c:v>
                </c:pt>
                <c:pt idx="5">
                  <c:v>834</c:v>
                </c:pt>
                <c:pt idx="8">
                  <c:v>838</c:v>
                </c:pt>
                <c:pt idx="11">
                  <c:v>901</c:v>
                </c:pt>
                <c:pt idx="14">
                  <c:v>893</c:v>
                </c:pt>
              </c:numCache>
            </c:numRef>
          </c:val>
          <c:extLst>
            <c:ext xmlns:c16="http://schemas.microsoft.com/office/drawing/2014/chart" uri="{C3380CC4-5D6E-409C-BE32-E72D297353CC}">
              <c16:uniqueId val="{00000000-3856-4024-9FBA-84CA6E6246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56-4024-9FBA-84CA6E6246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c:v>
                </c:pt>
                <c:pt idx="3">
                  <c:v>0</c:v>
                </c:pt>
                <c:pt idx="6">
                  <c:v>0</c:v>
                </c:pt>
                <c:pt idx="9">
                  <c:v>0</c:v>
                </c:pt>
                <c:pt idx="12">
                  <c:v>0</c:v>
                </c:pt>
              </c:numCache>
            </c:numRef>
          </c:val>
          <c:extLst>
            <c:ext xmlns:c16="http://schemas.microsoft.com/office/drawing/2014/chart" uri="{C3380CC4-5D6E-409C-BE32-E72D297353CC}">
              <c16:uniqueId val="{00000002-3856-4024-9FBA-84CA6E6246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16</c:v>
                </c:pt>
                <c:pt idx="6">
                  <c:v>12</c:v>
                </c:pt>
                <c:pt idx="9">
                  <c:v>6</c:v>
                </c:pt>
                <c:pt idx="12">
                  <c:v>8</c:v>
                </c:pt>
              </c:numCache>
            </c:numRef>
          </c:val>
          <c:extLst>
            <c:ext xmlns:c16="http://schemas.microsoft.com/office/drawing/2014/chart" uri="{C3380CC4-5D6E-409C-BE32-E72D297353CC}">
              <c16:uniqueId val="{00000003-3856-4024-9FBA-84CA6E6246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290</c:v>
                </c:pt>
                <c:pt idx="3">
                  <c:v>290</c:v>
                </c:pt>
                <c:pt idx="6">
                  <c:v>326</c:v>
                </c:pt>
                <c:pt idx="9">
                  <c:v>349</c:v>
                </c:pt>
                <c:pt idx="12">
                  <c:v>372</c:v>
                </c:pt>
              </c:numCache>
            </c:numRef>
          </c:val>
          <c:extLst>
            <c:ext xmlns:c16="http://schemas.microsoft.com/office/drawing/2014/chart" uri="{C3380CC4-5D6E-409C-BE32-E72D297353CC}">
              <c16:uniqueId val="{00000004-3856-4024-9FBA-84CA6E6246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56-4024-9FBA-84CA6E6246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56-4024-9FBA-84CA6E6246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916</c:v>
                </c:pt>
                <c:pt idx="3">
                  <c:v>915</c:v>
                </c:pt>
                <c:pt idx="6">
                  <c:v>903</c:v>
                </c:pt>
                <c:pt idx="9">
                  <c:v>1006</c:v>
                </c:pt>
                <c:pt idx="12">
                  <c:v>1008</c:v>
                </c:pt>
              </c:numCache>
            </c:numRef>
          </c:val>
          <c:extLst>
            <c:ext xmlns:c16="http://schemas.microsoft.com/office/drawing/2014/chart" uri="{C3380CC4-5D6E-409C-BE32-E72D297353CC}">
              <c16:uniqueId val="{00000007-3856-4024-9FBA-84CA6E6246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413</c:v>
                </c:pt>
                <c:pt idx="2">
                  <c:v>#N/A</c:v>
                </c:pt>
                <c:pt idx="3">
                  <c:v>#N/A</c:v>
                </c:pt>
                <c:pt idx="4">
                  <c:v>387</c:v>
                </c:pt>
                <c:pt idx="5">
                  <c:v>#N/A</c:v>
                </c:pt>
                <c:pt idx="6">
                  <c:v>#N/A</c:v>
                </c:pt>
                <c:pt idx="7">
                  <c:v>403</c:v>
                </c:pt>
                <c:pt idx="8">
                  <c:v>#N/A</c:v>
                </c:pt>
                <c:pt idx="9">
                  <c:v>#N/A</c:v>
                </c:pt>
                <c:pt idx="10">
                  <c:v>460</c:v>
                </c:pt>
                <c:pt idx="11">
                  <c:v>#N/A</c:v>
                </c:pt>
                <c:pt idx="12">
                  <c:v>#N/A</c:v>
                </c:pt>
                <c:pt idx="13">
                  <c:v>495</c:v>
                </c:pt>
                <c:pt idx="14">
                  <c:v>#N/A</c:v>
                </c:pt>
              </c:numCache>
            </c:numRef>
          </c:val>
          <c:smooth val="0"/>
          <c:extLst>
            <c:ext xmlns:c16="http://schemas.microsoft.com/office/drawing/2014/chart" uri="{C3380CC4-5D6E-409C-BE32-E72D297353CC}">
              <c16:uniqueId val="{00000008-3856-4024-9FBA-84CA6E6246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8637</c:v>
                </c:pt>
                <c:pt idx="5">
                  <c:v>8812</c:v>
                </c:pt>
                <c:pt idx="8">
                  <c:v>9404</c:v>
                </c:pt>
                <c:pt idx="11">
                  <c:v>9014</c:v>
                </c:pt>
                <c:pt idx="14">
                  <c:v>8816</c:v>
                </c:pt>
              </c:numCache>
            </c:numRef>
          </c:val>
          <c:extLst>
            <c:ext xmlns:c16="http://schemas.microsoft.com/office/drawing/2014/chart" uri="{C3380CC4-5D6E-409C-BE32-E72D297353CC}">
              <c16:uniqueId val="{00000000-11C4-4A67-976E-4F1B2B2591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698</c:v>
                </c:pt>
                <c:pt idx="5">
                  <c:v>660</c:v>
                </c:pt>
                <c:pt idx="8">
                  <c:v>592</c:v>
                </c:pt>
                <c:pt idx="11">
                  <c:v>527</c:v>
                </c:pt>
                <c:pt idx="14">
                  <c:v>472</c:v>
                </c:pt>
              </c:numCache>
            </c:numRef>
          </c:val>
          <c:extLst>
            <c:ext xmlns:c16="http://schemas.microsoft.com/office/drawing/2014/chart" uri="{C3380CC4-5D6E-409C-BE32-E72D297353CC}">
              <c16:uniqueId val="{00000001-11C4-4A67-976E-4F1B2B2591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1212</c:v>
                </c:pt>
                <c:pt idx="5">
                  <c:v>1765</c:v>
                </c:pt>
                <c:pt idx="8">
                  <c:v>1770</c:v>
                </c:pt>
                <c:pt idx="11">
                  <c:v>1666</c:v>
                </c:pt>
                <c:pt idx="14">
                  <c:v>1796</c:v>
                </c:pt>
              </c:numCache>
            </c:numRef>
          </c:val>
          <c:extLst>
            <c:ext xmlns:c16="http://schemas.microsoft.com/office/drawing/2014/chart" uri="{C3380CC4-5D6E-409C-BE32-E72D297353CC}">
              <c16:uniqueId val="{00000002-11C4-4A67-976E-4F1B2B2591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C4-4A67-976E-4F1B2B2591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C4-4A67-976E-4F1B2B2591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C4-4A67-976E-4F1B2B2591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1288</c:v>
                </c:pt>
                <c:pt idx="3">
                  <c:v>1222</c:v>
                </c:pt>
                <c:pt idx="6">
                  <c:v>1174</c:v>
                </c:pt>
                <c:pt idx="9">
                  <c:v>972</c:v>
                </c:pt>
                <c:pt idx="12">
                  <c:v>812</c:v>
                </c:pt>
              </c:numCache>
            </c:numRef>
          </c:val>
          <c:extLst>
            <c:ext xmlns:c16="http://schemas.microsoft.com/office/drawing/2014/chart" uri="{C3380CC4-5D6E-409C-BE32-E72D297353CC}">
              <c16:uniqueId val="{00000006-11C4-4A67-976E-4F1B2B2591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c:v>
                </c:pt>
                <c:pt idx="3">
                  <c:v>15</c:v>
                </c:pt>
                <c:pt idx="6">
                  <c:v>20</c:v>
                </c:pt>
                <c:pt idx="9">
                  <c:v>18</c:v>
                </c:pt>
                <c:pt idx="12">
                  <c:v>29</c:v>
                </c:pt>
              </c:numCache>
            </c:numRef>
          </c:val>
          <c:extLst>
            <c:ext xmlns:c16="http://schemas.microsoft.com/office/drawing/2014/chart" uri="{C3380CC4-5D6E-409C-BE32-E72D297353CC}">
              <c16:uniqueId val="{00000007-11C4-4A67-976E-4F1B2B2591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4365</c:v>
                </c:pt>
                <c:pt idx="3">
                  <c:v>4203</c:v>
                </c:pt>
                <c:pt idx="6">
                  <c:v>4090</c:v>
                </c:pt>
                <c:pt idx="9">
                  <c:v>3980</c:v>
                </c:pt>
                <c:pt idx="12">
                  <c:v>4009</c:v>
                </c:pt>
              </c:numCache>
            </c:numRef>
          </c:val>
          <c:extLst>
            <c:ext xmlns:c16="http://schemas.microsoft.com/office/drawing/2014/chart" uri="{C3380CC4-5D6E-409C-BE32-E72D297353CC}">
              <c16:uniqueId val="{00000008-11C4-4A67-976E-4F1B2B2591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9-11C4-4A67-976E-4F1B2B2591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8473</c:v>
                </c:pt>
                <c:pt idx="3">
                  <c:v>8862</c:v>
                </c:pt>
                <c:pt idx="6">
                  <c:v>9301</c:v>
                </c:pt>
                <c:pt idx="9">
                  <c:v>9148</c:v>
                </c:pt>
                <c:pt idx="12">
                  <c:v>8803</c:v>
                </c:pt>
              </c:numCache>
            </c:numRef>
          </c:val>
          <c:extLst>
            <c:ext xmlns:c16="http://schemas.microsoft.com/office/drawing/2014/chart" uri="{C3380CC4-5D6E-409C-BE32-E72D297353CC}">
              <c16:uniqueId val="{0000000A-11C4-4A67-976E-4F1B2B2591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3596</c:v>
                </c:pt>
                <c:pt idx="2">
                  <c:v>#N/A</c:v>
                </c:pt>
                <c:pt idx="3">
                  <c:v>#N/A</c:v>
                </c:pt>
                <c:pt idx="4">
                  <c:v>3066</c:v>
                </c:pt>
                <c:pt idx="5">
                  <c:v>#N/A</c:v>
                </c:pt>
                <c:pt idx="6">
                  <c:v>#N/A</c:v>
                </c:pt>
                <c:pt idx="7">
                  <c:v>2821</c:v>
                </c:pt>
                <c:pt idx="8">
                  <c:v>#N/A</c:v>
                </c:pt>
                <c:pt idx="9">
                  <c:v>#N/A</c:v>
                </c:pt>
                <c:pt idx="10">
                  <c:v>2912</c:v>
                </c:pt>
                <c:pt idx="11">
                  <c:v>#N/A</c:v>
                </c:pt>
                <c:pt idx="12">
                  <c:v>#N/A</c:v>
                </c:pt>
                <c:pt idx="13">
                  <c:v>2571</c:v>
                </c:pt>
                <c:pt idx="14">
                  <c:v>#N/A</c:v>
                </c:pt>
              </c:numCache>
            </c:numRef>
          </c:val>
          <c:smooth val="0"/>
          <c:extLst>
            <c:ext xmlns:c16="http://schemas.microsoft.com/office/drawing/2014/chart" uri="{C3380CC4-5D6E-409C-BE32-E72D297353CC}">
              <c16:uniqueId val="{0000000B-11C4-4A67-976E-4F1B2B2591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894</c:v>
                </c:pt>
                <c:pt idx="1">
                  <c:v>799</c:v>
                </c:pt>
                <c:pt idx="2">
                  <c:v>849</c:v>
                </c:pt>
              </c:numCache>
            </c:numRef>
          </c:val>
          <c:extLst>
            <c:ext xmlns:c16="http://schemas.microsoft.com/office/drawing/2014/chart" uri="{C3380CC4-5D6E-409C-BE32-E72D297353CC}">
              <c16:uniqueId val="{00000000-6E9E-46F8-89C4-8A59F3D5A5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107</c:v>
                </c:pt>
                <c:pt idx="1">
                  <c:v>107</c:v>
                </c:pt>
                <c:pt idx="2">
                  <c:v>107</c:v>
                </c:pt>
              </c:numCache>
            </c:numRef>
          </c:val>
          <c:extLst>
            <c:ext xmlns:c16="http://schemas.microsoft.com/office/drawing/2014/chart" uri="{C3380CC4-5D6E-409C-BE32-E72D297353CC}">
              <c16:uniqueId val="{00000001-6E9E-46F8-89C4-8A59F3D5A5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575</c:v>
                </c:pt>
                <c:pt idx="1">
                  <c:v>615</c:v>
                </c:pt>
                <c:pt idx="2">
                  <c:v>704</c:v>
                </c:pt>
              </c:numCache>
            </c:numRef>
          </c:val>
          <c:extLst>
            <c:ext xmlns:c16="http://schemas.microsoft.com/office/drawing/2014/chart" uri="{C3380CC4-5D6E-409C-BE32-E72D297353CC}">
              <c16:uniqueId val="{00000002-6E9E-46F8-89C4-8A59F3D5A5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{7BC14629-3CF5-4B26-A86C-EB4677D65788}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78D-401A-91D9-12F50D04D6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{50B6C053-50E4-4D33-AA59-B5AF7B8EA361}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8D-401A-91D9-12F50D04D6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{B9C8E8D2-2124-49FA-A430-7DC96ED13990}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8D-401A-91D9-12F50D04D6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{8752E9DC-0B4D-4B91-A3F2-DBB0F5CC9E63}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8D-401A-91D9-12F50D04D6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{DF391496-E6AF-43A6-A413-B89A7007122E}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8D-401A-91D9-12F50D04D60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{C940E49D-F6A3-4EDE-9A37-D18BC0C6CFAA}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78D-401A-91D9-12F50D04D60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{66AAE631-0FA2-4DEB-999B-29728E76C1A5}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78D-401A-91D9-12F50D04D60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{93B953DD-DD65-423E-A5BE-0F584D24DAC7}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78D-401A-91D9-12F50D04D60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{4706B0DC-9EB3-430A-B930-A20181706A6F}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78D-401A-91D9-12F50D04D6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c:v>
                </c:pt>
                <c:pt idx="16">
                  <c:v>51.4</c:v>
                </c:pt>
                <c:pt idx="24">
                  <c:v>53.2</c:v>
                </c:pt>
                <c:pt idx="32">
                  <c:v>55.2</c:v>
                </c:pt>
              </c:numCache>
            </c:numRef>
          </c:xVal>
          <c:yVal>
            <c:numRef>
              <c:f>公会計指標分析・財政指標組合せ分析表!$BP$51:$DC$51</c:f>
              <c:numCache>
                <c:formatCode>#,##0.0;"▲ "#,##0.0</c:formatCode>
                <c:ptCount val="40"/>
                <c:pt idx="8">
                  <c:v>67.8</c:v>
                </c:pt>
                <c:pt idx="16">
                  <c:v>64.3</c:v>
                </c:pt>
                <c:pt idx="24">
                  <c:v>66.400000000000006</c:v>
                </c:pt>
                <c:pt idx="32">
                  <c:v>58.9</c:v>
                </c:pt>
              </c:numCache>
            </c:numRef>
          </c:yVal>
          <c:smooth val="0"/>
          <c:extLst>
            <c:ext xmlns:c16="http://schemas.microsoft.com/office/drawing/2014/chart" uri="{C3380CC4-5D6E-409C-BE32-E72D297353CC}">
              <c16:uniqueId val="{00000009-D78D-401A-91D9-12F50D04D6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{10B14467-6615-4A26-93E4-14B12A966FE5}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78D-401A-91D9-12F50D04D6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{A64728B2-AB67-4D93-AB64-E3D8B30A273B}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8D-401A-91D9-12F50D04D6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{549F02C8-DAFE-4059-B88F-EF13DA57EE9F}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8D-401A-91D9-12F50D04D6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{443D79A6-43EF-40A8-844E-F100EFF07F44}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8D-401A-91D9-12F50D04D6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{2F59065E-827A-4416-93F7-B564DAE34BDB}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8D-401A-91D9-12F50D04D60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{6DCAC85A-68E2-4AA4-B72B-74940277AB6D}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78D-401A-91D9-12F50D04D60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{09761CCA-3095-4EB5-B9A6-9678B706C4EB}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78D-401A-91D9-12F50D04D60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{C73A9497-A67D-4728-9715-7CFD29B17367}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78D-401A-91D9-12F50D04D60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{349DB0C8-09B5-44E0-852E-42371EE02577}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78D-401A-91D9-12F50D04D6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D78D-401A-91D9-12F50D04D60A}"/>
            </c:ext>
          </c:extLst>
        </c:ser>
        <c:dLbls>
          <c:showLegendKey val="0"/>
          <c:showVal val="1"/>
          <c:showCatName val="0"/>
          <c:showSerName val="0"/>
          <c:showPercent val="0"/>
          <c:showBubbleSize val="0"/>
        </c:dLbls>
        <c:axId val="46179840"/>
        <c:axId val="46181760"/>
      </c:scatterChart>
      <c:valAx>
        <c:axId val="46179840"/>
        <c:scaling>
          <c:orientation val="minMax"/>
          <c:max val="60.6"/>
          <c:min val="49.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{0CE869A7-7B8B-4424-8085-1C6ED24BB57E}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4EE-44BE-86F3-4A7C4D521B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{0B25F85E-3429-4BDB-BBA3-83CF38A56201}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EE-44BE-86F3-4A7C4D521B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{6632AA8F-3F4F-48D7-A08D-9FB3F931C055}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EE-44BE-86F3-4A7C4D521B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{CCB90CF4-E357-4C80-9F45-E6012455E17D}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EE-44BE-86F3-4A7C4D521B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{75689DA9-F5B5-47FA-ADE5-3C505981F46A}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EE-44BE-86F3-4A7C4D521B4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{25588D74-876B-42C0-82BF-7EB6823BCF05}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4EE-44BE-86F3-4A7C4D521B4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{9EA2A0D5-A6DF-4035-BE7C-72C954B46969}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4EE-44BE-86F3-4A7C4D521B4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{82B2569A-A464-4CD4-A951-2F62B312E436}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4EE-44BE-86F3-4A7C4D521B4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{57998CA4-386D-4E5C-916F-74DE0A710BAC}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4EE-44BE-86F3-4A7C4D521B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9.8000000000000007</c:v>
                </c:pt>
                <c:pt idx="16">
                  <c:v>9.1</c:v>
                </c:pt>
                <c:pt idx="24">
                  <c:v>9.4</c:v>
                </c:pt>
                <c:pt idx="32">
                  <c:v>10.3</c:v>
                </c:pt>
              </c:numCache>
            </c:numRef>
          </c:xVal>
          <c:yVal>
            <c:numRef>
              <c:f>公会計指標分析・財政指標組合せ分析表!$BP$73:$DC$73</c:f>
              <c:numCache>
                <c:formatCode>#,##0.0;"▲ "#,##0.0</c:formatCode>
                <c:ptCount val="40"/>
                <c:pt idx="0">
                  <c:v>82.8</c:v>
                </c:pt>
                <c:pt idx="8">
                  <c:v>67.8</c:v>
                </c:pt>
                <c:pt idx="16">
                  <c:v>64.3</c:v>
                </c:pt>
                <c:pt idx="24">
                  <c:v>66.400000000000006</c:v>
                </c:pt>
                <c:pt idx="32">
                  <c:v>58.9</c:v>
                </c:pt>
              </c:numCache>
            </c:numRef>
          </c:yVal>
          <c:smooth val="0"/>
          <c:extLst>
            <c:ext xmlns:c16="http://schemas.microsoft.com/office/drawing/2014/chart" uri="{C3380CC4-5D6E-409C-BE32-E72D297353CC}">
              <c16:uniqueId val="{00000009-C4EE-44BE-86F3-4A7C4D521B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{A0BC2BD1-7DF5-495E-A0BB-A84B9A0053FA}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4EE-44BE-86F3-4A7C4D521B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{0455B17B-7501-4163-BA9F-FBC51F27F235}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EE-44BE-86F3-4A7C4D521B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{5E0460DF-AF4E-48DE-89A8-716D93CED886}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EE-44BE-86F3-4A7C4D521B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{D865C0BE-6F36-40C7-A3F2-06574FD90BFC}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EE-44BE-86F3-4A7C4D521B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{1789ACD2-961B-47D1-B61F-FC2D51B16C95}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EE-44BE-86F3-4A7C4D521B4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{C431EF84-51F9-4CD5-BBBD-AED7DAC6CA1F}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4EE-44BE-86F3-4A7C4D521B4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{4D26CF2E-A0FF-4213-8C97-C5FD60F84B30}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4EE-44BE-86F3-4A7C4D521B4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{A463932E-3FFE-4730-8B19-64C4B3FE4B47}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4EE-44BE-86F3-4A7C4D521B4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{C2C05EB8-A3E4-4A56-8A56-5186213E1012}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4EE-44BE-86F3-4A7C4D521B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C4EE-44BE-86F3-4A7C4D521B41}"/>
            </c:ext>
          </c:extLst>
        </c:ser>
        <c:dLbls>
          <c:showLegendKey val="0"/>
          <c:showVal val="1"/>
          <c:showCatName val="0"/>
          <c:showSerName val="0"/>
          <c:showPercent val="0"/>
          <c:showBubbleSize val="0"/>
        </c:dLbls>
        <c:axId val="84219776"/>
        <c:axId val="84234240"/>
      </c:scatterChart>
      <c:valAx>
        <c:axId val="84219776"/>
        <c:scaling>
          <c:orientation val="minMax"/>
          <c:max val="11.6"/>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平成３０年度一般会計の元利償還金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繰上償還等控除後）は、１，００８百万円で前年度より２百万円増加した。</a:t>
          </a:r>
        </a:p>
        <a:p>
          <a:r>
            <a:rPr kumimoji="1" lang="ja-JP" altLang="en-US" sz="1200">
              <a:latin typeface="ＭＳ ゴシック" pitchFamily="49" charset="-128"/>
              <a:ea typeface="ＭＳ ゴシック" pitchFamily="49" charset="-128"/>
            </a:rPr>
            <a:t>　公営企業に要する経費の財源とする地方債の償還の財源に充てたと認められる繰入金が２３百万円増、一部事務組合等の起こした地方債に充てたと認められる補助金又は負担金が２百万円増などとなった。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普通交付税の減少や臨時財政対策債発行可能額の減少等により、平成３０年度の実質公債費比率（単年度）は前年度より上回った。</a:t>
          </a:r>
        </a:p>
        <a:p>
          <a:r>
            <a:rPr kumimoji="1" lang="ja-JP" altLang="en-US" sz="1200">
              <a:latin typeface="ＭＳ ゴシック" pitchFamily="49" charset="-128"/>
              <a:ea typeface="ＭＳ ゴシック" pitchFamily="49" charset="-128"/>
            </a:rPr>
            <a:t>　なお、実質公債費比率は過去３ヵ年の平均値を用いるため、平成３０年度の実質公債費比率は１０．３％となり、前年度より０．９ポイント上回った。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平成３０年度の将来負担比率は５８．９％で、前年度を７．５％下回った。</a:t>
          </a:r>
        </a:p>
        <a:p>
          <a:r>
            <a:rPr kumimoji="1" lang="ja-JP" altLang="en-US" sz="1200">
              <a:latin typeface="ＭＳ ゴシック" pitchFamily="49" charset="-128"/>
              <a:ea typeface="ＭＳ ゴシック" pitchFamily="49" charset="-128"/>
            </a:rPr>
            <a:t>将来負担額の内訳は、地方債の現在高が６４．５％で、公営企業債等繰入見込額と合わせると９３．８％を占めている。発行抑制や繰上償還等の実施により順調に減少してきたが、大規模事業の実施から一時的に増加に転じ、平成２８年度末には９３億円を超えたが、昨年度は１５３百万円減となり、今年度は３４５百万円減と順調に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令和４年開校予定の統合中学校整備事業に係る地方債の発行が予定されるため再度一時的な増加となる見込みであり、公営企業債等繰入見込額については、下水道事業会計において繰出基準算定変更の影響（来年は３ヶ年平均算出の３年目となる）による増が懸念されるところであるが、経営健全化に向けて経営戦略を策定済みであり、また、令和３年度からの公営企業会計の適用にも取り組んでおり、本比率抑制の対策を行っているところである。将来的に基準財政需要額算入見込額の公債費分の増が見込まれることなどから、緩やかに減少傾向で推移する見通し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福島県猪苗代町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・過去数年間は大規模事業の実施に伴う財源の確保から財政調整基金からの繰入を行ってきたが、平成３０年度については取崩しを行わなかった。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・社会福祉協力金としていただいた寄附金は、寄附者の趣旨を尊重し、地域福祉基金に積み立てた。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・令和４年度開校予定の統合中学校の整備事業に充当するため、教育施設整備等基金への積立を積極的に行った。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・財政調整基金については、標準財政規模の１０％を保持できるよう努める。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・ふるさと創生基金及び震災復興基金については、令和元年度をもって基金残高がゼロになる。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・恐育施設整備等基金は、令和３年度より取崩しを行う予定。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・ふるさと創生基金：町の地域づくり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・地域福祉基金：高齢者等の在宅福祉の向上及び健康の保持に資する事業、高齢者等に係るボランティア活動の活発化に資する事業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その他の高齢者の保健福祉の増進に関する事業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・ふるさと水と土保全基金：土地改良施設の機能を活用し、集落共同活動を推進する事業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・震災復興基金：東日本大震災からの復興に関する事業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・公共下水道整備基金：公共下水道の施設整備に要する資金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・そば大豆等刈取機械整備基金：そば、大豆等刈取機械整備に要する資金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 中津川渓谷レストハウス：レストハウス施設の改修等に要する資金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 小野弥太郎記念育英基金：奨学資金貸与に要する資金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 教育施設整備等基金：教育施設の整備等に要する資金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・ふるさと創生基金は、人材育成の財源とするため、４，４００千円の取り崩しを行った。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・地域福祉基金は、老人福祉事業の財源とするため、５６，０００千円の取り崩しを行った。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・震災復興基金は、災害拠点施設の整備、復興イベント等の財源とするため、１３，１００千円の取り崩しを行った。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・小野弥太郎記念基金は、奨学資金貸付金の財源とするため、３６０千円の取り崩しを行った。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・統合中学校整備事業の財源確保のため、教育施設整備等基金に１６０，０４２千円を積み立てた。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・教育施設整備等基金：令和４年開校予定の統合中学校整備に係る財源として、取崩しを予定している。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数年間は大規模事業の実施に伴う財源の確保から財政調整基金からの繰入を行ってきたが、平成３０年度については繰入を行わなかった。統合中学校整備事業が行われているため、今後は財政調整基金を繰入れせざるを得ない状況が続く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・標準財政規模の１０％を保持していくのが大変厳しい状況となっているが、できる限り保持できるよう努める。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・基金利子のみを積み立てた。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・基金利子の積立を行うこととし、当面は大幅な変動はない。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14,373
14,313
394.85
8,025,493
7,714,813
302,712
5,200,413
8,803,260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における有形固定資産減価償却率は５５．２％であり、平成２９年度と比較すると２．０％増加している。また、平成３０年度における類似団体との比較では３．９％低い水準にある。現在の施設が老朽化し、今後も有形固定資産減価償却率は上昇する予想である。公共施設等総合管理計画に基づき、個別施設計画策定に際して各施設の実態調査を実施し、施設ごとの使用可能年数を考慮しながら、老朽化した施設の除却や施設の統廃合を進めるよう努めた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1" name="有形固定資産減価償却率平均値テキスト"/>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60506</xdr:rowOff>
    </xdr:from>
    <xdr:to>
      <xdr:col>23</xdr:col>
      <xdr:colOff>136525</xdr:colOff>
      <xdr:row>30</xdr:row>
      <xdr:rowOff>162106</xdr:rowOff>
    </xdr:to>
    <xdr:sp macro="" textlink="">
      <xdr:nvSpPr>
        <xdr:cNvPr id="81" name="楕円 80"/>
        <xdr:cNvSpPr/>
      </xdr:nvSpPr>
      <xdr:spPr>
        <a:xfrm>
          <a:off x="47117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38933</xdr:rowOff>
    </xdr:from>
    <xdr:ext cx="405111" cy="259045"/>
    <xdr:sp macro="" textlink="">
      <xdr:nvSpPr>
        <xdr:cNvPr id="82" name="有形固定資産減価償却率該当値テキスト"/>
        <xdr:cNvSpPr txBox="1"/>
      </xdr:nvSpPr>
      <xdr:spPr>
        <a:xfrm>
          <a:off x="4813300" y="59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122192</xdr:rowOff>
    </xdr:from>
    <xdr:to>
      <xdr:col>19</xdr:col>
      <xdr:colOff>187325</xdr:colOff>
      <xdr:row>31</xdr:row>
      <xdr:rowOff>52342</xdr:rowOff>
    </xdr:to>
    <xdr:sp macro="" textlink="">
      <xdr:nvSpPr>
        <xdr:cNvPr id="83" name="楕円 82"/>
        <xdr:cNvSpPr/>
      </xdr:nvSpPr>
      <xdr:spPr>
        <a:xfrm>
          <a:off x="4000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111306</xdr:rowOff>
    </xdr:from>
    <xdr:to>
      <xdr:col>23</xdr:col>
      <xdr:colOff>85725</xdr:colOff>
      <xdr:row>31</xdr:row>
      <xdr:rowOff>1542</xdr:rowOff>
    </xdr:to>
    <xdr:cxnSp macro="">
      <xdr:nvCxnSpPr>
        <xdr:cNvPr id="84" name="直線コネクタ 83"/>
        <xdr:cNvCxnSpPr/>
      </xdr:nvCxnSpPr>
      <xdr:spPr>
        <a:xfrm flipV="1">
          <a:off x="4051300" y="6026331"/>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6259</xdr:rowOff>
    </xdr:from>
    <xdr:to>
      <xdr:col>15</xdr:col>
      <xdr:colOff>187325</xdr:colOff>
      <xdr:row>31</xdr:row>
      <xdr:rowOff>107859</xdr:rowOff>
    </xdr:to>
    <xdr:sp macro="" textlink="">
      <xdr:nvSpPr>
        <xdr:cNvPr id="85" name="楕円 84"/>
        <xdr:cNvSpPr/>
      </xdr:nvSpPr>
      <xdr:spPr>
        <a:xfrm>
          <a:off x="3238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1542</xdr:rowOff>
    </xdr:from>
    <xdr:to>
      <xdr:col>19</xdr:col>
      <xdr:colOff>136525</xdr:colOff>
      <xdr:row>31</xdr:row>
      <xdr:rowOff>57059</xdr:rowOff>
    </xdr:to>
    <xdr:cxnSp macro="">
      <xdr:nvCxnSpPr>
        <xdr:cNvPr id="86" name="直線コネクタ 85"/>
        <xdr:cNvCxnSpPr/>
      </xdr:nvCxnSpPr>
      <xdr:spPr>
        <a:xfrm flipV="1">
          <a:off x="3289300" y="608801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49439</xdr:rowOff>
    </xdr:from>
    <xdr:to>
      <xdr:col>11</xdr:col>
      <xdr:colOff>187325</xdr:colOff>
      <xdr:row>31</xdr:row>
      <xdr:rowOff>151039</xdr:rowOff>
    </xdr:to>
    <xdr:sp macro="" textlink="">
      <xdr:nvSpPr>
        <xdr:cNvPr id="87" name="楕円 86"/>
        <xdr:cNvSpPr/>
      </xdr:nvSpPr>
      <xdr:spPr>
        <a:xfrm>
          <a:off x="2476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57059</xdr:rowOff>
    </xdr:from>
    <xdr:to>
      <xdr:col>15</xdr:col>
      <xdr:colOff>136525</xdr:colOff>
      <xdr:row>31</xdr:row>
      <xdr:rowOff>100239</xdr:rowOff>
    </xdr:to>
    <xdr:cxnSp macro="">
      <xdr:nvCxnSpPr>
        <xdr:cNvPr id="88" name="直線コネクタ 87"/>
        <xdr:cNvCxnSpPr/>
      </xdr:nvCxnSpPr>
      <xdr:spPr>
        <a:xfrm flipV="1">
          <a:off x="2527300" y="614353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9"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0" name="n_2ave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1" name="n_3ave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43469</xdr:rowOff>
    </xdr:from>
    <xdr:ext cx="405111" cy="259045"/>
    <xdr:sp macro="" textlink="">
      <xdr:nvSpPr>
        <xdr:cNvPr id="92" name="n_1mainValue有形固定資産減価償却率"/>
        <xdr:cNvSpPr txBox="1"/>
      </xdr:nvSpPr>
      <xdr:spPr>
        <a:xfrm>
          <a:off x="38360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98986</xdr:rowOff>
    </xdr:from>
    <xdr:ext cx="405111" cy="259045"/>
    <xdr:sp macro="" textlink="">
      <xdr:nvSpPr>
        <xdr:cNvPr id="93" name="n_2mainValue有形固定資産減価償却率"/>
        <xdr:cNvSpPr txBox="1"/>
      </xdr:nvSpPr>
      <xdr:spPr>
        <a:xfrm>
          <a:off x="3086744" y="6185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142166</xdr:rowOff>
    </xdr:from>
    <xdr:ext cx="405111" cy="259045"/>
    <xdr:sp macro="" textlink="">
      <xdr:nvSpPr>
        <xdr:cNvPr id="94" name="n_3mainValue有形固定資産減価償却率"/>
        <xdr:cNvSpPr txBox="1"/>
      </xdr:nvSpPr>
      <xdr:spPr>
        <a:xfrm>
          <a:off x="2324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５年度から２９年度にかけて実施された重点施策（ひまわりこども園、多機能型道の駅整備事業）への財源措置として一時的に内部方針を超える起債により対応してきたところであるが、債務償還可能年数は類似団体平均を下回っている状況にある。これは、償還期間が短期間に設定される過疎対策事業債を中心に対応したことによるものと分析されるが、令和２年度以降に実施される統合中学校整備事業において、再度方針を超える起債が予定されるため、今後若干の上昇が見込ま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6"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165384</xdr:rowOff>
    </xdr:from>
    <xdr:to>
      <xdr:col>76</xdr:col>
      <xdr:colOff>73025</xdr:colOff>
      <xdr:row>31</xdr:row>
      <xdr:rowOff>95534</xdr:rowOff>
    </xdr:to>
    <xdr:sp macro="" textlink="">
      <xdr:nvSpPr>
        <xdr:cNvPr id="134" name="楕円 133"/>
        <xdr:cNvSpPr/>
      </xdr:nvSpPr>
      <xdr:spPr>
        <a:xfrm>
          <a:off x="14744700" y="60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16811</xdr:rowOff>
    </xdr:from>
    <xdr:ext cx="469744" cy="259045"/>
    <xdr:sp macro="" textlink="">
      <xdr:nvSpPr>
        <xdr:cNvPr id="135" name="債務償還比率該当値テキスト"/>
        <xdr:cNvSpPr txBox="1"/>
      </xdr:nvSpPr>
      <xdr:spPr>
        <a:xfrm>
          <a:off x="14846300" y="593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143535</xdr:rowOff>
    </xdr:from>
    <xdr:to>
      <xdr:col>72</xdr:col>
      <xdr:colOff>123825</xdr:colOff>
      <xdr:row>31</xdr:row>
      <xdr:rowOff>73685</xdr:rowOff>
    </xdr:to>
    <xdr:sp macro="" textlink="">
      <xdr:nvSpPr>
        <xdr:cNvPr id="136" name="楕円 135"/>
        <xdr:cNvSpPr/>
      </xdr:nvSpPr>
      <xdr:spPr>
        <a:xfrm>
          <a:off x="14033500" y="60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22885</xdr:rowOff>
    </xdr:from>
    <xdr:to>
      <xdr:col>76</xdr:col>
      <xdr:colOff>22225</xdr:colOff>
      <xdr:row>31</xdr:row>
      <xdr:rowOff>44734</xdr:rowOff>
    </xdr:to>
    <xdr:cxnSp macro="">
      <xdr:nvCxnSpPr>
        <xdr:cNvPr id="137" name="直線コネクタ 136"/>
        <xdr:cNvCxnSpPr/>
      </xdr:nvCxnSpPr>
      <xdr:spPr>
        <a:xfrm>
          <a:off x="14084300" y="6109360"/>
          <a:ext cx="711200" cy="2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8"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90212</xdr:rowOff>
    </xdr:from>
    <xdr:ext cx="469744" cy="259045"/>
    <xdr:sp macro="" textlink="">
      <xdr:nvSpPr>
        <xdr:cNvPr id="139" name="n_1mainValue債務償還比率"/>
        <xdr:cNvSpPr txBox="1"/>
      </xdr:nvSpPr>
      <xdr:spPr>
        <a:xfrm>
          <a:off x="13836727" y="58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14,373
14,313
394.85
8,025,493
7,714,813
302,712
5,200,413
8,803,260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71" name="楕円 70"/>
        <xdr:cNvSpPr/>
      </xdr:nvSpPr>
      <xdr:spPr>
        <a:xfrm>
          <a:off x="4584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158132</xdr:rowOff>
    </xdr:from>
    <xdr:ext cx="405111" cy="259045"/>
    <xdr:sp macro="" textlink="">
      <xdr:nvSpPr>
        <xdr:cNvPr id="72" name="【道路】&#10;有形固定資産減価償却率該当値テキスト"/>
        <xdr:cNvSpPr txBox="1"/>
      </xdr:nvSpPr>
      <xdr:spPr>
        <a:xfrm>
          <a:off x="4673600"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44450</xdr:rowOff>
    </xdr:from>
    <xdr:to>
      <xdr:col>20</xdr:col>
      <xdr:colOff>38100</xdr:colOff>
      <xdr:row>38</xdr:row>
      <xdr:rowOff>146050</xdr:rowOff>
    </xdr:to>
    <xdr:sp macro="" textlink="">
      <xdr:nvSpPr>
        <xdr:cNvPr id="73" name="楕円 72"/>
        <xdr:cNvSpPr/>
      </xdr:nvSpPr>
      <xdr:spPr>
        <a:xfrm>
          <a:off x="3746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59055</xdr:rowOff>
    </xdr:from>
    <xdr:to>
      <xdr:col>24</xdr:col>
      <xdr:colOff>63500</xdr:colOff>
      <xdr:row>38</xdr:row>
      <xdr:rowOff>95250</xdr:rowOff>
    </xdr:to>
    <xdr:cxnSp macro="">
      <xdr:nvCxnSpPr>
        <xdr:cNvPr id="74" name="直線コネクタ 73"/>
        <xdr:cNvCxnSpPr/>
      </xdr:nvCxnSpPr>
      <xdr:spPr>
        <a:xfrm flipV="1">
          <a:off x="3797300" y="65741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76835</xdr:rowOff>
    </xdr:from>
    <xdr:to>
      <xdr:col>15</xdr:col>
      <xdr:colOff>101600</xdr:colOff>
      <xdr:row>39</xdr:row>
      <xdr:rowOff>6985</xdr:rowOff>
    </xdr:to>
    <xdr:sp macro="" textlink="">
      <xdr:nvSpPr>
        <xdr:cNvPr id="75" name="楕円 74"/>
        <xdr:cNvSpPr/>
      </xdr:nvSpPr>
      <xdr:spPr>
        <a:xfrm>
          <a:off x="2857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95250</xdr:rowOff>
    </xdr:from>
    <xdr:to>
      <xdr:col>19</xdr:col>
      <xdr:colOff>177800</xdr:colOff>
      <xdr:row>38</xdr:row>
      <xdr:rowOff>127635</xdr:rowOff>
    </xdr:to>
    <xdr:cxnSp macro="">
      <xdr:nvCxnSpPr>
        <xdr:cNvPr id="76" name="直線コネクタ 75"/>
        <xdr:cNvCxnSpPr/>
      </xdr:nvCxnSpPr>
      <xdr:spPr>
        <a:xfrm flipV="1">
          <a:off x="2908300" y="66103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111125</xdr:rowOff>
    </xdr:from>
    <xdr:to>
      <xdr:col>10</xdr:col>
      <xdr:colOff>165100</xdr:colOff>
      <xdr:row>39</xdr:row>
      <xdr:rowOff>41275</xdr:rowOff>
    </xdr:to>
    <xdr:sp macro="" textlink="">
      <xdr:nvSpPr>
        <xdr:cNvPr id="77" name="楕円 76"/>
        <xdr:cNvSpPr/>
      </xdr:nvSpPr>
      <xdr:spPr>
        <a:xfrm>
          <a:off x="1968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127635</xdr:rowOff>
    </xdr:from>
    <xdr:to>
      <xdr:col>15</xdr:col>
      <xdr:colOff>50800</xdr:colOff>
      <xdr:row>38</xdr:row>
      <xdr:rowOff>161925</xdr:rowOff>
    </xdr:to>
    <xdr:cxnSp macro="">
      <xdr:nvCxnSpPr>
        <xdr:cNvPr id="78" name="直線コネクタ 77"/>
        <xdr:cNvCxnSpPr/>
      </xdr:nvCxnSpPr>
      <xdr:spPr>
        <a:xfrm flipV="1">
          <a:off x="2019300" y="66427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9"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1"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137177</xdr:rowOff>
    </xdr:from>
    <xdr:ext cx="405111" cy="259045"/>
    <xdr:sp macro="" textlink="">
      <xdr:nvSpPr>
        <xdr:cNvPr id="82" name="n_1mainValue【道路】&#10;有形固定資産減価償却率"/>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169562</xdr:rowOff>
    </xdr:from>
    <xdr:ext cx="405111" cy="259045"/>
    <xdr:sp macro="" textlink="">
      <xdr:nvSpPr>
        <xdr:cNvPr id="83" name="n_2mainValue【道路】&#10;有形固定資産減価償却率"/>
        <xdr:cNvSpPr txBox="1"/>
      </xdr:nvSpPr>
      <xdr:spPr>
        <a:xfrm>
          <a:off x="2705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32402</xdr:rowOff>
    </xdr:from>
    <xdr:ext cx="405111" cy="259045"/>
    <xdr:sp macro="" textlink="">
      <xdr:nvSpPr>
        <xdr:cNvPr id="84" name="n_3mainValue【道路】&#10;有形固定資産減価償却率"/>
        <xdr:cNvSpPr txBox="1"/>
      </xdr:nvSpPr>
      <xdr:spPr>
        <a:xfrm>
          <a:off x="1816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27412</xdr:rowOff>
    </xdr:from>
    <xdr:to>
      <xdr:col>55</xdr:col>
      <xdr:colOff>50800</xdr:colOff>
      <xdr:row>42</xdr:row>
      <xdr:rowOff>129012</xdr:rowOff>
    </xdr:to>
    <xdr:sp macro="" textlink="">
      <xdr:nvSpPr>
        <xdr:cNvPr id="125" name="楕円 124"/>
        <xdr:cNvSpPr/>
      </xdr:nvSpPr>
      <xdr:spPr>
        <a:xfrm>
          <a:off x="10426700" y="72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140389</xdr:rowOff>
    </xdr:from>
    <xdr:ext cx="534377" cy="259045"/>
    <xdr:sp macro="" textlink="">
      <xdr:nvSpPr>
        <xdr:cNvPr id="126" name="【道路】&#10;一人当たり延長該当値テキスト"/>
        <xdr:cNvSpPr txBox="1"/>
      </xdr:nvSpPr>
      <xdr:spPr>
        <a:xfrm>
          <a:off x="10515600" y="71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27674</xdr:rowOff>
    </xdr:from>
    <xdr:to>
      <xdr:col>50</xdr:col>
      <xdr:colOff>165100</xdr:colOff>
      <xdr:row>42</xdr:row>
      <xdr:rowOff>129274</xdr:rowOff>
    </xdr:to>
    <xdr:sp macro="" textlink="">
      <xdr:nvSpPr>
        <xdr:cNvPr id="127" name="楕円 126"/>
        <xdr:cNvSpPr/>
      </xdr:nvSpPr>
      <xdr:spPr>
        <a:xfrm>
          <a:off x="9588500" y="72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78212</xdr:rowOff>
    </xdr:from>
    <xdr:to>
      <xdr:col>55</xdr:col>
      <xdr:colOff>0</xdr:colOff>
      <xdr:row>42</xdr:row>
      <xdr:rowOff>78474</xdr:rowOff>
    </xdr:to>
    <xdr:cxnSp macro="">
      <xdr:nvCxnSpPr>
        <xdr:cNvPr id="128" name="直線コネクタ 127"/>
        <xdr:cNvCxnSpPr/>
      </xdr:nvCxnSpPr>
      <xdr:spPr>
        <a:xfrm flipV="1">
          <a:off x="9639300" y="7279112"/>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27914</xdr:rowOff>
    </xdr:from>
    <xdr:to>
      <xdr:col>46</xdr:col>
      <xdr:colOff>38100</xdr:colOff>
      <xdr:row>42</xdr:row>
      <xdr:rowOff>129514</xdr:rowOff>
    </xdr:to>
    <xdr:sp macro="" textlink="">
      <xdr:nvSpPr>
        <xdr:cNvPr id="129" name="楕円 128"/>
        <xdr:cNvSpPr/>
      </xdr:nvSpPr>
      <xdr:spPr>
        <a:xfrm>
          <a:off x="8699500" y="722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78474</xdr:rowOff>
    </xdr:from>
    <xdr:to>
      <xdr:col>50</xdr:col>
      <xdr:colOff>114300</xdr:colOff>
      <xdr:row>42</xdr:row>
      <xdr:rowOff>78714</xdr:rowOff>
    </xdr:to>
    <xdr:cxnSp macro="">
      <xdr:nvCxnSpPr>
        <xdr:cNvPr id="130" name="直線コネクタ 129"/>
        <xdr:cNvCxnSpPr/>
      </xdr:nvCxnSpPr>
      <xdr:spPr>
        <a:xfrm flipV="1">
          <a:off x="8750300" y="7279374"/>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28180</xdr:rowOff>
    </xdr:from>
    <xdr:to>
      <xdr:col>41</xdr:col>
      <xdr:colOff>101600</xdr:colOff>
      <xdr:row>42</xdr:row>
      <xdr:rowOff>129780</xdr:rowOff>
    </xdr:to>
    <xdr:sp macro="" textlink="">
      <xdr:nvSpPr>
        <xdr:cNvPr id="131" name="楕円 130"/>
        <xdr:cNvSpPr/>
      </xdr:nvSpPr>
      <xdr:spPr>
        <a:xfrm>
          <a:off x="7810500" y="7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78714</xdr:rowOff>
    </xdr:from>
    <xdr:to>
      <xdr:col>45</xdr:col>
      <xdr:colOff>177800</xdr:colOff>
      <xdr:row>42</xdr:row>
      <xdr:rowOff>78980</xdr:rowOff>
    </xdr:to>
    <xdr:cxnSp macro="">
      <xdr:nvCxnSpPr>
        <xdr:cNvPr id="132" name="直線コネクタ 131"/>
        <xdr:cNvCxnSpPr/>
      </xdr:nvCxnSpPr>
      <xdr:spPr>
        <a:xfrm flipV="1">
          <a:off x="7861300" y="7279614"/>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120401</xdr:rowOff>
    </xdr:from>
    <xdr:ext cx="534377" cy="259045"/>
    <xdr:sp macro="" textlink="">
      <xdr:nvSpPr>
        <xdr:cNvPr id="136" name="n_1mainValue【道路】&#10;一人当たり延長"/>
        <xdr:cNvSpPr txBox="1"/>
      </xdr:nvSpPr>
      <xdr:spPr>
        <a:xfrm>
          <a:off x="9359411" y="73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120641</xdr:rowOff>
    </xdr:from>
    <xdr:ext cx="534377" cy="259045"/>
    <xdr:sp macro="" textlink="">
      <xdr:nvSpPr>
        <xdr:cNvPr id="137" name="n_2mainValue【道路】&#10;一人当たり延長"/>
        <xdr:cNvSpPr txBox="1"/>
      </xdr:nvSpPr>
      <xdr:spPr>
        <a:xfrm>
          <a:off x="8483111" y="73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120907</xdr:rowOff>
    </xdr:from>
    <xdr:ext cx="534377" cy="259045"/>
    <xdr:sp macro="" textlink="">
      <xdr:nvSpPr>
        <xdr:cNvPr id="138" name="n_3mainValue【道路】&#10;一人当たり延長"/>
        <xdr:cNvSpPr txBox="1"/>
      </xdr:nvSpPr>
      <xdr:spPr>
        <a:xfrm>
          <a:off x="7594111" y="732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148409</xdr:rowOff>
    </xdr:from>
    <xdr:to>
      <xdr:col>24</xdr:col>
      <xdr:colOff>114300</xdr:colOff>
      <xdr:row>59</xdr:row>
      <xdr:rowOff>78559</xdr:rowOff>
    </xdr:to>
    <xdr:sp macro="" textlink="">
      <xdr:nvSpPr>
        <xdr:cNvPr id="179" name="楕円 178"/>
        <xdr:cNvSpPr/>
      </xdr:nvSpPr>
      <xdr:spPr>
        <a:xfrm>
          <a:off x="4584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171286</xdr:rowOff>
    </xdr:from>
    <xdr:ext cx="405111" cy="259045"/>
    <xdr:sp macro="" textlink="">
      <xdr:nvSpPr>
        <xdr:cNvPr id="180" name="【橋りょう・トンネル】&#10;有形固定資産減価償却率該当値テキスト"/>
        <xdr:cNvSpPr txBox="1"/>
      </xdr:nvSpPr>
      <xdr:spPr>
        <a:xfrm>
          <a:off x="4673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81" name="楕円 180"/>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27759</xdr:rowOff>
    </xdr:from>
    <xdr:to>
      <xdr:col>24</xdr:col>
      <xdr:colOff>63500</xdr:colOff>
      <xdr:row>59</xdr:row>
      <xdr:rowOff>57150</xdr:rowOff>
    </xdr:to>
    <xdr:cxnSp macro="">
      <xdr:nvCxnSpPr>
        <xdr:cNvPr id="182" name="直線コネクタ 181"/>
        <xdr:cNvCxnSpPr/>
      </xdr:nvCxnSpPr>
      <xdr:spPr>
        <a:xfrm flipV="1">
          <a:off x="3797300" y="1014330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37374</xdr:rowOff>
    </xdr:from>
    <xdr:to>
      <xdr:col>15</xdr:col>
      <xdr:colOff>101600</xdr:colOff>
      <xdr:row>59</xdr:row>
      <xdr:rowOff>138974</xdr:rowOff>
    </xdr:to>
    <xdr:sp macro="" textlink="">
      <xdr:nvSpPr>
        <xdr:cNvPr id="183" name="楕円 182"/>
        <xdr:cNvSpPr/>
      </xdr:nvSpPr>
      <xdr:spPr>
        <a:xfrm>
          <a:off x="2857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59</xdr:row>
      <xdr:rowOff>88174</xdr:rowOff>
    </xdr:to>
    <xdr:cxnSp macro="">
      <xdr:nvCxnSpPr>
        <xdr:cNvPr id="184" name="直線コネクタ 183"/>
        <xdr:cNvCxnSpPr/>
      </xdr:nvCxnSpPr>
      <xdr:spPr>
        <a:xfrm flipV="1">
          <a:off x="2908300" y="101727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85" name="楕円 184"/>
        <xdr:cNvSpPr/>
      </xdr:nvSpPr>
      <xdr:spPr>
        <a:xfrm>
          <a:off x="1968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88174</xdr:rowOff>
    </xdr:from>
    <xdr:to>
      <xdr:col>15</xdr:col>
      <xdr:colOff>50800</xdr:colOff>
      <xdr:row>59</xdr:row>
      <xdr:rowOff>117566</xdr:rowOff>
    </xdr:to>
    <xdr:cxnSp macro="">
      <xdr:nvCxnSpPr>
        <xdr:cNvPr id="186" name="直線コネクタ 185"/>
        <xdr:cNvCxnSpPr/>
      </xdr:nvCxnSpPr>
      <xdr:spPr>
        <a:xfrm flipV="1">
          <a:off x="2019300" y="102037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7"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8"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190" name="n_1mainValue【橋りょう・トンネ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155501</xdr:rowOff>
    </xdr:from>
    <xdr:ext cx="405111" cy="259045"/>
    <xdr:sp macro="" textlink="">
      <xdr:nvSpPr>
        <xdr:cNvPr id="191" name="n_2mainValue【橋りょう・トンネル】&#10;有形固定資産減価償却率"/>
        <xdr:cNvSpPr txBox="1"/>
      </xdr:nvSpPr>
      <xdr:spPr>
        <a:xfrm>
          <a:off x="2705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13443</xdr:rowOff>
    </xdr:from>
    <xdr:ext cx="405111" cy="259045"/>
    <xdr:sp macro="" textlink="">
      <xdr:nvSpPr>
        <xdr:cNvPr id="192" name="n_3mainValue【橋りょう・トンネル】&#10;有形固定資産減価償却率"/>
        <xdr:cNvSpPr txBox="1"/>
      </xdr:nvSpPr>
      <xdr:spPr>
        <a:xfrm>
          <a:off x="1816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137220</xdr:rowOff>
    </xdr:from>
    <xdr:to>
      <xdr:col>55</xdr:col>
      <xdr:colOff>50800</xdr:colOff>
      <xdr:row>64</xdr:row>
      <xdr:rowOff>67370</xdr:rowOff>
    </xdr:to>
    <xdr:sp macro="" textlink="">
      <xdr:nvSpPr>
        <xdr:cNvPr id="233" name="楕円 232"/>
        <xdr:cNvSpPr/>
      </xdr:nvSpPr>
      <xdr:spPr>
        <a:xfrm>
          <a:off x="10426700" y="109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92588</xdr:rowOff>
    </xdr:from>
    <xdr:ext cx="599010" cy="259045"/>
    <xdr:sp macro="" textlink="">
      <xdr:nvSpPr>
        <xdr:cNvPr id="234" name="【橋りょう・トンネル】&#10;一人当たり有形固定資産（償却資産）額該当値テキスト"/>
        <xdr:cNvSpPr txBox="1"/>
      </xdr:nvSpPr>
      <xdr:spPr>
        <a:xfrm>
          <a:off x="10515600" y="1089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139570</xdr:rowOff>
    </xdr:from>
    <xdr:to>
      <xdr:col>50</xdr:col>
      <xdr:colOff>165100</xdr:colOff>
      <xdr:row>64</xdr:row>
      <xdr:rowOff>69720</xdr:rowOff>
    </xdr:to>
    <xdr:sp macro="" textlink="">
      <xdr:nvSpPr>
        <xdr:cNvPr id="235" name="楕円 234"/>
        <xdr:cNvSpPr/>
      </xdr:nvSpPr>
      <xdr:spPr>
        <a:xfrm>
          <a:off x="9588500" y="109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16570</xdr:rowOff>
    </xdr:from>
    <xdr:to>
      <xdr:col>55</xdr:col>
      <xdr:colOff>0</xdr:colOff>
      <xdr:row>64</xdr:row>
      <xdr:rowOff>18920</xdr:rowOff>
    </xdr:to>
    <xdr:cxnSp macro="">
      <xdr:nvCxnSpPr>
        <xdr:cNvPr id="236" name="直線コネクタ 235"/>
        <xdr:cNvCxnSpPr/>
      </xdr:nvCxnSpPr>
      <xdr:spPr>
        <a:xfrm flipV="1">
          <a:off x="9639300" y="10989370"/>
          <a:ext cx="8382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141474</xdr:rowOff>
    </xdr:from>
    <xdr:to>
      <xdr:col>46</xdr:col>
      <xdr:colOff>38100</xdr:colOff>
      <xdr:row>64</xdr:row>
      <xdr:rowOff>71624</xdr:rowOff>
    </xdr:to>
    <xdr:sp macro="" textlink="">
      <xdr:nvSpPr>
        <xdr:cNvPr id="237" name="楕円 236"/>
        <xdr:cNvSpPr/>
      </xdr:nvSpPr>
      <xdr:spPr>
        <a:xfrm>
          <a:off x="8699500" y="109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18920</xdr:rowOff>
    </xdr:from>
    <xdr:to>
      <xdr:col>50</xdr:col>
      <xdr:colOff>114300</xdr:colOff>
      <xdr:row>64</xdr:row>
      <xdr:rowOff>20824</xdr:rowOff>
    </xdr:to>
    <xdr:cxnSp macro="">
      <xdr:nvCxnSpPr>
        <xdr:cNvPr id="238" name="直線コネクタ 237"/>
        <xdr:cNvCxnSpPr/>
      </xdr:nvCxnSpPr>
      <xdr:spPr>
        <a:xfrm flipV="1">
          <a:off x="8750300" y="10991720"/>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145032</xdr:rowOff>
    </xdr:from>
    <xdr:to>
      <xdr:col>41</xdr:col>
      <xdr:colOff>101600</xdr:colOff>
      <xdr:row>64</xdr:row>
      <xdr:rowOff>75182</xdr:rowOff>
    </xdr:to>
    <xdr:sp macro="" textlink="">
      <xdr:nvSpPr>
        <xdr:cNvPr id="239" name="楕円 238"/>
        <xdr:cNvSpPr/>
      </xdr:nvSpPr>
      <xdr:spPr>
        <a:xfrm>
          <a:off x="7810500" y="109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20824</xdr:rowOff>
    </xdr:from>
    <xdr:to>
      <xdr:col>45</xdr:col>
      <xdr:colOff>177800</xdr:colOff>
      <xdr:row>64</xdr:row>
      <xdr:rowOff>24382</xdr:rowOff>
    </xdr:to>
    <xdr:cxnSp macro="">
      <xdr:nvCxnSpPr>
        <xdr:cNvPr id="240" name="直線コネクタ 239"/>
        <xdr:cNvCxnSpPr/>
      </xdr:nvCxnSpPr>
      <xdr:spPr>
        <a:xfrm flipV="1">
          <a:off x="7861300" y="10993624"/>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60847</xdr:rowOff>
    </xdr:from>
    <xdr:ext cx="599010" cy="259045"/>
    <xdr:sp macro="" textlink="">
      <xdr:nvSpPr>
        <xdr:cNvPr id="244" name="n_1mainValue【橋りょう・トンネル】&#10;一人当たり有形固定資産（償却資産）額"/>
        <xdr:cNvSpPr txBox="1"/>
      </xdr:nvSpPr>
      <xdr:spPr>
        <a:xfrm>
          <a:off x="9327095" y="1103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62751</xdr:rowOff>
    </xdr:from>
    <xdr:ext cx="599010" cy="259045"/>
    <xdr:sp macro="" textlink="">
      <xdr:nvSpPr>
        <xdr:cNvPr id="245" name="n_2mainValue【橋りょう・トンネル】&#10;一人当たり有形固定資産（償却資産）額"/>
        <xdr:cNvSpPr txBox="1"/>
      </xdr:nvSpPr>
      <xdr:spPr>
        <a:xfrm>
          <a:off x="8450795" y="1103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66309</xdr:rowOff>
    </xdr:from>
    <xdr:ext cx="599010" cy="259045"/>
    <xdr:sp macro="" textlink="">
      <xdr:nvSpPr>
        <xdr:cNvPr id="246" name="n_3mainValue【橋りょう・トンネル】&#10;一人当たり有形固定資産（償却資産）額"/>
        <xdr:cNvSpPr txBox="1"/>
      </xdr:nvSpPr>
      <xdr:spPr>
        <a:xfrm>
          <a:off x="7561795" y="1103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6"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286" name="楕円 285"/>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287" name="【公営住宅】&#10;有形固定資産減価償却率該当値テキスト"/>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88" name="楕円 287"/>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83820</xdr:rowOff>
    </xdr:to>
    <xdr:cxnSp macro="">
      <xdr:nvCxnSpPr>
        <xdr:cNvPr id="289" name="直線コネクタ 288"/>
        <xdr:cNvCxnSpPr/>
      </xdr:nvCxnSpPr>
      <xdr:spPr>
        <a:xfrm flipV="1">
          <a:off x="3797300" y="1428178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290" name="楕円 289"/>
        <xdr:cNvSpPr/>
      </xdr:nvSpPr>
      <xdr:spPr>
        <a:xfrm>
          <a:off x="2857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114300</xdr:rowOff>
    </xdr:to>
    <xdr:cxnSp macro="">
      <xdr:nvCxnSpPr>
        <xdr:cNvPr id="291" name="直線コネクタ 290"/>
        <xdr:cNvCxnSpPr/>
      </xdr:nvCxnSpPr>
      <xdr:spPr>
        <a:xfrm flipV="1">
          <a:off x="2908300" y="14314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86361</xdr:rowOff>
    </xdr:from>
    <xdr:to>
      <xdr:col>10</xdr:col>
      <xdr:colOff>165100</xdr:colOff>
      <xdr:row>84</xdr:row>
      <xdr:rowOff>16511</xdr:rowOff>
    </xdr:to>
    <xdr:sp macro="" textlink="">
      <xdr:nvSpPr>
        <xdr:cNvPr id="292" name="楕円 291"/>
        <xdr:cNvSpPr/>
      </xdr:nvSpPr>
      <xdr:spPr>
        <a:xfrm>
          <a:off x="1968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114300</xdr:rowOff>
    </xdr:from>
    <xdr:to>
      <xdr:col>15</xdr:col>
      <xdr:colOff>50800</xdr:colOff>
      <xdr:row>83</xdr:row>
      <xdr:rowOff>137161</xdr:rowOff>
    </xdr:to>
    <xdr:cxnSp macro="">
      <xdr:nvCxnSpPr>
        <xdr:cNvPr id="293" name="直線コネクタ 292"/>
        <xdr:cNvCxnSpPr/>
      </xdr:nvCxnSpPr>
      <xdr:spPr>
        <a:xfrm flipV="1">
          <a:off x="2019300" y="14344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94" name="n_1ave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5" name="n_2ave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96"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125747</xdr:rowOff>
    </xdr:from>
    <xdr:ext cx="405111" cy="259045"/>
    <xdr:sp macro="" textlink="">
      <xdr:nvSpPr>
        <xdr:cNvPr id="297" name="n_1mainValue【公営住宅】&#10;有形固定資産減価償却率"/>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298" name="n_2mainValue【公営住宅】&#10;有形固定資産減価償却率"/>
        <xdr:cNvSpPr txBox="1"/>
      </xdr:nvSpPr>
      <xdr:spPr>
        <a:xfrm>
          <a:off x="2705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299" name="n_3mainValue【公営住宅】&#10;有形固定資産減価償却率"/>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26" name="【公営住宅】&#10;一人当たり面積平均値テキスト"/>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17475</xdr:rowOff>
    </xdr:from>
    <xdr:to>
      <xdr:col>55</xdr:col>
      <xdr:colOff>50800</xdr:colOff>
      <xdr:row>82</xdr:row>
      <xdr:rowOff>119075</xdr:rowOff>
    </xdr:to>
    <xdr:sp macro="" textlink="">
      <xdr:nvSpPr>
        <xdr:cNvPr id="336" name="楕円 335"/>
        <xdr:cNvSpPr/>
      </xdr:nvSpPr>
      <xdr:spPr>
        <a:xfrm>
          <a:off x="10426700" y="1407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40352</xdr:rowOff>
    </xdr:from>
    <xdr:ext cx="469744" cy="259045"/>
    <xdr:sp macro="" textlink="">
      <xdr:nvSpPr>
        <xdr:cNvPr id="337" name="【公営住宅】&#10;一人当たり面積該当値テキスト"/>
        <xdr:cNvSpPr txBox="1"/>
      </xdr:nvSpPr>
      <xdr:spPr>
        <a:xfrm>
          <a:off x="10515600" y="1392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29363</xdr:rowOff>
    </xdr:from>
    <xdr:to>
      <xdr:col>50</xdr:col>
      <xdr:colOff>165100</xdr:colOff>
      <xdr:row>82</xdr:row>
      <xdr:rowOff>130963</xdr:rowOff>
    </xdr:to>
    <xdr:sp macro="" textlink="">
      <xdr:nvSpPr>
        <xdr:cNvPr id="338" name="楕円 337"/>
        <xdr:cNvSpPr/>
      </xdr:nvSpPr>
      <xdr:spPr>
        <a:xfrm>
          <a:off x="9588500" y="140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68275</xdr:rowOff>
    </xdr:from>
    <xdr:to>
      <xdr:col>55</xdr:col>
      <xdr:colOff>0</xdr:colOff>
      <xdr:row>82</xdr:row>
      <xdr:rowOff>80163</xdr:rowOff>
    </xdr:to>
    <xdr:cxnSp macro="">
      <xdr:nvCxnSpPr>
        <xdr:cNvPr id="339" name="直線コネクタ 338"/>
        <xdr:cNvCxnSpPr/>
      </xdr:nvCxnSpPr>
      <xdr:spPr>
        <a:xfrm flipV="1">
          <a:off x="9639300" y="14127175"/>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37134</xdr:rowOff>
    </xdr:from>
    <xdr:to>
      <xdr:col>46</xdr:col>
      <xdr:colOff>38100</xdr:colOff>
      <xdr:row>82</xdr:row>
      <xdr:rowOff>138734</xdr:rowOff>
    </xdr:to>
    <xdr:sp macro="" textlink="">
      <xdr:nvSpPr>
        <xdr:cNvPr id="340" name="楕円 339"/>
        <xdr:cNvSpPr/>
      </xdr:nvSpPr>
      <xdr:spPr>
        <a:xfrm>
          <a:off x="8699500" y="1409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80163</xdr:rowOff>
    </xdr:from>
    <xdr:to>
      <xdr:col>50</xdr:col>
      <xdr:colOff>114300</xdr:colOff>
      <xdr:row>82</xdr:row>
      <xdr:rowOff>87934</xdr:rowOff>
    </xdr:to>
    <xdr:cxnSp macro="">
      <xdr:nvCxnSpPr>
        <xdr:cNvPr id="341" name="直線コネクタ 340"/>
        <xdr:cNvCxnSpPr/>
      </xdr:nvCxnSpPr>
      <xdr:spPr>
        <a:xfrm flipV="1">
          <a:off x="8750300" y="14139063"/>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49479</xdr:rowOff>
    </xdr:from>
    <xdr:to>
      <xdr:col>41</xdr:col>
      <xdr:colOff>101600</xdr:colOff>
      <xdr:row>82</xdr:row>
      <xdr:rowOff>151079</xdr:rowOff>
    </xdr:to>
    <xdr:sp macro="" textlink="">
      <xdr:nvSpPr>
        <xdr:cNvPr id="342" name="楕円 341"/>
        <xdr:cNvSpPr/>
      </xdr:nvSpPr>
      <xdr:spPr>
        <a:xfrm>
          <a:off x="7810500" y="141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87934</xdr:rowOff>
    </xdr:from>
    <xdr:to>
      <xdr:col>45</xdr:col>
      <xdr:colOff>177800</xdr:colOff>
      <xdr:row>82</xdr:row>
      <xdr:rowOff>100279</xdr:rowOff>
    </xdr:to>
    <xdr:cxnSp macro="">
      <xdr:nvCxnSpPr>
        <xdr:cNvPr id="343" name="直線コネクタ 342"/>
        <xdr:cNvCxnSpPr/>
      </xdr:nvCxnSpPr>
      <xdr:spPr>
        <a:xfrm flipV="1">
          <a:off x="7861300" y="14146834"/>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29278</xdr:rowOff>
    </xdr:from>
    <xdr:ext cx="469744" cy="259045"/>
    <xdr:sp macro="" textlink="">
      <xdr:nvSpPr>
        <xdr:cNvPr id="344" name="n_1aveValue【公営住宅】&#10;一人当たり面積"/>
        <xdr:cNvSpPr txBox="1"/>
      </xdr:nvSpPr>
      <xdr:spPr>
        <a:xfrm>
          <a:off x="9391727" y="1425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152722</xdr:rowOff>
    </xdr:from>
    <xdr:ext cx="469744" cy="259045"/>
    <xdr:sp macro="" textlink="">
      <xdr:nvSpPr>
        <xdr:cNvPr id="345" name="n_2aveValue【公営住宅】&#10;一人当たり面積"/>
        <xdr:cNvSpPr txBox="1"/>
      </xdr:nvSpPr>
      <xdr:spPr>
        <a:xfrm>
          <a:off x="8515427" y="1421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147490</xdr:rowOff>
    </xdr:from>
    <xdr:ext cx="469744" cy="259045"/>
    <xdr:sp macro="" textlink="">
      <xdr:nvSpPr>
        <xdr:cNvPr id="347" name="n_1mainValue【公営住宅】&#10;一人当たり面積"/>
        <xdr:cNvSpPr txBox="1"/>
      </xdr:nvSpPr>
      <xdr:spPr>
        <a:xfrm>
          <a:off x="9391727" y="1386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155261</xdr:rowOff>
    </xdr:from>
    <xdr:ext cx="469744" cy="259045"/>
    <xdr:sp macro="" textlink="">
      <xdr:nvSpPr>
        <xdr:cNvPr id="348" name="n_2mainValue【公営住宅】&#10;一人当たり面積"/>
        <xdr:cNvSpPr txBox="1"/>
      </xdr:nvSpPr>
      <xdr:spPr>
        <a:xfrm>
          <a:off x="8515427" y="1387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142206</xdr:rowOff>
    </xdr:from>
    <xdr:ext cx="469744" cy="259045"/>
    <xdr:sp macro="" textlink="">
      <xdr:nvSpPr>
        <xdr:cNvPr id="349" name="n_3mainValue【公営住宅】&#10;一人当たり面積"/>
        <xdr:cNvSpPr txBox="1"/>
      </xdr:nvSpPr>
      <xdr:spPr>
        <a:xfrm>
          <a:off x="7626427" y="1420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395" name="【認定こども園・幼稚園・保育所】&#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99" name="フローチャート: 判断 398"/>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405" name="楕円 404"/>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49547</xdr:rowOff>
    </xdr:from>
    <xdr:ext cx="405111" cy="259045"/>
    <xdr:sp macro="" textlink="">
      <xdr:nvSpPr>
        <xdr:cNvPr id="406" name="【認定こども園・幼稚園・保育所】&#10;有形固定資産減価償却率該当値テキスト"/>
        <xdr:cNvSpPr txBox="1"/>
      </xdr:nvSpPr>
      <xdr:spPr>
        <a:xfrm>
          <a:off x="1635760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164465</xdr:rowOff>
    </xdr:from>
    <xdr:to>
      <xdr:col>81</xdr:col>
      <xdr:colOff>101600</xdr:colOff>
      <xdr:row>41</xdr:row>
      <xdr:rowOff>94615</xdr:rowOff>
    </xdr:to>
    <xdr:sp macro="" textlink="">
      <xdr:nvSpPr>
        <xdr:cNvPr id="407" name="楕円 406"/>
        <xdr:cNvSpPr/>
      </xdr:nvSpPr>
      <xdr:spPr>
        <a:xfrm>
          <a:off x="15430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41</xdr:row>
      <xdr:rowOff>43815</xdr:rowOff>
    </xdr:to>
    <xdr:cxnSp macro="">
      <xdr:nvCxnSpPr>
        <xdr:cNvPr id="408" name="直線コネクタ 407"/>
        <xdr:cNvCxnSpPr/>
      </xdr:nvCxnSpPr>
      <xdr:spPr>
        <a:xfrm flipV="1">
          <a:off x="15481300" y="697992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88265</xdr:rowOff>
    </xdr:from>
    <xdr:to>
      <xdr:col>76</xdr:col>
      <xdr:colOff>165100</xdr:colOff>
      <xdr:row>42</xdr:row>
      <xdr:rowOff>18415</xdr:rowOff>
    </xdr:to>
    <xdr:sp macro="" textlink="">
      <xdr:nvSpPr>
        <xdr:cNvPr id="409" name="楕円 408"/>
        <xdr:cNvSpPr/>
      </xdr:nvSpPr>
      <xdr:spPr>
        <a:xfrm>
          <a:off x="14541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43815</xdr:rowOff>
    </xdr:from>
    <xdr:to>
      <xdr:col>81</xdr:col>
      <xdr:colOff>50800</xdr:colOff>
      <xdr:row>41</xdr:row>
      <xdr:rowOff>139065</xdr:rowOff>
    </xdr:to>
    <xdr:cxnSp macro="">
      <xdr:nvCxnSpPr>
        <xdr:cNvPr id="410" name="直線コネクタ 409"/>
        <xdr:cNvCxnSpPr/>
      </xdr:nvCxnSpPr>
      <xdr:spPr>
        <a:xfrm flipV="1">
          <a:off x="14592300" y="707326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92075</xdr:rowOff>
    </xdr:from>
    <xdr:to>
      <xdr:col>72</xdr:col>
      <xdr:colOff>38100</xdr:colOff>
      <xdr:row>42</xdr:row>
      <xdr:rowOff>22225</xdr:rowOff>
    </xdr:to>
    <xdr:sp macro="" textlink="">
      <xdr:nvSpPr>
        <xdr:cNvPr id="411" name="楕円 410"/>
        <xdr:cNvSpPr/>
      </xdr:nvSpPr>
      <xdr:spPr>
        <a:xfrm>
          <a:off x="136525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139065</xdr:rowOff>
    </xdr:from>
    <xdr:to>
      <xdr:col>76</xdr:col>
      <xdr:colOff>114300</xdr:colOff>
      <xdr:row>41</xdr:row>
      <xdr:rowOff>142875</xdr:rowOff>
    </xdr:to>
    <xdr:cxnSp macro="">
      <xdr:nvCxnSpPr>
        <xdr:cNvPr id="412" name="直線コネクタ 411"/>
        <xdr:cNvCxnSpPr/>
      </xdr:nvCxnSpPr>
      <xdr:spPr>
        <a:xfrm flipV="1">
          <a:off x="13703300" y="71685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413" name="n_1aveValue【認定こども園・幼稚園・保育所】&#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86377</xdr:rowOff>
    </xdr:from>
    <xdr:ext cx="405111" cy="259045"/>
    <xdr:sp macro="" textlink="">
      <xdr:nvSpPr>
        <xdr:cNvPr id="414" name="n_2aveValue【認定こども園・幼稚園・保育所】&#10;有形固定資産減価償却率"/>
        <xdr:cNvSpPr txBox="1"/>
      </xdr:nvSpPr>
      <xdr:spPr>
        <a:xfrm>
          <a:off x="143897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415" name="n_3aveValue【認定こども園・幼稚園・保育所】&#10;有形固定資産減価償却率"/>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85742</xdr:rowOff>
    </xdr:from>
    <xdr:ext cx="405111" cy="259045"/>
    <xdr:sp macro="" textlink="">
      <xdr:nvSpPr>
        <xdr:cNvPr id="416" name="n_1mainValue【認定こども園・幼稚園・保育所】&#10;有形固定資産減価償却率"/>
        <xdr:cNvSpPr txBox="1"/>
      </xdr:nvSpPr>
      <xdr:spPr>
        <a:xfrm>
          <a:off x="15266044"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9542</xdr:rowOff>
    </xdr:from>
    <xdr:ext cx="405111" cy="259045"/>
    <xdr:sp macro="" textlink="">
      <xdr:nvSpPr>
        <xdr:cNvPr id="417" name="n_2mainValue【認定こども園・幼稚園・保育所】&#10;有形固定資産減価償却率"/>
        <xdr:cNvSpPr txBox="1"/>
      </xdr:nvSpPr>
      <xdr:spPr>
        <a:xfrm>
          <a:off x="143897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13352</xdr:rowOff>
    </xdr:from>
    <xdr:ext cx="405111" cy="259045"/>
    <xdr:sp macro="" textlink="">
      <xdr:nvSpPr>
        <xdr:cNvPr id="418" name="n_3mainValue【認定こども園・幼稚園・保育所】&#10;有形固定資産減価償却率"/>
        <xdr:cNvSpPr txBox="1"/>
      </xdr:nvSpPr>
      <xdr:spPr>
        <a:xfrm>
          <a:off x="13500744"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151638</xdr:rowOff>
    </xdr:from>
    <xdr:to>
      <xdr:col>116</xdr:col>
      <xdr:colOff>62864</xdr:colOff>
      <xdr:row>41</xdr:row>
      <xdr:rowOff>73914</xdr:rowOff>
    </xdr:to>
    <xdr:cxnSp macro="">
      <xdr:nvCxnSpPr>
        <xdr:cNvPr id="440" name="直線コネクタ 439"/>
        <xdr:cNvCxnSpPr/>
      </xdr:nvCxnSpPr>
      <xdr:spPr>
        <a:xfrm flipV="1">
          <a:off x="22160864" y="5980938"/>
          <a:ext cx="0" cy="112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41"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42" name="直線コネクタ 441"/>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98315</xdr:rowOff>
    </xdr:from>
    <xdr:ext cx="469744" cy="259045"/>
    <xdr:sp macro="" textlink="">
      <xdr:nvSpPr>
        <xdr:cNvPr id="443" name="【認定こども園・幼稚園・保育所】&#10;一人当たり面積最大値テキスト"/>
        <xdr:cNvSpPr txBox="1"/>
      </xdr:nvSpPr>
      <xdr:spPr>
        <a:xfrm>
          <a:off x="22199600" y="575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151638</xdr:rowOff>
    </xdr:from>
    <xdr:to>
      <xdr:col>116</xdr:col>
      <xdr:colOff>152400</xdr:colOff>
      <xdr:row>34</xdr:row>
      <xdr:rowOff>151638</xdr:rowOff>
    </xdr:to>
    <xdr:cxnSp macro="">
      <xdr:nvCxnSpPr>
        <xdr:cNvPr id="444" name="直線コネクタ 443"/>
        <xdr:cNvCxnSpPr/>
      </xdr:nvCxnSpPr>
      <xdr:spPr>
        <a:xfrm>
          <a:off x="22072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45"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46" name="フローチャート: 判断 445"/>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144272</xdr:rowOff>
    </xdr:from>
    <xdr:to>
      <xdr:col>112</xdr:col>
      <xdr:colOff>38100</xdr:colOff>
      <xdr:row>39</xdr:row>
      <xdr:rowOff>74422</xdr:rowOff>
    </xdr:to>
    <xdr:sp macro="" textlink="">
      <xdr:nvSpPr>
        <xdr:cNvPr id="447" name="フローチャート: 判断 446"/>
        <xdr:cNvSpPr/>
      </xdr:nvSpPr>
      <xdr:spPr>
        <a:xfrm>
          <a:off x="21272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135128</xdr:rowOff>
    </xdr:from>
    <xdr:to>
      <xdr:col>107</xdr:col>
      <xdr:colOff>101600</xdr:colOff>
      <xdr:row>39</xdr:row>
      <xdr:rowOff>65278</xdr:rowOff>
    </xdr:to>
    <xdr:sp macro="" textlink="">
      <xdr:nvSpPr>
        <xdr:cNvPr id="448" name="フローチャート: 判断 447"/>
        <xdr:cNvSpPr/>
      </xdr:nvSpPr>
      <xdr:spPr>
        <a:xfrm>
          <a:off x="20383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9" name="フローチャート: 判断 448"/>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100838</xdr:rowOff>
    </xdr:from>
    <xdr:to>
      <xdr:col>116</xdr:col>
      <xdr:colOff>114300</xdr:colOff>
      <xdr:row>35</xdr:row>
      <xdr:rowOff>30988</xdr:rowOff>
    </xdr:to>
    <xdr:sp macro="" textlink="">
      <xdr:nvSpPr>
        <xdr:cNvPr id="455" name="楕円 454"/>
        <xdr:cNvSpPr/>
      </xdr:nvSpPr>
      <xdr:spPr>
        <a:xfrm>
          <a:off x="22110700" y="59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53865</xdr:rowOff>
    </xdr:from>
    <xdr:ext cx="469744" cy="259045"/>
    <xdr:sp macro="" textlink="">
      <xdr:nvSpPr>
        <xdr:cNvPr id="456" name="【認定こども園・幼稚園・保育所】&#10;一人当たり面積該当値テキスト"/>
        <xdr:cNvSpPr txBox="1"/>
      </xdr:nvSpPr>
      <xdr:spPr>
        <a:xfrm>
          <a:off x="22199600"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123698</xdr:rowOff>
    </xdr:from>
    <xdr:to>
      <xdr:col>112</xdr:col>
      <xdr:colOff>38100</xdr:colOff>
      <xdr:row>35</xdr:row>
      <xdr:rowOff>53848</xdr:rowOff>
    </xdr:to>
    <xdr:sp macro="" textlink="">
      <xdr:nvSpPr>
        <xdr:cNvPr id="457" name="楕円 456"/>
        <xdr:cNvSpPr/>
      </xdr:nvSpPr>
      <xdr:spPr>
        <a:xfrm>
          <a:off x="21272500" y="59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151638</xdr:rowOff>
    </xdr:from>
    <xdr:to>
      <xdr:col>116</xdr:col>
      <xdr:colOff>63500</xdr:colOff>
      <xdr:row>35</xdr:row>
      <xdr:rowOff>3048</xdr:rowOff>
    </xdr:to>
    <xdr:cxnSp macro="">
      <xdr:nvCxnSpPr>
        <xdr:cNvPr id="458" name="直線コネクタ 457"/>
        <xdr:cNvCxnSpPr/>
      </xdr:nvCxnSpPr>
      <xdr:spPr>
        <a:xfrm flipV="1">
          <a:off x="21323300" y="598093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144272</xdr:rowOff>
    </xdr:from>
    <xdr:to>
      <xdr:col>107</xdr:col>
      <xdr:colOff>101600</xdr:colOff>
      <xdr:row>35</xdr:row>
      <xdr:rowOff>74422</xdr:rowOff>
    </xdr:to>
    <xdr:sp macro="" textlink="">
      <xdr:nvSpPr>
        <xdr:cNvPr id="459" name="楕円 458"/>
        <xdr:cNvSpPr/>
      </xdr:nvSpPr>
      <xdr:spPr>
        <a:xfrm>
          <a:off x="20383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3048</xdr:rowOff>
    </xdr:from>
    <xdr:to>
      <xdr:col>111</xdr:col>
      <xdr:colOff>177800</xdr:colOff>
      <xdr:row>35</xdr:row>
      <xdr:rowOff>23622</xdr:rowOff>
    </xdr:to>
    <xdr:cxnSp macro="">
      <xdr:nvCxnSpPr>
        <xdr:cNvPr id="460" name="直線コネクタ 459"/>
        <xdr:cNvCxnSpPr/>
      </xdr:nvCxnSpPr>
      <xdr:spPr>
        <a:xfrm flipV="1">
          <a:off x="20434300" y="60037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32258</xdr:rowOff>
    </xdr:from>
    <xdr:to>
      <xdr:col>102</xdr:col>
      <xdr:colOff>165100</xdr:colOff>
      <xdr:row>34</xdr:row>
      <xdr:rowOff>133858</xdr:rowOff>
    </xdr:to>
    <xdr:sp macro="" textlink="">
      <xdr:nvSpPr>
        <xdr:cNvPr id="461" name="楕円 460"/>
        <xdr:cNvSpPr/>
      </xdr:nvSpPr>
      <xdr:spPr>
        <a:xfrm>
          <a:off x="19494500" y="58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83058</xdr:rowOff>
    </xdr:from>
    <xdr:to>
      <xdr:col>107</xdr:col>
      <xdr:colOff>50800</xdr:colOff>
      <xdr:row>35</xdr:row>
      <xdr:rowOff>23622</xdr:rowOff>
    </xdr:to>
    <xdr:cxnSp macro="">
      <xdr:nvCxnSpPr>
        <xdr:cNvPr id="462" name="直線コネクタ 461"/>
        <xdr:cNvCxnSpPr/>
      </xdr:nvCxnSpPr>
      <xdr:spPr>
        <a:xfrm>
          <a:off x="19545300" y="5912358"/>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65549</xdr:rowOff>
    </xdr:from>
    <xdr:ext cx="469744" cy="259045"/>
    <xdr:sp macro="" textlink="">
      <xdr:nvSpPr>
        <xdr:cNvPr id="463" name="n_1aveValue【認定こども園・幼稚園・保育所】&#10;一人当たり面積"/>
        <xdr:cNvSpPr txBox="1"/>
      </xdr:nvSpPr>
      <xdr:spPr>
        <a:xfrm>
          <a:off x="210757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56405</xdr:rowOff>
    </xdr:from>
    <xdr:ext cx="469744" cy="259045"/>
    <xdr:sp macro="" textlink="">
      <xdr:nvSpPr>
        <xdr:cNvPr id="464" name="n_2aveValue【認定こども園・幼稚園・保育所】&#10;一人当たり面積"/>
        <xdr:cNvSpPr txBox="1"/>
      </xdr:nvSpPr>
      <xdr:spPr>
        <a:xfrm>
          <a:off x="20199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1541</xdr:rowOff>
    </xdr:from>
    <xdr:ext cx="469744" cy="259045"/>
    <xdr:sp macro="" textlink="">
      <xdr:nvSpPr>
        <xdr:cNvPr id="465" name="n_3aveValue【認定こども園・幼稚園・保育所】&#10;一人当たり面積"/>
        <xdr:cNvSpPr txBox="1"/>
      </xdr:nvSpPr>
      <xdr:spPr>
        <a:xfrm>
          <a:off x="19310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70375</xdr:rowOff>
    </xdr:from>
    <xdr:ext cx="469744" cy="259045"/>
    <xdr:sp macro="" textlink="">
      <xdr:nvSpPr>
        <xdr:cNvPr id="466" name="n_1mainValue【認定こども園・幼稚園・保育所】&#10;一人当たり面積"/>
        <xdr:cNvSpPr txBox="1"/>
      </xdr:nvSpPr>
      <xdr:spPr>
        <a:xfrm>
          <a:off x="21075727" y="572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90949</xdr:rowOff>
    </xdr:from>
    <xdr:ext cx="469744" cy="259045"/>
    <xdr:sp macro="" textlink="">
      <xdr:nvSpPr>
        <xdr:cNvPr id="467" name="n_2mainValue【認定こども園・幼稚園・保育所】&#10;一人当たり面積"/>
        <xdr:cNvSpPr txBox="1"/>
      </xdr:nvSpPr>
      <xdr:spPr>
        <a:xfrm>
          <a:off x="20199427" y="57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150385</xdr:rowOff>
    </xdr:from>
    <xdr:ext cx="469744" cy="259045"/>
    <xdr:sp macro="" textlink="">
      <xdr:nvSpPr>
        <xdr:cNvPr id="468" name="n_3mainValue【認定こども園・幼稚園・保育所】&#10;一人当たり面積"/>
        <xdr:cNvSpPr txBox="1"/>
      </xdr:nvSpPr>
      <xdr:spPr>
        <a:xfrm>
          <a:off x="19310427" y="56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3" name="直線コネクタ 492"/>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4"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5" name="直線コネクタ 494"/>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96"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97" name="直線コネクタ 496"/>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498"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99" name="フローチャート: 判断 498"/>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0" name="フローチャート: 判断 499"/>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1" name="フローチャート: 判断 500"/>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02" name="フローチャート: 判断 501"/>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139700</xdr:rowOff>
    </xdr:from>
    <xdr:to>
      <xdr:col>85</xdr:col>
      <xdr:colOff>177800</xdr:colOff>
      <xdr:row>59</xdr:row>
      <xdr:rowOff>69850</xdr:rowOff>
    </xdr:to>
    <xdr:sp macro="" textlink="">
      <xdr:nvSpPr>
        <xdr:cNvPr id="508" name="楕円 507"/>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162577</xdr:rowOff>
    </xdr:from>
    <xdr:ext cx="405111" cy="259045"/>
    <xdr:sp macro="" textlink="">
      <xdr:nvSpPr>
        <xdr:cNvPr id="509" name="【学校施設】&#10;有形固定資産減価償却率該当値テキスト"/>
        <xdr:cNvSpPr txBox="1"/>
      </xdr:nvSpPr>
      <xdr:spPr>
        <a:xfrm>
          <a:off x="16357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xdr:rowOff>
    </xdr:from>
    <xdr:to>
      <xdr:col>81</xdr:col>
      <xdr:colOff>101600</xdr:colOff>
      <xdr:row>59</xdr:row>
      <xdr:rowOff>102235</xdr:rowOff>
    </xdr:to>
    <xdr:sp macro="" textlink="">
      <xdr:nvSpPr>
        <xdr:cNvPr id="510" name="楕円 509"/>
        <xdr:cNvSpPr/>
      </xdr:nvSpPr>
      <xdr:spPr>
        <a:xfrm>
          <a:off x="15430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19050</xdr:rowOff>
    </xdr:from>
    <xdr:to>
      <xdr:col>85</xdr:col>
      <xdr:colOff>127000</xdr:colOff>
      <xdr:row>59</xdr:row>
      <xdr:rowOff>51435</xdr:rowOff>
    </xdr:to>
    <xdr:cxnSp macro="">
      <xdr:nvCxnSpPr>
        <xdr:cNvPr id="511" name="直線コネクタ 510"/>
        <xdr:cNvCxnSpPr/>
      </xdr:nvCxnSpPr>
      <xdr:spPr>
        <a:xfrm flipV="1">
          <a:off x="15481300" y="101346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512" name="楕円 511"/>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51435</xdr:rowOff>
    </xdr:from>
    <xdr:to>
      <xdr:col>81</xdr:col>
      <xdr:colOff>50800</xdr:colOff>
      <xdr:row>59</xdr:row>
      <xdr:rowOff>80010</xdr:rowOff>
    </xdr:to>
    <xdr:cxnSp macro="">
      <xdr:nvCxnSpPr>
        <xdr:cNvPr id="513" name="直線コネクタ 512"/>
        <xdr:cNvCxnSpPr/>
      </xdr:nvCxnSpPr>
      <xdr:spPr>
        <a:xfrm flipV="1">
          <a:off x="14592300" y="101669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113030</xdr:rowOff>
    </xdr:from>
    <xdr:to>
      <xdr:col>72</xdr:col>
      <xdr:colOff>38100</xdr:colOff>
      <xdr:row>60</xdr:row>
      <xdr:rowOff>43180</xdr:rowOff>
    </xdr:to>
    <xdr:sp macro="" textlink="">
      <xdr:nvSpPr>
        <xdr:cNvPr id="514" name="楕円 513"/>
        <xdr:cNvSpPr/>
      </xdr:nvSpPr>
      <xdr:spPr>
        <a:xfrm>
          <a:off x="13652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59</xdr:row>
      <xdr:rowOff>163830</xdr:rowOff>
    </xdr:to>
    <xdr:cxnSp macro="">
      <xdr:nvCxnSpPr>
        <xdr:cNvPr id="515" name="直線コネクタ 514"/>
        <xdr:cNvCxnSpPr/>
      </xdr:nvCxnSpPr>
      <xdr:spPr>
        <a:xfrm flipV="1">
          <a:off x="13703300" y="10195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16"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17"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518" name="n_3aveValue【学校施設】&#10;有形固定資産減価償却率"/>
        <xdr:cNvSpPr txBox="1"/>
      </xdr:nvSpPr>
      <xdr:spPr>
        <a:xfrm>
          <a:off x="13500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118762</xdr:rowOff>
    </xdr:from>
    <xdr:ext cx="405111" cy="259045"/>
    <xdr:sp macro="" textlink="">
      <xdr:nvSpPr>
        <xdr:cNvPr id="519" name="n_1mainValue【学校施設】&#10;有形固定資産減価償却率"/>
        <xdr:cNvSpPr txBox="1"/>
      </xdr:nvSpPr>
      <xdr:spPr>
        <a:xfrm>
          <a:off x="152660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520" name="n_2mainValue【学校施設】&#10;有形固定資産減価償却率"/>
        <xdr:cNvSpPr txBox="1"/>
      </xdr:nvSpPr>
      <xdr:spPr>
        <a:xfrm>
          <a:off x="14389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59707</xdr:rowOff>
    </xdr:from>
    <xdr:ext cx="405111" cy="259045"/>
    <xdr:sp macro="" textlink="">
      <xdr:nvSpPr>
        <xdr:cNvPr id="521" name="n_3mainValue【学校施設】&#10;有形固定資産減価償却率"/>
        <xdr:cNvSpPr txBox="1"/>
      </xdr:nvSpPr>
      <xdr:spPr>
        <a:xfrm>
          <a:off x="13500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46" name="直線コネクタ 545"/>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47"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48" name="直線コネクタ 547"/>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49"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0" name="直線コネクタ 549"/>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551"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2" name="フローチャート: 判断 551"/>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3" name="フローチャート: 判断 552"/>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4" name="フローチャート: 判断 553"/>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55" name="フローチャート: 判断 554"/>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49784</xdr:rowOff>
    </xdr:from>
    <xdr:to>
      <xdr:col>116</xdr:col>
      <xdr:colOff>114300</xdr:colOff>
      <xdr:row>60</xdr:row>
      <xdr:rowOff>151384</xdr:rowOff>
    </xdr:to>
    <xdr:sp macro="" textlink="">
      <xdr:nvSpPr>
        <xdr:cNvPr id="561" name="楕円 560"/>
        <xdr:cNvSpPr/>
      </xdr:nvSpPr>
      <xdr:spPr>
        <a:xfrm>
          <a:off x="22110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72661</xdr:rowOff>
    </xdr:from>
    <xdr:ext cx="469744" cy="259045"/>
    <xdr:sp macro="" textlink="">
      <xdr:nvSpPr>
        <xdr:cNvPr id="562" name="【学校施設】&#10;一人当たり面積該当値テキスト"/>
        <xdr:cNvSpPr txBox="1"/>
      </xdr:nvSpPr>
      <xdr:spPr>
        <a:xfrm>
          <a:off x="22199600"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79121</xdr:rowOff>
    </xdr:from>
    <xdr:to>
      <xdr:col>112</xdr:col>
      <xdr:colOff>38100</xdr:colOff>
      <xdr:row>61</xdr:row>
      <xdr:rowOff>9271</xdr:rowOff>
    </xdr:to>
    <xdr:sp macro="" textlink="">
      <xdr:nvSpPr>
        <xdr:cNvPr id="563" name="楕円 562"/>
        <xdr:cNvSpPr/>
      </xdr:nvSpPr>
      <xdr:spPr>
        <a:xfrm>
          <a:off x="21272500" y="103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100584</xdr:rowOff>
    </xdr:from>
    <xdr:to>
      <xdr:col>116</xdr:col>
      <xdr:colOff>63500</xdr:colOff>
      <xdr:row>60</xdr:row>
      <xdr:rowOff>129921</xdr:rowOff>
    </xdr:to>
    <xdr:cxnSp macro="">
      <xdr:nvCxnSpPr>
        <xdr:cNvPr id="564" name="直線コネクタ 563"/>
        <xdr:cNvCxnSpPr/>
      </xdr:nvCxnSpPr>
      <xdr:spPr>
        <a:xfrm flipV="1">
          <a:off x="21323300" y="10387584"/>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41021</xdr:rowOff>
    </xdr:from>
    <xdr:to>
      <xdr:col>107</xdr:col>
      <xdr:colOff>101600</xdr:colOff>
      <xdr:row>60</xdr:row>
      <xdr:rowOff>142621</xdr:rowOff>
    </xdr:to>
    <xdr:sp macro="" textlink="">
      <xdr:nvSpPr>
        <xdr:cNvPr id="565" name="楕円 564"/>
        <xdr:cNvSpPr/>
      </xdr:nvSpPr>
      <xdr:spPr>
        <a:xfrm>
          <a:off x="20383500" y="1032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91821</xdr:rowOff>
    </xdr:from>
    <xdr:to>
      <xdr:col>111</xdr:col>
      <xdr:colOff>177800</xdr:colOff>
      <xdr:row>60</xdr:row>
      <xdr:rowOff>129921</xdr:rowOff>
    </xdr:to>
    <xdr:cxnSp macro="">
      <xdr:nvCxnSpPr>
        <xdr:cNvPr id="566" name="直線コネクタ 565"/>
        <xdr:cNvCxnSpPr/>
      </xdr:nvCxnSpPr>
      <xdr:spPr>
        <a:xfrm>
          <a:off x="20434300" y="1037882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61595</xdr:rowOff>
    </xdr:from>
    <xdr:to>
      <xdr:col>102</xdr:col>
      <xdr:colOff>165100</xdr:colOff>
      <xdr:row>60</xdr:row>
      <xdr:rowOff>163195</xdr:rowOff>
    </xdr:to>
    <xdr:sp macro="" textlink="">
      <xdr:nvSpPr>
        <xdr:cNvPr id="567" name="楕円 566"/>
        <xdr:cNvSpPr/>
      </xdr:nvSpPr>
      <xdr:spPr>
        <a:xfrm>
          <a:off x="19494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91821</xdr:rowOff>
    </xdr:from>
    <xdr:to>
      <xdr:col>107</xdr:col>
      <xdr:colOff>50800</xdr:colOff>
      <xdr:row>60</xdr:row>
      <xdr:rowOff>112395</xdr:rowOff>
    </xdr:to>
    <xdr:cxnSp macro="">
      <xdr:nvCxnSpPr>
        <xdr:cNvPr id="568" name="直線コネクタ 567"/>
        <xdr:cNvCxnSpPr/>
      </xdr:nvCxnSpPr>
      <xdr:spPr>
        <a:xfrm flipV="1">
          <a:off x="19545300" y="1037882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569" name="n_1aveValue【学校施設】&#10;一人当たり面積"/>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570" name="n_2ave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168419</xdr:rowOff>
    </xdr:from>
    <xdr:ext cx="469744" cy="259045"/>
    <xdr:sp macro="" textlink="">
      <xdr:nvSpPr>
        <xdr:cNvPr id="571" name="n_3aveValue【学校施設】&#10;一人当たり面積"/>
        <xdr:cNvSpPr txBox="1"/>
      </xdr:nvSpPr>
      <xdr:spPr>
        <a:xfrm>
          <a:off x="19310427" y="107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25798</xdr:rowOff>
    </xdr:from>
    <xdr:ext cx="469744" cy="259045"/>
    <xdr:sp macro="" textlink="">
      <xdr:nvSpPr>
        <xdr:cNvPr id="572" name="n_1mainValue【学校施設】&#10;一人当たり面積"/>
        <xdr:cNvSpPr txBox="1"/>
      </xdr:nvSpPr>
      <xdr:spPr>
        <a:xfrm>
          <a:off x="21075727" y="10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159148</xdr:rowOff>
    </xdr:from>
    <xdr:ext cx="469744" cy="259045"/>
    <xdr:sp macro="" textlink="">
      <xdr:nvSpPr>
        <xdr:cNvPr id="573" name="n_2mainValue【学校施設】&#10;一人当たり面積"/>
        <xdr:cNvSpPr txBox="1"/>
      </xdr:nvSpPr>
      <xdr:spPr>
        <a:xfrm>
          <a:off x="20199427"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8272</xdr:rowOff>
    </xdr:from>
    <xdr:ext cx="469744" cy="259045"/>
    <xdr:sp macro="" textlink="">
      <xdr:nvSpPr>
        <xdr:cNvPr id="574" name="n_3mainValue【学校施設】&#10;一人当たり面積"/>
        <xdr:cNvSpPr txBox="1"/>
      </xdr:nvSpPr>
      <xdr:spPr>
        <a:xfrm>
          <a:off x="19310427" y="1012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00" name="直線コネクタ 599"/>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01"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02" name="直線コネクタ 601"/>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4" name="直線コネクタ 60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05" name="【児童館】&#10;有形固定資産減価償却率平均値テキスト"/>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06" name="フローチャート: 判断 605"/>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07" name="フローチャート: 判断 606"/>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08" name="フローチャート: 判断 607"/>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09" name="フローチャート: 判断 608"/>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152219</xdr:rowOff>
    </xdr:from>
    <xdr:to>
      <xdr:col>85</xdr:col>
      <xdr:colOff>177800</xdr:colOff>
      <xdr:row>78</xdr:row>
      <xdr:rowOff>82369</xdr:rowOff>
    </xdr:to>
    <xdr:sp macro="" textlink="">
      <xdr:nvSpPr>
        <xdr:cNvPr id="615" name="楕円 614"/>
        <xdr:cNvSpPr/>
      </xdr:nvSpPr>
      <xdr:spPr>
        <a:xfrm>
          <a:off x="162687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67146</xdr:rowOff>
    </xdr:from>
    <xdr:ext cx="405111" cy="259045"/>
    <xdr:sp macro="" textlink="">
      <xdr:nvSpPr>
        <xdr:cNvPr id="616" name="【児童館】&#10;有形固定資産減価償却率該当値テキスト"/>
        <xdr:cNvSpPr txBox="1"/>
      </xdr:nvSpPr>
      <xdr:spPr>
        <a:xfrm>
          <a:off x="16357600" y="13268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16692</xdr:rowOff>
    </xdr:from>
    <xdr:to>
      <xdr:col>81</xdr:col>
      <xdr:colOff>101600</xdr:colOff>
      <xdr:row>78</xdr:row>
      <xdr:rowOff>118292</xdr:rowOff>
    </xdr:to>
    <xdr:sp macro="" textlink="">
      <xdr:nvSpPr>
        <xdr:cNvPr id="617" name="楕円 616"/>
        <xdr:cNvSpPr/>
      </xdr:nvSpPr>
      <xdr:spPr>
        <a:xfrm>
          <a:off x="15430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31569</xdr:rowOff>
    </xdr:from>
    <xdr:to>
      <xdr:col>85</xdr:col>
      <xdr:colOff>127000</xdr:colOff>
      <xdr:row>78</xdr:row>
      <xdr:rowOff>67492</xdr:rowOff>
    </xdr:to>
    <xdr:cxnSp macro="">
      <xdr:nvCxnSpPr>
        <xdr:cNvPr id="618" name="直線コネクタ 617"/>
        <xdr:cNvCxnSpPr/>
      </xdr:nvCxnSpPr>
      <xdr:spPr>
        <a:xfrm flipV="1">
          <a:off x="15481300" y="134046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54248</xdr:rowOff>
    </xdr:from>
    <xdr:to>
      <xdr:col>76</xdr:col>
      <xdr:colOff>165100</xdr:colOff>
      <xdr:row>78</xdr:row>
      <xdr:rowOff>155848</xdr:rowOff>
    </xdr:to>
    <xdr:sp macro="" textlink="">
      <xdr:nvSpPr>
        <xdr:cNvPr id="619" name="楕円 618"/>
        <xdr:cNvSpPr/>
      </xdr:nvSpPr>
      <xdr:spPr>
        <a:xfrm>
          <a:off x="14541500" y="134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67492</xdr:rowOff>
    </xdr:from>
    <xdr:to>
      <xdr:col>81</xdr:col>
      <xdr:colOff>50800</xdr:colOff>
      <xdr:row>78</xdr:row>
      <xdr:rowOff>105048</xdr:rowOff>
    </xdr:to>
    <xdr:cxnSp macro="">
      <xdr:nvCxnSpPr>
        <xdr:cNvPr id="620" name="直線コネクタ 619"/>
        <xdr:cNvCxnSpPr/>
      </xdr:nvCxnSpPr>
      <xdr:spPr>
        <a:xfrm flipV="1">
          <a:off x="14592300" y="134405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82006</xdr:rowOff>
    </xdr:from>
    <xdr:to>
      <xdr:col>72</xdr:col>
      <xdr:colOff>38100</xdr:colOff>
      <xdr:row>79</xdr:row>
      <xdr:rowOff>12156</xdr:rowOff>
    </xdr:to>
    <xdr:sp macro="" textlink="">
      <xdr:nvSpPr>
        <xdr:cNvPr id="621" name="楕円 620"/>
        <xdr:cNvSpPr/>
      </xdr:nvSpPr>
      <xdr:spPr>
        <a:xfrm>
          <a:off x="13652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105048</xdr:rowOff>
    </xdr:from>
    <xdr:to>
      <xdr:col>76</xdr:col>
      <xdr:colOff>114300</xdr:colOff>
      <xdr:row>78</xdr:row>
      <xdr:rowOff>132806</xdr:rowOff>
    </xdr:to>
    <xdr:cxnSp macro="">
      <xdr:nvCxnSpPr>
        <xdr:cNvPr id="622" name="直線コネクタ 621"/>
        <xdr:cNvCxnSpPr/>
      </xdr:nvCxnSpPr>
      <xdr:spPr>
        <a:xfrm flipV="1">
          <a:off x="13703300" y="1347814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122482</xdr:rowOff>
    </xdr:from>
    <xdr:ext cx="405111" cy="259045"/>
    <xdr:sp macro="" textlink="">
      <xdr:nvSpPr>
        <xdr:cNvPr id="623" name="n_1aveValue【児童館】&#10;有形固定資産減価償却率"/>
        <xdr:cNvSpPr txBox="1"/>
      </xdr:nvSpPr>
      <xdr:spPr>
        <a:xfrm>
          <a:off x="15266044" y="1349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624" name="n_2aveValue【児童館】&#10;有形固定資産減価償却率"/>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9814</xdr:rowOff>
    </xdr:from>
    <xdr:ext cx="405111" cy="259045"/>
    <xdr:sp macro="" textlink="">
      <xdr:nvSpPr>
        <xdr:cNvPr id="625" name="n_3aveValue【児童館】&#10;有形固定資産減価償却率"/>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134819</xdr:rowOff>
    </xdr:from>
    <xdr:ext cx="405111" cy="259045"/>
    <xdr:sp macro="" textlink="">
      <xdr:nvSpPr>
        <xdr:cNvPr id="626" name="n_1mainValue【児童館】&#10;有形固定資産減価償却率"/>
        <xdr:cNvSpPr txBox="1"/>
      </xdr:nvSpPr>
      <xdr:spPr>
        <a:xfrm>
          <a:off x="15266044" y="1316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925</xdr:rowOff>
    </xdr:from>
    <xdr:ext cx="405111" cy="259045"/>
    <xdr:sp macro="" textlink="">
      <xdr:nvSpPr>
        <xdr:cNvPr id="627" name="n_2mainValue【児童館】&#10;有形固定資産減価償却率"/>
        <xdr:cNvSpPr txBox="1"/>
      </xdr:nvSpPr>
      <xdr:spPr>
        <a:xfrm>
          <a:off x="14389744" y="1320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28683</xdr:rowOff>
    </xdr:from>
    <xdr:ext cx="405111" cy="259045"/>
    <xdr:sp macro="" textlink="">
      <xdr:nvSpPr>
        <xdr:cNvPr id="628" name="n_3mainValue【児童館】&#10;有形固定資産減価償却率"/>
        <xdr:cNvSpPr txBox="1"/>
      </xdr:nvSpPr>
      <xdr:spPr>
        <a:xfrm>
          <a:off x="135007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9" name="直線コネクタ 6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0" name="テキスト ボックス 6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1" name="直線コネクタ 6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2" name="テキスト ボックス 6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3" name="直線コネクタ 6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4" name="テキスト ボックス 6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5" name="直線コネクタ 6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6" name="テキスト ボックス 6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50" name="直線コネクタ 649"/>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1"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2" name="直線コネクタ 651"/>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53"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54" name="直線コネクタ 653"/>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655" name="【児童館】&#10;一人当たり面積平均値テキスト"/>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56" name="フローチャート: 判断 655"/>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57" name="フローチャート: 判断 656"/>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58" name="フローチャート: 判断 657"/>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59" name="フローチャート: 判断 658"/>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62737</xdr:rowOff>
    </xdr:from>
    <xdr:to>
      <xdr:col>116</xdr:col>
      <xdr:colOff>114300</xdr:colOff>
      <xdr:row>85</xdr:row>
      <xdr:rowOff>164337</xdr:rowOff>
    </xdr:to>
    <xdr:sp macro="" textlink="">
      <xdr:nvSpPr>
        <xdr:cNvPr id="665" name="楕円 664"/>
        <xdr:cNvSpPr/>
      </xdr:nvSpPr>
      <xdr:spPr>
        <a:xfrm>
          <a:off x="22110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149114</xdr:rowOff>
    </xdr:from>
    <xdr:ext cx="469744" cy="259045"/>
    <xdr:sp macro="" textlink="">
      <xdr:nvSpPr>
        <xdr:cNvPr id="666" name="【児童館】&#10;一人当たり面積該当値テキスト"/>
        <xdr:cNvSpPr txBox="1"/>
      </xdr:nvSpPr>
      <xdr:spPr>
        <a:xfrm>
          <a:off x="22199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67" name="楕円 666"/>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113537</xdr:rowOff>
    </xdr:from>
    <xdr:to>
      <xdr:col>116</xdr:col>
      <xdr:colOff>63500</xdr:colOff>
      <xdr:row>85</xdr:row>
      <xdr:rowOff>118111</xdr:rowOff>
    </xdr:to>
    <xdr:cxnSp macro="">
      <xdr:nvCxnSpPr>
        <xdr:cNvPr id="668" name="直線コネクタ 667"/>
        <xdr:cNvCxnSpPr/>
      </xdr:nvCxnSpPr>
      <xdr:spPr>
        <a:xfrm flipV="1">
          <a:off x="21323300" y="146867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669" name="楕円 668"/>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670" name="直線コネクタ 669"/>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71" name="楕円 670"/>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672" name="直線コネクタ 671"/>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673"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74" name="n_2aveValue【児童館】&#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75"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76"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677"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678"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児童館であり、逆に低くなっている施設は道路、公営住宅、認定こども園・幼稚園・保育園である。また、ほぼ同等なのは橋りょう・トンネルである。学校施設については、小学校が有形固定資産減価償却率６５％、中学校が７１％となっており、特に中学校の有形固定資産減価償却率が高くなっているが、平成３０年度に個別施設計画を策定したところであり、今後中学校の統廃合の予定があるため、有形固定資産減価償却率は一時的に大きく低下するものと見込まれる。児童館については、当町の２施設はともに４０年以上経過しているため、今後も有形固定資産減価償却率は上昇する傾向にある。道路については、維持管理に必要な費用が増加し、今後も有形固定資産減価償却率は上昇していくものと見込まれる。公営住宅については、老朽化した施設の廃止や長寿命化改修工事により有形固定資産減価償却率は低いものの、既存住宅の維持管理費の増加に伴い上昇していく見込みである。認定こども園・幼稚園・保育所については、平成２７年度に新たな認定こども園が完成し、４幼稚園と１保育所を統廃合したことで有形固定資産減価償却率は低くなっている。橋りょう・トンネルにおいては、類似団体ほど有形固定資産減価償却率は増えていないが、高度経済成長期に竣工したものが多く、今後も上昇する傾向にあるため、適切な維持補修が必要になる。</a:t>
          </a: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14,373
14,313
394.85
8,025,493
7,714,813
302,712
5,200,413
8,803,260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4190</xdr:rowOff>
    </xdr:from>
    <xdr:ext cx="405111" cy="259045"/>
    <xdr:sp macro="" textlink="">
      <xdr:nvSpPr>
        <xdr:cNvPr id="62" name="【図書館】&#10;有形固定資産減価償却率平均値テキスト"/>
        <xdr:cNvSpPr txBox="1"/>
      </xdr:nvSpPr>
      <xdr:spPr>
        <a:xfrm>
          <a:off x="4673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120106</xdr:rowOff>
    </xdr:from>
    <xdr:to>
      <xdr:col>24</xdr:col>
      <xdr:colOff>114300</xdr:colOff>
      <xdr:row>41</xdr:row>
      <xdr:rowOff>50256</xdr:rowOff>
    </xdr:to>
    <xdr:sp macro="" textlink="">
      <xdr:nvSpPr>
        <xdr:cNvPr id="72" name="楕円 71"/>
        <xdr:cNvSpPr/>
      </xdr:nvSpPr>
      <xdr:spPr>
        <a:xfrm>
          <a:off x="45847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98533</xdr:rowOff>
    </xdr:from>
    <xdr:ext cx="405111" cy="259045"/>
    <xdr:sp macro="" textlink="">
      <xdr:nvSpPr>
        <xdr:cNvPr id="73" name="【図書館】&#10;有形固定資産減価償却率該当値テキスト"/>
        <xdr:cNvSpPr txBox="1"/>
      </xdr:nvSpPr>
      <xdr:spPr>
        <a:xfrm>
          <a:off x="4673600"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164193</xdr:rowOff>
    </xdr:from>
    <xdr:to>
      <xdr:col>20</xdr:col>
      <xdr:colOff>38100</xdr:colOff>
      <xdr:row>41</xdr:row>
      <xdr:rowOff>94343</xdr:rowOff>
    </xdr:to>
    <xdr:sp macro="" textlink="">
      <xdr:nvSpPr>
        <xdr:cNvPr id="74" name="楕円 73"/>
        <xdr:cNvSpPr/>
      </xdr:nvSpPr>
      <xdr:spPr>
        <a:xfrm>
          <a:off x="3746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170906</xdr:rowOff>
    </xdr:from>
    <xdr:to>
      <xdr:col>24</xdr:col>
      <xdr:colOff>63500</xdr:colOff>
      <xdr:row>41</xdr:row>
      <xdr:rowOff>43543</xdr:rowOff>
    </xdr:to>
    <xdr:cxnSp macro="">
      <xdr:nvCxnSpPr>
        <xdr:cNvPr id="75" name="直線コネクタ 74"/>
        <xdr:cNvCxnSpPr/>
      </xdr:nvCxnSpPr>
      <xdr:spPr>
        <a:xfrm flipV="1">
          <a:off x="3797300" y="702890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36830</xdr:rowOff>
    </xdr:from>
    <xdr:to>
      <xdr:col>15</xdr:col>
      <xdr:colOff>101600</xdr:colOff>
      <xdr:row>41</xdr:row>
      <xdr:rowOff>138430</xdr:rowOff>
    </xdr:to>
    <xdr:sp macro="" textlink="">
      <xdr:nvSpPr>
        <xdr:cNvPr id="76" name="楕円 75"/>
        <xdr:cNvSpPr/>
      </xdr:nvSpPr>
      <xdr:spPr>
        <a:xfrm>
          <a:off x="2857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43543</xdr:rowOff>
    </xdr:from>
    <xdr:to>
      <xdr:col>19</xdr:col>
      <xdr:colOff>177800</xdr:colOff>
      <xdr:row>41</xdr:row>
      <xdr:rowOff>87630</xdr:rowOff>
    </xdr:to>
    <xdr:cxnSp macro="">
      <xdr:nvCxnSpPr>
        <xdr:cNvPr id="77" name="直線コネクタ 76"/>
        <xdr:cNvCxnSpPr/>
      </xdr:nvCxnSpPr>
      <xdr:spPr>
        <a:xfrm flipV="1">
          <a:off x="2908300" y="70729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80917</xdr:rowOff>
    </xdr:from>
    <xdr:to>
      <xdr:col>10</xdr:col>
      <xdr:colOff>165100</xdr:colOff>
      <xdr:row>42</xdr:row>
      <xdr:rowOff>11067</xdr:rowOff>
    </xdr:to>
    <xdr:sp macro="" textlink="">
      <xdr:nvSpPr>
        <xdr:cNvPr id="78" name="楕円 77"/>
        <xdr:cNvSpPr/>
      </xdr:nvSpPr>
      <xdr:spPr>
        <a:xfrm>
          <a:off x="1968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87630</xdr:rowOff>
    </xdr:from>
    <xdr:to>
      <xdr:col>15</xdr:col>
      <xdr:colOff>50800</xdr:colOff>
      <xdr:row>41</xdr:row>
      <xdr:rowOff>131717</xdr:rowOff>
    </xdr:to>
    <xdr:cxnSp macro="">
      <xdr:nvCxnSpPr>
        <xdr:cNvPr id="79" name="直線コネクタ 78"/>
        <xdr:cNvCxnSpPr/>
      </xdr:nvCxnSpPr>
      <xdr:spPr>
        <a:xfrm flipV="1">
          <a:off x="2019300" y="711708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125566</xdr:rowOff>
    </xdr:from>
    <xdr:ext cx="405111" cy="259045"/>
    <xdr:sp macro="" textlink="">
      <xdr:nvSpPr>
        <xdr:cNvPr id="80" name="n_1aveValue【図書館】&#10;有形固定資産減価償却率"/>
        <xdr:cNvSpPr txBox="1"/>
      </xdr:nvSpPr>
      <xdr:spPr>
        <a:xfrm>
          <a:off x="35820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81" name="n_2aveValue【図書館】&#10;有形固定資産減価償却率"/>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2" name="n_3aveValue【図書館】&#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85470</xdr:rowOff>
    </xdr:from>
    <xdr:ext cx="405111" cy="259045"/>
    <xdr:sp macro="" textlink="">
      <xdr:nvSpPr>
        <xdr:cNvPr id="83" name="n_1mainValue【図書館】&#10;有形固定資産減価償却率"/>
        <xdr:cNvSpPr txBox="1"/>
      </xdr:nvSpPr>
      <xdr:spPr>
        <a:xfrm>
          <a:off x="35820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129557</xdr:rowOff>
    </xdr:from>
    <xdr:ext cx="405111" cy="259045"/>
    <xdr:sp macro="" textlink="">
      <xdr:nvSpPr>
        <xdr:cNvPr id="84" name="n_2mainValue【図書館】&#10;有形固定資産減価償却率"/>
        <xdr:cNvSpPr txBox="1"/>
      </xdr:nvSpPr>
      <xdr:spPr>
        <a:xfrm>
          <a:off x="2705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2194</xdr:rowOff>
    </xdr:from>
    <xdr:ext cx="340478" cy="259045"/>
    <xdr:sp macro="" textlink="">
      <xdr:nvSpPr>
        <xdr:cNvPr id="85" name="n_3mainValue【図書館】&#10;有形固定資産減価償却率"/>
        <xdr:cNvSpPr txBox="1"/>
      </xdr:nvSpPr>
      <xdr:spPr>
        <a:xfrm>
          <a:off x="1849061" y="7203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10"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2"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4" name="【図書館】&#10;一人当たり面積平均値テキスト"/>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7" name="フローチャート: 判断 116"/>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8" name="フローチャート: 判断 117"/>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44450</xdr:rowOff>
    </xdr:from>
    <xdr:to>
      <xdr:col>55</xdr:col>
      <xdr:colOff>50800</xdr:colOff>
      <xdr:row>40</xdr:row>
      <xdr:rowOff>146050</xdr:rowOff>
    </xdr:to>
    <xdr:sp macro="" textlink="">
      <xdr:nvSpPr>
        <xdr:cNvPr id="124" name="楕円 123"/>
        <xdr:cNvSpPr/>
      </xdr:nvSpPr>
      <xdr:spPr>
        <a:xfrm>
          <a:off x="10426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22877</xdr:rowOff>
    </xdr:from>
    <xdr:ext cx="469744" cy="259045"/>
    <xdr:sp macro="" textlink="">
      <xdr:nvSpPr>
        <xdr:cNvPr id="125" name="【図書館】&#10;一人当たり面積該当値テキスト"/>
        <xdr:cNvSpPr txBox="1"/>
      </xdr:nvSpPr>
      <xdr:spPr>
        <a:xfrm>
          <a:off x="10515600"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26" name="楕円 125"/>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95250</xdr:rowOff>
    </xdr:from>
    <xdr:to>
      <xdr:col>55</xdr:col>
      <xdr:colOff>0</xdr:colOff>
      <xdr:row>40</xdr:row>
      <xdr:rowOff>99060</xdr:rowOff>
    </xdr:to>
    <xdr:cxnSp macro="">
      <xdr:nvCxnSpPr>
        <xdr:cNvPr id="127" name="直線コネクタ 126"/>
        <xdr:cNvCxnSpPr/>
      </xdr:nvCxnSpPr>
      <xdr:spPr>
        <a:xfrm flipV="1">
          <a:off x="9639300" y="69532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55880</xdr:rowOff>
    </xdr:from>
    <xdr:to>
      <xdr:col>46</xdr:col>
      <xdr:colOff>38100</xdr:colOff>
      <xdr:row>40</xdr:row>
      <xdr:rowOff>157480</xdr:rowOff>
    </xdr:to>
    <xdr:sp macro="" textlink="">
      <xdr:nvSpPr>
        <xdr:cNvPr id="128" name="楕円 127"/>
        <xdr:cNvSpPr/>
      </xdr:nvSpPr>
      <xdr:spPr>
        <a:xfrm>
          <a:off x="8699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106680</xdr:rowOff>
    </xdr:to>
    <xdr:cxnSp macro="">
      <xdr:nvCxnSpPr>
        <xdr:cNvPr id="129" name="直線コネクタ 128"/>
        <xdr:cNvCxnSpPr/>
      </xdr:nvCxnSpPr>
      <xdr:spPr>
        <a:xfrm flipV="1">
          <a:off x="8750300" y="6957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59690</xdr:rowOff>
    </xdr:from>
    <xdr:to>
      <xdr:col>41</xdr:col>
      <xdr:colOff>101600</xdr:colOff>
      <xdr:row>40</xdr:row>
      <xdr:rowOff>161290</xdr:rowOff>
    </xdr:to>
    <xdr:sp macro="" textlink="">
      <xdr:nvSpPr>
        <xdr:cNvPr id="130" name="楕円 129"/>
        <xdr:cNvSpPr/>
      </xdr:nvSpPr>
      <xdr:spPr>
        <a:xfrm>
          <a:off x="781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106680</xdr:rowOff>
    </xdr:from>
    <xdr:to>
      <xdr:col>45</xdr:col>
      <xdr:colOff>177800</xdr:colOff>
      <xdr:row>40</xdr:row>
      <xdr:rowOff>110490</xdr:rowOff>
    </xdr:to>
    <xdr:cxnSp macro="">
      <xdr:nvCxnSpPr>
        <xdr:cNvPr id="131" name="直線コネクタ 130"/>
        <xdr:cNvCxnSpPr/>
      </xdr:nvCxnSpPr>
      <xdr:spPr>
        <a:xfrm flipV="1">
          <a:off x="7861300" y="696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154957</xdr:rowOff>
    </xdr:from>
    <xdr:ext cx="469744" cy="259045"/>
    <xdr:sp macro="" textlink="">
      <xdr:nvSpPr>
        <xdr:cNvPr id="132" name="n_1aveValue【図書館】&#10;一人当たり面積"/>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33" name="n_2aveValue【図書館】&#10;一人当たり面積"/>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34" name="n_3aveValue【図書館】&#10;一人当たり面積"/>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35" name="n_1mainValue【図書館】&#10;一人当たり面積"/>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148607</xdr:rowOff>
    </xdr:from>
    <xdr:ext cx="469744" cy="259045"/>
    <xdr:sp macro="" textlink="">
      <xdr:nvSpPr>
        <xdr:cNvPr id="136" name="n_2mainValue【図書館】&#10;一人当たり面積"/>
        <xdr:cNvSpPr txBox="1"/>
      </xdr:nvSpPr>
      <xdr:spPr>
        <a:xfrm>
          <a:off x="8515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152417</xdr:rowOff>
    </xdr:from>
    <xdr:ext cx="469744" cy="259045"/>
    <xdr:sp macro="" textlink="">
      <xdr:nvSpPr>
        <xdr:cNvPr id="137" name="n_3mainValue【図書館】&#10;一人当たり面積"/>
        <xdr:cNvSpPr txBox="1"/>
      </xdr:nvSpPr>
      <xdr:spPr>
        <a:xfrm>
          <a:off x="7626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63" name="直線コネクタ 16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6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65" name="直線コネクタ 16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7" name="直線コネクタ 16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58618</xdr:rowOff>
    </xdr:from>
    <xdr:ext cx="405111" cy="259045"/>
    <xdr:sp macro="" textlink="">
      <xdr:nvSpPr>
        <xdr:cNvPr id="168" name="【体育館・プール】&#10;有形固定資産減価償却率平均値テキスト"/>
        <xdr:cNvSpPr txBox="1"/>
      </xdr:nvSpPr>
      <xdr:spPr>
        <a:xfrm>
          <a:off x="4673600" y="983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9" name="フローチャート: 判断 16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70" name="フローチャート: 判断 16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71" name="フローチャート: 判断 170"/>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78196</xdr:rowOff>
    </xdr:from>
    <xdr:to>
      <xdr:col>24</xdr:col>
      <xdr:colOff>114300</xdr:colOff>
      <xdr:row>60</xdr:row>
      <xdr:rowOff>8346</xdr:rowOff>
    </xdr:to>
    <xdr:sp macro="" textlink="">
      <xdr:nvSpPr>
        <xdr:cNvPr id="178" name="楕円 177"/>
        <xdr:cNvSpPr/>
      </xdr:nvSpPr>
      <xdr:spPr>
        <a:xfrm>
          <a:off x="45847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56623</xdr:rowOff>
    </xdr:from>
    <xdr:ext cx="405111" cy="259045"/>
    <xdr:sp macro="" textlink="">
      <xdr:nvSpPr>
        <xdr:cNvPr id="179" name="【体育館・プール】&#10;有形固定資産減価償却率該当値テキスト"/>
        <xdr:cNvSpPr txBox="1"/>
      </xdr:nvSpPr>
      <xdr:spPr>
        <a:xfrm>
          <a:off x="4673600"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125549</xdr:rowOff>
    </xdr:from>
    <xdr:to>
      <xdr:col>20</xdr:col>
      <xdr:colOff>38100</xdr:colOff>
      <xdr:row>60</xdr:row>
      <xdr:rowOff>55699</xdr:rowOff>
    </xdr:to>
    <xdr:sp macro="" textlink="">
      <xdr:nvSpPr>
        <xdr:cNvPr id="180" name="楕円 179"/>
        <xdr:cNvSpPr/>
      </xdr:nvSpPr>
      <xdr:spPr>
        <a:xfrm>
          <a:off x="3746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128996</xdr:rowOff>
    </xdr:from>
    <xdr:to>
      <xdr:col>24</xdr:col>
      <xdr:colOff>63500</xdr:colOff>
      <xdr:row>60</xdr:row>
      <xdr:rowOff>4899</xdr:rowOff>
    </xdr:to>
    <xdr:cxnSp macro="">
      <xdr:nvCxnSpPr>
        <xdr:cNvPr id="181" name="直線コネクタ 180"/>
        <xdr:cNvCxnSpPr/>
      </xdr:nvCxnSpPr>
      <xdr:spPr>
        <a:xfrm flipV="1">
          <a:off x="3797300" y="1024454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xdr:rowOff>
    </xdr:from>
    <xdr:to>
      <xdr:col>15</xdr:col>
      <xdr:colOff>101600</xdr:colOff>
      <xdr:row>60</xdr:row>
      <xdr:rowOff>104684</xdr:rowOff>
    </xdr:to>
    <xdr:sp macro="" textlink="">
      <xdr:nvSpPr>
        <xdr:cNvPr id="182" name="楕円 181"/>
        <xdr:cNvSpPr/>
      </xdr:nvSpPr>
      <xdr:spPr>
        <a:xfrm>
          <a:off x="2857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4899</xdr:rowOff>
    </xdr:from>
    <xdr:to>
      <xdr:col>19</xdr:col>
      <xdr:colOff>177800</xdr:colOff>
      <xdr:row>60</xdr:row>
      <xdr:rowOff>53884</xdr:rowOff>
    </xdr:to>
    <xdr:cxnSp macro="">
      <xdr:nvCxnSpPr>
        <xdr:cNvPr id="183" name="直線コネクタ 182"/>
        <xdr:cNvCxnSpPr/>
      </xdr:nvCxnSpPr>
      <xdr:spPr>
        <a:xfrm flipV="1">
          <a:off x="2908300" y="1029189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4" name="楕円 183"/>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53884</xdr:rowOff>
    </xdr:from>
    <xdr:to>
      <xdr:col>15</xdr:col>
      <xdr:colOff>50800</xdr:colOff>
      <xdr:row>60</xdr:row>
      <xdr:rowOff>102870</xdr:rowOff>
    </xdr:to>
    <xdr:cxnSp macro="">
      <xdr:nvCxnSpPr>
        <xdr:cNvPr id="185" name="直線コネクタ 184"/>
        <xdr:cNvCxnSpPr/>
      </xdr:nvCxnSpPr>
      <xdr:spPr>
        <a:xfrm flipV="1">
          <a:off x="2019300" y="1034088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23240</xdr:rowOff>
    </xdr:from>
    <xdr:ext cx="405111" cy="259045"/>
    <xdr:sp macro="" textlink="">
      <xdr:nvSpPr>
        <xdr:cNvPr id="186" name="n_1aveValue【体育館・プー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87"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46826</xdr:rowOff>
    </xdr:from>
    <xdr:ext cx="405111" cy="259045"/>
    <xdr:sp macro="" textlink="">
      <xdr:nvSpPr>
        <xdr:cNvPr id="189" name="n_1mainValue【体育館・プール】&#10;有形固定資産減価償却率"/>
        <xdr:cNvSpPr txBox="1"/>
      </xdr:nvSpPr>
      <xdr:spPr>
        <a:xfrm>
          <a:off x="35820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95811</xdr:rowOff>
    </xdr:from>
    <xdr:ext cx="405111" cy="259045"/>
    <xdr:sp macro="" textlink="">
      <xdr:nvSpPr>
        <xdr:cNvPr id="190" name="n_2mainValue【体育館・プール】&#10;有形固定資産減価償却率"/>
        <xdr:cNvSpPr txBox="1"/>
      </xdr:nvSpPr>
      <xdr:spPr>
        <a:xfrm>
          <a:off x="2705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144797</xdr:rowOff>
    </xdr:from>
    <xdr:ext cx="405111" cy="259045"/>
    <xdr:sp macro="" textlink="">
      <xdr:nvSpPr>
        <xdr:cNvPr id="191" name="n_3mainValue【体育館・プール】&#10;有形固定資産減価償却率"/>
        <xdr:cNvSpPr txBox="1"/>
      </xdr:nvSpPr>
      <xdr:spPr>
        <a:xfrm>
          <a:off x="1816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17" name="直線コネクタ 216"/>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8"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9" name="直線コネクタ 218"/>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20"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21" name="直線コネクタ 220"/>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22"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3" name="フローチャート: 判断 222"/>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4" name="フローチャート: 判断 223"/>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25" name="フローチャート: 判断 224"/>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26" name="フローチャート: 判断 225"/>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55880</xdr:rowOff>
    </xdr:from>
    <xdr:to>
      <xdr:col>55</xdr:col>
      <xdr:colOff>50800</xdr:colOff>
      <xdr:row>60</xdr:row>
      <xdr:rowOff>157480</xdr:rowOff>
    </xdr:to>
    <xdr:sp macro="" textlink="">
      <xdr:nvSpPr>
        <xdr:cNvPr id="232" name="楕円 231"/>
        <xdr:cNvSpPr/>
      </xdr:nvSpPr>
      <xdr:spPr>
        <a:xfrm>
          <a:off x="10426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78757</xdr:rowOff>
    </xdr:from>
    <xdr:ext cx="469744" cy="259045"/>
    <xdr:sp macro="" textlink="">
      <xdr:nvSpPr>
        <xdr:cNvPr id="233" name="【体育館・プール】&#10;一人当たり面積該当値テキスト"/>
        <xdr:cNvSpPr txBox="1"/>
      </xdr:nvSpPr>
      <xdr:spPr>
        <a:xfrm>
          <a:off x="10515600"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68943</xdr:rowOff>
    </xdr:from>
    <xdr:to>
      <xdr:col>50</xdr:col>
      <xdr:colOff>165100</xdr:colOff>
      <xdr:row>60</xdr:row>
      <xdr:rowOff>170543</xdr:rowOff>
    </xdr:to>
    <xdr:sp macro="" textlink="">
      <xdr:nvSpPr>
        <xdr:cNvPr id="234" name="楕円 233"/>
        <xdr:cNvSpPr/>
      </xdr:nvSpPr>
      <xdr:spPr>
        <a:xfrm>
          <a:off x="9588500" y="10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106680</xdr:rowOff>
    </xdr:from>
    <xdr:to>
      <xdr:col>55</xdr:col>
      <xdr:colOff>0</xdr:colOff>
      <xdr:row>60</xdr:row>
      <xdr:rowOff>119743</xdr:rowOff>
    </xdr:to>
    <xdr:cxnSp macro="">
      <xdr:nvCxnSpPr>
        <xdr:cNvPr id="235" name="直線コネクタ 234"/>
        <xdr:cNvCxnSpPr/>
      </xdr:nvCxnSpPr>
      <xdr:spPr>
        <a:xfrm flipV="1">
          <a:off x="9639300" y="103936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80917</xdr:rowOff>
    </xdr:from>
    <xdr:to>
      <xdr:col>46</xdr:col>
      <xdr:colOff>38100</xdr:colOff>
      <xdr:row>61</xdr:row>
      <xdr:rowOff>11067</xdr:rowOff>
    </xdr:to>
    <xdr:sp macro="" textlink="">
      <xdr:nvSpPr>
        <xdr:cNvPr id="236" name="楕円 235"/>
        <xdr:cNvSpPr/>
      </xdr:nvSpPr>
      <xdr:spPr>
        <a:xfrm>
          <a:off x="8699500" y="103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119743</xdr:rowOff>
    </xdr:from>
    <xdr:to>
      <xdr:col>50</xdr:col>
      <xdr:colOff>114300</xdr:colOff>
      <xdr:row>60</xdr:row>
      <xdr:rowOff>131717</xdr:rowOff>
    </xdr:to>
    <xdr:cxnSp macro="">
      <xdr:nvCxnSpPr>
        <xdr:cNvPr id="237" name="直線コネクタ 236"/>
        <xdr:cNvCxnSpPr/>
      </xdr:nvCxnSpPr>
      <xdr:spPr>
        <a:xfrm flipV="1">
          <a:off x="8750300" y="1040674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93980</xdr:rowOff>
    </xdr:from>
    <xdr:to>
      <xdr:col>41</xdr:col>
      <xdr:colOff>101600</xdr:colOff>
      <xdr:row>61</xdr:row>
      <xdr:rowOff>24130</xdr:rowOff>
    </xdr:to>
    <xdr:sp macro="" textlink="">
      <xdr:nvSpPr>
        <xdr:cNvPr id="238" name="楕円 237"/>
        <xdr:cNvSpPr/>
      </xdr:nvSpPr>
      <xdr:spPr>
        <a:xfrm>
          <a:off x="7810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131717</xdr:rowOff>
    </xdr:from>
    <xdr:to>
      <xdr:col>45</xdr:col>
      <xdr:colOff>177800</xdr:colOff>
      <xdr:row>60</xdr:row>
      <xdr:rowOff>144780</xdr:rowOff>
    </xdr:to>
    <xdr:cxnSp macro="">
      <xdr:nvCxnSpPr>
        <xdr:cNvPr id="239" name="直線コネクタ 238"/>
        <xdr:cNvCxnSpPr/>
      </xdr:nvCxnSpPr>
      <xdr:spPr>
        <a:xfrm flipV="1">
          <a:off x="7861300" y="104187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240"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121393</xdr:rowOff>
    </xdr:from>
    <xdr:ext cx="469744" cy="259045"/>
    <xdr:sp macro="" textlink="">
      <xdr:nvSpPr>
        <xdr:cNvPr id="241" name="n_2aveValue【体育館・プール】&#10;一人当たり面積"/>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42" name="n_3aveValue【体育館・プール】&#10;一人当たり面積"/>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15620</xdr:rowOff>
    </xdr:from>
    <xdr:ext cx="469744" cy="259045"/>
    <xdr:sp macro="" textlink="">
      <xdr:nvSpPr>
        <xdr:cNvPr id="243" name="n_1mainValue【体育館・プール】&#10;一人当たり面積"/>
        <xdr:cNvSpPr txBox="1"/>
      </xdr:nvSpPr>
      <xdr:spPr>
        <a:xfrm>
          <a:off x="9391727" y="10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27594</xdr:rowOff>
    </xdr:from>
    <xdr:ext cx="469744" cy="259045"/>
    <xdr:sp macro="" textlink="">
      <xdr:nvSpPr>
        <xdr:cNvPr id="244" name="n_2mainValue【体育館・プール】&#10;一人当たり面積"/>
        <xdr:cNvSpPr txBox="1"/>
      </xdr:nvSpPr>
      <xdr:spPr>
        <a:xfrm>
          <a:off x="8515427" y="1014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40657</xdr:rowOff>
    </xdr:from>
    <xdr:ext cx="469744" cy="259045"/>
    <xdr:sp macro="" textlink="">
      <xdr:nvSpPr>
        <xdr:cNvPr id="245" name="n_3mainValue【体育館・プール】&#10;一人当たり面積"/>
        <xdr:cNvSpPr txBox="1"/>
      </xdr:nvSpPr>
      <xdr:spPr>
        <a:xfrm>
          <a:off x="76264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70" name="直線コネクタ 269"/>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71"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72" name="直線コネクタ 271"/>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3"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4" name="直線コネクタ 27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275"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76" name="フローチャート: 判断 275"/>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77" name="フローチャート: 判断 276"/>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78" name="フローチャート: 判断 277"/>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79" name="フローチャート: 判断 278"/>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139700</xdr:rowOff>
    </xdr:from>
    <xdr:to>
      <xdr:col>24</xdr:col>
      <xdr:colOff>114300</xdr:colOff>
      <xdr:row>79</xdr:row>
      <xdr:rowOff>69850</xdr:rowOff>
    </xdr:to>
    <xdr:sp macro="" textlink="">
      <xdr:nvSpPr>
        <xdr:cNvPr id="285" name="楕円 284"/>
        <xdr:cNvSpPr/>
      </xdr:nvSpPr>
      <xdr:spPr>
        <a:xfrm>
          <a:off x="4584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162577</xdr:rowOff>
    </xdr:from>
    <xdr:ext cx="405111" cy="259045"/>
    <xdr:sp macro="" textlink="">
      <xdr:nvSpPr>
        <xdr:cNvPr id="286" name="【福祉施設】&#10;有形固定資産減価償却率該当値テキスト"/>
        <xdr:cNvSpPr txBox="1"/>
      </xdr:nvSpPr>
      <xdr:spPr>
        <a:xfrm>
          <a:off x="4673600"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25400</xdr:rowOff>
    </xdr:from>
    <xdr:to>
      <xdr:col>20</xdr:col>
      <xdr:colOff>38100</xdr:colOff>
      <xdr:row>79</xdr:row>
      <xdr:rowOff>127000</xdr:rowOff>
    </xdr:to>
    <xdr:sp macro="" textlink="">
      <xdr:nvSpPr>
        <xdr:cNvPr id="287" name="楕円 286"/>
        <xdr:cNvSpPr/>
      </xdr:nvSpPr>
      <xdr:spPr>
        <a:xfrm>
          <a:off x="3746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19050</xdr:rowOff>
    </xdr:from>
    <xdr:to>
      <xdr:col>24</xdr:col>
      <xdr:colOff>63500</xdr:colOff>
      <xdr:row>79</xdr:row>
      <xdr:rowOff>76200</xdr:rowOff>
    </xdr:to>
    <xdr:cxnSp macro="">
      <xdr:nvCxnSpPr>
        <xdr:cNvPr id="288" name="直線コネクタ 287"/>
        <xdr:cNvCxnSpPr/>
      </xdr:nvCxnSpPr>
      <xdr:spPr>
        <a:xfrm flipV="1">
          <a:off x="3797300" y="13563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82550</xdr:rowOff>
    </xdr:from>
    <xdr:to>
      <xdr:col>15</xdr:col>
      <xdr:colOff>101600</xdr:colOff>
      <xdr:row>80</xdr:row>
      <xdr:rowOff>12700</xdr:rowOff>
    </xdr:to>
    <xdr:sp macro="" textlink="">
      <xdr:nvSpPr>
        <xdr:cNvPr id="289" name="楕円 288"/>
        <xdr:cNvSpPr/>
      </xdr:nvSpPr>
      <xdr:spPr>
        <a:xfrm>
          <a:off x="2857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76200</xdr:rowOff>
    </xdr:from>
    <xdr:to>
      <xdr:col>19</xdr:col>
      <xdr:colOff>177800</xdr:colOff>
      <xdr:row>79</xdr:row>
      <xdr:rowOff>133350</xdr:rowOff>
    </xdr:to>
    <xdr:cxnSp macro="">
      <xdr:nvCxnSpPr>
        <xdr:cNvPr id="290" name="直線コネクタ 289"/>
        <xdr:cNvCxnSpPr/>
      </xdr:nvCxnSpPr>
      <xdr:spPr>
        <a:xfrm flipV="1">
          <a:off x="2908300" y="13620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139700</xdr:rowOff>
    </xdr:from>
    <xdr:to>
      <xdr:col>10</xdr:col>
      <xdr:colOff>165100</xdr:colOff>
      <xdr:row>80</xdr:row>
      <xdr:rowOff>69850</xdr:rowOff>
    </xdr:to>
    <xdr:sp macro="" textlink="">
      <xdr:nvSpPr>
        <xdr:cNvPr id="291" name="楕円 290"/>
        <xdr:cNvSpPr/>
      </xdr:nvSpPr>
      <xdr:spPr>
        <a:xfrm>
          <a:off x="1968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133350</xdr:rowOff>
    </xdr:from>
    <xdr:to>
      <xdr:col>15</xdr:col>
      <xdr:colOff>50800</xdr:colOff>
      <xdr:row>80</xdr:row>
      <xdr:rowOff>19050</xdr:rowOff>
    </xdr:to>
    <xdr:cxnSp macro="">
      <xdr:nvCxnSpPr>
        <xdr:cNvPr id="292" name="直線コネクタ 291"/>
        <xdr:cNvCxnSpPr/>
      </xdr:nvCxnSpPr>
      <xdr:spPr>
        <a:xfrm flipV="1">
          <a:off x="2019300" y="13677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293"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294" name="n_2ave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295" name="n_3aveValue【福祉施設】&#10;有形固定資産減価償却率"/>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143527</xdr:rowOff>
    </xdr:from>
    <xdr:ext cx="405111" cy="259045"/>
    <xdr:sp macro="" textlink="">
      <xdr:nvSpPr>
        <xdr:cNvPr id="296" name="n_1mainValue【福祉施設】&#10;有形固定資産減価償却率"/>
        <xdr:cNvSpPr txBox="1"/>
      </xdr:nvSpPr>
      <xdr:spPr>
        <a:xfrm>
          <a:off x="3582044"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29227</xdr:rowOff>
    </xdr:from>
    <xdr:ext cx="405111" cy="259045"/>
    <xdr:sp macro="" textlink="">
      <xdr:nvSpPr>
        <xdr:cNvPr id="297" name="n_2mainValue【福祉施設】&#10;有形固定資産減価償却率"/>
        <xdr:cNvSpPr txBox="1"/>
      </xdr:nvSpPr>
      <xdr:spPr>
        <a:xfrm>
          <a:off x="2705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86377</xdr:rowOff>
    </xdr:from>
    <xdr:ext cx="405111" cy="259045"/>
    <xdr:sp macro="" textlink="">
      <xdr:nvSpPr>
        <xdr:cNvPr id="298" name="n_3mainValue【福祉施設】&#10;有形固定資産減価償却率"/>
        <xdr:cNvSpPr txBox="1"/>
      </xdr:nvSpPr>
      <xdr:spPr>
        <a:xfrm>
          <a:off x="1816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22" name="直線コネクタ 321"/>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23"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24" name="直線コネクタ 323"/>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25"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26" name="直線コネクタ 325"/>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27"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28" name="フローチャート: 判断 327"/>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29" name="フローチャート: 判断 328"/>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30" name="フローチャート: 判断 329"/>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31" name="フローチャート: 判断 330"/>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167639</xdr:rowOff>
    </xdr:from>
    <xdr:to>
      <xdr:col>55</xdr:col>
      <xdr:colOff>50800</xdr:colOff>
      <xdr:row>86</xdr:row>
      <xdr:rowOff>97789</xdr:rowOff>
    </xdr:to>
    <xdr:sp macro="" textlink="">
      <xdr:nvSpPr>
        <xdr:cNvPr id="337" name="楕円 336"/>
        <xdr:cNvSpPr/>
      </xdr:nvSpPr>
      <xdr:spPr>
        <a:xfrm>
          <a:off x="104267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82566</xdr:rowOff>
    </xdr:from>
    <xdr:ext cx="469744" cy="259045"/>
    <xdr:sp macro="" textlink="">
      <xdr:nvSpPr>
        <xdr:cNvPr id="338" name="【福祉施設】&#10;一人当たり面積該当値テキスト"/>
        <xdr:cNvSpPr txBox="1"/>
      </xdr:nvSpPr>
      <xdr:spPr>
        <a:xfrm>
          <a:off x="10515600" y="1465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168911</xdr:rowOff>
    </xdr:from>
    <xdr:to>
      <xdr:col>50</xdr:col>
      <xdr:colOff>165100</xdr:colOff>
      <xdr:row>86</xdr:row>
      <xdr:rowOff>99061</xdr:rowOff>
    </xdr:to>
    <xdr:sp macro="" textlink="">
      <xdr:nvSpPr>
        <xdr:cNvPr id="339" name="楕円 338"/>
        <xdr:cNvSpPr/>
      </xdr:nvSpPr>
      <xdr:spPr>
        <a:xfrm>
          <a:off x="9588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46989</xdr:rowOff>
    </xdr:from>
    <xdr:to>
      <xdr:col>55</xdr:col>
      <xdr:colOff>0</xdr:colOff>
      <xdr:row>86</xdr:row>
      <xdr:rowOff>48261</xdr:rowOff>
    </xdr:to>
    <xdr:cxnSp macro="">
      <xdr:nvCxnSpPr>
        <xdr:cNvPr id="340" name="直線コネクタ 339"/>
        <xdr:cNvCxnSpPr/>
      </xdr:nvCxnSpPr>
      <xdr:spPr>
        <a:xfrm flipV="1">
          <a:off x="9639300" y="147916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170180</xdr:rowOff>
    </xdr:from>
    <xdr:to>
      <xdr:col>46</xdr:col>
      <xdr:colOff>38100</xdr:colOff>
      <xdr:row>86</xdr:row>
      <xdr:rowOff>100330</xdr:rowOff>
    </xdr:to>
    <xdr:sp macro="" textlink="">
      <xdr:nvSpPr>
        <xdr:cNvPr id="341" name="楕円 340"/>
        <xdr:cNvSpPr/>
      </xdr:nvSpPr>
      <xdr:spPr>
        <a:xfrm>
          <a:off x="8699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48261</xdr:rowOff>
    </xdr:from>
    <xdr:to>
      <xdr:col>50</xdr:col>
      <xdr:colOff>114300</xdr:colOff>
      <xdr:row>86</xdr:row>
      <xdr:rowOff>49530</xdr:rowOff>
    </xdr:to>
    <xdr:cxnSp macro="">
      <xdr:nvCxnSpPr>
        <xdr:cNvPr id="342" name="直線コネクタ 341"/>
        <xdr:cNvCxnSpPr/>
      </xdr:nvCxnSpPr>
      <xdr:spPr>
        <a:xfrm flipV="1">
          <a:off x="8750300" y="147929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0</xdr:rowOff>
    </xdr:from>
    <xdr:to>
      <xdr:col>41</xdr:col>
      <xdr:colOff>101600</xdr:colOff>
      <xdr:row>86</xdr:row>
      <xdr:rowOff>101600</xdr:rowOff>
    </xdr:to>
    <xdr:sp macro="" textlink="">
      <xdr:nvSpPr>
        <xdr:cNvPr id="343" name="楕円 342"/>
        <xdr:cNvSpPr/>
      </xdr:nvSpPr>
      <xdr:spPr>
        <a:xfrm>
          <a:off x="7810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49530</xdr:rowOff>
    </xdr:from>
    <xdr:to>
      <xdr:col>45</xdr:col>
      <xdr:colOff>177800</xdr:colOff>
      <xdr:row>86</xdr:row>
      <xdr:rowOff>50800</xdr:rowOff>
    </xdr:to>
    <xdr:cxnSp macro="">
      <xdr:nvCxnSpPr>
        <xdr:cNvPr id="344" name="直線コネクタ 343"/>
        <xdr:cNvCxnSpPr/>
      </xdr:nvCxnSpPr>
      <xdr:spPr>
        <a:xfrm flipV="1">
          <a:off x="7861300" y="147942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160038</xdr:rowOff>
    </xdr:from>
    <xdr:ext cx="469744" cy="259045"/>
    <xdr:sp macro="" textlink="">
      <xdr:nvSpPr>
        <xdr:cNvPr id="345"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346"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17797</xdr:rowOff>
    </xdr:from>
    <xdr:ext cx="469744" cy="259045"/>
    <xdr:sp macro="" textlink="">
      <xdr:nvSpPr>
        <xdr:cNvPr id="347"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90188</xdr:rowOff>
    </xdr:from>
    <xdr:ext cx="469744" cy="259045"/>
    <xdr:sp macro="" textlink="">
      <xdr:nvSpPr>
        <xdr:cNvPr id="348" name="n_1mainValue【福祉施設】&#10;一人当たり面積"/>
        <xdr:cNvSpPr txBox="1"/>
      </xdr:nvSpPr>
      <xdr:spPr>
        <a:xfrm>
          <a:off x="93917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91457</xdr:rowOff>
    </xdr:from>
    <xdr:ext cx="469744" cy="259045"/>
    <xdr:sp macro="" textlink="">
      <xdr:nvSpPr>
        <xdr:cNvPr id="349" name="n_2mainValue【福祉施設】&#10;一人当たり面積"/>
        <xdr:cNvSpPr txBox="1"/>
      </xdr:nvSpPr>
      <xdr:spPr>
        <a:xfrm>
          <a:off x="8515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92727</xdr:rowOff>
    </xdr:from>
    <xdr:ext cx="469744" cy="259045"/>
    <xdr:sp macro="" textlink="">
      <xdr:nvSpPr>
        <xdr:cNvPr id="350" name="n_3mainValue【福祉施設】&#10;一人当たり面積"/>
        <xdr:cNvSpPr txBox="1"/>
      </xdr:nvSpPr>
      <xdr:spPr>
        <a:xfrm>
          <a:off x="7626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7" name="テキスト ボックス 3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9" name="テキスト ボックス 37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7" name="テキスト ボックス 38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91" name="直線コネクタ 390"/>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92"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93" name="直線コネクタ 392"/>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5" name="直線コネクタ 39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96"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97" name="フローチャート: 判断 396"/>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98" name="フローチャート: 判断 397"/>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99" name="フローチャート: 判断 398"/>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400" name="フローチャート: 判断 399"/>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126365</xdr:rowOff>
    </xdr:from>
    <xdr:to>
      <xdr:col>85</xdr:col>
      <xdr:colOff>177800</xdr:colOff>
      <xdr:row>35</xdr:row>
      <xdr:rowOff>56515</xdr:rowOff>
    </xdr:to>
    <xdr:sp macro="" textlink="">
      <xdr:nvSpPr>
        <xdr:cNvPr id="406" name="楕円 405"/>
        <xdr:cNvSpPr/>
      </xdr:nvSpPr>
      <xdr:spPr>
        <a:xfrm>
          <a:off x="162687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149242</xdr:rowOff>
    </xdr:from>
    <xdr:ext cx="405111" cy="259045"/>
    <xdr:sp macro="" textlink="">
      <xdr:nvSpPr>
        <xdr:cNvPr id="407" name="【一般廃棄物処理施設】&#10;有形固定資産減価償却率該当値テキスト"/>
        <xdr:cNvSpPr txBox="1"/>
      </xdr:nvSpPr>
      <xdr:spPr>
        <a:xfrm>
          <a:off x="16357600"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160655</xdr:rowOff>
    </xdr:from>
    <xdr:to>
      <xdr:col>81</xdr:col>
      <xdr:colOff>101600</xdr:colOff>
      <xdr:row>35</xdr:row>
      <xdr:rowOff>90805</xdr:rowOff>
    </xdr:to>
    <xdr:sp macro="" textlink="">
      <xdr:nvSpPr>
        <xdr:cNvPr id="408" name="楕円 407"/>
        <xdr:cNvSpPr/>
      </xdr:nvSpPr>
      <xdr:spPr>
        <a:xfrm>
          <a:off x="15430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5715</xdr:rowOff>
    </xdr:from>
    <xdr:to>
      <xdr:col>85</xdr:col>
      <xdr:colOff>127000</xdr:colOff>
      <xdr:row>35</xdr:row>
      <xdr:rowOff>40005</xdr:rowOff>
    </xdr:to>
    <xdr:cxnSp macro="">
      <xdr:nvCxnSpPr>
        <xdr:cNvPr id="409" name="直線コネクタ 408"/>
        <xdr:cNvCxnSpPr/>
      </xdr:nvCxnSpPr>
      <xdr:spPr>
        <a:xfrm flipV="1">
          <a:off x="15481300" y="60064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40640</xdr:rowOff>
    </xdr:from>
    <xdr:to>
      <xdr:col>76</xdr:col>
      <xdr:colOff>165100</xdr:colOff>
      <xdr:row>35</xdr:row>
      <xdr:rowOff>142240</xdr:rowOff>
    </xdr:to>
    <xdr:sp macro="" textlink="">
      <xdr:nvSpPr>
        <xdr:cNvPr id="410" name="楕円 409"/>
        <xdr:cNvSpPr/>
      </xdr:nvSpPr>
      <xdr:spPr>
        <a:xfrm>
          <a:off x="14541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40005</xdr:rowOff>
    </xdr:from>
    <xdr:to>
      <xdr:col>81</xdr:col>
      <xdr:colOff>50800</xdr:colOff>
      <xdr:row>35</xdr:row>
      <xdr:rowOff>91440</xdr:rowOff>
    </xdr:to>
    <xdr:cxnSp macro="">
      <xdr:nvCxnSpPr>
        <xdr:cNvPr id="411" name="直線コネクタ 410"/>
        <xdr:cNvCxnSpPr/>
      </xdr:nvCxnSpPr>
      <xdr:spPr>
        <a:xfrm flipV="1">
          <a:off x="14592300" y="60407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12" name="n_1aveValue【一般廃棄物処理施設】&#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413" name="n_2aveValue【一般廃棄物処理施設】&#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414"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107332</xdr:rowOff>
    </xdr:from>
    <xdr:ext cx="405111" cy="259045"/>
    <xdr:sp macro="" textlink="">
      <xdr:nvSpPr>
        <xdr:cNvPr id="415" name="n_1mainValue【一般廃棄物処理施設】&#10;有形固定資産減価償却率"/>
        <xdr:cNvSpPr txBox="1"/>
      </xdr:nvSpPr>
      <xdr:spPr>
        <a:xfrm>
          <a:off x="152660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158767</xdr:rowOff>
    </xdr:from>
    <xdr:ext cx="405111" cy="259045"/>
    <xdr:sp macro="" textlink="">
      <xdr:nvSpPr>
        <xdr:cNvPr id="416" name="n_2mainValue【一般廃棄物処理施設】&#10;有形固定資産減価償却率"/>
        <xdr:cNvSpPr txBox="1"/>
      </xdr:nvSpPr>
      <xdr:spPr>
        <a:xfrm>
          <a:off x="143897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8" name="テキスト ボックス 42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0" name="テキスト ボックス 42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2" name="テキスト ボックス 43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4" name="テキスト ボックス 43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6" name="テキスト ボックス 43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8" name="テキスト ボックス 4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40" name="直線コネクタ 439"/>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41"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42" name="直線コネクタ 441"/>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43"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44" name="直線コネクタ 443"/>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445" name="【一般廃棄物処理施設】&#10;一人当たり有形固定資産（償却資産）額平均値テキスト"/>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46" name="フローチャート: 判断 445"/>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47" name="フローチャート: 判断 446"/>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448" name="フローチャート: 判断 447"/>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449" name="フローチャート: 判断 448"/>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44104</xdr:rowOff>
    </xdr:from>
    <xdr:to>
      <xdr:col>116</xdr:col>
      <xdr:colOff>114300</xdr:colOff>
      <xdr:row>40</xdr:row>
      <xdr:rowOff>145704</xdr:rowOff>
    </xdr:to>
    <xdr:sp macro="" textlink="">
      <xdr:nvSpPr>
        <xdr:cNvPr id="455" name="楕円 454"/>
        <xdr:cNvSpPr/>
      </xdr:nvSpPr>
      <xdr:spPr>
        <a:xfrm>
          <a:off x="22110700" y="69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22531</xdr:rowOff>
    </xdr:from>
    <xdr:ext cx="534377" cy="259045"/>
    <xdr:sp macro="" textlink="">
      <xdr:nvSpPr>
        <xdr:cNvPr id="456" name="【一般廃棄物処理施設】&#10;一人当たり有形固定資産（償却資産）額該当値テキスト"/>
        <xdr:cNvSpPr txBox="1"/>
      </xdr:nvSpPr>
      <xdr:spPr>
        <a:xfrm>
          <a:off x="22199600" y="688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50767</xdr:rowOff>
    </xdr:from>
    <xdr:to>
      <xdr:col>112</xdr:col>
      <xdr:colOff>38100</xdr:colOff>
      <xdr:row>40</xdr:row>
      <xdr:rowOff>152367</xdr:rowOff>
    </xdr:to>
    <xdr:sp macro="" textlink="">
      <xdr:nvSpPr>
        <xdr:cNvPr id="457" name="楕円 456"/>
        <xdr:cNvSpPr/>
      </xdr:nvSpPr>
      <xdr:spPr>
        <a:xfrm>
          <a:off x="21272500" y="690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94904</xdr:rowOff>
    </xdr:from>
    <xdr:to>
      <xdr:col>116</xdr:col>
      <xdr:colOff>63500</xdr:colOff>
      <xdr:row>40</xdr:row>
      <xdr:rowOff>101567</xdr:rowOff>
    </xdr:to>
    <xdr:cxnSp macro="">
      <xdr:nvCxnSpPr>
        <xdr:cNvPr id="458" name="直線コネクタ 457"/>
        <xdr:cNvCxnSpPr/>
      </xdr:nvCxnSpPr>
      <xdr:spPr>
        <a:xfrm flipV="1">
          <a:off x="21323300" y="6952904"/>
          <a:ext cx="8382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55884</xdr:rowOff>
    </xdr:from>
    <xdr:to>
      <xdr:col>107</xdr:col>
      <xdr:colOff>101600</xdr:colOff>
      <xdr:row>40</xdr:row>
      <xdr:rowOff>157484</xdr:rowOff>
    </xdr:to>
    <xdr:sp macro="" textlink="">
      <xdr:nvSpPr>
        <xdr:cNvPr id="459" name="楕円 458"/>
        <xdr:cNvSpPr/>
      </xdr:nvSpPr>
      <xdr:spPr>
        <a:xfrm>
          <a:off x="20383500" y="691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101567</xdr:rowOff>
    </xdr:from>
    <xdr:to>
      <xdr:col>111</xdr:col>
      <xdr:colOff>177800</xdr:colOff>
      <xdr:row>40</xdr:row>
      <xdr:rowOff>106684</xdr:rowOff>
    </xdr:to>
    <xdr:cxnSp macro="">
      <xdr:nvCxnSpPr>
        <xdr:cNvPr id="460" name="直線コネクタ 459"/>
        <xdr:cNvCxnSpPr/>
      </xdr:nvCxnSpPr>
      <xdr:spPr>
        <a:xfrm flipV="1">
          <a:off x="20434300" y="6959567"/>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137831</xdr:rowOff>
    </xdr:from>
    <xdr:ext cx="599010" cy="259045"/>
    <xdr:sp macro="" textlink="">
      <xdr:nvSpPr>
        <xdr:cNvPr id="461"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117787</xdr:rowOff>
    </xdr:from>
    <xdr:ext cx="599010" cy="259045"/>
    <xdr:sp macro="" textlink="">
      <xdr:nvSpPr>
        <xdr:cNvPr id="462"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28797</xdr:rowOff>
    </xdr:from>
    <xdr:ext cx="599010" cy="259045"/>
    <xdr:sp macro="" textlink="">
      <xdr:nvSpPr>
        <xdr:cNvPr id="463"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143494</xdr:rowOff>
    </xdr:from>
    <xdr:ext cx="534377" cy="259045"/>
    <xdr:sp macro="" textlink="">
      <xdr:nvSpPr>
        <xdr:cNvPr id="464" name="n_1mainValue【一般廃棄物処理施設】&#10;一人当たり有形固定資産（償却資産）額"/>
        <xdr:cNvSpPr txBox="1"/>
      </xdr:nvSpPr>
      <xdr:spPr>
        <a:xfrm>
          <a:off x="21043411" y="700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148611</xdr:rowOff>
    </xdr:from>
    <xdr:ext cx="534377" cy="259045"/>
    <xdr:sp macro="" textlink="">
      <xdr:nvSpPr>
        <xdr:cNvPr id="465" name="n_2mainValue【一般廃棄物処理施設】&#10;一人当たり有形固定資産（償却資産）額"/>
        <xdr:cNvSpPr txBox="1"/>
      </xdr:nvSpPr>
      <xdr:spPr>
        <a:xfrm>
          <a:off x="20167111" y="700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0" name="テキスト ボックス 4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2" name="直線コネクタ 4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3" name="テキスト ボックス 49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4" name="直線コネクタ 4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5" name="テキスト ボックス 4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6" name="直線コネクタ 4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7" name="テキスト ボックス 4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8" name="直線コネクタ 4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9" name="テキスト ボックス 4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0" name="直線コネクタ 4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1" name="テキスト ボックス 5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2" name="直線コネクタ 5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3" name="テキスト ボックス 50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07" name="直線コネクタ 506"/>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08"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09" name="直線コネクタ 508"/>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10"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11" name="直線コネクタ 510"/>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512" name="【消防施設】&#10;有形固定資産減価償却率平均値テキスト"/>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13" name="フローチャート: 判断 512"/>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14" name="フローチャート: 判断 513"/>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15" name="フローチャート: 判断 514"/>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516" name="フローチャート: 判断 515"/>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7" name="テキスト ボックス 5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8" name="テキスト ボックス 5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9" name="テキスト ボックス 5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0" name="テキスト ボックス 5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1" name="テキスト ボックス 5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522" name="楕円 521"/>
        <xdr:cNvSpPr/>
      </xdr:nvSpPr>
      <xdr:spPr>
        <a:xfrm>
          <a:off x="162687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88191</xdr:rowOff>
    </xdr:from>
    <xdr:ext cx="405111" cy="259045"/>
    <xdr:sp macro="" textlink="">
      <xdr:nvSpPr>
        <xdr:cNvPr id="523" name="【消防施設】&#10;有形固定資産減価償却率該当値テキスト"/>
        <xdr:cNvSpPr txBox="1"/>
      </xdr:nvSpPr>
      <xdr:spPr>
        <a:xfrm>
          <a:off x="16357600"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132624</xdr:rowOff>
    </xdr:from>
    <xdr:to>
      <xdr:col>81</xdr:col>
      <xdr:colOff>101600</xdr:colOff>
      <xdr:row>83</xdr:row>
      <xdr:rowOff>62774</xdr:rowOff>
    </xdr:to>
    <xdr:sp macro="" textlink="">
      <xdr:nvSpPr>
        <xdr:cNvPr id="524" name="楕円 523"/>
        <xdr:cNvSpPr/>
      </xdr:nvSpPr>
      <xdr:spPr>
        <a:xfrm>
          <a:off x="15430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160564</xdr:rowOff>
    </xdr:from>
    <xdr:to>
      <xdr:col>85</xdr:col>
      <xdr:colOff>127000</xdr:colOff>
      <xdr:row>83</xdr:row>
      <xdr:rowOff>11974</xdr:rowOff>
    </xdr:to>
    <xdr:cxnSp macro="">
      <xdr:nvCxnSpPr>
        <xdr:cNvPr id="525" name="直線コネクタ 524"/>
        <xdr:cNvCxnSpPr/>
      </xdr:nvCxnSpPr>
      <xdr:spPr>
        <a:xfrm flipV="1">
          <a:off x="15481300" y="14219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127726</xdr:rowOff>
    </xdr:from>
    <xdr:to>
      <xdr:col>76</xdr:col>
      <xdr:colOff>165100</xdr:colOff>
      <xdr:row>82</xdr:row>
      <xdr:rowOff>57876</xdr:rowOff>
    </xdr:to>
    <xdr:sp macro="" textlink="">
      <xdr:nvSpPr>
        <xdr:cNvPr id="526" name="楕円 525"/>
        <xdr:cNvSpPr/>
      </xdr:nvSpPr>
      <xdr:spPr>
        <a:xfrm>
          <a:off x="14541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7076</xdr:rowOff>
    </xdr:from>
    <xdr:to>
      <xdr:col>81</xdr:col>
      <xdr:colOff>50800</xdr:colOff>
      <xdr:row>83</xdr:row>
      <xdr:rowOff>11974</xdr:rowOff>
    </xdr:to>
    <xdr:cxnSp macro="">
      <xdr:nvCxnSpPr>
        <xdr:cNvPr id="527" name="直線コネクタ 526"/>
        <xdr:cNvCxnSpPr/>
      </xdr:nvCxnSpPr>
      <xdr:spPr>
        <a:xfrm>
          <a:off x="14592300" y="1406597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35214</xdr:rowOff>
    </xdr:from>
    <xdr:ext cx="405111" cy="259045"/>
    <xdr:sp macro="" textlink="">
      <xdr:nvSpPr>
        <xdr:cNvPr id="528"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529"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530"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53901</xdr:rowOff>
    </xdr:from>
    <xdr:ext cx="405111" cy="259045"/>
    <xdr:sp macro="" textlink="">
      <xdr:nvSpPr>
        <xdr:cNvPr id="531" name="n_1mainValue【消防施設】&#10;有形固定資産減価償却率"/>
        <xdr:cNvSpPr txBox="1"/>
      </xdr:nvSpPr>
      <xdr:spPr>
        <a:xfrm>
          <a:off x="152660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74403</xdr:rowOff>
    </xdr:from>
    <xdr:ext cx="405111" cy="259045"/>
    <xdr:sp macro="" textlink="">
      <xdr:nvSpPr>
        <xdr:cNvPr id="532" name="n_2mainValue【消防施設】&#10;有形固定資産減価償却率"/>
        <xdr:cNvSpPr txBox="1"/>
      </xdr:nvSpPr>
      <xdr:spPr>
        <a:xfrm>
          <a:off x="14389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3" name="直線コネクタ 5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4" name="テキスト ボックス 5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5" name="直線コネクタ 5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6" name="テキスト ボックス 5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7" name="直線コネクタ 5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8" name="テキスト ボックス 5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9" name="直線コネクタ 5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0" name="テキスト ボックス 5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554" name="直線コネクタ 553"/>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55"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56" name="直線コネクタ 555"/>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557"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558" name="直線コネクタ 557"/>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559"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560" name="フローチャート: 判断 559"/>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61" name="フローチャート: 判断 56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562" name="フローチャート: 判断 561"/>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563" name="フローチャート: 判断 562"/>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569" name="楕円 568"/>
        <xdr:cNvSpPr/>
      </xdr:nvSpPr>
      <xdr:spPr>
        <a:xfrm>
          <a:off x="22110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21607</xdr:rowOff>
    </xdr:from>
    <xdr:ext cx="469744" cy="259045"/>
    <xdr:sp macro="" textlink="">
      <xdr:nvSpPr>
        <xdr:cNvPr id="570" name="【消防施設】&#10;一人当たり面積該当値テキスト"/>
        <xdr:cNvSpPr txBox="1"/>
      </xdr:nvSpPr>
      <xdr:spPr>
        <a:xfrm>
          <a:off x="22199600"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571" name="楕円 570"/>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49530</xdr:rowOff>
    </xdr:from>
    <xdr:to>
      <xdr:col>116</xdr:col>
      <xdr:colOff>63500</xdr:colOff>
      <xdr:row>84</xdr:row>
      <xdr:rowOff>56387</xdr:rowOff>
    </xdr:to>
    <xdr:cxnSp macro="">
      <xdr:nvCxnSpPr>
        <xdr:cNvPr id="572" name="直線コネクタ 571"/>
        <xdr:cNvCxnSpPr/>
      </xdr:nvCxnSpPr>
      <xdr:spPr>
        <a:xfrm flipV="1">
          <a:off x="21323300" y="1445133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xdr:rowOff>
    </xdr:from>
    <xdr:to>
      <xdr:col>107</xdr:col>
      <xdr:colOff>101600</xdr:colOff>
      <xdr:row>84</xdr:row>
      <xdr:rowOff>114046</xdr:rowOff>
    </xdr:to>
    <xdr:sp macro="" textlink="">
      <xdr:nvSpPr>
        <xdr:cNvPr id="573" name="楕円 572"/>
        <xdr:cNvSpPr/>
      </xdr:nvSpPr>
      <xdr:spPr>
        <a:xfrm>
          <a:off x="20383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84</xdr:row>
      <xdr:rowOff>63246</xdr:rowOff>
    </xdr:to>
    <xdr:cxnSp macro="">
      <xdr:nvCxnSpPr>
        <xdr:cNvPr id="574" name="直線コネクタ 573"/>
        <xdr:cNvCxnSpPr/>
      </xdr:nvCxnSpPr>
      <xdr:spPr>
        <a:xfrm flipV="1">
          <a:off x="20434300" y="144581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575"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576"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577" name="n_3ave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123714</xdr:rowOff>
    </xdr:from>
    <xdr:ext cx="469744" cy="259045"/>
    <xdr:sp macro="" textlink="">
      <xdr:nvSpPr>
        <xdr:cNvPr id="578" name="n_1mainValue【消防施設】&#10;一人当たり面積"/>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130573</xdr:rowOff>
    </xdr:from>
    <xdr:ext cx="469744" cy="259045"/>
    <xdr:sp macro="" textlink="">
      <xdr:nvSpPr>
        <xdr:cNvPr id="579" name="n_2mainValue【消防施設】&#10;一人当たり面積"/>
        <xdr:cNvSpPr txBox="1"/>
      </xdr:nvSpPr>
      <xdr:spPr>
        <a:xfrm>
          <a:off x="201994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05" name="直線コネクタ 604"/>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06"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07" name="直線コネクタ 606"/>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8"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9" name="直線コネクタ 60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610" name="【庁舎】&#10;有形固定資産減価償却率平均値テキスト"/>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11" name="フローチャート: 判断 610"/>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12" name="フローチャート: 判断 611"/>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613" name="フローチャート: 判断 612"/>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614" name="フローチャート: 判断 613"/>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35198</xdr:rowOff>
    </xdr:from>
    <xdr:to>
      <xdr:col>85</xdr:col>
      <xdr:colOff>177800</xdr:colOff>
      <xdr:row>103</xdr:row>
      <xdr:rowOff>136798</xdr:rowOff>
    </xdr:to>
    <xdr:sp macro="" textlink="">
      <xdr:nvSpPr>
        <xdr:cNvPr id="620" name="楕円 619"/>
        <xdr:cNvSpPr/>
      </xdr:nvSpPr>
      <xdr:spPr>
        <a:xfrm>
          <a:off x="162687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13625</xdr:rowOff>
    </xdr:from>
    <xdr:ext cx="405111" cy="259045"/>
    <xdr:sp macro="" textlink="">
      <xdr:nvSpPr>
        <xdr:cNvPr id="621" name="【庁舎】&#10;有形固定資産減価償却率該当値テキスト"/>
        <xdr:cNvSpPr txBox="1"/>
      </xdr:nvSpPr>
      <xdr:spPr>
        <a:xfrm>
          <a:off x="16357600"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76019</xdr:rowOff>
    </xdr:from>
    <xdr:to>
      <xdr:col>81</xdr:col>
      <xdr:colOff>101600</xdr:colOff>
      <xdr:row>104</xdr:row>
      <xdr:rowOff>6169</xdr:rowOff>
    </xdr:to>
    <xdr:sp macro="" textlink="">
      <xdr:nvSpPr>
        <xdr:cNvPr id="622" name="楕円 621"/>
        <xdr:cNvSpPr/>
      </xdr:nvSpPr>
      <xdr:spPr>
        <a:xfrm>
          <a:off x="15430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85998</xdr:rowOff>
    </xdr:from>
    <xdr:to>
      <xdr:col>85</xdr:col>
      <xdr:colOff>127000</xdr:colOff>
      <xdr:row>103</xdr:row>
      <xdr:rowOff>126819</xdr:rowOff>
    </xdr:to>
    <xdr:cxnSp macro="">
      <xdr:nvCxnSpPr>
        <xdr:cNvPr id="623" name="直線コネクタ 622"/>
        <xdr:cNvCxnSpPr/>
      </xdr:nvCxnSpPr>
      <xdr:spPr>
        <a:xfrm flipV="1">
          <a:off x="15481300" y="17745348"/>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24" name="楕円 623"/>
        <xdr:cNvSpPr/>
      </xdr:nvSpPr>
      <xdr:spPr>
        <a:xfrm>
          <a:off x="1454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126819</xdr:rowOff>
    </xdr:from>
    <xdr:to>
      <xdr:col>81</xdr:col>
      <xdr:colOff>50800</xdr:colOff>
      <xdr:row>103</xdr:row>
      <xdr:rowOff>167639</xdr:rowOff>
    </xdr:to>
    <xdr:cxnSp macro="">
      <xdr:nvCxnSpPr>
        <xdr:cNvPr id="625" name="直線コネクタ 624"/>
        <xdr:cNvCxnSpPr/>
      </xdr:nvCxnSpPr>
      <xdr:spPr>
        <a:xfrm flipV="1">
          <a:off x="14592300" y="17786169"/>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6" name="楕円 625"/>
        <xdr:cNvSpPr/>
      </xdr:nvSpPr>
      <xdr:spPr>
        <a:xfrm>
          <a:off x="13652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130084</xdr:rowOff>
    </xdr:from>
    <xdr:to>
      <xdr:col>76</xdr:col>
      <xdr:colOff>114300</xdr:colOff>
      <xdr:row>103</xdr:row>
      <xdr:rowOff>167639</xdr:rowOff>
    </xdr:to>
    <xdr:cxnSp macro="">
      <xdr:nvCxnSpPr>
        <xdr:cNvPr id="627" name="直線コネクタ 626"/>
        <xdr:cNvCxnSpPr/>
      </xdr:nvCxnSpPr>
      <xdr:spPr>
        <a:xfrm>
          <a:off x="13703300" y="177894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153325</xdr:rowOff>
    </xdr:from>
    <xdr:ext cx="405111" cy="259045"/>
    <xdr:sp macro="" textlink="">
      <xdr:nvSpPr>
        <xdr:cNvPr id="628" name="n_1ave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629"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630"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168746</xdr:rowOff>
    </xdr:from>
    <xdr:ext cx="405111" cy="259045"/>
    <xdr:sp macro="" textlink="">
      <xdr:nvSpPr>
        <xdr:cNvPr id="631" name="n_1mainValue【庁舎】&#10;有形固定資産減価償却率"/>
        <xdr:cNvSpPr txBox="1"/>
      </xdr:nvSpPr>
      <xdr:spPr>
        <a:xfrm>
          <a:off x="152660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632" name="n_2mainValue【庁舎】&#10;有形固定資産減価償却率"/>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33" name="n_3mainValue【庁舎】&#10;有形固定資産減価償却率"/>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657" name="直線コネクタ 656"/>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658"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659" name="直線コネクタ 658"/>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660"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661" name="直線コネクタ 660"/>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662"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663" name="フローチャート: 判断 662"/>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664" name="フローチャート: 判断 663"/>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665" name="フローチャート: 判断 664"/>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666" name="フローチャート: 判断 665"/>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154560</xdr:rowOff>
    </xdr:from>
    <xdr:to>
      <xdr:col>116</xdr:col>
      <xdr:colOff>114300</xdr:colOff>
      <xdr:row>108</xdr:row>
      <xdr:rowOff>84710</xdr:rowOff>
    </xdr:to>
    <xdr:sp macro="" textlink="">
      <xdr:nvSpPr>
        <xdr:cNvPr id="672" name="楕円 671"/>
        <xdr:cNvSpPr/>
      </xdr:nvSpPr>
      <xdr:spPr>
        <a:xfrm>
          <a:off x="22110700" y="184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104031</xdr:rowOff>
    </xdr:from>
    <xdr:ext cx="469744" cy="259045"/>
    <xdr:sp macro="" textlink="">
      <xdr:nvSpPr>
        <xdr:cNvPr id="673" name="【庁舎】&#10;一人当たり面積該当値テキスト"/>
        <xdr:cNvSpPr txBox="1"/>
      </xdr:nvSpPr>
      <xdr:spPr>
        <a:xfrm>
          <a:off x="22199600" y="1844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156845</xdr:rowOff>
    </xdr:from>
    <xdr:to>
      <xdr:col>112</xdr:col>
      <xdr:colOff>38100</xdr:colOff>
      <xdr:row>108</xdr:row>
      <xdr:rowOff>86995</xdr:rowOff>
    </xdr:to>
    <xdr:sp macro="" textlink="">
      <xdr:nvSpPr>
        <xdr:cNvPr id="674" name="楕円 673"/>
        <xdr:cNvSpPr/>
      </xdr:nvSpPr>
      <xdr:spPr>
        <a:xfrm>
          <a:off x="21272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33910</xdr:rowOff>
    </xdr:from>
    <xdr:to>
      <xdr:col>116</xdr:col>
      <xdr:colOff>63500</xdr:colOff>
      <xdr:row>108</xdr:row>
      <xdr:rowOff>36195</xdr:rowOff>
    </xdr:to>
    <xdr:cxnSp macro="">
      <xdr:nvCxnSpPr>
        <xdr:cNvPr id="675" name="直線コネクタ 674"/>
        <xdr:cNvCxnSpPr/>
      </xdr:nvCxnSpPr>
      <xdr:spPr>
        <a:xfrm flipV="1">
          <a:off x="21323300" y="1855051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158750</xdr:rowOff>
    </xdr:from>
    <xdr:to>
      <xdr:col>107</xdr:col>
      <xdr:colOff>101600</xdr:colOff>
      <xdr:row>108</xdr:row>
      <xdr:rowOff>88900</xdr:rowOff>
    </xdr:to>
    <xdr:sp macro="" textlink="">
      <xdr:nvSpPr>
        <xdr:cNvPr id="676" name="楕円 675"/>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36195</xdr:rowOff>
    </xdr:from>
    <xdr:to>
      <xdr:col>111</xdr:col>
      <xdr:colOff>177800</xdr:colOff>
      <xdr:row>108</xdr:row>
      <xdr:rowOff>38100</xdr:rowOff>
    </xdr:to>
    <xdr:cxnSp macro="">
      <xdr:nvCxnSpPr>
        <xdr:cNvPr id="677" name="直線コネクタ 676"/>
        <xdr:cNvCxnSpPr/>
      </xdr:nvCxnSpPr>
      <xdr:spPr>
        <a:xfrm flipV="1">
          <a:off x="20434300" y="185527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161037</xdr:rowOff>
    </xdr:from>
    <xdr:to>
      <xdr:col>102</xdr:col>
      <xdr:colOff>165100</xdr:colOff>
      <xdr:row>108</xdr:row>
      <xdr:rowOff>91187</xdr:rowOff>
    </xdr:to>
    <xdr:sp macro="" textlink="">
      <xdr:nvSpPr>
        <xdr:cNvPr id="678" name="楕円 677"/>
        <xdr:cNvSpPr/>
      </xdr:nvSpPr>
      <xdr:spPr>
        <a:xfrm>
          <a:off x="19494500" y="185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38100</xdr:rowOff>
    </xdr:from>
    <xdr:to>
      <xdr:col>107</xdr:col>
      <xdr:colOff>50800</xdr:colOff>
      <xdr:row>108</xdr:row>
      <xdr:rowOff>40387</xdr:rowOff>
    </xdr:to>
    <xdr:cxnSp macro="">
      <xdr:nvCxnSpPr>
        <xdr:cNvPr id="679" name="直線コネクタ 678"/>
        <xdr:cNvCxnSpPr/>
      </xdr:nvCxnSpPr>
      <xdr:spPr>
        <a:xfrm flipV="1">
          <a:off x="19545300" y="185547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91712</xdr:rowOff>
    </xdr:from>
    <xdr:ext cx="469744" cy="259045"/>
    <xdr:sp macro="" textlink="">
      <xdr:nvSpPr>
        <xdr:cNvPr id="680" name="n_1aveValue【庁舎】&#10;一人当たり面積"/>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96283</xdr:rowOff>
    </xdr:from>
    <xdr:ext cx="469744" cy="259045"/>
    <xdr:sp macro="" textlink="">
      <xdr:nvSpPr>
        <xdr:cNvPr id="681" name="n_2ave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84980</xdr:rowOff>
    </xdr:from>
    <xdr:ext cx="469744" cy="259045"/>
    <xdr:sp macro="" textlink="">
      <xdr:nvSpPr>
        <xdr:cNvPr id="682" name="n_3aveValue【庁舎】&#10;一人当たり面積"/>
        <xdr:cNvSpPr txBox="1"/>
      </xdr:nvSpPr>
      <xdr:spPr>
        <a:xfrm>
          <a:off x="19310427"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78122</xdr:rowOff>
    </xdr:from>
    <xdr:ext cx="469744" cy="259045"/>
    <xdr:sp macro="" textlink="">
      <xdr:nvSpPr>
        <xdr:cNvPr id="683" name="n_1mainValue【庁舎】&#10;一人当たり面積"/>
        <xdr:cNvSpPr txBox="1"/>
      </xdr:nvSpPr>
      <xdr:spPr>
        <a:xfrm>
          <a:off x="21075727" y="185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684" name="n_2mainValue【庁舎】&#10;一人当たり面積"/>
        <xdr:cNvSpPr txBox="1"/>
      </xdr:nvSpPr>
      <xdr:spPr>
        <a:xfrm>
          <a:off x="20199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107714</xdr:rowOff>
    </xdr:from>
    <xdr:ext cx="469744" cy="259045"/>
    <xdr:sp macro="" textlink="">
      <xdr:nvSpPr>
        <xdr:cNvPr id="685" name="n_3mainValue【庁舎】&#10;一人当たり面積"/>
        <xdr:cNvSpPr txBox="1"/>
      </xdr:nvSpPr>
      <xdr:spPr>
        <a:xfrm>
          <a:off x="19310427" y="1828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一般廃棄物処理施設であり、逆に低くなっている施設は図書館、体育館・プール、消防施設である。また、ほぼ同様なのは庁舎である。町内の福祉施設は１施設のみであり、類似団体以上に有形固定資産減価償却率が上昇しており、３０年以上経過しているため、今後も上昇する傾向にある。一般廃棄物処理施設については、当町で所有していないため、上記施設情報は会津若松地方広域市町村圏整備組合の数字となっている。図書館については、類似団体以上に有形固定資産減価償却率が上昇しているが、町内の図書館は１施設のみであり、平成２５年度に新たに建設したため有形固定資産減価償却率は特に低く、一人当たり面積は類似団体とほぼ同等であり、維持管理費はしばらく横ばいの見込みである。体育館・プールについては、類似団体以上に有形固定資産減価償却率が上昇しており、一人当たり面積も類似団体より相当高いため、維持管理に掛かる経費の増加に注視しなければならない。消防施設については、類似団体以上に有形固定資産減価償却率が上昇しており、一人当たり面積は類似団体とほぼ同じとなった。庁舎については、類似団体以上に有形固定資産減価償却率が上昇しており、３０年以上経過しているため、今後も維持管理費は増加する傾向にあることから、施設の基本方針を検討した上で、適切な維持補修が必要に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14,373
14,313
394.85
8,025,493
7,714,813
302,712
5,200,413
8,803,260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主要な自主財源となる町税のうち、固定資産税において評価替えの影響により、土地及び家屋で減収となったことから、類似団体平均より０．１６ポイント下回ている。依然として自主財源の確保が厳しい状況ではあるが、滞納対策として臨戸訪問から預金等の差押に体制をシフトし、より一層の徴税業務の強化に取り組み、財政基盤の強化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人件費及び公債費の増加により、９０％を超えたが、類似団体とほぼ同水準となった。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のうち職員については、町条例で定めた定数を保持しているが、嘱託職員等が多く雇用されており、今後会計年度任用職員として雇用した場合、更なる人件費の増加が見込まれる。公債費は、当初予算額の１０％以内で、かつ、起債額が償還額を上回らないようにする取り組みや、繰上償還等の活用により、年々減少するよう抑制されてきたところであるが、大規模事業が続いている中で、財源を確保するうえで地方債の発行は不可欠となっており、大規模事業に対して発行した地方債の償還に係る公債費の増加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今後は、人事管理も含め、今まで以上に全ての事務事業の優先度を厳しく点検し、優先度の低い事務事業については縮小または廃止を進め、経常経費の削減を目指す。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145324</xdr:rowOff>
    </xdr:from>
    <xdr:to>
      <xdr:col>23</xdr:col>
      <xdr:colOff>133350</xdr:colOff>
      <xdr:row>64</xdr:row>
      <xdr:rowOff>1451</xdr:rowOff>
    </xdr:to>
    <xdr:cxnSp macro="">
      <xdr:nvCxnSpPr>
        <xdr:cNvPr id="135" name="直線コネクタ 134"/>
        <xdr:cNvCxnSpPr/>
      </xdr:nvCxnSpPr>
      <xdr:spPr>
        <a:xfrm>
          <a:off x="4114800" y="10946674"/>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86723</xdr:rowOff>
    </xdr:from>
    <xdr:to>
      <xdr:col>19</xdr:col>
      <xdr:colOff>133350</xdr:colOff>
      <xdr:row>63</xdr:row>
      <xdr:rowOff>145324</xdr:rowOff>
    </xdr:to>
    <xdr:cxnSp macro="">
      <xdr:nvCxnSpPr>
        <xdr:cNvPr id="138" name="直線コネクタ 137"/>
        <xdr:cNvCxnSpPr/>
      </xdr:nvCxnSpPr>
      <xdr:spPr>
        <a:xfrm>
          <a:off x="3225800" y="1088807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127181</xdr:rowOff>
    </xdr:from>
    <xdr:to>
      <xdr:col>15</xdr:col>
      <xdr:colOff>82550</xdr:colOff>
      <xdr:row>63</xdr:row>
      <xdr:rowOff>86723</xdr:rowOff>
    </xdr:to>
    <xdr:cxnSp macro="">
      <xdr:nvCxnSpPr>
        <xdr:cNvPr id="141" name="直線コネクタ 140"/>
        <xdr:cNvCxnSpPr/>
      </xdr:nvCxnSpPr>
      <xdr:spPr>
        <a:xfrm>
          <a:off x="2336800" y="10757081"/>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127181</xdr:rowOff>
    </xdr:from>
    <xdr:to>
      <xdr:col>11</xdr:col>
      <xdr:colOff>31750</xdr:colOff>
      <xdr:row>63</xdr:row>
      <xdr:rowOff>107406</xdr:rowOff>
    </xdr:to>
    <xdr:cxnSp macro="">
      <xdr:nvCxnSpPr>
        <xdr:cNvPr id="144" name="直線コネクタ 143"/>
        <xdr:cNvCxnSpPr/>
      </xdr:nvCxnSpPr>
      <xdr:spPr>
        <a:xfrm flipV="1">
          <a:off x="1447800" y="10757081"/>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122101</xdr:rowOff>
    </xdr:from>
    <xdr:to>
      <xdr:col>23</xdr:col>
      <xdr:colOff>184150</xdr:colOff>
      <xdr:row>64</xdr:row>
      <xdr:rowOff>52251</xdr:rowOff>
    </xdr:to>
    <xdr:sp macro="" textlink="">
      <xdr:nvSpPr>
        <xdr:cNvPr id="154" name="楕円 153"/>
        <xdr:cNvSpPr/>
      </xdr:nvSpPr>
      <xdr:spPr>
        <a:xfrm>
          <a:off x="49022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94178</xdr:rowOff>
    </xdr:from>
    <xdr:ext cx="762000" cy="259045"/>
    <xdr:sp macro="" textlink="">
      <xdr:nvSpPr>
        <xdr:cNvPr id="155" name="財政構造の弾力性該当値テキスト"/>
        <xdr:cNvSpPr txBox="1"/>
      </xdr:nvSpPr>
      <xdr:spPr>
        <a:xfrm>
          <a:off x="5041900" y="1089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94524</xdr:rowOff>
    </xdr:from>
    <xdr:to>
      <xdr:col>19</xdr:col>
      <xdr:colOff>184150</xdr:colOff>
      <xdr:row>64</xdr:row>
      <xdr:rowOff>24674</xdr:rowOff>
    </xdr:to>
    <xdr:sp macro="" textlink="">
      <xdr:nvSpPr>
        <xdr:cNvPr id="156" name="楕円 155"/>
        <xdr:cNvSpPr/>
      </xdr:nvSpPr>
      <xdr:spPr>
        <a:xfrm>
          <a:off x="4064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34851</xdr:rowOff>
    </xdr:from>
    <xdr:ext cx="736600" cy="259045"/>
    <xdr:sp macro="" textlink="">
      <xdr:nvSpPr>
        <xdr:cNvPr id="157" name="テキスト ボックス 156"/>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35923</xdr:rowOff>
    </xdr:from>
    <xdr:to>
      <xdr:col>15</xdr:col>
      <xdr:colOff>133350</xdr:colOff>
      <xdr:row>63</xdr:row>
      <xdr:rowOff>137523</xdr:rowOff>
    </xdr:to>
    <xdr:sp macro="" textlink="">
      <xdr:nvSpPr>
        <xdr:cNvPr id="158" name="楕円 157"/>
        <xdr:cNvSpPr/>
      </xdr:nvSpPr>
      <xdr:spPr>
        <a:xfrm>
          <a:off x="3175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147700</xdr:rowOff>
    </xdr:from>
    <xdr:ext cx="762000" cy="259045"/>
    <xdr:sp macro="" textlink="">
      <xdr:nvSpPr>
        <xdr:cNvPr id="159" name="テキスト ボックス 158"/>
        <xdr:cNvSpPr txBox="1"/>
      </xdr:nvSpPr>
      <xdr:spPr>
        <a:xfrm>
          <a:off x="2844800" y="1060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76381</xdr:rowOff>
    </xdr:from>
    <xdr:to>
      <xdr:col>11</xdr:col>
      <xdr:colOff>82550</xdr:colOff>
      <xdr:row>63</xdr:row>
      <xdr:rowOff>6531</xdr:rowOff>
    </xdr:to>
    <xdr:sp macro="" textlink="">
      <xdr:nvSpPr>
        <xdr:cNvPr id="160" name="楕円 159"/>
        <xdr:cNvSpPr/>
      </xdr:nvSpPr>
      <xdr:spPr>
        <a:xfrm>
          <a:off x="2286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16708</xdr:rowOff>
    </xdr:from>
    <xdr:ext cx="762000" cy="259045"/>
    <xdr:sp macro="" textlink="">
      <xdr:nvSpPr>
        <xdr:cNvPr id="161" name="テキスト ボックス 160"/>
        <xdr:cNvSpPr txBox="1"/>
      </xdr:nvSpPr>
      <xdr:spPr>
        <a:xfrm>
          <a:off x="1955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56606</xdr:rowOff>
    </xdr:from>
    <xdr:to>
      <xdr:col>7</xdr:col>
      <xdr:colOff>31750</xdr:colOff>
      <xdr:row>63</xdr:row>
      <xdr:rowOff>158206</xdr:rowOff>
    </xdr:to>
    <xdr:sp macro="" textlink="">
      <xdr:nvSpPr>
        <xdr:cNvPr id="162" name="楕円 161"/>
        <xdr:cNvSpPr/>
      </xdr:nvSpPr>
      <xdr:spPr>
        <a:xfrm>
          <a:off x="1397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168383</xdr:rowOff>
    </xdr:from>
    <xdr:ext cx="762000" cy="259045"/>
    <xdr:sp macro="" textlink="">
      <xdr:nvSpPr>
        <xdr:cNvPr id="163" name="テキスト ボックス 162"/>
        <xdr:cNvSpPr txBox="1"/>
      </xdr:nvSpPr>
      <xdr:spPr>
        <a:xfrm>
          <a:off x="1066800" y="106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及び物件費及び維持補修費の合計額の人口１人当たりの金額が類似団体を上回っているのは、主に人件費と維持補修費が要因となっている。これは、主にこども園運営に係る嘱託員を多く雇用しているためである。また、維持補修費は冬期間の除雪経費を含んおり、気象状況によって大きく左右される。しかしながら、町民生活に不可欠なライフラインの確保の観点から削減は厳しい。さらには公共施設の老朽化に伴う維持補修費用も年々増加してくるため、公共施設等総合管理計画の個別施設計画を早急に策定し、公共施設の適正管理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55594</xdr:rowOff>
    </xdr:from>
    <xdr:to>
      <xdr:col>23</xdr:col>
      <xdr:colOff>133350</xdr:colOff>
      <xdr:row>82</xdr:row>
      <xdr:rowOff>60258</xdr:rowOff>
    </xdr:to>
    <xdr:cxnSp macro="">
      <xdr:nvCxnSpPr>
        <xdr:cNvPr id="199" name="直線コネクタ 198"/>
        <xdr:cNvCxnSpPr/>
      </xdr:nvCxnSpPr>
      <xdr:spPr>
        <a:xfrm flipV="1">
          <a:off x="4114800" y="14114494"/>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41291</xdr:rowOff>
    </xdr:from>
    <xdr:to>
      <xdr:col>19</xdr:col>
      <xdr:colOff>133350</xdr:colOff>
      <xdr:row>82</xdr:row>
      <xdr:rowOff>60258</xdr:rowOff>
    </xdr:to>
    <xdr:cxnSp macro="">
      <xdr:nvCxnSpPr>
        <xdr:cNvPr id="202" name="直線コネクタ 201"/>
        <xdr:cNvCxnSpPr/>
      </xdr:nvCxnSpPr>
      <xdr:spPr>
        <a:xfrm>
          <a:off x="3225800" y="14100191"/>
          <a:ext cx="889000" cy="1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18151</xdr:rowOff>
    </xdr:from>
    <xdr:to>
      <xdr:col>15</xdr:col>
      <xdr:colOff>82550</xdr:colOff>
      <xdr:row>82</xdr:row>
      <xdr:rowOff>41291</xdr:rowOff>
    </xdr:to>
    <xdr:cxnSp macro="">
      <xdr:nvCxnSpPr>
        <xdr:cNvPr id="205" name="直線コネクタ 204"/>
        <xdr:cNvCxnSpPr/>
      </xdr:nvCxnSpPr>
      <xdr:spPr>
        <a:xfrm>
          <a:off x="2336800" y="14077051"/>
          <a:ext cx="889000" cy="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18151</xdr:rowOff>
    </xdr:from>
    <xdr:to>
      <xdr:col>11</xdr:col>
      <xdr:colOff>31750</xdr:colOff>
      <xdr:row>82</xdr:row>
      <xdr:rowOff>21941</xdr:rowOff>
    </xdr:to>
    <xdr:cxnSp macro="">
      <xdr:nvCxnSpPr>
        <xdr:cNvPr id="208" name="直線コネクタ 207"/>
        <xdr:cNvCxnSpPr/>
      </xdr:nvCxnSpPr>
      <xdr:spPr>
        <a:xfrm flipV="1">
          <a:off x="1447800" y="14077051"/>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2" name="テキスト ボックス 211"/>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4794</xdr:rowOff>
    </xdr:from>
    <xdr:to>
      <xdr:col>23</xdr:col>
      <xdr:colOff>184150</xdr:colOff>
      <xdr:row>82</xdr:row>
      <xdr:rowOff>106394</xdr:rowOff>
    </xdr:to>
    <xdr:sp macro="" textlink="">
      <xdr:nvSpPr>
        <xdr:cNvPr id="218" name="楕円 217"/>
        <xdr:cNvSpPr/>
      </xdr:nvSpPr>
      <xdr:spPr>
        <a:xfrm>
          <a:off x="4902200" y="1406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148321</xdr:rowOff>
    </xdr:from>
    <xdr:ext cx="762000" cy="259045"/>
    <xdr:sp macro="" textlink="">
      <xdr:nvSpPr>
        <xdr:cNvPr id="219" name="人件費・物件費等の状況該当値テキスト"/>
        <xdr:cNvSpPr txBox="1"/>
      </xdr:nvSpPr>
      <xdr:spPr>
        <a:xfrm>
          <a:off x="5041900" y="1403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9458</xdr:rowOff>
    </xdr:from>
    <xdr:to>
      <xdr:col>19</xdr:col>
      <xdr:colOff>184150</xdr:colOff>
      <xdr:row>82</xdr:row>
      <xdr:rowOff>111058</xdr:rowOff>
    </xdr:to>
    <xdr:sp macro="" textlink="">
      <xdr:nvSpPr>
        <xdr:cNvPr id="220" name="楕円 219"/>
        <xdr:cNvSpPr/>
      </xdr:nvSpPr>
      <xdr:spPr>
        <a:xfrm>
          <a:off x="4064000" y="1406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95835</xdr:rowOff>
    </xdr:from>
    <xdr:ext cx="736600" cy="259045"/>
    <xdr:sp macro="" textlink="">
      <xdr:nvSpPr>
        <xdr:cNvPr id="221" name="テキスト ボックス 220"/>
        <xdr:cNvSpPr txBox="1"/>
      </xdr:nvSpPr>
      <xdr:spPr>
        <a:xfrm>
          <a:off x="3733800" y="1415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161941</xdr:rowOff>
    </xdr:from>
    <xdr:to>
      <xdr:col>15</xdr:col>
      <xdr:colOff>133350</xdr:colOff>
      <xdr:row>82</xdr:row>
      <xdr:rowOff>92091</xdr:rowOff>
    </xdr:to>
    <xdr:sp macro="" textlink="">
      <xdr:nvSpPr>
        <xdr:cNvPr id="222" name="楕円 221"/>
        <xdr:cNvSpPr/>
      </xdr:nvSpPr>
      <xdr:spPr>
        <a:xfrm>
          <a:off x="3175000" y="1404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76868</xdr:rowOff>
    </xdr:from>
    <xdr:ext cx="762000" cy="259045"/>
    <xdr:sp macro="" textlink="">
      <xdr:nvSpPr>
        <xdr:cNvPr id="223" name="テキスト ボックス 222"/>
        <xdr:cNvSpPr txBox="1"/>
      </xdr:nvSpPr>
      <xdr:spPr>
        <a:xfrm>
          <a:off x="2844800" y="1413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138801</xdr:rowOff>
    </xdr:from>
    <xdr:to>
      <xdr:col>11</xdr:col>
      <xdr:colOff>82550</xdr:colOff>
      <xdr:row>82</xdr:row>
      <xdr:rowOff>68951</xdr:rowOff>
    </xdr:to>
    <xdr:sp macro="" textlink="">
      <xdr:nvSpPr>
        <xdr:cNvPr id="224" name="楕円 223"/>
        <xdr:cNvSpPr/>
      </xdr:nvSpPr>
      <xdr:spPr>
        <a:xfrm>
          <a:off x="2286000" y="140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53728</xdr:rowOff>
    </xdr:from>
    <xdr:ext cx="762000" cy="259045"/>
    <xdr:sp macro="" textlink="">
      <xdr:nvSpPr>
        <xdr:cNvPr id="225" name="テキスト ボックス 224"/>
        <xdr:cNvSpPr txBox="1"/>
      </xdr:nvSpPr>
      <xdr:spPr>
        <a:xfrm>
          <a:off x="1955800" y="1411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142591</xdr:rowOff>
    </xdr:from>
    <xdr:to>
      <xdr:col>7</xdr:col>
      <xdr:colOff>31750</xdr:colOff>
      <xdr:row>82</xdr:row>
      <xdr:rowOff>72741</xdr:rowOff>
    </xdr:to>
    <xdr:sp macro="" textlink="">
      <xdr:nvSpPr>
        <xdr:cNvPr id="226" name="楕円 225"/>
        <xdr:cNvSpPr/>
      </xdr:nvSpPr>
      <xdr:spPr>
        <a:xfrm>
          <a:off x="1397000" y="140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57518</xdr:rowOff>
    </xdr:from>
    <xdr:ext cx="762000" cy="259045"/>
    <xdr:sp macro="" textlink="">
      <xdr:nvSpPr>
        <xdr:cNvPr id="227" name="テキスト ボックス 226"/>
        <xdr:cNvSpPr txBox="1"/>
      </xdr:nvSpPr>
      <xdr:spPr>
        <a:xfrm>
          <a:off x="1066800" y="1411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類似団体と同水準を保っているが、今後も地方公務員制度改革等を踏まえながら、他の地方公共団体の状況に留意する。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53339</xdr:rowOff>
    </xdr:to>
    <xdr:cxnSp macro="">
      <xdr:nvCxnSpPr>
        <xdr:cNvPr id="261" name="直線コネクタ 260"/>
        <xdr:cNvCxnSpPr/>
      </xdr:nvCxnSpPr>
      <xdr:spPr>
        <a:xfrm flipV="1">
          <a:off x="16179800" y="147739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53339</xdr:rowOff>
    </xdr:to>
    <xdr:cxnSp macro="">
      <xdr:nvCxnSpPr>
        <xdr:cNvPr id="264" name="直線コネクタ 263"/>
        <xdr:cNvCxnSpPr/>
      </xdr:nvCxnSpPr>
      <xdr:spPr>
        <a:xfrm>
          <a:off x="15290800" y="147739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53339</xdr:rowOff>
    </xdr:to>
    <xdr:cxnSp macro="">
      <xdr:nvCxnSpPr>
        <xdr:cNvPr id="267" name="直線コネクタ 266"/>
        <xdr:cNvCxnSpPr/>
      </xdr:nvCxnSpPr>
      <xdr:spPr>
        <a:xfrm flipV="1">
          <a:off x="14401800" y="147739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13123</xdr:rowOff>
    </xdr:from>
    <xdr:to>
      <xdr:col>68</xdr:col>
      <xdr:colOff>152400</xdr:colOff>
      <xdr:row>86</xdr:row>
      <xdr:rowOff>53339</xdr:rowOff>
    </xdr:to>
    <xdr:cxnSp macro="">
      <xdr:nvCxnSpPr>
        <xdr:cNvPr id="270" name="直線コネクタ 269"/>
        <xdr:cNvCxnSpPr/>
      </xdr:nvCxnSpPr>
      <xdr:spPr>
        <a:xfrm>
          <a:off x="13512800" y="1475782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80" name="楕円 279"/>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166388</xdr:rowOff>
    </xdr:from>
    <xdr:ext cx="762000" cy="259045"/>
    <xdr:sp macro="" textlink="">
      <xdr:nvSpPr>
        <xdr:cNvPr id="281"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82" name="楕円 281"/>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88916</xdr:rowOff>
    </xdr:from>
    <xdr:ext cx="736600" cy="259045"/>
    <xdr:sp macro="" textlink="">
      <xdr:nvSpPr>
        <xdr:cNvPr id="283" name="テキスト ボックス 282"/>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4" name="楕円 283"/>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5" name="テキスト ボックス 284"/>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6" name="楕円 285"/>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87" name="テキスト ボックス 286"/>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88" name="楕円 287"/>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48700</xdr:rowOff>
    </xdr:from>
    <xdr:ext cx="762000" cy="259045"/>
    <xdr:sp macro="" textlink="">
      <xdr:nvSpPr>
        <xdr:cNvPr id="289" name="テキスト ボックス 288"/>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計画に基づき、計画の範囲内での人員管理を行っているため、これ以上の職員の削減は大変厳しい。さらに、保育士等の有資格職員が不足しているこども園においては、資格を有す嘱託員を配置することにより変化する住民ニーズに対応しているため、前年度より０．２７人増加し、類似団体と比較しても１．３６人上回ってい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143268</xdr:rowOff>
    </xdr:from>
    <xdr:to>
      <xdr:col>81</xdr:col>
      <xdr:colOff>44450</xdr:colOff>
      <xdr:row>63</xdr:row>
      <xdr:rowOff>2842</xdr:rowOff>
    </xdr:to>
    <xdr:cxnSp macro="">
      <xdr:nvCxnSpPr>
        <xdr:cNvPr id="326" name="直線コネクタ 325"/>
        <xdr:cNvCxnSpPr/>
      </xdr:nvCxnSpPr>
      <xdr:spPr>
        <a:xfrm>
          <a:off x="16179800" y="1077316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107648</xdr:rowOff>
    </xdr:from>
    <xdr:to>
      <xdr:col>77</xdr:col>
      <xdr:colOff>44450</xdr:colOff>
      <xdr:row>62</xdr:row>
      <xdr:rowOff>143268</xdr:rowOff>
    </xdr:to>
    <xdr:cxnSp macro="">
      <xdr:nvCxnSpPr>
        <xdr:cNvPr id="329" name="直線コネクタ 328"/>
        <xdr:cNvCxnSpPr/>
      </xdr:nvCxnSpPr>
      <xdr:spPr>
        <a:xfrm>
          <a:off x="15290800" y="10737548"/>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85816</xdr:rowOff>
    </xdr:from>
    <xdr:to>
      <xdr:col>72</xdr:col>
      <xdr:colOff>203200</xdr:colOff>
      <xdr:row>62</xdr:row>
      <xdr:rowOff>107648</xdr:rowOff>
    </xdr:to>
    <xdr:cxnSp macro="">
      <xdr:nvCxnSpPr>
        <xdr:cNvPr id="332" name="直線コネクタ 331"/>
        <xdr:cNvCxnSpPr/>
      </xdr:nvCxnSpPr>
      <xdr:spPr>
        <a:xfrm>
          <a:off x="14401800" y="1071571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59388</xdr:rowOff>
    </xdr:from>
    <xdr:to>
      <xdr:col>68</xdr:col>
      <xdr:colOff>152400</xdr:colOff>
      <xdr:row>62</xdr:row>
      <xdr:rowOff>85816</xdr:rowOff>
    </xdr:to>
    <xdr:cxnSp macro="">
      <xdr:nvCxnSpPr>
        <xdr:cNvPr id="335" name="直線コネクタ 334"/>
        <xdr:cNvCxnSpPr/>
      </xdr:nvCxnSpPr>
      <xdr:spPr>
        <a:xfrm>
          <a:off x="13512800" y="1068928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123492</xdr:rowOff>
    </xdr:from>
    <xdr:to>
      <xdr:col>81</xdr:col>
      <xdr:colOff>95250</xdr:colOff>
      <xdr:row>63</xdr:row>
      <xdr:rowOff>53642</xdr:rowOff>
    </xdr:to>
    <xdr:sp macro="" textlink="">
      <xdr:nvSpPr>
        <xdr:cNvPr id="345" name="楕円 344"/>
        <xdr:cNvSpPr/>
      </xdr:nvSpPr>
      <xdr:spPr>
        <a:xfrm>
          <a:off x="16967200" y="107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95569</xdr:rowOff>
    </xdr:from>
    <xdr:ext cx="762000" cy="259045"/>
    <xdr:sp macro="" textlink="">
      <xdr:nvSpPr>
        <xdr:cNvPr id="346" name="定員管理の状況該当値テキスト"/>
        <xdr:cNvSpPr txBox="1"/>
      </xdr:nvSpPr>
      <xdr:spPr>
        <a:xfrm>
          <a:off x="17106900" y="1072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92468</xdr:rowOff>
    </xdr:from>
    <xdr:to>
      <xdr:col>77</xdr:col>
      <xdr:colOff>95250</xdr:colOff>
      <xdr:row>63</xdr:row>
      <xdr:rowOff>22618</xdr:rowOff>
    </xdr:to>
    <xdr:sp macro="" textlink="">
      <xdr:nvSpPr>
        <xdr:cNvPr id="347" name="楕円 346"/>
        <xdr:cNvSpPr/>
      </xdr:nvSpPr>
      <xdr:spPr>
        <a:xfrm>
          <a:off x="161290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7395</xdr:rowOff>
    </xdr:from>
    <xdr:ext cx="736600" cy="259045"/>
    <xdr:sp macro="" textlink="">
      <xdr:nvSpPr>
        <xdr:cNvPr id="348" name="テキスト ボックス 347"/>
        <xdr:cNvSpPr txBox="1"/>
      </xdr:nvSpPr>
      <xdr:spPr>
        <a:xfrm>
          <a:off x="15798800" y="1080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56848</xdr:rowOff>
    </xdr:from>
    <xdr:to>
      <xdr:col>73</xdr:col>
      <xdr:colOff>44450</xdr:colOff>
      <xdr:row>62</xdr:row>
      <xdr:rowOff>158448</xdr:rowOff>
    </xdr:to>
    <xdr:sp macro="" textlink="">
      <xdr:nvSpPr>
        <xdr:cNvPr id="349" name="楕円 348"/>
        <xdr:cNvSpPr/>
      </xdr:nvSpPr>
      <xdr:spPr>
        <a:xfrm>
          <a:off x="15240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143225</xdr:rowOff>
    </xdr:from>
    <xdr:ext cx="762000" cy="259045"/>
    <xdr:sp macro="" textlink="">
      <xdr:nvSpPr>
        <xdr:cNvPr id="350" name="テキスト ボックス 349"/>
        <xdr:cNvSpPr txBox="1"/>
      </xdr:nvSpPr>
      <xdr:spPr>
        <a:xfrm>
          <a:off x="14909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35016</xdr:rowOff>
    </xdr:from>
    <xdr:to>
      <xdr:col>68</xdr:col>
      <xdr:colOff>203200</xdr:colOff>
      <xdr:row>62</xdr:row>
      <xdr:rowOff>136616</xdr:rowOff>
    </xdr:to>
    <xdr:sp macro="" textlink="">
      <xdr:nvSpPr>
        <xdr:cNvPr id="351" name="楕円 350"/>
        <xdr:cNvSpPr/>
      </xdr:nvSpPr>
      <xdr:spPr>
        <a:xfrm>
          <a:off x="14351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52" name="テキスト ボックス 351"/>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8588</xdr:rowOff>
    </xdr:from>
    <xdr:to>
      <xdr:col>64</xdr:col>
      <xdr:colOff>152400</xdr:colOff>
      <xdr:row>62</xdr:row>
      <xdr:rowOff>110188</xdr:rowOff>
    </xdr:to>
    <xdr:sp macro="" textlink="">
      <xdr:nvSpPr>
        <xdr:cNvPr id="353" name="楕円 352"/>
        <xdr:cNvSpPr/>
      </xdr:nvSpPr>
      <xdr:spPr>
        <a:xfrm>
          <a:off x="13462000" y="10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94965</xdr:rowOff>
    </xdr:from>
    <xdr:ext cx="762000" cy="259045"/>
    <xdr:sp macro="" textlink="">
      <xdr:nvSpPr>
        <xdr:cNvPr id="354" name="テキスト ボックス 353"/>
        <xdr:cNvSpPr txBox="1"/>
      </xdr:nvSpPr>
      <xdr:spPr>
        <a:xfrm>
          <a:off x="13131800" y="1072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近年の重点施策であった認定こども園や道の駅猪苗代の整備に係る元利償還金の増及び下水道事業における繰出基準算定方法の変更等により平成２９年度では９．４％と上昇に転じ、平成３０年度においても１０．３％と上昇傾向にある。今後の比率は若干の上昇が見込まれるものの、ほぼ横ばいで推移する見通し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令和４年度開校予定の統合中学校整備事業においては、補助金の活用や教育施設整備等基金を有効に活用し、地方債発行の抑制に努める。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167894</xdr:rowOff>
    </xdr:from>
    <xdr:to>
      <xdr:col>81</xdr:col>
      <xdr:colOff>44450</xdr:colOff>
      <xdr:row>42</xdr:row>
      <xdr:rowOff>39878</xdr:rowOff>
    </xdr:to>
    <xdr:cxnSp macro="">
      <xdr:nvCxnSpPr>
        <xdr:cNvPr id="385" name="直線コネクタ 384"/>
        <xdr:cNvCxnSpPr/>
      </xdr:nvCxnSpPr>
      <xdr:spPr>
        <a:xfrm>
          <a:off x="16179800" y="719734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153416</xdr:rowOff>
    </xdr:from>
    <xdr:to>
      <xdr:col>77</xdr:col>
      <xdr:colOff>44450</xdr:colOff>
      <xdr:row>41</xdr:row>
      <xdr:rowOff>167894</xdr:rowOff>
    </xdr:to>
    <xdr:cxnSp macro="">
      <xdr:nvCxnSpPr>
        <xdr:cNvPr id="388" name="直線コネクタ 387"/>
        <xdr:cNvCxnSpPr/>
      </xdr:nvCxnSpPr>
      <xdr:spPr>
        <a:xfrm>
          <a:off x="15290800" y="71828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42</xdr:row>
      <xdr:rowOff>15748</xdr:rowOff>
    </xdr:to>
    <xdr:cxnSp macro="">
      <xdr:nvCxnSpPr>
        <xdr:cNvPr id="391" name="直線コネクタ 390"/>
        <xdr:cNvCxnSpPr/>
      </xdr:nvCxnSpPr>
      <xdr:spPr>
        <a:xfrm flipV="1">
          <a:off x="14401800" y="71828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88138</xdr:rowOff>
    </xdr:to>
    <xdr:cxnSp macro="">
      <xdr:nvCxnSpPr>
        <xdr:cNvPr id="394" name="直線コネクタ 393"/>
        <xdr:cNvCxnSpPr/>
      </xdr:nvCxnSpPr>
      <xdr:spPr>
        <a:xfrm flipV="1">
          <a:off x="13512800" y="721664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398" name="テキスト ボックス 397"/>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160528</xdr:rowOff>
    </xdr:from>
    <xdr:to>
      <xdr:col>81</xdr:col>
      <xdr:colOff>95250</xdr:colOff>
      <xdr:row>42</xdr:row>
      <xdr:rowOff>90678</xdr:rowOff>
    </xdr:to>
    <xdr:sp macro="" textlink="">
      <xdr:nvSpPr>
        <xdr:cNvPr id="404" name="楕円 403"/>
        <xdr:cNvSpPr/>
      </xdr:nvSpPr>
      <xdr:spPr>
        <a:xfrm>
          <a:off x="169672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132605</xdr:rowOff>
    </xdr:from>
    <xdr:ext cx="762000" cy="259045"/>
    <xdr:sp macro="" textlink="">
      <xdr:nvSpPr>
        <xdr:cNvPr id="405" name="公債費負担の状況該当値テキスト"/>
        <xdr:cNvSpPr txBox="1"/>
      </xdr:nvSpPr>
      <xdr:spPr>
        <a:xfrm>
          <a:off x="17106900" y="71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406" name="楕円 405"/>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07" name="テキスト ボックス 406"/>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102616</xdr:rowOff>
    </xdr:from>
    <xdr:to>
      <xdr:col>73</xdr:col>
      <xdr:colOff>44450</xdr:colOff>
      <xdr:row>42</xdr:row>
      <xdr:rowOff>32766</xdr:rowOff>
    </xdr:to>
    <xdr:sp macro="" textlink="">
      <xdr:nvSpPr>
        <xdr:cNvPr id="408" name="楕円 407"/>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17543</xdr:rowOff>
    </xdr:from>
    <xdr:ext cx="762000" cy="259045"/>
    <xdr:sp macro="" textlink="">
      <xdr:nvSpPr>
        <xdr:cNvPr id="409" name="テキスト ボックス 408"/>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10" name="楕円 409"/>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11" name="テキスト ボックス 410"/>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37338</xdr:rowOff>
    </xdr:from>
    <xdr:to>
      <xdr:col>64</xdr:col>
      <xdr:colOff>152400</xdr:colOff>
      <xdr:row>42</xdr:row>
      <xdr:rowOff>138938</xdr:rowOff>
    </xdr:to>
    <xdr:sp macro="" textlink="">
      <xdr:nvSpPr>
        <xdr:cNvPr id="412" name="楕円 411"/>
        <xdr:cNvSpPr/>
      </xdr:nvSpPr>
      <xdr:spPr>
        <a:xfrm>
          <a:off x="13462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123715</xdr:rowOff>
    </xdr:from>
    <xdr:ext cx="762000" cy="259045"/>
    <xdr:sp macro="" textlink="">
      <xdr:nvSpPr>
        <xdr:cNvPr id="413" name="テキスト ボックス 412"/>
        <xdr:cNvSpPr txBox="1"/>
      </xdr:nvSpPr>
      <xdr:spPr>
        <a:xfrm>
          <a:off x="13131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現在高は統合中学校整備事業に係る起債が予定されるため再度一時的な増加となる見込みであり、公営企業債等繰入見込額については、下水道事業会計において繰出基準算定変更の影響（来年は３ヶ年平均算出の３年目となる）による増が懸念されるところであるが、経営健全化に向けて経営戦略を策定済みであり、また、令和３年度からの公営企業会計の適用にも取り組んでおり、本比率抑制の対策を行っているところである。大規模事業である統合中学校整備事業に係る起債に係る影響が懸念されるが、交付税措置率の高い地方債を優先するなど、比率上昇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163601</xdr:rowOff>
    </xdr:from>
    <xdr:to>
      <xdr:col>81</xdr:col>
      <xdr:colOff>44450</xdr:colOff>
      <xdr:row>16</xdr:row>
      <xdr:rowOff>28346</xdr:rowOff>
    </xdr:to>
    <xdr:cxnSp macro="">
      <xdr:nvCxnSpPr>
        <xdr:cNvPr id="445" name="直線コネクタ 444"/>
        <xdr:cNvCxnSpPr/>
      </xdr:nvCxnSpPr>
      <xdr:spPr>
        <a:xfrm flipV="1">
          <a:off x="16179800" y="273535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18212</xdr:rowOff>
    </xdr:from>
    <xdr:to>
      <xdr:col>77</xdr:col>
      <xdr:colOff>44450</xdr:colOff>
      <xdr:row>16</xdr:row>
      <xdr:rowOff>28346</xdr:rowOff>
    </xdr:to>
    <xdr:cxnSp macro="">
      <xdr:nvCxnSpPr>
        <xdr:cNvPr id="448" name="直線コネクタ 447"/>
        <xdr:cNvCxnSpPr/>
      </xdr:nvCxnSpPr>
      <xdr:spPr>
        <a:xfrm>
          <a:off x="15290800" y="2761412"/>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18212</xdr:rowOff>
    </xdr:from>
    <xdr:to>
      <xdr:col>72</xdr:col>
      <xdr:colOff>203200</xdr:colOff>
      <xdr:row>16</xdr:row>
      <xdr:rowOff>35103</xdr:rowOff>
    </xdr:to>
    <xdr:cxnSp macro="">
      <xdr:nvCxnSpPr>
        <xdr:cNvPr id="451" name="直線コネクタ 450"/>
        <xdr:cNvCxnSpPr/>
      </xdr:nvCxnSpPr>
      <xdr:spPr>
        <a:xfrm flipV="1">
          <a:off x="14401800" y="276141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35103</xdr:rowOff>
    </xdr:from>
    <xdr:to>
      <xdr:col>68</xdr:col>
      <xdr:colOff>152400</xdr:colOff>
      <xdr:row>16</xdr:row>
      <xdr:rowOff>107493</xdr:rowOff>
    </xdr:to>
    <xdr:cxnSp macro="">
      <xdr:nvCxnSpPr>
        <xdr:cNvPr id="454" name="直線コネクタ 453"/>
        <xdr:cNvCxnSpPr/>
      </xdr:nvCxnSpPr>
      <xdr:spPr>
        <a:xfrm flipV="1">
          <a:off x="13512800" y="27783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112801</xdr:rowOff>
    </xdr:from>
    <xdr:to>
      <xdr:col>81</xdr:col>
      <xdr:colOff>95250</xdr:colOff>
      <xdr:row>16</xdr:row>
      <xdr:rowOff>42951</xdr:rowOff>
    </xdr:to>
    <xdr:sp macro="" textlink="">
      <xdr:nvSpPr>
        <xdr:cNvPr id="464" name="楕円 463"/>
        <xdr:cNvSpPr/>
      </xdr:nvSpPr>
      <xdr:spPr>
        <a:xfrm>
          <a:off x="16967200" y="2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84878</xdr:rowOff>
    </xdr:from>
    <xdr:ext cx="762000" cy="259045"/>
    <xdr:sp macro="" textlink="">
      <xdr:nvSpPr>
        <xdr:cNvPr id="465" name="将来負担の状況該当値テキスト"/>
        <xdr:cNvSpPr txBox="1"/>
      </xdr:nvSpPr>
      <xdr:spPr>
        <a:xfrm>
          <a:off x="17106900" y="265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148996</xdr:rowOff>
    </xdr:from>
    <xdr:to>
      <xdr:col>77</xdr:col>
      <xdr:colOff>95250</xdr:colOff>
      <xdr:row>16</xdr:row>
      <xdr:rowOff>79146</xdr:rowOff>
    </xdr:to>
    <xdr:sp macro="" textlink="">
      <xdr:nvSpPr>
        <xdr:cNvPr id="466" name="楕円 465"/>
        <xdr:cNvSpPr/>
      </xdr:nvSpPr>
      <xdr:spPr>
        <a:xfrm>
          <a:off x="16129000" y="27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63923</xdr:rowOff>
    </xdr:from>
    <xdr:ext cx="736600" cy="259045"/>
    <xdr:sp macro="" textlink="">
      <xdr:nvSpPr>
        <xdr:cNvPr id="467" name="テキスト ボックス 466"/>
        <xdr:cNvSpPr txBox="1"/>
      </xdr:nvSpPr>
      <xdr:spPr>
        <a:xfrm>
          <a:off x="15798800" y="2807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138862</xdr:rowOff>
    </xdr:from>
    <xdr:to>
      <xdr:col>73</xdr:col>
      <xdr:colOff>44450</xdr:colOff>
      <xdr:row>16</xdr:row>
      <xdr:rowOff>69012</xdr:rowOff>
    </xdr:to>
    <xdr:sp macro="" textlink="">
      <xdr:nvSpPr>
        <xdr:cNvPr id="468" name="楕円 467"/>
        <xdr:cNvSpPr/>
      </xdr:nvSpPr>
      <xdr:spPr>
        <a:xfrm>
          <a:off x="15240000" y="27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53789</xdr:rowOff>
    </xdr:from>
    <xdr:ext cx="762000" cy="259045"/>
    <xdr:sp macro="" textlink="">
      <xdr:nvSpPr>
        <xdr:cNvPr id="469" name="テキスト ボックス 468"/>
        <xdr:cNvSpPr txBox="1"/>
      </xdr:nvSpPr>
      <xdr:spPr>
        <a:xfrm>
          <a:off x="14909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70" name="楕円 469"/>
        <xdr:cNvSpPr/>
      </xdr:nvSpPr>
      <xdr:spPr>
        <a:xfrm>
          <a:off x="14351000" y="27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71" name="テキスト ボックス 470"/>
        <xdr:cNvSpPr txBox="1"/>
      </xdr:nvSpPr>
      <xdr:spPr>
        <a:xfrm>
          <a:off x="14020800" y="28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56693</xdr:rowOff>
    </xdr:from>
    <xdr:to>
      <xdr:col>64</xdr:col>
      <xdr:colOff>152400</xdr:colOff>
      <xdr:row>16</xdr:row>
      <xdr:rowOff>158293</xdr:rowOff>
    </xdr:to>
    <xdr:sp macro="" textlink="">
      <xdr:nvSpPr>
        <xdr:cNvPr id="472" name="楕円 471"/>
        <xdr:cNvSpPr/>
      </xdr:nvSpPr>
      <xdr:spPr>
        <a:xfrm>
          <a:off x="13462000" y="27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143070</xdr:rowOff>
    </xdr:from>
    <xdr:ext cx="762000" cy="259045"/>
    <xdr:sp macro="" textlink="">
      <xdr:nvSpPr>
        <xdr:cNvPr id="473" name="テキスト ボックス 472"/>
        <xdr:cNvSpPr txBox="1"/>
      </xdr:nvSpPr>
      <xdr:spPr>
        <a:xfrm>
          <a:off x="13131800" y="28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14,373
14,313
394.85
8,025,493
7,714,813
302,712
5,200,413
8,803,260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前年度比較で０．７ポイント上回っており、類似団体内平均より１．６ポイント上回っている。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については、定員適正化計画に基づき、計画の範囲内での人員管理を行っているため、これ以上の職員の削減は大変厳しい。保育士等の有資格職員が不足しているこども園においては、資格を有す嘱託員を配置することにより変化する住民ニーズに対応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こういった嘱託職員の雇用が人件費の増加の大きな要因となっているため、職員のみならず嘱託員を含めた総括的な人員管理が必要となる。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97282</xdr:rowOff>
    </xdr:to>
    <xdr:cxnSp macro="">
      <xdr:nvCxnSpPr>
        <xdr:cNvPr id="64" name="直線コネクタ 63"/>
        <xdr:cNvCxnSpPr/>
      </xdr:nvCxnSpPr>
      <xdr:spPr>
        <a:xfrm>
          <a:off x="3987800" y="64089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65278</xdr:rowOff>
    </xdr:to>
    <xdr:cxnSp macro="">
      <xdr:nvCxnSpPr>
        <xdr:cNvPr id="67" name="直線コネクタ 66"/>
        <xdr:cNvCxnSpPr/>
      </xdr:nvCxnSpPr>
      <xdr:spPr>
        <a:xfrm>
          <a:off x="3098800" y="6395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51562</xdr:rowOff>
    </xdr:to>
    <xdr:cxnSp macro="">
      <xdr:nvCxnSpPr>
        <xdr:cNvPr id="70" name="直線コネクタ 69"/>
        <xdr:cNvCxnSpPr/>
      </xdr:nvCxnSpPr>
      <xdr:spPr>
        <a:xfrm>
          <a:off x="2209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110998</xdr:rowOff>
    </xdr:to>
    <xdr:cxnSp macro="">
      <xdr:nvCxnSpPr>
        <xdr:cNvPr id="73" name="直線コネクタ 72"/>
        <xdr:cNvCxnSpPr/>
      </xdr:nvCxnSpPr>
      <xdr:spPr>
        <a:xfrm flipV="1">
          <a:off x="1320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60198</xdr:rowOff>
    </xdr:from>
    <xdr:to>
      <xdr:col>6</xdr:col>
      <xdr:colOff>171450</xdr:colOff>
      <xdr:row>37</xdr:row>
      <xdr:rowOff>161798</xdr:rowOff>
    </xdr:to>
    <xdr:sp macro="" textlink="">
      <xdr:nvSpPr>
        <xdr:cNvPr id="91" name="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類似団体平均と比較すると、０．６ポイント高いが、ほぼ同水準である。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必要性や緊急性の高いものから優先順位を付し、さらに予算ベースでの削減を実施するなどして、事務事業の成果を基に緊急性の高いものから執行するなどの工夫をしながら更なる抑制に努める。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138430</xdr:rowOff>
    </xdr:to>
    <xdr:cxnSp macro="">
      <xdr:nvCxnSpPr>
        <xdr:cNvPr id="125" name="直線コネクタ 124"/>
        <xdr:cNvCxnSpPr/>
      </xdr:nvCxnSpPr>
      <xdr:spPr>
        <a:xfrm flipV="1">
          <a:off x="15671800" y="3030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123190</xdr:rowOff>
    </xdr:from>
    <xdr:to>
      <xdr:col>78</xdr:col>
      <xdr:colOff>69850</xdr:colOff>
      <xdr:row>17</xdr:row>
      <xdr:rowOff>138430</xdr:rowOff>
    </xdr:to>
    <xdr:cxnSp macro="">
      <xdr:nvCxnSpPr>
        <xdr:cNvPr id="128" name="直線コネクタ 127"/>
        <xdr:cNvCxnSpPr/>
      </xdr:nvCxnSpPr>
      <xdr:spPr>
        <a:xfrm>
          <a:off x="14782800" y="3037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123190</xdr:rowOff>
    </xdr:to>
    <xdr:cxnSp macro="">
      <xdr:nvCxnSpPr>
        <xdr:cNvPr id="131" name="直線コネクタ 130"/>
        <xdr:cNvCxnSpPr/>
      </xdr:nvCxnSpPr>
      <xdr:spPr>
        <a:xfrm>
          <a:off x="13893800" y="2923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54610</xdr:rowOff>
    </xdr:to>
    <xdr:cxnSp macro="">
      <xdr:nvCxnSpPr>
        <xdr:cNvPr id="134" name="直線コネクタ 133"/>
        <xdr:cNvCxnSpPr/>
      </xdr:nvCxnSpPr>
      <xdr:spPr>
        <a:xfrm flipV="1">
          <a:off x="13004800" y="292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4" name="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6" name="楕円 145"/>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7" name="テキスト ボックス 146"/>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48" name="楕円 147"/>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158767</xdr:rowOff>
    </xdr:from>
    <xdr:ext cx="762000" cy="259045"/>
    <xdr:sp macro="" textlink="">
      <xdr:nvSpPr>
        <xdr:cNvPr id="149" name="テキスト ボックス 148"/>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0" name="楕円 149"/>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51" name="テキスト ボックス 150"/>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2" name="楕円 151"/>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53" name="テキスト ボックス 152"/>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類似団体平均を大幅に下回っている。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老齢人口の増加に伴い、年々増加傾向にあるが、類似団体よりも下回っていることにより、住民サービスが低下することがないよう注視していく。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152400</xdr:rowOff>
    </xdr:from>
    <xdr:to>
      <xdr:col>24</xdr:col>
      <xdr:colOff>25400</xdr:colOff>
      <xdr:row>53</xdr:row>
      <xdr:rowOff>6350</xdr:rowOff>
    </xdr:to>
    <xdr:cxnSp macro="">
      <xdr:nvCxnSpPr>
        <xdr:cNvPr id="186" name="直線コネクタ 185"/>
        <xdr:cNvCxnSpPr/>
      </xdr:nvCxnSpPr>
      <xdr:spPr>
        <a:xfrm>
          <a:off x="3987800" y="9067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139700</xdr:rowOff>
    </xdr:from>
    <xdr:to>
      <xdr:col>19</xdr:col>
      <xdr:colOff>187325</xdr:colOff>
      <xdr:row>52</xdr:row>
      <xdr:rowOff>152400</xdr:rowOff>
    </xdr:to>
    <xdr:cxnSp macro="">
      <xdr:nvCxnSpPr>
        <xdr:cNvPr id="189" name="直線コネクタ 188"/>
        <xdr:cNvCxnSpPr/>
      </xdr:nvCxnSpPr>
      <xdr:spPr>
        <a:xfrm>
          <a:off x="3098800" y="905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114300</xdr:rowOff>
    </xdr:from>
    <xdr:to>
      <xdr:col>15</xdr:col>
      <xdr:colOff>98425</xdr:colOff>
      <xdr:row>52</xdr:row>
      <xdr:rowOff>139700</xdr:rowOff>
    </xdr:to>
    <xdr:cxnSp macro="">
      <xdr:nvCxnSpPr>
        <xdr:cNvPr id="192" name="直線コネクタ 191"/>
        <xdr:cNvCxnSpPr/>
      </xdr:nvCxnSpPr>
      <xdr:spPr>
        <a:xfrm>
          <a:off x="2209800" y="902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114300</xdr:rowOff>
    </xdr:from>
    <xdr:to>
      <xdr:col>11</xdr:col>
      <xdr:colOff>9525</xdr:colOff>
      <xdr:row>52</xdr:row>
      <xdr:rowOff>152400</xdr:rowOff>
    </xdr:to>
    <xdr:cxnSp macro="">
      <xdr:nvCxnSpPr>
        <xdr:cNvPr id="195" name="直線コネクタ 194"/>
        <xdr:cNvCxnSpPr/>
      </xdr:nvCxnSpPr>
      <xdr:spPr>
        <a:xfrm flipV="1">
          <a:off x="1320800" y="902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127000</xdr:rowOff>
    </xdr:from>
    <xdr:to>
      <xdr:col>24</xdr:col>
      <xdr:colOff>76200</xdr:colOff>
      <xdr:row>53</xdr:row>
      <xdr:rowOff>57150</xdr:rowOff>
    </xdr:to>
    <xdr:sp macro="" textlink="">
      <xdr:nvSpPr>
        <xdr:cNvPr id="205" name="楕円 204"/>
        <xdr:cNvSpPr/>
      </xdr:nvSpPr>
      <xdr:spPr>
        <a:xfrm>
          <a:off x="47752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35577</xdr:rowOff>
    </xdr:from>
    <xdr:ext cx="762000" cy="259045"/>
    <xdr:sp macro="" textlink="">
      <xdr:nvSpPr>
        <xdr:cNvPr id="206" name="扶助費該当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101600</xdr:rowOff>
    </xdr:from>
    <xdr:to>
      <xdr:col>20</xdr:col>
      <xdr:colOff>38100</xdr:colOff>
      <xdr:row>53</xdr:row>
      <xdr:rowOff>31750</xdr:rowOff>
    </xdr:to>
    <xdr:sp macro="" textlink="">
      <xdr:nvSpPr>
        <xdr:cNvPr id="207" name="楕円 206"/>
        <xdr:cNvSpPr/>
      </xdr:nvSpPr>
      <xdr:spPr>
        <a:xfrm>
          <a:off x="3937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41927</xdr:rowOff>
    </xdr:from>
    <xdr:ext cx="736600" cy="259045"/>
    <xdr:sp macro="" textlink="">
      <xdr:nvSpPr>
        <xdr:cNvPr id="208" name="テキスト ボックス 207"/>
        <xdr:cNvSpPr txBox="1"/>
      </xdr:nvSpPr>
      <xdr:spPr>
        <a:xfrm>
          <a:off x="3606800" y="878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88900</xdr:rowOff>
    </xdr:from>
    <xdr:to>
      <xdr:col>15</xdr:col>
      <xdr:colOff>149225</xdr:colOff>
      <xdr:row>53</xdr:row>
      <xdr:rowOff>19050</xdr:rowOff>
    </xdr:to>
    <xdr:sp macro="" textlink="">
      <xdr:nvSpPr>
        <xdr:cNvPr id="209" name="楕円 208"/>
        <xdr:cNvSpPr/>
      </xdr:nvSpPr>
      <xdr:spPr>
        <a:xfrm>
          <a:off x="3048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29227</xdr:rowOff>
    </xdr:from>
    <xdr:ext cx="762000" cy="259045"/>
    <xdr:sp macro="" textlink="">
      <xdr:nvSpPr>
        <xdr:cNvPr id="210" name="テキスト ボックス 209"/>
        <xdr:cNvSpPr txBox="1"/>
      </xdr:nvSpPr>
      <xdr:spPr>
        <a:xfrm>
          <a:off x="2717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63500</xdr:rowOff>
    </xdr:from>
    <xdr:to>
      <xdr:col>11</xdr:col>
      <xdr:colOff>60325</xdr:colOff>
      <xdr:row>52</xdr:row>
      <xdr:rowOff>165100</xdr:rowOff>
    </xdr:to>
    <xdr:sp macro="" textlink="">
      <xdr:nvSpPr>
        <xdr:cNvPr id="211" name="楕円 210"/>
        <xdr:cNvSpPr/>
      </xdr:nvSpPr>
      <xdr:spPr>
        <a:xfrm>
          <a:off x="2159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3827</xdr:rowOff>
    </xdr:from>
    <xdr:ext cx="762000" cy="259045"/>
    <xdr:sp macro="" textlink="">
      <xdr:nvSpPr>
        <xdr:cNvPr id="212" name="テキスト ボックス 211"/>
        <xdr:cNvSpPr txBox="1"/>
      </xdr:nvSpPr>
      <xdr:spPr>
        <a:xfrm>
          <a:off x="18288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101600</xdr:rowOff>
    </xdr:from>
    <xdr:to>
      <xdr:col>6</xdr:col>
      <xdr:colOff>171450</xdr:colOff>
      <xdr:row>53</xdr:row>
      <xdr:rowOff>31750</xdr:rowOff>
    </xdr:to>
    <xdr:sp macro="" textlink="">
      <xdr:nvSpPr>
        <xdr:cNvPr id="213" name="楕円 212"/>
        <xdr:cNvSpPr/>
      </xdr:nvSpPr>
      <xdr:spPr>
        <a:xfrm>
          <a:off x="1270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41927</xdr:rowOff>
    </xdr:from>
    <xdr:ext cx="762000" cy="259045"/>
    <xdr:sp macro="" textlink="">
      <xdr:nvSpPr>
        <xdr:cNvPr id="214" name="テキスト ボックス 213"/>
        <xdr:cNvSpPr txBox="1"/>
      </xdr:nvSpPr>
      <xdr:spPr>
        <a:xfrm>
          <a:off x="939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類似団体平均より１．７ポイント下回っているが、その他に係る経常収支比率の主なものに繰出金が挙げられる。特に下水道事業に係る負担が大きい。繰出金では、下水道整備に伴い借り入れた町債の償還が大きく占めている。</a:t>
          </a:r>
        </a:p>
        <a:p>
          <a:r>
            <a:rPr kumimoji="1" lang="ja-JP" altLang="en-US" sz="1000">
              <a:latin typeface="ＭＳ Ｐゴシック" panose="020B0600070205080204" pitchFamily="50" charset="-128"/>
              <a:ea typeface="ＭＳ Ｐゴシック" panose="020B0600070205080204" pitchFamily="50" charset="-128"/>
            </a:rPr>
            <a:t>　また、老齢人口の増加に伴い、介護保険事業への繰出金が年々増加しており、今後も増加が見込まれる。</a:t>
          </a:r>
        </a:p>
        <a:p>
          <a:r>
            <a:rPr kumimoji="1" lang="ja-JP" altLang="en-US" sz="1000">
              <a:latin typeface="ＭＳ Ｐゴシック" panose="020B0600070205080204" pitchFamily="50" charset="-128"/>
              <a:ea typeface="ＭＳ Ｐゴシック" panose="020B0600070205080204" pitchFamily="50" charset="-128"/>
            </a:rPr>
            <a:t>　年々繰出金が増加し一般会計を圧迫している状況を鑑み、すべての特別会計において経費を節減し、繰出金の抑制に努める。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なお、公共下水道、特定環境保全下水道及び農業集落排水特別会計については、令和３年度より公営企業会計へ移行する予定である。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14986</xdr:rowOff>
    </xdr:from>
    <xdr:to>
      <xdr:col>82</xdr:col>
      <xdr:colOff>107950</xdr:colOff>
      <xdr:row>57</xdr:row>
      <xdr:rowOff>24130</xdr:rowOff>
    </xdr:to>
    <xdr:cxnSp macro="">
      <xdr:nvCxnSpPr>
        <xdr:cNvPr id="244" name="直線コネクタ 243"/>
        <xdr:cNvCxnSpPr/>
      </xdr:nvCxnSpPr>
      <xdr:spPr>
        <a:xfrm flipV="1">
          <a:off x="15671800" y="97876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10414</xdr:rowOff>
    </xdr:from>
    <xdr:to>
      <xdr:col>78</xdr:col>
      <xdr:colOff>69850</xdr:colOff>
      <xdr:row>57</xdr:row>
      <xdr:rowOff>24130</xdr:rowOff>
    </xdr:to>
    <xdr:cxnSp macro="">
      <xdr:nvCxnSpPr>
        <xdr:cNvPr id="247" name="直線コネクタ 246"/>
        <xdr:cNvCxnSpPr/>
      </xdr:nvCxnSpPr>
      <xdr:spPr>
        <a:xfrm>
          <a:off x="14782800" y="9783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57</xdr:row>
      <xdr:rowOff>10414</xdr:rowOff>
    </xdr:to>
    <xdr:cxnSp macro="">
      <xdr:nvCxnSpPr>
        <xdr:cNvPr id="250" name="直線コネクタ 249"/>
        <xdr:cNvCxnSpPr/>
      </xdr:nvCxnSpPr>
      <xdr:spPr>
        <a:xfrm>
          <a:off x="13893800" y="97693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136144</xdr:rowOff>
    </xdr:from>
    <xdr:to>
      <xdr:col>69</xdr:col>
      <xdr:colOff>92075</xdr:colOff>
      <xdr:row>56</xdr:row>
      <xdr:rowOff>168148</xdr:rowOff>
    </xdr:to>
    <xdr:cxnSp macro="">
      <xdr:nvCxnSpPr>
        <xdr:cNvPr id="253" name="直線コネクタ 252"/>
        <xdr:cNvCxnSpPr/>
      </xdr:nvCxnSpPr>
      <xdr:spPr>
        <a:xfrm>
          <a:off x="13004800" y="9737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135636</xdr:rowOff>
    </xdr:from>
    <xdr:to>
      <xdr:col>82</xdr:col>
      <xdr:colOff>158750</xdr:colOff>
      <xdr:row>57</xdr:row>
      <xdr:rowOff>65786</xdr:rowOff>
    </xdr:to>
    <xdr:sp macro="" textlink="">
      <xdr:nvSpPr>
        <xdr:cNvPr id="263" name="楕円 262"/>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152163</xdr:rowOff>
    </xdr:from>
    <xdr:ext cx="762000" cy="259045"/>
    <xdr:sp macro="" textlink="">
      <xdr:nvSpPr>
        <xdr:cNvPr id="264" name="その他該当値テキスト"/>
        <xdr:cNvSpPr txBox="1"/>
      </xdr:nvSpPr>
      <xdr:spPr>
        <a:xfrm>
          <a:off x="16598900" y="9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5" name="楕円 264"/>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66" name="テキスト ボックス 26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131064</xdr:rowOff>
    </xdr:from>
    <xdr:to>
      <xdr:col>74</xdr:col>
      <xdr:colOff>31750</xdr:colOff>
      <xdr:row>57</xdr:row>
      <xdr:rowOff>61214</xdr:rowOff>
    </xdr:to>
    <xdr:sp macro="" textlink="">
      <xdr:nvSpPr>
        <xdr:cNvPr id="267" name="楕円 266"/>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71391</xdr:rowOff>
    </xdr:from>
    <xdr:ext cx="762000" cy="259045"/>
    <xdr:sp macro="" textlink="">
      <xdr:nvSpPr>
        <xdr:cNvPr id="268" name="テキスト ボックス 267"/>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69" name="楕円 268"/>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70" name="テキスト ボックス 26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71" name="楕円 270"/>
        <xdr:cNvSpPr/>
      </xdr:nvSpPr>
      <xdr:spPr>
        <a:xfrm>
          <a:off x="12954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72" name="テキスト ボックス 271"/>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ほぼ同水準で推移している。しかしながら県平均や全国平均と比較すると上回っている。主な要因は、一部事務組合や企業会計への負担金が挙げられる。また、農業及び商工業者への補助金等が多いことから、補助金適正化委員会でその必要性、成果及び終期の設定等を精査している。</a:t>
          </a:r>
        </a:p>
        <a:p>
          <a:r>
            <a:rPr kumimoji="1" lang="ja-JP" altLang="en-US" sz="1100">
              <a:latin typeface="ＭＳ Ｐゴシック" panose="020B0600070205080204" pitchFamily="50" charset="-128"/>
              <a:ea typeface="ＭＳ Ｐゴシック" panose="020B0600070205080204" pitchFamily="50" charset="-128"/>
            </a:rPr>
            <a:t>　また、東日本大震災に起因する原発事故からの風評被害対策として教育旅行やインバウンド等の補助金及び交付金を交付しているもの大きな要因となっている。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24130</xdr:rowOff>
    </xdr:to>
    <xdr:cxnSp macro="">
      <xdr:nvCxnSpPr>
        <xdr:cNvPr id="302" name="直線コネクタ 301"/>
        <xdr:cNvCxnSpPr/>
      </xdr:nvCxnSpPr>
      <xdr:spPr>
        <a:xfrm>
          <a:off x="15671800" y="6354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51562</xdr:rowOff>
    </xdr:to>
    <xdr:cxnSp macro="">
      <xdr:nvCxnSpPr>
        <xdr:cNvPr id="305" name="直線コネクタ 304"/>
        <xdr:cNvCxnSpPr/>
      </xdr:nvCxnSpPr>
      <xdr:spPr>
        <a:xfrm flipV="1">
          <a:off x="14782800" y="6354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51562</xdr:rowOff>
    </xdr:to>
    <xdr:cxnSp macro="">
      <xdr:nvCxnSpPr>
        <xdr:cNvPr id="308" name="直線コネクタ 307"/>
        <xdr:cNvCxnSpPr/>
      </xdr:nvCxnSpPr>
      <xdr:spPr>
        <a:xfrm>
          <a:off x="13893800" y="6344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83566</xdr:rowOff>
    </xdr:to>
    <xdr:cxnSp macro="">
      <xdr:nvCxnSpPr>
        <xdr:cNvPr id="311" name="直線コネクタ 310"/>
        <xdr:cNvCxnSpPr/>
      </xdr:nvCxnSpPr>
      <xdr:spPr>
        <a:xfrm flipV="1">
          <a:off x="13004800" y="63449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1" name="楕円 320"/>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2"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3" name="楕円 322"/>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4" name="テキスト ボックス 323"/>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5" name="楕円 324"/>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6" name="テキスト ボックス 325"/>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7" name="楕円 326"/>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8" name="テキスト ボックス 327"/>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29" name="楕円 328"/>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0" name="テキスト ボックス 329"/>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初予算額の１０％以内で、かつ、起債額が償還額を上回らないようにするという起債方針の遵守に務めるともに、令和２年度までに策定予定の公共施設等総合管理計画の個別施設計画において財源状況を反映した適正な位置づけを行い、それに基づく事業の執行、また、公債費の推移や、財政健全化法に係るこれら指標の推移を見極めながら、起債の適正運用に努めたい。</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40132</xdr:rowOff>
    </xdr:to>
    <xdr:cxnSp macro="">
      <xdr:nvCxnSpPr>
        <xdr:cNvPr id="360" name="直線コネクタ 359"/>
        <xdr:cNvCxnSpPr/>
      </xdr:nvCxnSpPr>
      <xdr:spPr>
        <a:xfrm>
          <a:off x="3987800" y="134086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78</xdr:row>
      <xdr:rowOff>35561</xdr:rowOff>
    </xdr:to>
    <xdr:cxnSp macro="">
      <xdr:nvCxnSpPr>
        <xdr:cNvPr id="363" name="直線コネクタ 362"/>
        <xdr:cNvCxnSpPr/>
      </xdr:nvCxnSpPr>
      <xdr:spPr>
        <a:xfrm>
          <a:off x="3098800" y="133309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129287</xdr:rowOff>
    </xdr:to>
    <xdr:cxnSp macro="">
      <xdr:nvCxnSpPr>
        <xdr:cNvPr id="366" name="直線コネクタ 365"/>
        <xdr:cNvCxnSpPr/>
      </xdr:nvCxnSpPr>
      <xdr:spPr>
        <a:xfrm>
          <a:off x="2209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147574</xdr:rowOff>
    </xdr:to>
    <xdr:cxnSp macro="">
      <xdr:nvCxnSpPr>
        <xdr:cNvPr id="369" name="直線コネクタ 368"/>
        <xdr:cNvCxnSpPr/>
      </xdr:nvCxnSpPr>
      <xdr:spPr>
        <a:xfrm flipV="1">
          <a:off x="1320800" y="13317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1" name="テキスト ボックス 370"/>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79" name="楕円 378"/>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80"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81" name="楕円 380"/>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82" name="テキスト ボックス 381"/>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83" name="楕円 382"/>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164864</xdr:rowOff>
    </xdr:from>
    <xdr:ext cx="762000" cy="259045"/>
    <xdr:sp macro="" textlink="">
      <xdr:nvSpPr>
        <xdr:cNvPr id="384" name="テキスト ボックス 383"/>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5" name="楕円 384"/>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6" name="テキスト ボックス 385"/>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87" name="楕円 386"/>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37101</xdr:rowOff>
    </xdr:from>
    <xdr:ext cx="762000" cy="259045"/>
    <xdr:sp macro="" textlink="">
      <xdr:nvSpPr>
        <xdr:cNvPr id="388" name="テキスト ボックス 387"/>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類似団体平均と比較すると、２．６ポイント下回っている。　</a:t>
          </a:r>
        </a:p>
        <a:p>
          <a:r>
            <a:rPr kumimoji="1" lang="ja-JP" altLang="en-US" sz="1100">
              <a:latin typeface="ＭＳ Ｐゴシック" panose="020B0600070205080204" pitchFamily="50" charset="-128"/>
              <a:ea typeface="ＭＳ Ｐゴシック" panose="020B0600070205080204" pitchFamily="50" charset="-128"/>
            </a:rPr>
            <a:t>　公債費以外の経常収支比率では、人件費が占める割合が最も高く２５．６％、次いで物件費の１５．６％となっている。</a:t>
          </a:r>
        </a:p>
        <a:p>
          <a:r>
            <a:rPr kumimoji="1" lang="ja-JP" altLang="en-US" sz="1100">
              <a:latin typeface="ＭＳ Ｐゴシック" panose="020B0600070205080204" pitchFamily="50" charset="-128"/>
              <a:ea typeface="ＭＳ Ｐゴシック" panose="020B0600070205080204" pitchFamily="50" charset="-128"/>
            </a:rPr>
            <a:t>　人件費のみならず歳出全般において、必要性や緊急性を十分精査し歳出抑制に努める。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75</xdr:row>
      <xdr:rowOff>111760</xdr:rowOff>
    </xdr:to>
    <xdr:cxnSp macro="">
      <xdr:nvCxnSpPr>
        <xdr:cNvPr id="421" name="直線コネクタ 420"/>
        <xdr:cNvCxnSpPr/>
      </xdr:nvCxnSpPr>
      <xdr:spPr>
        <a:xfrm>
          <a:off x="15671800" y="129438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85090</xdr:rowOff>
    </xdr:from>
    <xdr:to>
      <xdr:col>78</xdr:col>
      <xdr:colOff>69850</xdr:colOff>
      <xdr:row>75</xdr:row>
      <xdr:rowOff>85090</xdr:rowOff>
    </xdr:to>
    <xdr:cxnSp macro="">
      <xdr:nvCxnSpPr>
        <xdr:cNvPr id="424" name="直線コネクタ 423"/>
        <xdr:cNvCxnSpPr/>
      </xdr:nvCxnSpPr>
      <xdr:spPr>
        <a:xfrm>
          <a:off x="14782800" y="12943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123190</xdr:rowOff>
    </xdr:from>
    <xdr:to>
      <xdr:col>73</xdr:col>
      <xdr:colOff>180975</xdr:colOff>
      <xdr:row>75</xdr:row>
      <xdr:rowOff>85090</xdr:rowOff>
    </xdr:to>
    <xdr:cxnSp macro="">
      <xdr:nvCxnSpPr>
        <xdr:cNvPr id="427" name="直線コネクタ 426"/>
        <xdr:cNvCxnSpPr/>
      </xdr:nvCxnSpPr>
      <xdr:spPr>
        <a:xfrm>
          <a:off x="13893800" y="1281049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123190</xdr:rowOff>
    </xdr:from>
    <xdr:to>
      <xdr:col>69</xdr:col>
      <xdr:colOff>92075</xdr:colOff>
      <xdr:row>75</xdr:row>
      <xdr:rowOff>92710</xdr:rowOff>
    </xdr:to>
    <xdr:cxnSp macro="">
      <xdr:nvCxnSpPr>
        <xdr:cNvPr id="430" name="直線コネクタ 429"/>
        <xdr:cNvCxnSpPr/>
      </xdr:nvCxnSpPr>
      <xdr:spPr>
        <a:xfrm flipV="1">
          <a:off x="13004800" y="1281049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132097</xdr:rowOff>
    </xdr:from>
    <xdr:ext cx="762000" cy="259045"/>
    <xdr:sp macro="" textlink="">
      <xdr:nvSpPr>
        <xdr:cNvPr id="432" name="テキスト ボックス 431"/>
        <xdr:cNvSpPr txBox="1"/>
      </xdr:nvSpPr>
      <xdr:spPr>
        <a:xfrm>
          <a:off x="13512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60960</xdr:rowOff>
    </xdr:from>
    <xdr:to>
      <xdr:col>82</xdr:col>
      <xdr:colOff>158750</xdr:colOff>
      <xdr:row>75</xdr:row>
      <xdr:rowOff>162561</xdr:rowOff>
    </xdr:to>
    <xdr:sp macro="" textlink="">
      <xdr:nvSpPr>
        <xdr:cNvPr id="440" name="楕円 439"/>
        <xdr:cNvSpPr/>
      </xdr:nvSpPr>
      <xdr:spPr>
        <a:xfrm>
          <a:off x="164592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77487</xdr:rowOff>
    </xdr:from>
    <xdr:ext cx="762000" cy="259045"/>
    <xdr:sp macro="" textlink="">
      <xdr:nvSpPr>
        <xdr:cNvPr id="441" name="公債費以外該当値テキスト"/>
        <xdr:cNvSpPr txBox="1"/>
      </xdr:nvSpPr>
      <xdr:spPr>
        <a:xfrm>
          <a:off x="165989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34290</xdr:rowOff>
    </xdr:from>
    <xdr:to>
      <xdr:col>78</xdr:col>
      <xdr:colOff>120650</xdr:colOff>
      <xdr:row>75</xdr:row>
      <xdr:rowOff>135890</xdr:rowOff>
    </xdr:to>
    <xdr:sp macro="" textlink="">
      <xdr:nvSpPr>
        <xdr:cNvPr id="442" name="楕円 441"/>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146067</xdr:rowOff>
    </xdr:from>
    <xdr:ext cx="736600" cy="259045"/>
    <xdr:sp macro="" textlink="">
      <xdr:nvSpPr>
        <xdr:cNvPr id="443" name="テキスト ボックス 442"/>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34290</xdr:rowOff>
    </xdr:from>
    <xdr:to>
      <xdr:col>74</xdr:col>
      <xdr:colOff>31750</xdr:colOff>
      <xdr:row>75</xdr:row>
      <xdr:rowOff>135890</xdr:rowOff>
    </xdr:to>
    <xdr:sp macro="" textlink="">
      <xdr:nvSpPr>
        <xdr:cNvPr id="444" name="楕円 443"/>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146067</xdr:rowOff>
    </xdr:from>
    <xdr:ext cx="762000" cy="259045"/>
    <xdr:sp macro="" textlink="">
      <xdr:nvSpPr>
        <xdr:cNvPr id="445" name="テキスト ボックス 444"/>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72390</xdr:rowOff>
    </xdr:from>
    <xdr:to>
      <xdr:col>69</xdr:col>
      <xdr:colOff>142875</xdr:colOff>
      <xdr:row>75</xdr:row>
      <xdr:rowOff>2540</xdr:rowOff>
    </xdr:to>
    <xdr:sp macro="" textlink="">
      <xdr:nvSpPr>
        <xdr:cNvPr id="446" name="楕円 445"/>
        <xdr:cNvSpPr/>
      </xdr:nvSpPr>
      <xdr:spPr>
        <a:xfrm>
          <a:off x="13843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12717</xdr:rowOff>
    </xdr:from>
    <xdr:ext cx="762000" cy="259045"/>
    <xdr:sp macro="" textlink="">
      <xdr:nvSpPr>
        <xdr:cNvPr id="447" name="テキスト ボックス 446"/>
        <xdr:cNvSpPr txBox="1"/>
      </xdr:nvSpPr>
      <xdr:spPr>
        <a:xfrm>
          <a:off x="13512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8" name="楕円 447"/>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49" name="テキスト ボックス 448"/>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139927</xdr:rowOff>
    </xdr:from>
    <xdr:to>
      <xdr:col>29</xdr:col>
      <xdr:colOff>127000</xdr:colOff>
      <xdr:row>15</xdr:row>
      <xdr:rowOff>65468</xdr:rowOff>
    </xdr:to>
    <xdr:cxnSp macro="">
      <xdr:nvCxnSpPr>
        <xdr:cNvPr id="52" name="直線コネクタ 51"/>
        <xdr:cNvCxnSpPr/>
      </xdr:nvCxnSpPr>
      <xdr:spPr bwMode="auto">
        <a:xfrm flipV="1">
          <a:off x="5003800" y="2587852"/>
          <a:ext cx="647700" cy="96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65468</xdr:rowOff>
    </xdr:from>
    <xdr:to>
      <xdr:col>26</xdr:col>
      <xdr:colOff>50800</xdr:colOff>
      <xdr:row>15</xdr:row>
      <xdr:rowOff>141592</xdr:rowOff>
    </xdr:to>
    <xdr:cxnSp macro="">
      <xdr:nvCxnSpPr>
        <xdr:cNvPr id="55" name="直線コネクタ 54"/>
        <xdr:cNvCxnSpPr/>
      </xdr:nvCxnSpPr>
      <xdr:spPr bwMode="auto">
        <a:xfrm flipV="1">
          <a:off x="4305300" y="2684843"/>
          <a:ext cx="698500" cy="76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141592</xdr:rowOff>
    </xdr:from>
    <xdr:to>
      <xdr:col>22</xdr:col>
      <xdr:colOff>114300</xdr:colOff>
      <xdr:row>16</xdr:row>
      <xdr:rowOff>42543</xdr:rowOff>
    </xdr:to>
    <xdr:cxnSp macro="">
      <xdr:nvCxnSpPr>
        <xdr:cNvPr id="58" name="直線コネクタ 57"/>
        <xdr:cNvCxnSpPr/>
      </xdr:nvCxnSpPr>
      <xdr:spPr bwMode="auto">
        <a:xfrm flipV="1">
          <a:off x="3606800" y="2760967"/>
          <a:ext cx="698500" cy="72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24843</xdr:rowOff>
    </xdr:from>
    <xdr:to>
      <xdr:col>18</xdr:col>
      <xdr:colOff>177800</xdr:colOff>
      <xdr:row>16</xdr:row>
      <xdr:rowOff>42543</xdr:rowOff>
    </xdr:to>
    <xdr:cxnSp macro="">
      <xdr:nvCxnSpPr>
        <xdr:cNvPr id="61" name="直線コネクタ 60"/>
        <xdr:cNvCxnSpPr/>
      </xdr:nvCxnSpPr>
      <xdr:spPr bwMode="auto">
        <a:xfrm>
          <a:off x="2908300" y="2815668"/>
          <a:ext cx="698500" cy="1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89127</xdr:rowOff>
    </xdr:from>
    <xdr:to>
      <xdr:col>29</xdr:col>
      <xdr:colOff>177800</xdr:colOff>
      <xdr:row>15</xdr:row>
      <xdr:rowOff>19277</xdr:rowOff>
    </xdr:to>
    <xdr:sp macro="" textlink="">
      <xdr:nvSpPr>
        <xdr:cNvPr id="71" name="楕円 70"/>
        <xdr:cNvSpPr/>
      </xdr:nvSpPr>
      <xdr:spPr bwMode="auto">
        <a:xfrm>
          <a:off x="5600700" y="253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105654</xdr:rowOff>
    </xdr:from>
    <xdr:ext cx="762000" cy="259045"/>
    <xdr:sp macro="" textlink="">
      <xdr:nvSpPr>
        <xdr:cNvPr id="72" name="人口1人当たり決算額の推移該当値テキスト130"/>
        <xdr:cNvSpPr txBox="1"/>
      </xdr:nvSpPr>
      <xdr:spPr>
        <a:xfrm>
          <a:off x="5740400" y="23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14668</xdr:rowOff>
    </xdr:from>
    <xdr:to>
      <xdr:col>26</xdr:col>
      <xdr:colOff>101600</xdr:colOff>
      <xdr:row>15</xdr:row>
      <xdr:rowOff>116268</xdr:rowOff>
    </xdr:to>
    <xdr:sp macro="" textlink="">
      <xdr:nvSpPr>
        <xdr:cNvPr id="73" name="楕円 72"/>
        <xdr:cNvSpPr/>
      </xdr:nvSpPr>
      <xdr:spPr bwMode="auto">
        <a:xfrm>
          <a:off x="4953000" y="2634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126445</xdr:rowOff>
    </xdr:from>
    <xdr:ext cx="736600" cy="259045"/>
    <xdr:sp macro="" textlink="">
      <xdr:nvSpPr>
        <xdr:cNvPr id="74" name="テキスト ボックス 73"/>
        <xdr:cNvSpPr txBox="1"/>
      </xdr:nvSpPr>
      <xdr:spPr>
        <a:xfrm>
          <a:off x="4622800" y="2402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90792</xdr:rowOff>
    </xdr:from>
    <xdr:to>
      <xdr:col>22</xdr:col>
      <xdr:colOff>165100</xdr:colOff>
      <xdr:row>16</xdr:row>
      <xdr:rowOff>20942</xdr:rowOff>
    </xdr:to>
    <xdr:sp macro="" textlink="">
      <xdr:nvSpPr>
        <xdr:cNvPr id="75" name="楕円 74"/>
        <xdr:cNvSpPr/>
      </xdr:nvSpPr>
      <xdr:spPr bwMode="auto">
        <a:xfrm>
          <a:off x="4254500" y="2710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31119</xdr:rowOff>
    </xdr:from>
    <xdr:ext cx="762000" cy="259045"/>
    <xdr:sp macro="" textlink="">
      <xdr:nvSpPr>
        <xdr:cNvPr id="76" name="テキスト ボックス 75"/>
        <xdr:cNvSpPr txBox="1"/>
      </xdr:nvSpPr>
      <xdr:spPr>
        <a:xfrm>
          <a:off x="3924300" y="247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163193</xdr:rowOff>
    </xdr:from>
    <xdr:to>
      <xdr:col>19</xdr:col>
      <xdr:colOff>38100</xdr:colOff>
      <xdr:row>16</xdr:row>
      <xdr:rowOff>93343</xdr:rowOff>
    </xdr:to>
    <xdr:sp macro="" textlink="">
      <xdr:nvSpPr>
        <xdr:cNvPr id="77" name="楕円 76"/>
        <xdr:cNvSpPr/>
      </xdr:nvSpPr>
      <xdr:spPr bwMode="auto">
        <a:xfrm>
          <a:off x="3556000" y="2782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103520</xdr:rowOff>
    </xdr:from>
    <xdr:ext cx="762000" cy="259045"/>
    <xdr:sp macro="" textlink="">
      <xdr:nvSpPr>
        <xdr:cNvPr id="78" name="テキスト ボックス 77"/>
        <xdr:cNvSpPr txBox="1"/>
      </xdr:nvSpPr>
      <xdr:spPr>
        <a:xfrm>
          <a:off x="3225800" y="255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145493</xdr:rowOff>
    </xdr:from>
    <xdr:to>
      <xdr:col>15</xdr:col>
      <xdr:colOff>101600</xdr:colOff>
      <xdr:row>16</xdr:row>
      <xdr:rowOff>75643</xdr:rowOff>
    </xdr:to>
    <xdr:sp macro="" textlink="">
      <xdr:nvSpPr>
        <xdr:cNvPr id="79" name="楕円 78"/>
        <xdr:cNvSpPr/>
      </xdr:nvSpPr>
      <xdr:spPr bwMode="auto">
        <a:xfrm>
          <a:off x="2857500" y="2764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85820</xdr:rowOff>
    </xdr:from>
    <xdr:ext cx="762000" cy="259045"/>
    <xdr:sp macro="" textlink="">
      <xdr:nvSpPr>
        <xdr:cNvPr id="80" name="テキスト ボックス 79"/>
        <xdr:cNvSpPr txBox="1"/>
      </xdr:nvSpPr>
      <xdr:spPr>
        <a:xfrm>
          <a:off x="2527300" y="253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250939</xdr:rowOff>
    </xdr:from>
    <xdr:to>
      <xdr:col>29</xdr:col>
      <xdr:colOff>127000</xdr:colOff>
      <xdr:row>34</xdr:row>
      <xdr:rowOff>308546</xdr:rowOff>
    </xdr:to>
    <xdr:cxnSp macro="">
      <xdr:nvCxnSpPr>
        <xdr:cNvPr id="113" name="直線コネクタ 112"/>
        <xdr:cNvCxnSpPr/>
      </xdr:nvCxnSpPr>
      <xdr:spPr bwMode="auto">
        <a:xfrm flipV="1">
          <a:off x="5003800" y="6518389"/>
          <a:ext cx="6477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112685</xdr:rowOff>
    </xdr:from>
    <xdr:ext cx="762000" cy="259045"/>
    <xdr:sp macro="" textlink="">
      <xdr:nvSpPr>
        <xdr:cNvPr id="114" name="人口1人当たり決算額の推移平均値テキスト445"/>
        <xdr:cNvSpPr txBox="1"/>
      </xdr:nvSpPr>
      <xdr:spPr>
        <a:xfrm>
          <a:off x="5740400" y="67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308546</xdr:rowOff>
    </xdr:from>
    <xdr:to>
      <xdr:col>26</xdr:col>
      <xdr:colOff>50800</xdr:colOff>
      <xdr:row>35</xdr:row>
      <xdr:rowOff>50305</xdr:rowOff>
    </xdr:to>
    <xdr:cxnSp macro="">
      <xdr:nvCxnSpPr>
        <xdr:cNvPr id="116" name="直線コネクタ 115"/>
        <xdr:cNvCxnSpPr/>
      </xdr:nvCxnSpPr>
      <xdr:spPr bwMode="auto">
        <a:xfrm flipV="1">
          <a:off x="4305300" y="6575996"/>
          <a:ext cx="698500" cy="84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50305</xdr:rowOff>
    </xdr:from>
    <xdr:to>
      <xdr:col>22</xdr:col>
      <xdr:colOff>114300</xdr:colOff>
      <xdr:row>35</xdr:row>
      <xdr:rowOff>79166</xdr:rowOff>
    </xdr:to>
    <xdr:cxnSp macro="">
      <xdr:nvCxnSpPr>
        <xdr:cNvPr id="119" name="直線コネクタ 118"/>
        <xdr:cNvCxnSpPr/>
      </xdr:nvCxnSpPr>
      <xdr:spPr bwMode="auto">
        <a:xfrm flipV="1">
          <a:off x="3606800" y="6660655"/>
          <a:ext cx="698500" cy="28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54267</xdr:rowOff>
    </xdr:from>
    <xdr:to>
      <xdr:col>18</xdr:col>
      <xdr:colOff>177800</xdr:colOff>
      <xdr:row>35</xdr:row>
      <xdr:rowOff>79166</xdr:rowOff>
    </xdr:to>
    <xdr:cxnSp macro="">
      <xdr:nvCxnSpPr>
        <xdr:cNvPr id="122" name="直線コネクタ 121"/>
        <xdr:cNvCxnSpPr/>
      </xdr:nvCxnSpPr>
      <xdr:spPr bwMode="auto">
        <a:xfrm>
          <a:off x="2908300" y="6664617"/>
          <a:ext cx="698500" cy="2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6" name="テキスト ボックス 125"/>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200139</xdr:rowOff>
    </xdr:from>
    <xdr:to>
      <xdr:col>29</xdr:col>
      <xdr:colOff>177800</xdr:colOff>
      <xdr:row>34</xdr:row>
      <xdr:rowOff>301740</xdr:rowOff>
    </xdr:to>
    <xdr:sp macro="" textlink="">
      <xdr:nvSpPr>
        <xdr:cNvPr id="132" name="楕円 131"/>
        <xdr:cNvSpPr/>
      </xdr:nvSpPr>
      <xdr:spPr bwMode="auto">
        <a:xfrm>
          <a:off x="5600700" y="646758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45216</xdr:rowOff>
    </xdr:from>
    <xdr:ext cx="762000" cy="259045"/>
    <xdr:sp macro="" textlink="">
      <xdr:nvSpPr>
        <xdr:cNvPr id="133" name="人口1人当たり決算額の推移該当値テキスト445"/>
        <xdr:cNvSpPr txBox="1"/>
      </xdr:nvSpPr>
      <xdr:spPr>
        <a:xfrm>
          <a:off x="5740400" y="631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257746</xdr:rowOff>
    </xdr:from>
    <xdr:to>
      <xdr:col>26</xdr:col>
      <xdr:colOff>101600</xdr:colOff>
      <xdr:row>35</xdr:row>
      <xdr:rowOff>16446</xdr:rowOff>
    </xdr:to>
    <xdr:sp macro="" textlink="">
      <xdr:nvSpPr>
        <xdr:cNvPr id="134" name="楕円 133"/>
        <xdr:cNvSpPr/>
      </xdr:nvSpPr>
      <xdr:spPr bwMode="auto">
        <a:xfrm>
          <a:off x="4953000" y="652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26624</xdr:rowOff>
    </xdr:from>
    <xdr:ext cx="736600" cy="259045"/>
    <xdr:sp macro="" textlink="">
      <xdr:nvSpPr>
        <xdr:cNvPr id="135" name="テキスト ボックス 134"/>
        <xdr:cNvSpPr txBox="1"/>
      </xdr:nvSpPr>
      <xdr:spPr>
        <a:xfrm>
          <a:off x="4622800" y="6294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342405</xdr:rowOff>
    </xdr:from>
    <xdr:to>
      <xdr:col>22</xdr:col>
      <xdr:colOff>165100</xdr:colOff>
      <xdr:row>35</xdr:row>
      <xdr:rowOff>101105</xdr:rowOff>
    </xdr:to>
    <xdr:sp macro="" textlink="">
      <xdr:nvSpPr>
        <xdr:cNvPr id="136" name="楕円 135"/>
        <xdr:cNvSpPr/>
      </xdr:nvSpPr>
      <xdr:spPr bwMode="auto">
        <a:xfrm>
          <a:off x="4254500" y="660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111282</xdr:rowOff>
    </xdr:from>
    <xdr:ext cx="762000" cy="259045"/>
    <xdr:sp macro="" textlink="">
      <xdr:nvSpPr>
        <xdr:cNvPr id="137" name="テキスト ボックス 136"/>
        <xdr:cNvSpPr txBox="1"/>
      </xdr:nvSpPr>
      <xdr:spPr>
        <a:xfrm>
          <a:off x="3924300" y="637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28366</xdr:rowOff>
    </xdr:from>
    <xdr:to>
      <xdr:col>19</xdr:col>
      <xdr:colOff>38100</xdr:colOff>
      <xdr:row>35</xdr:row>
      <xdr:rowOff>129966</xdr:rowOff>
    </xdr:to>
    <xdr:sp macro="" textlink="">
      <xdr:nvSpPr>
        <xdr:cNvPr id="138" name="楕円 137"/>
        <xdr:cNvSpPr/>
      </xdr:nvSpPr>
      <xdr:spPr bwMode="auto">
        <a:xfrm>
          <a:off x="3556000" y="663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140142</xdr:rowOff>
    </xdr:from>
    <xdr:ext cx="762000" cy="259045"/>
    <xdr:sp macro="" textlink="">
      <xdr:nvSpPr>
        <xdr:cNvPr id="139" name="テキスト ボックス 138"/>
        <xdr:cNvSpPr txBox="1"/>
      </xdr:nvSpPr>
      <xdr:spPr>
        <a:xfrm>
          <a:off x="3225800" y="640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3467</xdr:rowOff>
    </xdr:from>
    <xdr:to>
      <xdr:col>15</xdr:col>
      <xdr:colOff>101600</xdr:colOff>
      <xdr:row>35</xdr:row>
      <xdr:rowOff>105067</xdr:rowOff>
    </xdr:to>
    <xdr:sp macro="" textlink="">
      <xdr:nvSpPr>
        <xdr:cNvPr id="140" name="楕円 139"/>
        <xdr:cNvSpPr/>
      </xdr:nvSpPr>
      <xdr:spPr bwMode="auto">
        <a:xfrm>
          <a:off x="2857500" y="6613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115244</xdr:rowOff>
    </xdr:from>
    <xdr:ext cx="762000" cy="259045"/>
    <xdr:sp macro="" textlink="">
      <xdr:nvSpPr>
        <xdr:cNvPr id="141" name="テキスト ボックス 140"/>
        <xdr:cNvSpPr txBox="1"/>
      </xdr:nvSpPr>
      <xdr:spPr>
        <a:xfrm>
          <a:off x="2527300" y="638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14,373
14,313
394.85
8,025,493
7,714,813
302,712
5,200,413
8,803,260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130226</xdr:rowOff>
    </xdr:from>
    <xdr:to>
      <xdr:col>24</xdr:col>
      <xdr:colOff>63500</xdr:colOff>
      <xdr:row>34</xdr:row>
      <xdr:rowOff>16497</xdr:rowOff>
    </xdr:to>
    <xdr:cxnSp macro="">
      <xdr:nvCxnSpPr>
        <xdr:cNvPr id="61" name="直線コネクタ 60"/>
        <xdr:cNvCxnSpPr/>
      </xdr:nvCxnSpPr>
      <xdr:spPr>
        <a:xfrm flipV="1">
          <a:off x="3797300" y="5788076"/>
          <a:ext cx="8382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16497</xdr:rowOff>
    </xdr:from>
    <xdr:to>
      <xdr:col>19</xdr:col>
      <xdr:colOff>177800</xdr:colOff>
      <xdr:row>34</xdr:row>
      <xdr:rowOff>74206</xdr:rowOff>
    </xdr:to>
    <xdr:cxnSp macro="">
      <xdr:nvCxnSpPr>
        <xdr:cNvPr id="64" name="直線コネクタ 63"/>
        <xdr:cNvCxnSpPr/>
      </xdr:nvCxnSpPr>
      <xdr:spPr>
        <a:xfrm flipV="1">
          <a:off x="2908300" y="5845797"/>
          <a:ext cx="889000" cy="5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74206</xdr:rowOff>
    </xdr:from>
    <xdr:to>
      <xdr:col>15</xdr:col>
      <xdr:colOff>50800</xdr:colOff>
      <xdr:row>34</xdr:row>
      <xdr:rowOff>85954</xdr:rowOff>
    </xdr:to>
    <xdr:cxnSp macro="">
      <xdr:nvCxnSpPr>
        <xdr:cNvPr id="67" name="直線コネクタ 66"/>
        <xdr:cNvCxnSpPr/>
      </xdr:nvCxnSpPr>
      <xdr:spPr>
        <a:xfrm flipV="1">
          <a:off x="2019300" y="5903506"/>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85954</xdr:rowOff>
    </xdr:from>
    <xdr:to>
      <xdr:col>10</xdr:col>
      <xdr:colOff>114300</xdr:colOff>
      <xdr:row>34</xdr:row>
      <xdr:rowOff>97612</xdr:rowOff>
    </xdr:to>
    <xdr:cxnSp macro="">
      <xdr:nvCxnSpPr>
        <xdr:cNvPr id="70" name="直線コネクタ 69"/>
        <xdr:cNvCxnSpPr/>
      </xdr:nvCxnSpPr>
      <xdr:spPr>
        <a:xfrm flipV="1">
          <a:off x="1130300" y="5915254"/>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79426</xdr:rowOff>
    </xdr:from>
    <xdr:to>
      <xdr:col>24</xdr:col>
      <xdr:colOff>114300</xdr:colOff>
      <xdr:row>34</xdr:row>
      <xdr:rowOff>9576</xdr:rowOff>
    </xdr:to>
    <xdr:sp macro="" textlink="">
      <xdr:nvSpPr>
        <xdr:cNvPr id="80" name="楕円 79"/>
        <xdr:cNvSpPr/>
      </xdr:nvSpPr>
      <xdr:spPr>
        <a:xfrm>
          <a:off x="4584700" y="57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102303</xdr:rowOff>
    </xdr:from>
    <xdr:ext cx="599010" cy="259045"/>
    <xdr:sp macro="" textlink="">
      <xdr:nvSpPr>
        <xdr:cNvPr id="81" name="人件費該当値テキスト"/>
        <xdr:cNvSpPr txBox="1"/>
      </xdr:nvSpPr>
      <xdr:spPr>
        <a:xfrm>
          <a:off x="4686300" y="558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137147</xdr:rowOff>
    </xdr:from>
    <xdr:to>
      <xdr:col>20</xdr:col>
      <xdr:colOff>38100</xdr:colOff>
      <xdr:row>34</xdr:row>
      <xdr:rowOff>67297</xdr:rowOff>
    </xdr:to>
    <xdr:sp macro="" textlink="">
      <xdr:nvSpPr>
        <xdr:cNvPr id="82" name="楕円 81"/>
        <xdr:cNvSpPr/>
      </xdr:nvSpPr>
      <xdr:spPr>
        <a:xfrm>
          <a:off x="3746500" y="57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83824</xdr:rowOff>
    </xdr:from>
    <xdr:ext cx="534377" cy="259045"/>
    <xdr:sp macro="" textlink="">
      <xdr:nvSpPr>
        <xdr:cNvPr id="83" name="テキスト ボックス 82"/>
        <xdr:cNvSpPr txBox="1"/>
      </xdr:nvSpPr>
      <xdr:spPr>
        <a:xfrm>
          <a:off x="3530111" y="557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23406</xdr:rowOff>
    </xdr:from>
    <xdr:to>
      <xdr:col>15</xdr:col>
      <xdr:colOff>101600</xdr:colOff>
      <xdr:row>34</xdr:row>
      <xdr:rowOff>125006</xdr:rowOff>
    </xdr:to>
    <xdr:sp macro="" textlink="">
      <xdr:nvSpPr>
        <xdr:cNvPr id="84" name="楕円 83"/>
        <xdr:cNvSpPr/>
      </xdr:nvSpPr>
      <xdr:spPr>
        <a:xfrm>
          <a:off x="2857500" y="585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141533</xdr:rowOff>
    </xdr:from>
    <xdr:ext cx="534377" cy="259045"/>
    <xdr:sp macro="" textlink="">
      <xdr:nvSpPr>
        <xdr:cNvPr id="85" name="テキスト ボックス 84"/>
        <xdr:cNvSpPr txBox="1"/>
      </xdr:nvSpPr>
      <xdr:spPr>
        <a:xfrm>
          <a:off x="2641111" y="562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35154</xdr:rowOff>
    </xdr:from>
    <xdr:to>
      <xdr:col>10</xdr:col>
      <xdr:colOff>165100</xdr:colOff>
      <xdr:row>34</xdr:row>
      <xdr:rowOff>136754</xdr:rowOff>
    </xdr:to>
    <xdr:sp macro="" textlink="">
      <xdr:nvSpPr>
        <xdr:cNvPr id="86" name="楕円 85"/>
        <xdr:cNvSpPr/>
      </xdr:nvSpPr>
      <xdr:spPr>
        <a:xfrm>
          <a:off x="1968500" y="58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153281</xdr:rowOff>
    </xdr:from>
    <xdr:ext cx="534377" cy="259045"/>
    <xdr:sp macro="" textlink="">
      <xdr:nvSpPr>
        <xdr:cNvPr id="87" name="テキスト ボックス 86"/>
        <xdr:cNvSpPr txBox="1"/>
      </xdr:nvSpPr>
      <xdr:spPr>
        <a:xfrm>
          <a:off x="1752111" y="563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46812</xdr:rowOff>
    </xdr:from>
    <xdr:to>
      <xdr:col>6</xdr:col>
      <xdr:colOff>38100</xdr:colOff>
      <xdr:row>34</xdr:row>
      <xdr:rowOff>148412</xdr:rowOff>
    </xdr:to>
    <xdr:sp macro="" textlink="">
      <xdr:nvSpPr>
        <xdr:cNvPr id="88" name="楕円 87"/>
        <xdr:cNvSpPr/>
      </xdr:nvSpPr>
      <xdr:spPr>
        <a:xfrm>
          <a:off x="1079500" y="58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164939</xdr:rowOff>
    </xdr:from>
    <xdr:ext cx="534377" cy="259045"/>
    <xdr:sp macro="" textlink="">
      <xdr:nvSpPr>
        <xdr:cNvPr id="89" name="テキスト ボックス 88"/>
        <xdr:cNvSpPr txBox="1"/>
      </xdr:nvSpPr>
      <xdr:spPr>
        <a:xfrm>
          <a:off x="863111" y="565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125398</xdr:rowOff>
    </xdr:from>
    <xdr:to>
      <xdr:col>24</xdr:col>
      <xdr:colOff>63500</xdr:colOff>
      <xdr:row>58</xdr:row>
      <xdr:rowOff>129924</xdr:rowOff>
    </xdr:to>
    <xdr:cxnSp macro="">
      <xdr:nvCxnSpPr>
        <xdr:cNvPr id="120" name="直線コネクタ 119"/>
        <xdr:cNvCxnSpPr/>
      </xdr:nvCxnSpPr>
      <xdr:spPr>
        <a:xfrm flipV="1">
          <a:off x="3797300" y="10069498"/>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129924</xdr:rowOff>
    </xdr:from>
    <xdr:to>
      <xdr:col>19</xdr:col>
      <xdr:colOff>177800</xdr:colOff>
      <xdr:row>58</xdr:row>
      <xdr:rowOff>134424</xdr:rowOff>
    </xdr:to>
    <xdr:cxnSp macro="">
      <xdr:nvCxnSpPr>
        <xdr:cNvPr id="123" name="直線コネクタ 122"/>
        <xdr:cNvCxnSpPr/>
      </xdr:nvCxnSpPr>
      <xdr:spPr>
        <a:xfrm flipV="1">
          <a:off x="2908300" y="10074024"/>
          <a:ext cx="889000"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134424</xdr:rowOff>
    </xdr:from>
    <xdr:to>
      <xdr:col>15</xdr:col>
      <xdr:colOff>50800</xdr:colOff>
      <xdr:row>58</xdr:row>
      <xdr:rowOff>141708</xdr:rowOff>
    </xdr:to>
    <xdr:cxnSp macro="">
      <xdr:nvCxnSpPr>
        <xdr:cNvPr id="126" name="直線コネクタ 125"/>
        <xdr:cNvCxnSpPr/>
      </xdr:nvCxnSpPr>
      <xdr:spPr>
        <a:xfrm flipV="1">
          <a:off x="2019300" y="10078524"/>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141708</xdr:rowOff>
    </xdr:from>
    <xdr:to>
      <xdr:col>10</xdr:col>
      <xdr:colOff>114300</xdr:colOff>
      <xdr:row>58</xdr:row>
      <xdr:rowOff>143535</xdr:rowOff>
    </xdr:to>
    <xdr:cxnSp macro="">
      <xdr:nvCxnSpPr>
        <xdr:cNvPr id="129" name="直線コネクタ 128"/>
        <xdr:cNvCxnSpPr/>
      </xdr:nvCxnSpPr>
      <xdr:spPr>
        <a:xfrm flipV="1">
          <a:off x="1130300" y="10085808"/>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74598</xdr:rowOff>
    </xdr:from>
    <xdr:to>
      <xdr:col>24</xdr:col>
      <xdr:colOff>114300</xdr:colOff>
      <xdr:row>59</xdr:row>
      <xdr:rowOff>4748</xdr:rowOff>
    </xdr:to>
    <xdr:sp macro="" textlink="">
      <xdr:nvSpPr>
        <xdr:cNvPr id="139" name="楕円 138"/>
        <xdr:cNvSpPr/>
      </xdr:nvSpPr>
      <xdr:spPr>
        <a:xfrm>
          <a:off x="4584700" y="1001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79124</xdr:rowOff>
    </xdr:from>
    <xdr:to>
      <xdr:col>20</xdr:col>
      <xdr:colOff>38100</xdr:colOff>
      <xdr:row>59</xdr:row>
      <xdr:rowOff>9274</xdr:rowOff>
    </xdr:to>
    <xdr:sp macro="" textlink="">
      <xdr:nvSpPr>
        <xdr:cNvPr id="141" name="楕円 140"/>
        <xdr:cNvSpPr/>
      </xdr:nvSpPr>
      <xdr:spPr>
        <a:xfrm>
          <a:off x="3746500" y="100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25801</xdr:rowOff>
    </xdr:from>
    <xdr:ext cx="534377" cy="259045"/>
    <xdr:sp macro="" textlink="">
      <xdr:nvSpPr>
        <xdr:cNvPr id="142" name="テキスト ボックス 141"/>
        <xdr:cNvSpPr txBox="1"/>
      </xdr:nvSpPr>
      <xdr:spPr>
        <a:xfrm>
          <a:off x="3530111" y="97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83624</xdr:rowOff>
    </xdr:from>
    <xdr:to>
      <xdr:col>15</xdr:col>
      <xdr:colOff>101600</xdr:colOff>
      <xdr:row>59</xdr:row>
      <xdr:rowOff>13774</xdr:rowOff>
    </xdr:to>
    <xdr:sp macro="" textlink="">
      <xdr:nvSpPr>
        <xdr:cNvPr id="143" name="楕円 142"/>
        <xdr:cNvSpPr/>
      </xdr:nvSpPr>
      <xdr:spPr>
        <a:xfrm>
          <a:off x="2857500" y="1002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30301</xdr:rowOff>
    </xdr:from>
    <xdr:ext cx="534377" cy="259045"/>
    <xdr:sp macro="" textlink="">
      <xdr:nvSpPr>
        <xdr:cNvPr id="144" name="テキスト ボックス 143"/>
        <xdr:cNvSpPr txBox="1"/>
      </xdr:nvSpPr>
      <xdr:spPr>
        <a:xfrm>
          <a:off x="2641111" y="980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90908</xdr:rowOff>
    </xdr:from>
    <xdr:to>
      <xdr:col>10</xdr:col>
      <xdr:colOff>165100</xdr:colOff>
      <xdr:row>59</xdr:row>
      <xdr:rowOff>21058</xdr:rowOff>
    </xdr:to>
    <xdr:sp macro="" textlink="">
      <xdr:nvSpPr>
        <xdr:cNvPr id="145" name="楕円 144"/>
        <xdr:cNvSpPr/>
      </xdr:nvSpPr>
      <xdr:spPr>
        <a:xfrm>
          <a:off x="1968500" y="100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37585</xdr:rowOff>
    </xdr:from>
    <xdr:ext cx="534377" cy="259045"/>
    <xdr:sp macro="" textlink="">
      <xdr:nvSpPr>
        <xdr:cNvPr id="146" name="テキスト ボックス 145"/>
        <xdr:cNvSpPr txBox="1"/>
      </xdr:nvSpPr>
      <xdr:spPr>
        <a:xfrm>
          <a:off x="1752111" y="981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92735</xdr:rowOff>
    </xdr:from>
    <xdr:to>
      <xdr:col>6</xdr:col>
      <xdr:colOff>38100</xdr:colOff>
      <xdr:row>59</xdr:row>
      <xdr:rowOff>22885</xdr:rowOff>
    </xdr:to>
    <xdr:sp macro="" textlink="">
      <xdr:nvSpPr>
        <xdr:cNvPr id="147" name="楕円 146"/>
        <xdr:cNvSpPr/>
      </xdr:nvSpPr>
      <xdr:spPr>
        <a:xfrm>
          <a:off x="1079500" y="1003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39412</xdr:rowOff>
    </xdr:from>
    <xdr:ext cx="534377" cy="259045"/>
    <xdr:sp macro="" textlink="">
      <xdr:nvSpPr>
        <xdr:cNvPr id="148" name="テキスト ボックス 147"/>
        <xdr:cNvSpPr txBox="1"/>
      </xdr:nvSpPr>
      <xdr:spPr>
        <a:xfrm>
          <a:off x="863111" y="981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165227</xdr:rowOff>
    </xdr:from>
    <xdr:to>
      <xdr:col>24</xdr:col>
      <xdr:colOff>63500</xdr:colOff>
      <xdr:row>72</xdr:row>
      <xdr:rowOff>163208</xdr:rowOff>
    </xdr:to>
    <xdr:cxnSp macro="">
      <xdr:nvCxnSpPr>
        <xdr:cNvPr id="177" name="直線コネクタ 176"/>
        <xdr:cNvCxnSpPr/>
      </xdr:nvCxnSpPr>
      <xdr:spPr>
        <a:xfrm>
          <a:off x="3797300" y="12166727"/>
          <a:ext cx="838200" cy="3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80318</xdr:rowOff>
    </xdr:from>
    <xdr:ext cx="469744" cy="259045"/>
    <xdr:sp macro="" textlink="">
      <xdr:nvSpPr>
        <xdr:cNvPr id="178" name="維持補修費平均値テキスト"/>
        <xdr:cNvSpPr txBox="1"/>
      </xdr:nvSpPr>
      <xdr:spPr>
        <a:xfrm>
          <a:off x="4686300" y="1328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165227</xdr:rowOff>
    </xdr:from>
    <xdr:to>
      <xdr:col>19</xdr:col>
      <xdr:colOff>177800</xdr:colOff>
      <xdr:row>71</xdr:row>
      <xdr:rowOff>153721</xdr:rowOff>
    </xdr:to>
    <xdr:cxnSp macro="">
      <xdr:nvCxnSpPr>
        <xdr:cNvPr id="180" name="直線コネクタ 179"/>
        <xdr:cNvCxnSpPr/>
      </xdr:nvCxnSpPr>
      <xdr:spPr>
        <a:xfrm flipV="1">
          <a:off x="2908300" y="12166727"/>
          <a:ext cx="889000" cy="1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19207</xdr:rowOff>
    </xdr:from>
    <xdr:ext cx="469744" cy="259045"/>
    <xdr:sp macro="" textlink="">
      <xdr:nvSpPr>
        <xdr:cNvPr id="182" name="テキスト ボックス 181"/>
        <xdr:cNvSpPr txBox="1"/>
      </xdr:nvSpPr>
      <xdr:spPr>
        <a:xfrm>
          <a:off x="3562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153721</xdr:rowOff>
    </xdr:from>
    <xdr:to>
      <xdr:col>15</xdr:col>
      <xdr:colOff>50800</xdr:colOff>
      <xdr:row>73</xdr:row>
      <xdr:rowOff>121450</xdr:rowOff>
    </xdr:to>
    <xdr:cxnSp macro="">
      <xdr:nvCxnSpPr>
        <xdr:cNvPr id="183" name="直線コネクタ 182"/>
        <xdr:cNvCxnSpPr/>
      </xdr:nvCxnSpPr>
      <xdr:spPr>
        <a:xfrm flipV="1">
          <a:off x="2019300" y="12326671"/>
          <a:ext cx="889000" cy="3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35971</xdr:rowOff>
    </xdr:from>
    <xdr:ext cx="469744" cy="259045"/>
    <xdr:sp macro="" textlink="">
      <xdr:nvSpPr>
        <xdr:cNvPr id="185" name="テキスト ボックス 184"/>
        <xdr:cNvSpPr txBox="1"/>
      </xdr:nvSpPr>
      <xdr:spPr>
        <a:xfrm>
          <a:off x="2673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116040</xdr:rowOff>
    </xdr:from>
    <xdr:to>
      <xdr:col>10</xdr:col>
      <xdr:colOff>114300</xdr:colOff>
      <xdr:row>73</xdr:row>
      <xdr:rowOff>121450</xdr:rowOff>
    </xdr:to>
    <xdr:cxnSp macro="">
      <xdr:nvCxnSpPr>
        <xdr:cNvPr id="186" name="直線コネクタ 185"/>
        <xdr:cNvCxnSpPr/>
      </xdr:nvCxnSpPr>
      <xdr:spPr>
        <a:xfrm>
          <a:off x="1130300" y="12460440"/>
          <a:ext cx="889000" cy="1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49001</xdr:rowOff>
    </xdr:from>
    <xdr:ext cx="469744" cy="259045"/>
    <xdr:sp macro="" textlink="">
      <xdr:nvSpPr>
        <xdr:cNvPr id="188" name="テキスト ボックス 187"/>
        <xdr:cNvSpPr txBox="1"/>
      </xdr:nvSpPr>
      <xdr:spPr>
        <a:xfrm>
          <a:off x="1784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66564</xdr:rowOff>
    </xdr:from>
    <xdr:ext cx="469744" cy="259045"/>
    <xdr:sp macro="" textlink="">
      <xdr:nvSpPr>
        <xdr:cNvPr id="190" name="テキスト ボックス 189"/>
        <xdr:cNvSpPr txBox="1"/>
      </xdr:nvSpPr>
      <xdr:spPr>
        <a:xfrm>
          <a:off x="895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112408</xdr:rowOff>
    </xdr:from>
    <xdr:to>
      <xdr:col>24</xdr:col>
      <xdr:colOff>114300</xdr:colOff>
      <xdr:row>73</xdr:row>
      <xdr:rowOff>42558</xdr:rowOff>
    </xdr:to>
    <xdr:sp macro="" textlink="">
      <xdr:nvSpPr>
        <xdr:cNvPr id="196" name="楕円 195"/>
        <xdr:cNvSpPr/>
      </xdr:nvSpPr>
      <xdr:spPr>
        <a:xfrm>
          <a:off x="4584700" y="124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135285</xdr:rowOff>
    </xdr:from>
    <xdr:ext cx="534377" cy="259045"/>
    <xdr:sp macro="" textlink="">
      <xdr:nvSpPr>
        <xdr:cNvPr id="197" name="維持補修費該当値テキスト"/>
        <xdr:cNvSpPr txBox="1"/>
      </xdr:nvSpPr>
      <xdr:spPr>
        <a:xfrm>
          <a:off x="4686300" y="123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114427</xdr:rowOff>
    </xdr:from>
    <xdr:to>
      <xdr:col>20</xdr:col>
      <xdr:colOff>38100</xdr:colOff>
      <xdr:row>71</xdr:row>
      <xdr:rowOff>44577</xdr:rowOff>
    </xdr:to>
    <xdr:sp macro="" textlink="">
      <xdr:nvSpPr>
        <xdr:cNvPr id="198" name="楕円 197"/>
        <xdr:cNvSpPr/>
      </xdr:nvSpPr>
      <xdr:spPr>
        <a:xfrm>
          <a:off x="3746500" y="121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61104</xdr:rowOff>
    </xdr:from>
    <xdr:ext cx="534377" cy="259045"/>
    <xdr:sp macro="" textlink="">
      <xdr:nvSpPr>
        <xdr:cNvPr id="199" name="テキスト ボックス 198"/>
        <xdr:cNvSpPr txBox="1"/>
      </xdr:nvSpPr>
      <xdr:spPr>
        <a:xfrm>
          <a:off x="3530111" y="1189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102921</xdr:rowOff>
    </xdr:from>
    <xdr:to>
      <xdr:col>15</xdr:col>
      <xdr:colOff>101600</xdr:colOff>
      <xdr:row>72</xdr:row>
      <xdr:rowOff>33071</xdr:rowOff>
    </xdr:to>
    <xdr:sp macro="" textlink="">
      <xdr:nvSpPr>
        <xdr:cNvPr id="200" name="楕円 199"/>
        <xdr:cNvSpPr/>
      </xdr:nvSpPr>
      <xdr:spPr>
        <a:xfrm>
          <a:off x="2857500" y="122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49598</xdr:rowOff>
    </xdr:from>
    <xdr:ext cx="534377" cy="259045"/>
    <xdr:sp macro="" textlink="">
      <xdr:nvSpPr>
        <xdr:cNvPr id="201" name="テキスト ボックス 200"/>
        <xdr:cNvSpPr txBox="1"/>
      </xdr:nvSpPr>
      <xdr:spPr>
        <a:xfrm>
          <a:off x="2641111" y="120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70650</xdr:rowOff>
    </xdr:from>
    <xdr:to>
      <xdr:col>10</xdr:col>
      <xdr:colOff>165100</xdr:colOff>
      <xdr:row>74</xdr:row>
      <xdr:rowOff>800</xdr:rowOff>
    </xdr:to>
    <xdr:sp macro="" textlink="">
      <xdr:nvSpPr>
        <xdr:cNvPr id="202" name="楕円 201"/>
        <xdr:cNvSpPr/>
      </xdr:nvSpPr>
      <xdr:spPr>
        <a:xfrm>
          <a:off x="1968500" y="125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17327</xdr:rowOff>
    </xdr:from>
    <xdr:ext cx="534377" cy="259045"/>
    <xdr:sp macro="" textlink="">
      <xdr:nvSpPr>
        <xdr:cNvPr id="203" name="テキスト ボックス 202"/>
        <xdr:cNvSpPr txBox="1"/>
      </xdr:nvSpPr>
      <xdr:spPr>
        <a:xfrm>
          <a:off x="1752111" y="1236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65240</xdr:rowOff>
    </xdr:from>
    <xdr:to>
      <xdr:col>6</xdr:col>
      <xdr:colOff>38100</xdr:colOff>
      <xdr:row>72</xdr:row>
      <xdr:rowOff>166840</xdr:rowOff>
    </xdr:to>
    <xdr:sp macro="" textlink="">
      <xdr:nvSpPr>
        <xdr:cNvPr id="204" name="楕円 203"/>
        <xdr:cNvSpPr/>
      </xdr:nvSpPr>
      <xdr:spPr>
        <a:xfrm>
          <a:off x="1079500" y="124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11917</xdr:rowOff>
    </xdr:from>
    <xdr:ext cx="534377" cy="259045"/>
    <xdr:sp macro="" textlink="">
      <xdr:nvSpPr>
        <xdr:cNvPr id="205" name="テキスト ボックス 204"/>
        <xdr:cNvSpPr txBox="1"/>
      </xdr:nvSpPr>
      <xdr:spPr>
        <a:xfrm>
          <a:off x="863111" y="1218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101949</xdr:rowOff>
    </xdr:from>
    <xdr:to>
      <xdr:col>24</xdr:col>
      <xdr:colOff>63500</xdr:colOff>
      <xdr:row>97</xdr:row>
      <xdr:rowOff>108431</xdr:rowOff>
    </xdr:to>
    <xdr:cxnSp macro="">
      <xdr:nvCxnSpPr>
        <xdr:cNvPr id="237" name="直線コネクタ 236"/>
        <xdr:cNvCxnSpPr/>
      </xdr:nvCxnSpPr>
      <xdr:spPr>
        <a:xfrm flipV="1">
          <a:off x="3797300" y="16732599"/>
          <a:ext cx="8382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53648</xdr:rowOff>
    </xdr:from>
    <xdr:to>
      <xdr:col>19</xdr:col>
      <xdr:colOff>177800</xdr:colOff>
      <xdr:row>97</xdr:row>
      <xdr:rowOff>108431</xdr:rowOff>
    </xdr:to>
    <xdr:cxnSp macro="">
      <xdr:nvCxnSpPr>
        <xdr:cNvPr id="240" name="直線コネクタ 239"/>
        <xdr:cNvCxnSpPr/>
      </xdr:nvCxnSpPr>
      <xdr:spPr>
        <a:xfrm>
          <a:off x="2908300" y="16684298"/>
          <a:ext cx="889000" cy="5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53648</xdr:rowOff>
    </xdr:from>
    <xdr:to>
      <xdr:col>15</xdr:col>
      <xdr:colOff>50800</xdr:colOff>
      <xdr:row>97</xdr:row>
      <xdr:rowOff>151636</xdr:rowOff>
    </xdr:to>
    <xdr:cxnSp macro="">
      <xdr:nvCxnSpPr>
        <xdr:cNvPr id="243" name="直線コネクタ 242"/>
        <xdr:cNvCxnSpPr/>
      </xdr:nvCxnSpPr>
      <xdr:spPr>
        <a:xfrm flipV="1">
          <a:off x="2019300" y="16684298"/>
          <a:ext cx="889000" cy="9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118081</xdr:rowOff>
    </xdr:from>
    <xdr:to>
      <xdr:col>10</xdr:col>
      <xdr:colOff>114300</xdr:colOff>
      <xdr:row>97</xdr:row>
      <xdr:rowOff>151636</xdr:rowOff>
    </xdr:to>
    <xdr:cxnSp macro="">
      <xdr:nvCxnSpPr>
        <xdr:cNvPr id="246" name="直線コネクタ 245"/>
        <xdr:cNvCxnSpPr/>
      </xdr:nvCxnSpPr>
      <xdr:spPr>
        <a:xfrm>
          <a:off x="1130300" y="16748731"/>
          <a:ext cx="889000" cy="3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51149</xdr:rowOff>
    </xdr:from>
    <xdr:to>
      <xdr:col>24</xdr:col>
      <xdr:colOff>114300</xdr:colOff>
      <xdr:row>97</xdr:row>
      <xdr:rowOff>152749</xdr:rowOff>
    </xdr:to>
    <xdr:sp macro="" textlink="">
      <xdr:nvSpPr>
        <xdr:cNvPr id="256" name="楕円 255"/>
        <xdr:cNvSpPr/>
      </xdr:nvSpPr>
      <xdr:spPr>
        <a:xfrm>
          <a:off x="4584700" y="166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29576</xdr:rowOff>
    </xdr:from>
    <xdr:ext cx="534377" cy="259045"/>
    <xdr:sp macro="" textlink="">
      <xdr:nvSpPr>
        <xdr:cNvPr id="257" name="扶助費該当値テキスト"/>
        <xdr:cNvSpPr txBox="1"/>
      </xdr:nvSpPr>
      <xdr:spPr>
        <a:xfrm>
          <a:off x="4686300" y="1666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57631</xdr:rowOff>
    </xdr:from>
    <xdr:to>
      <xdr:col>20</xdr:col>
      <xdr:colOff>38100</xdr:colOff>
      <xdr:row>97</xdr:row>
      <xdr:rowOff>159231</xdr:rowOff>
    </xdr:to>
    <xdr:sp macro="" textlink="">
      <xdr:nvSpPr>
        <xdr:cNvPr id="258" name="楕円 257"/>
        <xdr:cNvSpPr/>
      </xdr:nvSpPr>
      <xdr:spPr>
        <a:xfrm>
          <a:off x="3746500" y="1668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150358</xdr:rowOff>
    </xdr:from>
    <xdr:ext cx="534377" cy="259045"/>
    <xdr:sp macro="" textlink="">
      <xdr:nvSpPr>
        <xdr:cNvPr id="259" name="テキスト ボックス 258"/>
        <xdr:cNvSpPr txBox="1"/>
      </xdr:nvSpPr>
      <xdr:spPr>
        <a:xfrm>
          <a:off x="3530111" y="1678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2848</xdr:rowOff>
    </xdr:from>
    <xdr:to>
      <xdr:col>15</xdr:col>
      <xdr:colOff>101600</xdr:colOff>
      <xdr:row>97</xdr:row>
      <xdr:rowOff>104448</xdr:rowOff>
    </xdr:to>
    <xdr:sp macro="" textlink="">
      <xdr:nvSpPr>
        <xdr:cNvPr id="260" name="楕円 259"/>
        <xdr:cNvSpPr/>
      </xdr:nvSpPr>
      <xdr:spPr>
        <a:xfrm>
          <a:off x="2857500" y="166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95575</xdr:rowOff>
    </xdr:from>
    <xdr:ext cx="534377" cy="259045"/>
    <xdr:sp macro="" textlink="">
      <xdr:nvSpPr>
        <xdr:cNvPr id="261" name="テキスト ボックス 260"/>
        <xdr:cNvSpPr txBox="1"/>
      </xdr:nvSpPr>
      <xdr:spPr>
        <a:xfrm>
          <a:off x="2641111" y="167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100836</xdr:rowOff>
    </xdr:from>
    <xdr:to>
      <xdr:col>10</xdr:col>
      <xdr:colOff>165100</xdr:colOff>
      <xdr:row>98</xdr:row>
      <xdr:rowOff>30986</xdr:rowOff>
    </xdr:to>
    <xdr:sp macro="" textlink="">
      <xdr:nvSpPr>
        <xdr:cNvPr id="262" name="楕円 261"/>
        <xdr:cNvSpPr/>
      </xdr:nvSpPr>
      <xdr:spPr>
        <a:xfrm>
          <a:off x="1968500" y="167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22113</xdr:rowOff>
    </xdr:from>
    <xdr:ext cx="534377" cy="259045"/>
    <xdr:sp macro="" textlink="">
      <xdr:nvSpPr>
        <xdr:cNvPr id="263" name="テキスト ボックス 262"/>
        <xdr:cNvSpPr txBox="1"/>
      </xdr:nvSpPr>
      <xdr:spPr>
        <a:xfrm>
          <a:off x="1752111" y="1682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67281</xdr:rowOff>
    </xdr:from>
    <xdr:to>
      <xdr:col>6</xdr:col>
      <xdr:colOff>38100</xdr:colOff>
      <xdr:row>97</xdr:row>
      <xdr:rowOff>168881</xdr:rowOff>
    </xdr:to>
    <xdr:sp macro="" textlink="">
      <xdr:nvSpPr>
        <xdr:cNvPr id="264" name="楕円 263"/>
        <xdr:cNvSpPr/>
      </xdr:nvSpPr>
      <xdr:spPr>
        <a:xfrm>
          <a:off x="1079500" y="1669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160008</xdr:rowOff>
    </xdr:from>
    <xdr:ext cx="534377" cy="259045"/>
    <xdr:sp macro="" textlink="">
      <xdr:nvSpPr>
        <xdr:cNvPr id="265" name="テキスト ボックス 264"/>
        <xdr:cNvSpPr txBox="1"/>
      </xdr:nvSpPr>
      <xdr:spPr>
        <a:xfrm>
          <a:off x="863111" y="167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109982</xdr:rowOff>
    </xdr:from>
    <xdr:to>
      <xdr:col>55</xdr:col>
      <xdr:colOff>0</xdr:colOff>
      <xdr:row>35</xdr:row>
      <xdr:rowOff>112382</xdr:rowOff>
    </xdr:to>
    <xdr:cxnSp macro="">
      <xdr:nvCxnSpPr>
        <xdr:cNvPr id="294" name="直線コネクタ 293"/>
        <xdr:cNvCxnSpPr/>
      </xdr:nvCxnSpPr>
      <xdr:spPr>
        <a:xfrm>
          <a:off x="9639300" y="6110732"/>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92258</xdr:rowOff>
    </xdr:from>
    <xdr:to>
      <xdr:col>50</xdr:col>
      <xdr:colOff>114300</xdr:colOff>
      <xdr:row>35</xdr:row>
      <xdr:rowOff>109982</xdr:rowOff>
    </xdr:to>
    <xdr:cxnSp macro="">
      <xdr:nvCxnSpPr>
        <xdr:cNvPr id="297" name="直線コネクタ 296"/>
        <xdr:cNvCxnSpPr/>
      </xdr:nvCxnSpPr>
      <xdr:spPr>
        <a:xfrm>
          <a:off x="8750300" y="6093008"/>
          <a:ext cx="889000" cy="1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92258</xdr:rowOff>
    </xdr:from>
    <xdr:to>
      <xdr:col>45</xdr:col>
      <xdr:colOff>177800</xdr:colOff>
      <xdr:row>35</xdr:row>
      <xdr:rowOff>102118</xdr:rowOff>
    </xdr:to>
    <xdr:cxnSp macro="">
      <xdr:nvCxnSpPr>
        <xdr:cNvPr id="300" name="直線コネクタ 299"/>
        <xdr:cNvCxnSpPr/>
      </xdr:nvCxnSpPr>
      <xdr:spPr>
        <a:xfrm flipV="1">
          <a:off x="7861300" y="6093008"/>
          <a:ext cx="889000" cy="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102118</xdr:rowOff>
    </xdr:from>
    <xdr:to>
      <xdr:col>41</xdr:col>
      <xdr:colOff>50800</xdr:colOff>
      <xdr:row>36</xdr:row>
      <xdr:rowOff>9413</xdr:rowOff>
    </xdr:to>
    <xdr:cxnSp macro="">
      <xdr:nvCxnSpPr>
        <xdr:cNvPr id="303" name="直線コネクタ 302"/>
        <xdr:cNvCxnSpPr/>
      </xdr:nvCxnSpPr>
      <xdr:spPr>
        <a:xfrm flipV="1">
          <a:off x="6972300" y="6102868"/>
          <a:ext cx="889000" cy="7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61582</xdr:rowOff>
    </xdr:from>
    <xdr:to>
      <xdr:col>55</xdr:col>
      <xdr:colOff>50800</xdr:colOff>
      <xdr:row>35</xdr:row>
      <xdr:rowOff>163182</xdr:rowOff>
    </xdr:to>
    <xdr:sp macro="" textlink="">
      <xdr:nvSpPr>
        <xdr:cNvPr id="313" name="楕円 312"/>
        <xdr:cNvSpPr/>
      </xdr:nvSpPr>
      <xdr:spPr>
        <a:xfrm>
          <a:off x="10426700" y="60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84459</xdr:rowOff>
    </xdr:from>
    <xdr:ext cx="534377" cy="259045"/>
    <xdr:sp macro="" textlink="">
      <xdr:nvSpPr>
        <xdr:cNvPr id="314" name="補助費等該当値テキスト"/>
        <xdr:cNvSpPr txBox="1"/>
      </xdr:nvSpPr>
      <xdr:spPr>
        <a:xfrm>
          <a:off x="10528300" y="59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59182</xdr:rowOff>
    </xdr:from>
    <xdr:to>
      <xdr:col>50</xdr:col>
      <xdr:colOff>165100</xdr:colOff>
      <xdr:row>35</xdr:row>
      <xdr:rowOff>160782</xdr:rowOff>
    </xdr:to>
    <xdr:sp macro="" textlink="">
      <xdr:nvSpPr>
        <xdr:cNvPr id="315" name="楕円 314"/>
        <xdr:cNvSpPr/>
      </xdr:nvSpPr>
      <xdr:spPr>
        <a:xfrm>
          <a:off x="9588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5859</xdr:rowOff>
    </xdr:from>
    <xdr:ext cx="534377" cy="259045"/>
    <xdr:sp macro="" textlink="">
      <xdr:nvSpPr>
        <xdr:cNvPr id="316" name="テキスト ボックス 315"/>
        <xdr:cNvSpPr txBox="1"/>
      </xdr:nvSpPr>
      <xdr:spPr>
        <a:xfrm>
          <a:off x="9372111" y="583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41458</xdr:rowOff>
    </xdr:from>
    <xdr:to>
      <xdr:col>46</xdr:col>
      <xdr:colOff>38100</xdr:colOff>
      <xdr:row>35</xdr:row>
      <xdr:rowOff>143058</xdr:rowOff>
    </xdr:to>
    <xdr:sp macro="" textlink="">
      <xdr:nvSpPr>
        <xdr:cNvPr id="317" name="楕円 316"/>
        <xdr:cNvSpPr/>
      </xdr:nvSpPr>
      <xdr:spPr>
        <a:xfrm>
          <a:off x="8699500" y="60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159585</xdr:rowOff>
    </xdr:from>
    <xdr:ext cx="534377" cy="259045"/>
    <xdr:sp macro="" textlink="">
      <xdr:nvSpPr>
        <xdr:cNvPr id="318" name="テキスト ボックス 317"/>
        <xdr:cNvSpPr txBox="1"/>
      </xdr:nvSpPr>
      <xdr:spPr>
        <a:xfrm>
          <a:off x="8483111" y="581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51318</xdr:rowOff>
    </xdr:from>
    <xdr:to>
      <xdr:col>41</xdr:col>
      <xdr:colOff>101600</xdr:colOff>
      <xdr:row>35</xdr:row>
      <xdr:rowOff>152918</xdr:rowOff>
    </xdr:to>
    <xdr:sp macro="" textlink="">
      <xdr:nvSpPr>
        <xdr:cNvPr id="319" name="楕円 318"/>
        <xdr:cNvSpPr/>
      </xdr:nvSpPr>
      <xdr:spPr>
        <a:xfrm>
          <a:off x="7810500" y="605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169445</xdr:rowOff>
    </xdr:from>
    <xdr:ext cx="534377" cy="259045"/>
    <xdr:sp macro="" textlink="">
      <xdr:nvSpPr>
        <xdr:cNvPr id="320" name="テキスト ボックス 319"/>
        <xdr:cNvSpPr txBox="1"/>
      </xdr:nvSpPr>
      <xdr:spPr>
        <a:xfrm>
          <a:off x="7594111" y="582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130063</xdr:rowOff>
    </xdr:from>
    <xdr:to>
      <xdr:col>36</xdr:col>
      <xdr:colOff>165100</xdr:colOff>
      <xdr:row>36</xdr:row>
      <xdr:rowOff>60213</xdr:rowOff>
    </xdr:to>
    <xdr:sp macro="" textlink="">
      <xdr:nvSpPr>
        <xdr:cNvPr id="321" name="楕円 320"/>
        <xdr:cNvSpPr/>
      </xdr:nvSpPr>
      <xdr:spPr>
        <a:xfrm>
          <a:off x="6921500" y="613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76740</xdr:rowOff>
    </xdr:from>
    <xdr:ext cx="534377" cy="259045"/>
    <xdr:sp macro="" textlink="">
      <xdr:nvSpPr>
        <xdr:cNvPr id="322" name="テキスト ボックス 321"/>
        <xdr:cNvSpPr txBox="1"/>
      </xdr:nvSpPr>
      <xdr:spPr>
        <a:xfrm>
          <a:off x="6705111" y="590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73703</xdr:rowOff>
    </xdr:from>
    <xdr:to>
      <xdr:col>55</xdr:col>
      <xdr:colOff>0</xdr:colOff>
      <xdr:row>57</xdr:row>
      <xdr:rowOff>118257</xdr:rowOff>
    </xdr:to>
    <xdr:cxnSp macro="">
      <xdr:nvCxnSpPr>
        <xdr:cNvPr id="349" name="直線コネクタ 348"/>
        <xdr:cNvCxnSpPr/>
      </xdr:nvCxnSpPr>
      <xdr:spPr>
        <a:xfrm>
          <a:off x="9639300" y="9846353"/>
          <a:ext cx="8382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89650</xdr:rowOff>
    </xdr:from>
    <xdr:to>
      <xdr:col>50</xdr:col>
      <xdr:colOff>114300</xdr:colOff>
      <xdr:row>57</xdr:row>
      <xdr:rowOff>73703</xdr:rowOff>
    </xdr:to>
    <xdr:cxnSp macro="">
      <xdr:nvCxnSpPr>
        <xdr:cNvPr id="352" name="直線コネクタ 351"/>
        <xdr:cNvCxnSpPr/>
      </xdr:nvCxnSpPr>
      <xdr:spPr>
        <a:xfrm>
          <a:off x="8750300" y="9519400"/>
          <a:ext cx="889000" cy="3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89650</xdr:rowOff>
    </xdr:from>
    <xdr:to>
      <xdr:col>45</xdr:col>
      <xdr:colOff>177800</xdr:colOff>
      <xdr:row>55</xdr:row>
      <xdr:rowOff>89856</xdr:rowOff>
    </xdr:to>
    <xdr:cxnSp macro="">
      <xdr:nvCxnSpPr>
        <xdr:cNvPr id="355" name="直線コネクタ 354"/>
        <xdr:cNvCxnSpPr/>
      </xdr:nvCxnSpPr>
      <xdr:spPr>
        <a:xfrm flipV="1">
          <a:off x="7861300" y="9519400"/>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89856</xdr:rowOff>
    </xdr:from>
    <xdr:to>
      <xdr:col>41</xdr:col>
      <xdr:colOff>50800</xdr:colOff>
      <xdr:row>55</xdr:row>
      <xdr:rowOff>92028</xdr:rowOff>
    </xdr:to>
    <xdr:cxnSp macro="">
      <xdr:nvCxnSpPr>
        <xdr:cNvPr id="358" name="直線コネクタ 357"/>
        <xdr:cNvCxnSpPr/>
      </xdr:nvCxnSpPr>
      <xdr:spPr>
        <a:xfrm flipV="1">
          <a:off x="6972300" y="951960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134969</xdr:rowOff>
    </xdr:from>
    <xdr:ext cx="534377" cy="259045"/>
    <xdr:sp macro="" textlink="">
      <xdr:nvSpPr>
        <xdr:cNvPr id="362" name="テキスト ボックス 361"/>
        <xdr:cNvSpPr txBox="1"/>
      </xdr:nvSpPr>
      <xdr:spPr>
        <a:xfrm>
          <a:off x="6705111" y="97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67457</xdr:rowOff>
    </xdr:from>
    <xdr:to>
      <xdr:col>55</xdr:col>
      <xdr:colOff>50800</xdr:colOff>
      <xdr:row>57</xdr:row>
      <xdr:rowOff>169057</xdr:rowOff>
    </xdr:to>
    <xdr:sp macro="" textlink="">
      <xdr:nvSpPr>
        <xdr:cNvPr id="368" name="楕円 367"/>
        <xdr:cNvSpPr/>
      </xdr:nvSpPr>
      <xdr:spPr>
        <a:xfrm>
          <a:off x="10426700" y="98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45884</xdr:rowOff>
    </xdr:from>
    <xdr:ext cx="534377" cy="259045"/>
    <xdr:sp macro="" textlink="">
      <xdr:nvSpPr>
        <xdr:cNvPr id="369" name="普通建設事業費該当値テキスト"/>
        <xdr:cNvSpPr txBox="1"/>
      </xdr:nvSpPr>
      <xdr:spPr>
        <a:xfrm>
          <a:off x="10528300" y="981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22903</xdr:rowOff>
    </xdr:from>
    <xdr:to>
      <xdr:col>50</xdr:col>
      <xdr:colOff>165100</xdr:colOff>
      <xdr:row>57</xdr:row>
      <xdr:rowOff>124503</xdr:rowOff>
    </xdr:to>
    <xdr:sp macro="" textlink="">
      <xdr:nvSpPr>
        <xdr:cNvPr id="370" name="楕円 369"/>
        <xdr:cNvSpPr/>
      </xdr:nvSpPr>
      <xdr:spPr>
        <a:xfrm>
          <a:off x="9588500" y="97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115630</xdr:rowOff>
    </xdr:from>
    <xdr:ext cx="534377" cy="259045"/>
    <xdr:sp macro="" textlink="">
      <xdr:nvSpPr>
        <xdr:cNvPr id="371" name="テキスト ボックス 370"/>
        <xdr:cNvSpPr txBox="1"/>
      </xdr:nvSpPr>
      <xdr:spPr>
        <a:xfrm>
          <a:off x="9372111" y="988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38850</xdr:rowOff>
    </xdr:from>
    <xdr:to>
      <xdr:col>46</xdr:col>
      <xdr:colOff>38100</xdr:colOff>
      <xdr:row>55</xdr:row>
      <xdr:rowOff>140450</xdr:rowOff>
    </xdr:to>
    <xdr:sp macro="" textlink="">
      <xdr:nvSpPr>
        <xdr:cNvPr id="372" name="楕円 371"/>
        <xdr:cNvSpPr/>
      </xdr:nvSpPr>
      <xdr:spPr>
        <a:xfrm>
          <a:off x="8699500" y="94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156977</xdr:rowOff>
    </xdr:from>
    <xdr:ext cx="599010" cy="259045"/>
    <xdr:sp macro="" textlink="">
      <xdr:nvSpPr>
        <xdr:cNvPr id="373" name="テキスト ボックス 372"/>
        <xdr:cNvSpPr txBox="1"/>
      </xdr:nvSpPr>
      <xdr:spPr>
        <a:xfrm>
          <a:off x="8450795" y="924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39056</xdr:rowOff>
    </xdr:from>
    <xdr:to>
      <xdr:col>41</xdr:col>
      <xdr:colOff>101600</xdr:colOff>
      <xdr:row>55</xdr:row>
      <xdr:rowOff>140656</xdr:rowOff>
    </xdr:to>
    <xdr:sp macro="" textlink="">
      <xdr:nvSpPr>
        <xdr:cNvPr id="374" name="楕円 373"/>
        <xdr:cNvSpPr/>
      </xdr:nvSpPr>
      <xdr:spPr>
        <a:xfrm>
          <a:off x="7810500" y="946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157183</xdr:rowOff>
    </xdr:from>
    <xdr:ext cx="599010" cy="259045"/>
    <xdr:sp macro="" textlink="">
      <xdr:nvSpPr>
        <xdr:cNvPr id="375" name="テキスト ボックス 374"/>
        <xdr:cNvSpPr txBox="1"/>
      </xdr:nvSpPr>
      <xdr:spPr>
        <a:xfrm>
          <a:off x="7561795" y="924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41228</xdr:rowOff>
    </xdr:from>
    <xdr:to>
      <xdr:col>36</xdr:col>
      <xdr:colOff>165100</xdr:colOff>
      <xdr:row>55</xdr:row>
      <xdr:rowOff>142828</xdr:rowOff>
    </xdr:to>
    <xdr:sp macro="" textlink="">
      <xdr:nvSpPr>
        <xdr:cNvPr id="376" name="楕円 375"/>
        <xdr:cNvSpPr/>
      </xdr:nvSpPr>
      <xdr:spPr>
        <a:xfrm>
          <a:off x="6921500" y="947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159355</xdr:rowOff>
    </xdr:from>
    <xdr:ext cx="599010" cy="259045"/>
    <xdr:sp macro="" textlink="">
      <xdr:nvSpPr>
        <xdr:cNvPr id="377" name="テキスト ボックス 376"/>
        <xdr:cNvSpPr txBox="1"/>
      </xdr:nvSpPr>
      <xdr:spPr>
        <a:xfrm>
          <a:off x="6672795" y="924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111658</xdr:rowOff>
    </xdr:from>
    <xdr:to>
      <xdr:col>55</xdr:col>
      <xdr:colOff>0</xdr:colOff>
      <xdr:row>79</xdr:row>
      <xdr:rowOff>27741</xdr:rowOff>
    </xdr:to>
    <xdr:cxnSp macro="">
      <xdr:nvCxnSpPr>
        <xdr:cNvPr id="408" name="直線コネクタ 407"/>
        <xdr:cNvCxnSpPr/>
      </xdr:nvCxnSpPr>
      <xdr:spPr>
        <a:xfrm>
          <a:off x="9639300" y="13484758"/>
          <a:ext cx="838200" cy="8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104104</xdr:rowOff>
    </xdr:from>
    <xdr:to>
      <xdr:col>50</xdr:col>
      <xdr:colOff>114300</xdr:colOff>
      <xdr:row>78</xdr:row>
      <xdr:rowOff>111658</xdr:rowOff>
    </xdr:to>
    <xdr:cxnSp macro="">
      <xdr:nvCxnSpPr>
        <xdr:cNvPr id="411" name="直線コネクタ 410"/>
        <xdr:cNvCxnSpPr/>
      </xdr:nvCxnSpPr>
      <xdr:spPr>
        <a:xfrm>
          <a:off x="8750300" y="12619954"/>
          <a:ext cx="889000" cy="86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58112</xdr:rowOff>
    </xdr:from>
    <xdr:to>
      <xdr:col>45</xdr:col>
      <xdr:colOff>177800</xdr:colOff>
      <xdr:row>73</xdr:row>
      <xdr:rowOff>104104</xdr:rowOff>
    </xdr:to>
    <xdr:cxnSp macro="">
      <xdr:nvCxnSpPr>
        <xdr:cNvPr id="414" name="直線コネクタ 413"/>
        <xdr:cNvCxnSpPr/>
      </xdr:nvCxnSpPr>
      <xdr:spPr>
        <a:xfrm>
          <a:off x="7861300" y="12573962"/>
          <a:ext cx="88900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58112</xdr:rowOff>
    </xdr:from>
    <xdr:to>
      <xdr:col>41</xdr:col>
      <xdr:colOff>50800</xdr:colOff>
      <xdr:row>75</xdr:row>
      <xdr:rowOff>20513</xdr:rowOff>
    </xdr:to>
    <xdr:cxnSp macro="">
      <xdr:nvCxnSpPr>
        <xdr:cNvPr id="417" name="直線コネクタ 416"/>
        <xdr:cNvCxnSpPr/>
      </xdr:nvCxnSpPr>
      <xdr:spPr>
        <a:xfrm flipV="1">
          <a:off x="6972300" y="12573962"/>
          <a:ext cx="889000" cy="30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43998</xdr:rowOff>
    </xdr:from>
    <xdr:ext cx="534377" cy="259045"/>
    <xdr:sp macro="" textlink="">
      <xdr:nvSpPr>
        <xdr:cNvPr id="421" name="テキスト ボックス 420"/>
        <xdr:cNvSpPr txBox="1"/>
      </xdr:nvSpPr>
      <xdr:spPr>
        <a:xfrm>
          <a:off x="6705111" y="132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148391</xdr:rowOff>
    </xdr:from>
    <xdr:to>
      <xdr:col>55</xdr:col>
      <xdr:colOff>50800</xdr:colOff>
      <xdr:row>79</xdr:row>
      <xdr:rowOff>78541</xdr:rowOff>
    </xdr:to>
    <xdr:sp macro="" textlink="">
      <xdr:nvSpPr>
        <xdr:cNvPr id="427" name="楕円 426"/>
        <xdr:cNvSpPr/>
      </xdr:nvSpPr>
      <xdr:spPr>
        <a:xfrm>
          <a:off x="10426700" y="1352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63318</xdr:rowOff>
    </xdr:from>
    <xdr:ext cx="469744" cy="259045"/>
    <xdr:sp macro="" textlink="">
      <xdr:nvSpPr>
        <xdr:cNvPr id="428" name="普通建設事業費 （ うち新規整備　）該当値テキスト"/>
        <xdr:cNvSpPr txBox="1"/>
      </xdr:nvSpPr>
      <xdr:spPr>
        <a:xfrm>
          <a:off x="10528300" y="1343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60858</xdr:rowOff>
    </xdr:from>
    <xdr:to>
      <xdr:col>50</xdr:col>
      <xdr:colOff>165100</xdr:colOff>
      <xdr:row>78</xdr:row>
      <xdr:rowOff>162458</xdr:rowOff>
    </xdr:to>
    <xdr:sp macro="" textlink="">
      <xdr:nvSpPr>
        <xdr:cNvPr id="429" name="楕円 428"/>
        <xdr:cNvSpPr/>
      </xdr:nvSpPr>
      <xdr:spPr>
        <a:xfrm>
          <a:off x="9588500" y="1343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153585</xdr:rowOff>
    </xdr:from>
    <xdr:ext cx="534377" cy="259045"/>
    <xdr:sp macro="" textlink="">
      <xdr:nvSpPr>
        <xdr:cNvPr id="430" name="テキスト ボックス 429"/>
        <xdr:cNvSpPr txBox="1"/>
      </xdr:nvSpPr>
      <xdr:spPr>
        <a:xfrm>
          <a:off x="9372111" y="1352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53304</xdr:rowOff>
    </xdr:from>
    <xdr:to>
      <xdr:col>46</xdr:col>
      <xdr:colOff>38100</xdr:colOff>
      <xdr:row>73</xdr:row>
      <xdr:rowOff>154904</xdr:rowOff>
    </xdr:to>
    <xdr:sp macro="" textlink="">
      <xdr:nvSpPr>
        <xdr:cNvPr id="431" name="楕円 430"/>
        <xdr:cNvSpPr/>
      </xdr:nvSpPr>
      <xdr:spPr>
        <a:xfrm>
          <a:off x="8699500" y="1256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171431</xdr:rowOff>
    </xdr:from>
    <xdr:ext cx="534377" cy="259045"/>
    <xdr:sp macro="" textlink="">
      <xdr:nvSpPr>
        <xdr:cNvPr id="432" name="テキスト ボックス 431"/>
        <xdr:cNvSpPr txBox="1"/>
      </xdr:nvSpPr>
      <xdr:spPr>
        <a:xfrm>
          <a:off x="8483111" y="1234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7312</xdr:rowOff>
    </xdr:from>
    <xdr:to>
      <xdr:col>41</xdr:col>
      <xdr:colOff>101600</xdr:colOff>
      <xdr:row>73</xdr:row>
      <xdr:rowOff>108912</xdr:rowOff>
    </xdr:to>
    <xdr:sp macro="" textlink="">
      <xdr:nvSpPr>
        <xdr:cNvPr id="433" name="楕円 432"/>
        <xdr:cNvSpPr/>
      </xdr:nvSpPr>
      <xdr:spPr>
        <a:xfrm>
          <a:off x="7810500" y="1252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125439</xdr:rowOff>
    </xdr:from>
    <xdr:ext cx="534377" cy="259045"/>
    <xdr:sp macro="" textlink="">
      <xdr:nvSpPr>
        <xdr:cNvPr id="434" name="テキスト ボックス 433"/>
        <xdr:cNvSpPr txBox="1"/>
      </xdr:nvSpPr>
      <xdr:spPr>
        <a:xfrm>
          <a:off x="7594111" y="122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141163</xdr:rowOff>
    </xdr:from>
    <xdr:to>
      <xdr:col>36</xdr:col>
      <xdr:colOff>165100</xdr:colOff>
      <xdr:row>75</xdr:row>
      <xdr:rowOff>71313</xdr:rowOff>
    </xdr:to>
    <xdr:sp macro="" textlink="">
      <xdr:nvSpPr>
        <xdr:cNvPr id="435" name="楕円 434"/>
        <xdr:cNvSpPr/>
      </xdr:nvSpPr>
      <xdr:spPr>
        <a:xfrm>
          <a:off x="6921500" y="1282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87840</xdr:rowOff>
    </xdr:from>
    <xdr:ext cx="534377" cy="259045"/>
    <xdr:sp macro="" textlink="">
      <xdr:nvSpPr>
        <xdr:cNvPr id="436" name="テキスト ボックス 435"/>
        <xdr:cNvSpPr txBox="1"/>
      </xdr:nvSpPr>
      <xdr:spPr>
        <a:xfrm>
          <a:off x="6705111" y="1260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128011</xdr:rowOff>
    </xdr:from>
    <xdr:to>
      <xdr:col>55</xdr:col>
      <xdr:colOff>0</xdr:colOff>
      <xdr:row>97</xdr:row>
      <xdr:rowOff>138495</xdr:rowOff>
    </xdr:to>
    <xdr:cxnSp macro="">
      <xdr:nvCxnSpPr>
        <xdr:cNvPr id="465" name="直線コネクタ 464"/>
        <xdr:cNvCxnSpPr/>
      </xdr:nvCxnSpPr>
      <xdr:spPr>
        <a:xfrm>
          <a:off x="9639300" y="16758661"/>
          <a:ext cx="838200" cy="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128011</xdr:rowOff>
    </xdr:from>
    <xdr:to>
      <xdr:col>50</xdr:col>
      <xdr:colOff>114300</xdr:colOff>
      <xdr:row>98</xdr:row>
      <xdr:rowOff>63477</xdr:rowOff>
    </xdr:to>
    <xdr:cxnSp macro="">
      <xdr:nvCxnSpPr>
        <xdr:cNvPr id="468" name="直線コネクタ 467"/>
        <xdr:cNvCxnSpPr/>
      </xdr:nvCxnSpPr>
      <xdr:spPr>
        <a:xfrm flipV="1">
          <a:off x="8750300" y="16758661"/>
          <a:ext cx="889000" cy="10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62533</xdr:rowOff>
    </xdr:from>
    <xdr:to>
      <xdr:col>45</xdr:col>
      <xdr:colOff>177800</xdr:colOff>
      <xdr:row>98</xdr:row>
      <xdr:rowOff>63477</xdr:rowOff>
    </xdr:to>
    <xdr:cxnSp macro="">
      <xdr:nvCxnSpPr>
        <xdr:cNvPr id="471" name="直線コネクタ 470"/>
        <xdr:cNvCxnSpPr/>
      </xdr:nvCxnSpPr>
      <xdr:spPr>
        <a:xfrm>
          <a:off x="7861300" y="16864633"/>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37981</xdr:rowOff>
    </xdr:from>
    <xdr:to>
      <xdr:col>41</xdr:col>
      <xdr:colOff>50800</xdr:colOff>
      <xdr:row>98</xdr:row>
      <xdr:rowOff>62533</xdr:rowOff>
    </xdr:to>
    <xdr:cxnSp macro="">
      <xdr:nvCxnSpPr>
        <xdr:cNvPr id="474" name="直線コネクタ 473"/>
        <xdr:cNvCxnSpPr/>
      </xdr:nvCxnSpPr>
      <xdr:spPr>
        <a:xfrm>
          <a:off x="6972300" y="16668631"/>
          <a:ext cx="889000" cy="19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8" name="テキスト ボックス 477"/>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87695</xdr:rowOff>
    </xdr:from>
    <xdr:to>
      <xdr:col>55</xdr:col>
      <xdr:colOff>50800</xdr:colOff>
      <xdr:row>98</xdr:row>
      <xdr:rowOff>17845</xdr:rowOff>
    </xdr:to>
    <xdr:sp macro="" textlink="">
      <xdr:nvSpPr>
        <xdr:cNvPr id="484" name="楕円 483"/>
        <xdr:cNvSpPr/>
      </xdr:nvSpPr>
      <xdr:spPr>
        <a:xfrm>
          <a:off x="10426700" y="167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66122</xdr:rowOff>
    </xdr:from>
    <xdr:ext cx="534377" cy="259045"/>
    <xdr:sp macro="" textlink="">
      <xdr:nvSpPr>
        <xdr:cNvPr id="485" name="普通建設事業費 （ うち更新整備　）該当値テキスト"/>
        <xdr:cNvSpPr txBox="1"/>
      </xdr:nvSpPr>
      <xdr:spPr>
        <a:xfrm>
          <a:off x="10528300" y="166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77211</xdr:rowOff>
    </xdr:from>
    <xdr:to>
      <xdr:col>50</xdr:col>
      <xdr:colOff>165100</xdr:colOff>
      <xdr:row>98</xdr:row>
      <xdr:rowOff>7361</xdr:rowOff>
    </xdr:to>
    <xdr:sp macro="" textlink="">
      <xdr:nvSpPr>
        <xdr:cNvPr id="486" name="楕円 485"/>
        <xdr:cNvSpPr/>
      </xdr:nvSpPr>
      <xdr:spPr>
        <a:xfrm>
          <a:off x="9588500" y="167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169938</xdr:rowOff>
    </xdr:from>
    <xdr:ext cx="534377" cy="259045"/>
    <xdr:sp macro="" textlink="">
      <xdr:nvSpPr>
        <xdr:cNvPr id="487" name="テキスト ボックス 486"/>
        <xdr:cNvSpPr txBox="1"/>
      </xdr:nvSpPr>
      <xdr:spPr>
        <a:xfrm>
          <a:off x="9372111" y="1680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12677</xdr:rowOff>
    </xdr:from>
    <xdr:to>
      <xdr:col>46</xdr:col>
      <xdr:colOff>38100</xdr:colOff>
      <xdr:row>98</xdr:row>
      <xdr:rowOff>114277</xdr:rowOff>
    </xdr:to>
    <xdr:sp macro="" textlink="">
      <xdr:nvSpPr>
        <xdr:cNvPr id="488" name="楕円 487"/>
        <xdr:cNvSpPr/>
      </xdr:nvSpPr>
      <xdr:spPr>
        <a:xfrm>
          <a:off x="8699500" y="168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105404</xdr:rowOff>
    </xdr:from>
    <xdr:ext cx="534377" cy="259045"/>
    <xdr:sp macro="" textlink="">
      <xdr:nvSpPr>
        <xdr:cNvPr id="489" name="テキスト ボックス 488"/>
        <xdr:cNvSpPr txBox="1"/>
      </xdr:nvSpPr>
      <xdr:spPr>
        <a:xfrm>
          <a:off x="8483111" y="1690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11733</xdr:rowOff>
    </xdr:from>
    <xdr:to>
      <xdr:col>41</xdr:col>
      <xdr:colOff>101600</xdr:colOff>
      <xdr:row>98</xdr:row>
      <xdr:rowOff>113333</xdr:rowOff>
    </xdr:to>
    <xdr:sp macro="" textlink="">
      <xdr:nvSpPr>
        <xdr:cNvPr id="490" name="楕円 489"/>
        <xdr:cNvSpPr/>
      </xdr:nvSpPr>
      <xdr:spPr>
        <a:xfrm>
          <a:off x="7810500" y="1681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104460</xdr:rowOff>
    </xdr:from>
    <xdr:ext cx="534377" cy="259045"/>
    <xdr:sp macro="" textlink="">
      <xdr:nvSpPr>
        <xdr:cNvPr id="491" name="テキスト ボックス 490"/>
        <xdr:cNvSpPr txBox="1"/>
      </xdr:nvSpPr>
      <xdr:spPr>
        <a:xfrm>
          <a:off x="7594111" y="1690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158631</xdr:rowOff>
    </xdr:from>
    <xdr:to>
      <xdr:col>36</xdr:col>
      <xdr:colOff>165100</xdr:colOff>
      <xdr:row>97</xdr:row>
      <xdr:rowOff>88781</xdr:rowOff>
    </xdr:to>
    <xdr:sp macro="" textlink="">
      <xdr:nvSpPr>
        <xdr:cNvPr id="492" name="楕円 491"/>
        <xdr:cNvSpPr/>
      </xdr:nvSpPr>
      <xdr:spPr>
        <a:xfrm>
          <a:off x="6921500" y="1661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105308</xdr:rowOff>
    </xdr:from>
    <xdr:ext cx="534377" cy="259045"/>
    <xdr:sp macro="" textlink="">
      <xdr:nvSpPr>
        <xdr:cNvPr id="493" name="テキスト ボックス 492"/>
        <xdr:cNvSpPr txBox="1"/>
      </xdr:nvSpPr>
      <xdr:spPr>
        <a:xfrm>
          <a:off x="6705111" y="163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8" name="直線コネクタ 51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4655</xdr:rowOff>
    </xdr:from>
    <xdr:to>
      <xdr:col>81</xdr:col>
      <xdr:colOff>50800</xdr:colOff>
      <xdr:row>38</xdr:row>
      <xdr:rowOff>25400</xdr:rowOff>
    </xdr:to>
    <xdr:cxnSp macro="">
      <xdr:nvCxnSpPr>
        <xdr:cNvPr id="521" name="直線コネクタ 520"/>
        <xdr:cNvCxnSpPr/>
      </xdr:nvCxnSpPr>
      <xdr:spPr>
        <a:xfrm>
          <a:off x="14592300" y="6519755"/>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171047</xdr:rowOff>
    </xdr:from>
    <xdr:to>
      <xdr:col>76</xdr:col>
      <xdr:colOff>114300</xdr:colOff>
      <xdr:row>38</xdr:row>
      <xdr:rowOff>4655</xdr:rowOff>
    </xdr:to>
    <xdr:cxnSp macro="">
      <xdr:nvCxnSpPr>
        <xdr:cNvPr id="524" name="直線コネクタ 523"/>
        <xdr:cNvCxnSpPr/>
      </xdr:nvCxnSpPr>
      <xdr:spPr>
        <a:xfrm>
          <a:off x="13703300" y="6514697"/>
          <a:ext cx="8890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52074</xdr:rowOff>
    </xdr:from>
    <xdr:ext cx="469744" cy="259045"/>
    <xdr:sp macro="" textlink="">
      <xdr:nvSpPr>
        <xdr:cNvPr id="526" name="テキスト ボックス 525"/>
        <xdr:cNvSpPr txBox="1"/>
      </xdr:nvSpPr>
      <xdr:spPr>
        <a:xfrm>
          <a:off x="14357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171047</xdr:rowOff>
    </xdr:from>
    <xdr:to>
      <xdr:col>71</xdr:col>
      <xdr:colOff>177800</xdr:colOff>
      <xdr:row>38</xdr:row>
      <xdr:rowOff>21977</xdr:rowOff>
    </xdr:to>
    <xdr:cxnSp macro="">
      <xdr:nvCxnSpPr>
        <xdr:cNvPr id="527" name="直線コネクタ 526"/>
        <xdr:cNvCxnSpPr/>
      </xdr:nvCxnSpPr>
      <xdr:spPr>
        <a:xfrm flipV="1">
          <a:off x="12814300" y="6514697"/>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58143</xdr:rowOff>
    </xdr:from>
    <xdr:ext cx="469744" cy="259045"/>
    <xdr:sp macro="" textlink="">
      <xdr:nvSpPr>
        <xdr:cNvPr id="529" name="テキスト ボックス 528"/>
        <xdr:cNvSpPr txBox="1"/>
      </xdr:nvSpPr>
      <xdr:spPr>
        <a:xfrm>
          <a:off x="13468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125304</xdr:rowOff>
    </xdr:from>
    <xdr:to>
      <xdr:col>76</xdr:col>
      <xdr:colOff>165100</xdr:colOff>
      <xdr:row>38</xdr:row>
      <xdr:rowOff>55454</xdr:rowOff>
    </xdr:to>
    <xdr:sp macro="" textlink="">
      <xdr:nvSpPr>
        <xdr:cNvPr id="541" name="楕円 540"/>
        <xdr:cNvSpPr/>
      </xdr:nvSpPr>
      <xdr:spPr>
        <a:xfrm>
          <a:off x="14541500" y="64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71981</xdr:rowOff>
    </xdr:from>
    <xdr:ext cx="469744" cy="259045"/>
    <xdr:sp macro="" textlink="">
      <xdr:nvSpPr>
        <xdr:cNvPr id="542" name="テキスト ボックス 541"/>
        <xdr:cNvSpPr txBox="1"/>
      </xdr:nvSpPr>
      <xdr:spPr>
        <a:xfrm>
          <a:off x="14357428" y="624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120247</xdr:rowOff>
    </xdr:from>
    <xdr:to>
      <xdr:col>72</xdr:col>
      <xdr:colOff>38100</xdr:colOff>
      <xdr:row>38</xdr:row>
      <xdr:rowOff>50397</xdr:rowOff>
    </xdr:to>
    <xdr:sp macro="" textlink="">
      <xdr:nvSpPr>
        <xdr:cNvPr id="543" name="楕円 542"/>
        <xdr:cNvSpPr/>
      </xdr:nvSpPr>
      <xdr:spPr>
        <a:xfrm>
          <a:off x="13652500" y="646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66924</xdr:rowOff>
    </xdr:from>
    <xdr:ext cx="469744" cy="259045"/>
    <xdr:sp macro="" textlink="">
      <xdr:nvSpPr>
        <xdr:cNvPr id="544" name="テキスト ボックス 543"/>
        <xdr:cNvSpPr txBox="1"/>
      </xdr:nvSpPr>
      <xdr:spPr>
        <a:xfrm>
          <a:off x="13468428" y="623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142627</xdr:rowOff>
    </xdr:from>
    <xdr:to>
      <xdr:col>67</xdr:col>
      <xdr:colOff>101600</xdr:colOff>
      <xdr:row>38</xdr:row>
      <xdr:rowOff>72777</xdr:rowOff>
    </xdr:to>
    <xdr:sp macro="" textlink="">
      <xdr:nvSpPr>
        <xdr:cNvPr id="545" name="楕円 544"/>
        <xdr:cNvSpPr/>
      </xdr:nvSpPr>
      <xdr:spPr>
        <a:xfrm>
          <a:off x="12763500" y="64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63904</xdr:rowOff>
    </xdr:from>
    <xdr:ext cx="378565" cy="259045"/>
    <xdr:sp macro="" textlink="">
      <xdr:nvSpPr>
        <xdr:cNvPr id="546" name="テキスト ボックス 545"/>
        <xdr:cNvSpPr txBox="1"/>
      </xdr:nvSpPr>
      <xdr:spPr>
        <a:xfrm>
          <a:off x="12625017" y="6579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138757</xdr:rowOff>
    </xdr:from>
    <xdr:to>
      <xdr:col>85</xdr:col>
      <xdr:colOff>127000</xdr:colOff>
      <xdr:row>75</xdr:row>
      <xdr:rowOff>146958</xdr:rowOff>
    </xdr:to>
    <xdr:cxnSp macro="">
      <xdr:nvCxnSpPr>
        <xdr:cNvPr id="628" name="直線コネクタ 627"/>
        <xdr:cNvCxnSpPr/>
      </xdr:nvCxnSpPr>
      <xdr:spPr>
        <a:xfrm flipV="1">
          <a:off x="15481300" y="12997507"/>
          <a:ext cx="8382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163876</xdr:rowOff>
    </xdr:from>
    <xdr:ext cx="534377" cy="259045"/>
    <xdr:sp macro="" textlink="">
      <xdr:nvSpPr>
        <xdr:cNvPr id="629" name="公債費平均値テキスト"/>
        <xdr:cNvSpPr txBox="1"/>
      </xdr:nvSpPr>
      <xdr:spPr>
        <a:xfrm>
          <a:off x="16370300" y="13022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146958</xdr:rowOff>
    </xdr:from>
    <xdr:to>
      <xdr:col>81</xdr:col>
      <xdr:colOff>50800</xdr:colOff>
      <xdr:row>76</xdr:row>
      <xdr:rowOff>20765</xdr:rowOff>
    </xdr:to>
    <xdr:cxnSp macro="">
      <xdr:nvCxnSpPr>
        <xdr:cNvPr id="631" name="直線コネクタ 630"/>
        <xdr:cNvCxnSpPr/>
      </xdr:nvCxnSpPr>
      <xdr:spPr>
        <a:xfrm flipV="1">
          <a:off x="14592300" y="13005708"/>
          <a:ext cx="889000" cy="4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3" name="テキスト ボックス 632"/>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20765</xdr:rowOff>
    </xdr:from>
    <xdr:to>
      <xdr:col>76</xdr:col>
      <xdr:colOff>114300</xdr:colOff>
      <xdr:row>76</xdr:row>
      <xdr:rowOff>20805</xdr:rowOff>
    </xdr:to>
    <xdr:cxnSp macro="">
      <xdr:nvCxnSpPr>
        <xdr:cNvPr id="634" name="直線コネクタ 633"/>
        <xdr:cNvCxnSpPr/>
      </xdr:nvCxnSpPr>
      <xdr:spPr>
        <a:xfrm flipV="1">
          <a:off x="13703300" y="13050965"/>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121952</xdr:rowOff>
    </xdr:from>
    <xdr:ext cx="534377" cy="259045"/>
    <xdr:sp macro="" textlink="">
      <xdr:nvSpPr>
        <xdr:cNvPr id="636" name="テキスト ボックス 635"/>
        <xdr:cNvSpPr txBox="1"/>
      </xdr:nvSpPr>
      <xdr:spPr>
        <a:xfrm>
          <a:off x="14325111" y="13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20805</xdr:rowOff>
    </xdr:from>
    <xdr:to>
      <xdr:col>71</xdr:col>
      <xdr:colOff>177800</xdr:colOff>
      <xdr:row>76</xdr:row>
      <xdr:rowOff>25074</xdr:rowOff>
    </xdr:to>
    <xdr:cxnSp macro="">
      <xdr:nvCxnSpPr>
        <xdr:cNvPr id="637" name="直線コネクタ 636"/>
        <xdr:cNvCxnSpPr/>
      </xdr:nvCxnSpPr>
      <xdr:spPr>
        <a:xfrm flipV="1">
          <a:off x="12814300" y="13051005"/>
          <a:ext cx="8890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127009</xdr:rowOff>
    </xdr:from>
    <xdr:ext cx="534377" cy="259045"/>
    <xdr:sp macro="" textlink="">
      <xdr:nvSpPr>
        <xdr:cNvPr id="639" name="テキスト ボックス 638"/>
        <xdr:cNvSpPr txBox="1"/>
      </xdr:nvSpPr>
      <xdr:spPr>
        <a:xfrm>
          <a:off x="13436111" y="131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97810</xdr:rowOff>
    </xdr:from>
    <xdr:ext cx="534377" cy="259045"/>
    <xdr:sp macro="" textlink="">
      <xdr:nvSpPr>
        <xdr:cNvPr id="641" name="テキスト ボックス 640"/>
        <xdr:cNvSpPr txBox="1"/>
      </xdr:nvSpPr>
      <xdr:spPr>
        <a:xfrm>
          <a:off x="12547111" y="131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87957</xdr:rowOff>
    </xdr:from>
    <xdr:to>
      <xdr:col>85</xdr:col>
      <xdr:colOff>177800</xdr:colOff>
      <xdr:row>76</xdr:row>
      <xdr:rowOff>18107</xdr:rowOff>
    </xdr:to>
    <xdr:sp macro="" textlink="">
      <xdr:nvSpPr>
        <xdr:cNvPr id="647" name="楕円 646"/>
        <xdr:cNvSpPr/>
      </xdr:nvSpPr>
      <xdr:spPr>
        <a:xfrm>
          <a:off x="16268700" y="129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110834</xdr:rowOff>
    </xdr:from>
    <xdr:ext cx="534377" cy="259045"/>
    <xdr:sp macro="" textlink="">
      <xdr:nvSpPr>
        <xdr:cNvPr id="648" name="公債費該当値テキスト"/>
        <xdr:cNvSpPr txBox="1"/>
      </xdr:nvSpPr>
      <xdr:spPr>
        <a:xfrm>
          <a:off x="16370300" y="1279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96158</xdr:rowOff>
    </xdr:from>
    <xdr:to>
      <xdr:col>81</xdr:col>
      <xdr:colOff>101600</xdr:colOff>
      <xdr:row>76</xdr:row>
      <xdr:rowOff>26308</xdr:rowOff>
    </xdr:to>
    <xdr:sp macro="" textlink="">
      <xdr:nvSpPr>
        <xdr:cNvPr id="649" name="楕円 648"/>
        <xdr:cNvSpPr/>
      </xdr:nvSpPr>
      <xdr:spPr>
        <a:xfrm>
          <a:off x="15430500" y="129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42835</xdr:rowOff>
    </xdr:from>
    <xdr:ext cx="534377" cy="259045"/>
    <xdr:sp macro="" textlink="">
      <xdr:nvSpPr>
        <xdr:cNvPr id="650" name="テキスト ボックス 649"/>
        <xdr:cNvSpPr txBox="1"/>
      </xdr:nvSpPr>
      <xdr:spPr>
        <a:xfrm>
          <a:off x="15214111" y="127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141415</xdr:rowOff>
    </xdr:from>
    <xdr:to>
      <xdr:col>76</xdr:col>
      <xdr:colOff>165100</xdr:colOff>
      <xdr:row>76</xdr:row>
      <xdr:rowOff>71565</xdr:rowOff>
    </xdr:to>
    <xdr:sp macro="" textlink="">
      <xdr:nvSpPr>
        <xdr:cNvPr id="651" name="楕円 650"/>
        <xdr:cNvSpPr/>
      </xdr:nvSpPr>
      <xdr:spPr>
        <a:xfrm>
          <a:off x="14541500" y="130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88092</xdr:rowOff>
    </xdr:from>
    <xdr:ext cx="534377" cy="259045"/>
    <xdr:sp macro="" textlink="">
      <xdr:nvSpPr>
        <xdr:cNvPr id="652" name="テキスト ボックス 651"/>
        <xdr:cNvSpPr txBox="1"/>
      </xdr:nvSpPr>
      <xdr:spPr>
        <a:xfrm>
          <a:off x="14325111" y="127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141455</xdr:rowOff>
    </xdr:from>
    <xdr:to>
      <xdr:col>72</xdr:col>
      <xdr:colOff>38100</xdr:colOff>
      <xdr:row>76</xdr:row>
      <xdr:rowOff>71605</xdr:rowOff>
    </xdr:to>
    <xdr:sp macro="" textlink="">
      <xdr:nvSpPr>
        <xdr:cNvPr id="653" name="楕円 652"/>
        <xdr:cNvSpPr/>
      </xdr:nvSpPr>
      <xdr:spPr>
        <a:xfrm>
          <a:off x="13652500" y="130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88132</xdr:rowOff>
    </xdr:from>
    <xdr:ext cx="534377" cy="259045"/>
    <xdr:sp macro="" textlink="">
      <xdr:nvSpPr>
        <xdr:cNvPr id="654" name="テキスト ボックス 653"/>
        <xdr:cNvSpPr txBox="1"/>
      </xdr:nvSpPr>
      <xdr:spPr>
        <a:xfrm>
          <a:off x="13436111" y="1277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145724</xdr:rowOff>
    </xdr:from>
    <xdr:to>
      <xdr:col>67</xdr:col>
      <xdr:colOff>101600</xdr:colOff>
      <xdr:row>76</xdr:row>
      <xdr:rowOff>75874</xdr:rowOff>
    </xdr:to>
    <xdr:sp macro="" textlink="">
      <xdr:nvSpPr>
        <xdr:cNvPr id="655" name="楕円 654"/>
        <xdr:cNvSpPr/>
      </xdr:nvSpPr>
      <xdr:spPr>
        <a:xfrm>
          <a:off x="12763500" y="1300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92401</xdr:rowOff>
    </xdr:from>
    <xdr:ext cx="534377" cy="259045"/>
    <xdr:sp macro="" textlink="">
      <xdr:nvSpPr>
        <xdr:cNvPr id="656" name="テキスト ボックス 655"/>
        <xdr:cNvSpPr txBox="1"/>
      </xdr:nvSpPr>
      <xdr:spPr>
        <a:xfrm>
          <a:off x="12547111" y="1277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105840</xdr:rowOff>
    </xdr:from>
    <xdr:to>
      <xdr:col>85</xdr:col>
      <xdr:colOff>127000</xdr:colOff>
      <xdr:row>98</xdr:row>
      <xdr:rowOff>118900</xdr:rowOff>
    </xdr:to>
    <xdr:cxnSp macro="">
      <xdr:nvCxnSpPr>
        <xdr:cNvPr id="683" name="直線コネクタ 682"/>
        <xdr:cNvCxnSpPr/>
      </xdr:nvCxnSpPr>
      <xdr:spPr>
        <a:xfrm flipV="1">
          <a:off x="15481300" y="16907940"/>
          <a:ext cx="838200" cy="1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107212</xdr:rowOff>
    </xdr:from>
    <xdr:to>
      <xdr:col>81</xdr:col>
      <xdr:colOff>50800</xdr:colOff>
      <xdr:row>98</xdr:row>
      <xdr:rowOff>118900</xdr:rowOff>
    </xdr:to>
    <xdr:cxnSp macro="">
      <xdr:nvCxnSpPr>
        <xdr:cNvPr id="686" name="直線コネクタ 685"/>
        <xdr:cNvCxnSpPr/>
      </xdr:nvCxnSpPr>
      <xdr:spPr>
        <a:xfrm>
          <a:off x="14592300" y="16909312"/>
          <a:ext cx="889000" cy="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60079</xdr:rowOff>
    </xdr:from>
    <xdr:to>
      <xdr:col>76</xdr:col>
      <xdr:colOff>114300</xdr:colOff>
      <xdr:row>98</xdr:row>
      <xdr:rowOff>107212</xdr:rowOff>
    </xdr:to>
    <xdr:cxnSp macro="">
      <xdr:nvCxnSpPr>
        <xdr:cNvPr id="689" name="直線コネクタ 688"/>
        <xdr:cNvCxnSpPr/>
      </xdr:nvCxnSpPr>
      <xdr:spPr>
        <a:xfrm>
          <a:off x="13703300" y="16862179"/>
          <a:ext cx="889000" cy="4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60079</xdr:rowOff>
    </xdr:from>
    <xdr:to>
      <xdr:col>71</xdr:col>
      <xdr:colOff>177800</xdr:colOff>
      <xdr:row>98</xdr:row>
      <xdr:rowOff>134835</xdr:rowOff>
    </xdr:to>
    <xdr:cxnSp macro="">
      <xdr:nvCxnSpPr>
        <xdr:cNvPr id="692" name="直線コネクタ 691"/>
        <xdr:cNvCxnSpPr/>
      </xdr:nvCxnSpPr>
      <xdr:spPr>
        <a:xfrm flipV="1">
          <a:off x="12814300" y="16862179"/>
          <a:ext cx="889000" cy="7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55040</xdr:rowOff>
    </xdr:from>
    <xdr:to>
      <xdr:col>85</xdr:col>
      <xdr:colOff>177800</xdr:colOff>
      <xdr:row>98</xdr:row>
      <xdr:rowOff>156640</xdr:rowOff>
    </xdr:to>
    <xdr:sp macro="" textlink="">
      <xdr:nvSpPr>
        <xdr:cNvPr id="702" name="楕円 701"/>
        <xdr:cNvSpPr/>
      </xdr:nvSpPr>
      <xdr:spPr>
        <a:xfrm>
          <a:off x="16268700" y="168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163908</xdr:rowOff>
    </xdr:from>
    <xdr:ext cx="534377" cy="259045"/>
    <xdr:sp macro="" textlink="">
      <xdr:nvSpPr>
        <xdr:cNvPr id="703" name="積立金該当値テキスト"/>
        <xdr:cNvSpPr txBox="1"/>
      </xdr:nvSpPr>
      <xdr:spPr>
        <a:xfrm>
          <a:off x="16370300" y="1679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68100</xdr:rowOff>
    </xdr:from>
    <xdr:to>
      <xdr:col>81</xdr:col>
      <xdr:colOff>101600</xdr:colOff>
      <xdr:row>98</xdr:row>
      <xdr:rowOff>169700</xdr:rowOff>
    </xdr:to>
    <xdr:sp macro="" textlink="">
      <xdr:nvSpPr>
        <xdr:cNvPr id="704" name="楕円 703"/>
        <xdr:cNvSpPr/>
      </xdr:nvSpPr>
      <xdr:spPr>
        <a:xfrm>
          <a:off x="15430500" y="16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160827</xdr:rowOff>
    </xdr:from>
    <xdr:ext cx="469744" cy="259045"/>
    <xdr:sp macro="" textlink="">
      <xdr:nvSpPr>
        <xdr:cNvPr id="705" name="テキスト ボックス 704"/>
        <xdr:cNvSpPr txBox="1"/>
      </xdr:nvSpPr>
      <xdr:spPr>
        <a:xfrm>
          <a:off x="15246428" y="1696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56412</xdr:rowOff>
    </xdr:from>
    <xdr:to>
      <xdr:col>76</xdr:col>
      <xdr:colOff>165100</xdr:colOff>
      <xdr:row>98</xdr:row>
      <xdr:rowOff>158012</xdr:rowOff>
    </xdr:to>
    <xdr:sp macro="" textlink="">
      <xdr:nvSpPr>
        <xdr:cNvPr id="706" name="楕円 705"/>
        <xdr:cNvSpPr/>
      </xdr:nvSpPr>
      <xdr:spPr>
        <a:xfrm>
          <a:off x="14541500" y="168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149139</xdr:rowOff>
    </xdr:from>
    <xdr:ext cx="534377" cy="259045"/>
    <xdr:sp macro="" textlink="">
      <xdr:nvSpPr>
        <xdr:cNvPr id="707" name="テキスト ボックス 706"/>
        <xdr:cNvSpPr txBox="1"/>
      </xdr:nvSpPr>
      <xdr:spPr>
        <a:xfrm>
          <a:off x="14325111" y="1695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9279</xdr:rowOff>
    </xdr:from>
    <xdr:to>
      <xdr:col>72</xdr:col>
      <xdr:colOff>38100</xdr:colOff>
      <xdr:row>98</xdr:row>
      <xdr:rowOff>110879</xdr:rowOff>
    </xdr:to>
    <xdr:sp macro="" textlink="">
      <xdr:nvSpPr>
        <xdr:cNvPr id="708" name="楕円 707"/>
        <xdr:cNvSpPr/>
      </xdr:nvSpPr>
      <xdr:spPr>
        <a:xfrm>
          <a:off x="13652500" y="168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127406</xdr:rowOff>
    </xdr:from>
    <xdr:ext cx="534377" cy="259045"/>
    <xdr:sp macro="" textlink="">
      <xdr:nvSpPr>
        <xdr:cNvPr id="709" name="テキスト ボックス 708"/>
        <xdr:cNvSpPr txBox="1"/>
      </xdr:nvSpPr>
      <xdr:spPr>
        <a:xfrm>
          <a:off x="13436111" y="165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84035</xdr:rowOff>
    </xdr:from>
    <xdr:to>
      <xdr:col>67</xdr:col>
      <xdr:colOff>101600</xdr:colOff>
      <xdr:row>99</xdr:row>
      <xdr:rowOff>14185</xdr:rowOff>
    </xdr:to>
    <xdr:sp macro="" textlink="">
      <xdr:nvSpPr>
        <xdr:cNvPr id="710" name="楕円 709"/>
        <xdr:cNvSpPr/>
      </xdr:nvSpPr>
      <xdr:spPr>
        <a:xfrm>
          <a:off x="12763500" y="1688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5312</xdr:rowOff>
    </xdr:from>
    <xdr:ext cx="469744" cy="259045"/>
    <xdr:sp macro="" textlink="">
      <xdr:nvSpPr>
        <xdr:cNvPr id="711" name="テキスト ボックス 710"/>
        <xdr:cNvSpPr txBox="1"/>
      </xdr:nvSpPr>
      <xdr:spPr>
        <a:xfrm>
          <a:off x="12579428" y="1697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11761</xdr:rowOff>
    </xdr:from>
    <xdr:to>
      <xdr:col>116</xdr:col>
      <xdr:colOff>63500</xdr:colOff>
      <xdr:row>39</xdr:row>
      <xdr:rowOff>14427</xdr:rowOff>
    </xdr:to>
    <xdr:cxnSp macro="">
      <xdr:nvCxnSpPr>
        <xdr:cNvPr id="740" name="直線コネクタ 739"/>
        <xdr:cNvCxnSpPr/>
      </xdr:nvCxnSpPr>
      <xdr:spPr>
        <a:xfrm flipV="1">
          <a:off x="21323300" y="6698311"/>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14427</xdr:rowOff>
    </xdr:from>
    <xdr:to>
      <xdr:col>111</xdr:col>
      <xdr:colOff>177800</xdr:colOff>
      <xdr:row>39</xdr:row>
      <xdr:rowOff>17780</xdr:rowOff>
    </xdr:to>
    <xdr:cxnSp macro="">
      <xdr:nvCxnSpPr>
        <xdr:cNvPr id="743" name="直線コネクタ 742"/>
        <xdr:cNvCxnSpPr/>
      </xdr:nvCxnSpPr>
      <xdr:spPr>
        <a:xfrm flipV="1">
          <a:off x="20434300" y="670097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16104</xdr:rowOff>
    </xdr:from>
    <xdr:to>
      <xdr:col>107</xdr:col>
      <xdr:colOff>50800</xdr:colOff>
      <xdr:row>39</xdr:row>
      <xdr:rowOff>17780</xdr:rowOff>
    </xdr:to>
    <xdr:cxnSp macro="">
      <xdr:nvCxnSpPr>
        <xdr:cNvPr id="746" name="直線コネクタ 745"/>
        <xdr:cNvCxnSpPr/>
      </xdr:nvCxnSpPr>
      <xdr:spPr>
        <a:xfrm>
          <a:off x="19545300" y="6702654"/>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164998</xdr:rowOff>
    </xdr:from>
    <xdr:to>
      <xdr:col>102</xdr:col>
      <xdr:colOff>114300</xdr:colOff>
      <xdr:row>39</xdr:row>
      <xdr:rowOff>16104</xdr:rowOff>
    </xdr:to>
    <xdr:cxnSp macro="">
      <xdr:nvCxnSpPr>
        <xdr:cNvPr id="749" name="直線コネクタ 748"/>
        <xdr:cNvCxnSpPr/>
      </xdr:nvCxnSpPr>
      <xdr:spPr>
        <a:xfrm>
          <a:off x="18656300" y="6680098"/>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62145</xdr:rowOff>
    </xdr:from>
    <xdr:ext cx="378565" cy="259045"/>
    <xdr:sp macro="" textlink="">
      <xdr:nvSpPr>
        <xdr:cNvPr id="751" name="テキスト ボックス 750"/>
        <xdr:cNvSpPr txBox="1"/>
      </xdr:nvSpPr>
      <xdr:spPr>
        <a:xfrm>
          <a:off x="19356017" y="674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132411</xdr:rowOff>
    </xdr:from>
    <xdr:to>
      <xdr:col>116</xdr:col>
      <xdr:colOff>114300</xdr:colOff>
      <xdr:row>39</xdr:row>
      <xdr:rowOff>62561</xdr:rowOff>
    </xdr:to>
    <xdr:sp macro="" textlink="">
      <xdr:nvSpPr>
        <xdr:cNvPr id="759" name="楕円 758"/>
        <xdr:cNvSpPr/>
      </xdr:nvSpPr>
      <xdr:spPr>
        <a:xfrm>
          <a:off x="22110700" y="66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52850</xdr:rowOff>
    </xdr:from>
    <xdr:ext cx="378565" cy="259045"/>
    <xdr:sp macro="" textlink="">
      <xdr:nvSpPr>
        <xdr:cNvPr id="760" name="投資及び出資金該当値テキスト"/>
        <xdr:cNvSpPr txBox="1"/>
      </xdr:nvSpPr>
      <xdr:spPr>
        <a:xfrm>
          <a:off x="22212300" y="6567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135077</xdr:rowOff>
    </xdr:from>
    <xdr:to>
      <xdr:col>112</xdr:col>
      <xdr:colOff>38100</xdr:colOff>
      <xdr:row>39</xdr:row>
      <xdr:rowOff>65227</xdr:rowOff>
    </xdr:to>
    <xdr:sp macro="" textlink="">
      <xdr:nvSpPr>
        <xdr:cNvPr id="761" name="楕円 760"/>
        <xdr:cNvSpPr/>
      </xdr:nvSpPr>
      <xdr:spPr>
        <a:xfrm>
          <a:off x="21272500" y="66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56354</xdr:rowOff>
    </xdr:from>
    <xdr:ext cx="378565" cy="259045"/>
    <xdr:sp macro="" textlink="">
      <xdr:nvSpPr>
        <xdr:cNvPr id="762" name="テキスト ボックス 761"/>
        <xdr:cNvSpPr txBox="1"/>
      </xdr:nvSpPr>
      <xdr:spPr>
        <a:xfrm>
          <a:off x="21134017" y="6742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138430</xdr:rowOff>
    </xdr:from>
    <xdr:to>
      <xdr:col>107</xdr:col>
      <xdr:colOff>101600</xdr:colOff>
      <xdr:row>39</xdr:row>
      <xdr:rowOff>68580</xdr:rowOff>
    </xdr:to>
    <xdr:sp macro="" textlink="">
      <xdr:nvSpPr>
        <xdr:cNvPr id="763" name="楕円 762"/>
        <xdr:cNvSpPr/>
      </xdr:nvSpPr>
      <xdr:spPr>
        <a:xfrm>
          <a:off x="20383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59707</xdr:rowOff>
    </xdr:from>
    <xdr:ext cx="378565" cy="259045"/>
    <xdr:sp macro="" textlink="">
      <xdr:nvSpPr>
        <xdr:cNvPr id="764" name="テキスト ボックス 763"/>
        <xdr:cNvSpPr txBox="1"/>
      </xdr:nvSpPr>
      <xdr:spPr>
        <a:xfrm>
          <a:off x="20245017" y="6746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136754</xdr:rowOff>
    </xdr:from>
    <xdr:to>
      <xdr:col>102</xdr:col>
      <xdr:colOff>165100</xdr:colOff>
      <xdr:row>39</xdr:row>
      <xdr:rowOff>66904</xdr:rowOff>
    </xdr:to>
    <xdr:sp macro="" textlink="">
      <xdr:nvSpPr>
        <xdr:cNvPr id="765" name="楕円 764"/>
        <xdr:cNvSpPr/>
      </xdr:nvSpPr>
      <xdr:spPr>
        <a:xfrm>
          <a:off x="19494500" y="66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83431</xdr:rowOff>
    </xdr:from>
    <xdr:ext cx="378565" cy="259045"/>
    <xdr:sp macro="" textlink="">
      <xdr:nvSpPr>
        <xdr:cNvPr id="766" name="テキスト ボックス 765"/>
        <xdr:cNvSpPr txBox="1"/>
      </xdr:nvSpPr>
      <xdr:spPr>
        <a:xfrm>
          <a:off x="19356017" y="6427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114198</xdr:rowOff>
    </xdr:from>
    <xdr:to>
      <xdr:col>98</xdr:col>
      <xdr:colOff>38100</xdr:colOff>
      <xdr:row>39</xdr:row>
      <xdr:rowOff>44348</xdr:rowOff>
    </xdr:to>
    <xdr:sp macro="" textlink="">
      <xdr:nvSpPr>
        <xdr:cNvPr id="767" name="楕円 766"/>
        <xdr:cNvSpPr/>
      </xdr:nvSpPr>
      <xdr:spPr>
        <a:xfrm>
          <a:off x="18605500" y="66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35475</xdr:rowOff>
    </xdr:from>
    <xdr:ext cx="378565" cy="259045"/>
    <xdr:sp macro="" textlink="">
      <xdr:nvSpPr>
        <xdr:cNvPr id="768" name="テキスト ボックス 767"/>
        <xdr:cNvSpPr txBox="1"/>
      </xdr:nvSpPr>
      <xdr:spPr>
        <a:xfrm>
          <a:off x="18467017" y="6722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73132</xdr:rowOff>
    </xdr:from>
    <xdr:to>
      <xdr:col>116</xdr:col>
      <xdr:colOff>63500</xdr:colOff>
      <xdr:row>56</xdr:row>
      <xdr:rowOff>76881</xdr:rowOff>
    </xdr:to>
    <xdr:cxnSp macro="">
      <xdr:nvCxnSpPr>
        <xdr:cNvPr id="795" name="直線コネクタ 794"/>
        <xdr:cNvCxnSpPr/>
      </xdr:nvCxnSpPr>
      <xdr:spPr>
        <a:xfrm flipV="1">
          <a:off x="21323300" y="9674332"/>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6"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76881</xdr:rowOff>
    </xdr:from>
    <xdr:to>
      <xdr:col>111</xdr:col>
      <xdr:colOff>177800</xdr:colOff>
      <xdr:row>56</xdr:row>
      <xdr:rowOff>90825</xdr:rowOff>
    </xdr:to>
    <xdr:cxnSp macro="">
      <xdr:nvCxnSpPr>
        <xdr:cNvPr id="798" name="直線コネクタ 797"/>
        <xdr:cNvCxnSpPr/>
      </xdr:nvCxnSpPr>
      <xdr:spPr>
        <a:xfrm flipV="1">
          <a:off x="20434300" y="9678081"/>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67464</xdr:rowOff>
    </xdr:from>
    <xdr:ext cx="469744" cy="259045"/>
    <xdr:sp macro="" textlink="">
      <xdr:nvSpPr>
        <xdr:cNvPr id="800" name="テキスト ボックス 799"/>
        <xdr:cNvSpPr txBox="1"/>
      </xdr:nvSpPr>
      <xdr:spPr>
        <a:xfrm>
          <a:off x="21088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90048</xdr:rowOff>
    </xdr:from>
    <xdr:to>
      <xdr:col>107</xdr:col>
      <xdr:colOff>50800</xdr:colOff>
      <xdr:row>56</xdr:row>
      <xdr:rowOff>90825</xdr:rowOff>
    </xdr:to>
    <xdr:cxnSp macro="">
      <xdr:nvCxnSpPr>
        <xdr:cNvPr id="801" name="直線コネクタ 800"/>
        <xdr:cNvCxnSpPr/>
      </xdr:nvCxnSpPr>
      <xdr:spPr>
        <a:xfrm>
          <a:off x="19545300" y="9691248"/>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90048</xdr:rowOff>
    </xdr:from>
    <xdr:to>
      <xdr:col>102</xdr:col>
      <xdr:colOff>114300</xdr:colOff>
      <xdr:row>56</xdr:row>
      <xdr:rowOff>97912</xdr:rowOff>
    </xdr:to>
    <xdr:cxnSp macro="">
      <xdr:nvCxnSpPr>
        <xdr:cNvPr id="804" name="直線コネクタ 803"/>
        <xdr:cNvCxnSpPr/>
      </xdr:nvCxnSpPr>
      <xdr:spPr>
        <a:xfrm flipV="1">
          <a:off x="18656300" y="9691248"/>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122923</xdr:rowOff>
    </xdr:from>
    <xdr:ext cx="469744" cy="259045"/>
    <xdr:sp macro="" textlink="">
      <xdr:nvSpPr>
        <xdr:cNvPr id="806" name="テキスト ボックス 805"/>
        <xdr:cNvSpPr txBox="1"/>
      </xdr:nvSpPr>
      <xdr:spPr>
        <a:xfrm>
          <a:off x="19310428"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100931</xdr:rowOff>
    </xdr:from>
    <xdr:ext cx="469744" cy="259045"/>
    <xdr:sp macro="" textlink="">
      <xdr:nvSpPr>
        <xdr:cNvPr id="808" name="テキスト ボックス 807"/>
        <xdr:cNvSpPr txBox="1"/>
      </xdr:nvSpPr>
      <xdr:spPr>
        <a:xfrm>
          <a:off x="18421428"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22332</xdr:rowOff>
    </xdr:from>
    <xdr:to>
      <xdr:col>116</xdr:col>
      <xdr:colOff>114300</xdr:colOff>
      <xdr:row>56</xdr:row>
      <xdr:rowOff>123932</xdr:rowOff>
    </xdr:to>
    <xdr:sp macro="" textlink="">
      <xdr:nvSpPr>
        <xdr:cNvPr id="814" name="楕円 813"/>
        <xdr:cNvSpPr/>
      </xdr:nvSpPr>
      <xdr:spPr>
        <a:xfrm>
          <a:off x="22110700" y="96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45209</xdr:rowOff>
    </xdr:from>
    <xdr:ext cx="469744" cy="259045"/>
    <xdr:sp macro="" textlink="">
      <xdr:nvSpPr>
        <xdr:cNvPr id="815" name="貸付金該当値テキスト"/>
        <xdr:cNvSpPr txBox="1"/>
      </xdr:nvSpPr>
      <xdr:spPr>
        <a:xfrm>
          <a:off x="22212300" y="94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26081</xdr:rowOff>
    </xdr:from>
    <xdr:to>
      <xdr:col>112</xdr:col>
      <xdr:colOff>38100</xdr:colOff>
      <xdr:row>56</xdr:row>
      <xdr:rowOff>127681</xdr:rowOff>
    </xdr:to>
    <xdr:sp macro="" textlink="">
      <xdr:nvSpPr>
        <xdr:cNvPr id="816" name="楕円 815"/>
        <xdr:cNvSpPr/>
      </xdr:nvSpPr>
      <xdr:spPr>
        <a:xfrm>
          <a:off x="21272500" y="96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144208</xdr:rowOff>
    </xdr:from>
    <xdr:ext cx="469744" cy="259045"/>
    <xdr:sp macro="" textlink="">
      <xdr:nvSpPr>
        <xdr:cNvPr id="817" name="テキスト ボックス 816"/>
        <xdr:cNvSpPr txBox="1"/>
      </xdr:nvSpPr>
      <xdr:spPr>
        <a:xfrm>
          <a:off x="21088428" y="940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40025</xdr:rowOff>
    </xdr:from>
    <xdr:to>
      <xdr:col>107</xdr:col>
      <xdr:colOff>101600</xdr:colOff>
      <xdr:row>56</xdr:row>
      <xdr:rowOff>141625</xdr:rowOff>
    </xdr:to>
    <xdr:sp macro="" textlink="">
      <xdr:nvSpPr>
        <xdr:cNvPr id="818" name="楕円 817"/>
        <xdr:cNvSpPr/>
      </xdr:nvSpPr>
      <xdr:spPr>
        <a:xfrm>
          <a:off x="20383500" y="96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158152</xdr:rowOff>
    </xdr:from>
    <xdr:ext cx="469744" cy="259045"/>
    <xdr:sp macro="" textlink="">
      <xdr:nvSpPr>
        <xdr:cNvPr id="819" name="テキスト ボックス 818"/>
        <xdr:cNvSpPr txBox="1"/>
      </xdr:nvSpPr>
      <xdr:spPr>
        <a:xfrm>
          <a:off x="20199428" y="941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39248</xdr:rowOff>
    </xdr:from>
    <xdr:to>
      <xdr:col>102</xdr:col>
      <xdr:colOff>165100</xdr:colOff>
      <xdr:row>56</xdr:row>
      <xdr:rowOff>140848</xdr:rowOff>
    </xdr:to>
    <xdr:sp macro="" textlink="">
      <xdr:nvSpPr>
        <xdr:cNvPr id="820" name="楕円 819"/>
        <xdr:cNvSpPr/>
      </xdr:nvSpPr>
      <xdr:spPr>
        <a:xfrm>
          <a:off x="19494500" y="96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157375</xdr:rowOff>
    </xdr:from>
    <xdr:ext cx="469744" cy="259045"/>
    <xdr:sp macro="" textlink="">
      <xdr:nvSpPr>
        <xdr:cNvPr id="821" name="テキスト ボックス 820"/>
        <xdr:cNvSpPr txBox="1"/>
      </xdr:nvSpPr>
      <xdr:spPr>
        <a:xfrm>
          <a:off x="19310428" y="941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47112</xdr:rowOff>
    </xdr:from>
    <xdr:to>
      <xdr:col>98</xdr:col>
      <xdr:colOff>38100</xdr:colOff>
      <xdr:row>56</xdr:row>
      <xdr:rowOff>148712</xdr:rowOff>
    </xdr:to>
    <xdr:sp macro="" textlink="">
      <xdr:nvSpPr>
        <xdr:cNvPr id="822" name="楕円 821"/>
        <xdr:cNvSpPr/>
      </xdr:nvSpPr>
      <xdr:spPr>
        <a:xfrm>
          <a:off x="18605500" y="96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165239</xdr:rowOff>
    </xdr:from>
    <xdr:ext cx="469744" cy="259045"/>
    <xdr:sp macro="" textlink="">
      <xdr:nvSpPr>
        <xdr:cNvPr id="823" name="テキスト ボックス 822"/>
        <xdr:cNvSpPr txBox="1"/>
      </xdr:nvSpPr>
      <xdr:spPr>
        <a:xfrm>
          <a:off x="18421428" y="942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26924</xdr:rowOff>
    </xdr:from>
    <xdr:to>
      <xdr:col>116</xdr:col>
      <xdr:colOff>63500</xdr:colOff>
      <xdr:row>75</xdr:row>
      <xdr:rowOff>90532</xdr:rowOff>
    </xdr:to>
    <xdr:cxnSp macro="">
      <xdr:nvCxnSpPr>
        <xdr:cNvPr id="853" name="直線コネクタ 852"/>
        <xdr:cNvCxnSpPr/>
      </xdr:nvCxnSpPr>
      <xdr:spPr>
        <a:xfrm flipV="1">
          <a:off x="21323300" y="12885674"/>
          <a:ext cx="8382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90532</xdr:rowOff>
    </xdr:from>
    <xdr:to>
      <xdr:col>111</xdr:col>
      <xdr:colOff>177800</xdr:colOff>
      <xdr:row>75</xdr:row>
      <xdr:rowOff>111658</xdr:rowOff>
    </xdr:to>
    <xdr:cxnSp macro="">
      <xdr:nvCxnSpPr>
        <xdr:cNvPr id="856" name="直線コネクタ 855"/>
        <xdr:cNvCxnSpPr/>
      </xdr:nvCxnSpPr>
      <xdr:spPr>
        <a:xfrm flipV="1">
          <a:off x="20434300" y="12949282"/>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111658</xdr:rowOff>
    </xdr:from>
    <xdr:to>
      <xdr:col>107</xdr:col>
      <xdr:colOff>50800</xdr:colOff>
      <xdr:row>75</xdr:row>
      <xdr:rowOff>138061</xdr:rowOff>
    </xdr:to>
    <xdr:cxnSp macro="">
      <xdr:nvCxnSpPr>
        <xdr:cNvPr id="859" name="直線コネクタ 858"/>
        <xdr:cNvCxnSpPr/>
      </xdr:nvCxnSpPr>
      <xdr:spPr>
        <a:xfrm flipV="1">
          <a:off x="19545300" y="12970408"/>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138061</xdr:rowOff>
    </xdr:from>
    <xdr:to>
      <xdr:col>102</xdr:col>
      <xdr:colOff>114300</xdr:colOff>
      <xdr:row>76</xdr:row>
      <xdr:rowOff>14770</xdr:rowOff>
    </xdr:to>
    <xdr:cxnSp macro="">
      <xdr:nvCxnSpPr>
        <xdr:cNvPr id="862" name="直線コネクタ 861"/>
        <xdr:cNvCxnSpPr/>
      </xdr:nvCxnSpPr>
      <xdr:spPr>
        <a:xfrm flipV="1">
          <a:off x="18656300" y="12996811"/>
          <a:ext cx="889000" cy="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147574</xdr:rowOff>
    </xdr:from>
    <xdr:to>
      <xdr:col>116</xdr:col>
      <xdr:colOff>114300</xdr:colOff>
      <xdr:row>75</xdr:row>
      <xdr:rowOff>77724</xdr:rowOff>
    </xdr:to>
    <xdr:sp macro="" textlink="">
      <xdr:nvSpPr>
        <xdr:cNvPr id="872" name="楕円 871"/>
        <xdr:cNvSpPr/>
      </xdr:nvSpPr>
      <xdr:spPr>
        <a:xfrm>
          <a:off x="22110700" y="128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126001</xdr:rowOff>
    </xdr:from>
    <xdr:ext cx="534377" cy="259045"/>
    <xdr:sp macro="" textlink="">
      <xdr:nvSpPr>
        <xdr:cNvPr id="873" name="繰出金該当値テキスト"/>
        <xdr:cNvSpPr txBox="1"/>
      </xdr:nvSpPr>
      <xdr:spPr>
        <a:xfrm>
          <a:off x="22212300" y="1281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39732</xdr:rowOff>
    </xdr:from>
    <xdr:to>
      <xdr:col>112</xdr:col>
      <xdr:colOff>38100</xdr:colOff>
      <xdr:row>75</xdr:row>
      <xdr:rowOff>141332</xdr:rowOff>
    </xdr:to>
    <xdr:sp macro="" textlink="">
      <xdr:nvSpPr>
        <xdr:cNvPr id="874" name="楕円 873"/>
        <xdr:cNvSpPr/>
      </xdr:nvSpPr>
      <xdr:spPr>
        <a:xfrm>
          <a:off x="21272500" y="128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132459</xdr:rowOff>
    </xdr:from>
    <xdr:ext cx="534377" cy="259045"/>
    <xdr:sp macro="" textlink="">
      <xdr:nvSpPr>
        <xdr:cNvPr id="875" name="テキスト ボックス 874"/>
        <xdr:cNvSpPr txBox="1"/>
      </xdr:nvSpPr>
      <xdr:spPr>
        <a:xfrm>
          <a:off x="21056111" y="129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60858</xdr:rowOff>
    </xdr:from>
    <xdr:to>
      <xdr:col>107</xdr:col>
      <xdr:colOff>101600</xdr:colOff>
      <xdr:row>75</xdr:row>
      <xdr:rowOff>162458</xdr:rowOff>
    </xdr:to>
    <xdr:sp macro="" textlink="">
      <xdr:nvSpPr>
        <xdr:cNvPr id="876" name="楕円 875"/>
        <xdr:cNvSpPr/>
      </xdr:nvSpPr>
      <xdr:spPr>
        <a:xfrm>
          <a:off x="20383500" y="129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153585</xdr:rowOff>
    </xdr:from>
    <xdr:ext cx="534377" cy="259045"/>
    <xdr:sp macro="" textlink="">
      <xdr:nvSpPr>
        <xdr:cNvPr id="877" name="テキスト ボックス 876"/>
        <xdr:cNvSpPr txBox="1"/>
      </xdr:nvSpPr>
      <xdr:spPr>
        <a:xfrm>
          <a:off x="20167111" y="1301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87261</xdr:rowOff>
    </xdr:from>
    <xdr:to>
      <xdr:col>102</xdr:col>
      <xdr:colOff>165100</xdr:colOff>
      <xdr:row>76</xdr:row>
      <xdr:rowOff>17411</xdr:rowOff>
    </xdr:to>
    <xdr:sp macro="" textlink="">
      <xdr:nvSpPr>
        <xdr:cNvPr id="878" name="楕円 877"/>
        <xdr:cNvSpPr/>
      </xdr:nvSpPr>
      <xdr:spPr>
        <a:xfrm>
          <a:off x="19494500" y="1294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8538</xdr:rowOff>
    </xdr:from>
    <xdr:ext cx="534377" cy="259045"/>
    <xdr:sp macro="" textlink="">
      <xdr:nvSpPr>
        <xdr:cNvPr id="879" name="テキスト ボックス 878"/>
        <xdr:cNvSpPr txBox="1"/>
      </xdr:nvSpPr>
      <xdr:spPr>
        <a:xfrm>
          <a:off x="19278111" y="1303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135420</xdr:rowOff>
    </xdr:from>
    <xdr:to>
      <xdr:col>98</xdr:col>
      <xdr:colOff>38100</xdr:colOff>
      <xdr:row>76</xdr:row>
      <xdr:rowOff>65571</xdr:rowOff>
    </xdr:to>
    <xdr:sp macro="" textlink="">
      <xdr:nvSpPr>
        <xdr:cNvPr id="880" name="楕円 879"/>
        <xdr:cNvSpPr/>
      </xdr:nvSpPr>
      <xdr:spPr>
        <a:xfrm>
          <a:off x="18605500" y="129941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56697</xdr:rowOff>
    </xdr:from>
    <xdr:ext cx="534377" cy="259045"/>
    <xdr:sp macro="" textlink="">
      <xdr:nvSpPr>
        <xdr:cNvPr id="881" name="テキスト ボックス 880"/>
        <xdr:cNvSpPr txBox="1"/>
      </xdr:nvSpPr>
      <xdr:spPr>
        <a:xfrm>
          <a:off x="18389111" y="130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歳出決算総額は、住民一人当たり約５３６，７５７円となっている。</a:t>
          </a:r>
        </a:p>
        <a:p>
          <a:r>
            <a:rPr kumimoji="1" lang="ja-JP" altLang="en-US" sz="1300">
              <a:latin typeface="ＭＳ Ｐゴシック" panose="020B0600070205080204" pitchFamily="50" charset="-128"/>
              <a:ea typeface="ＭＳ Ｐゴシック" panose="020B0600070205080204" pitchFamily="50" charset="-128"/>
            </a:rPr>
            <a:t>　人件費は、職員と嘱託職員で構成されており、嘱託職員の多数がこども園運営に係る保育士（有資格者）である。子育てに係る多岐にわたる住民ニーズに対応するため、削減は非常に厳しい。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維持補修費は、冬期間の除雪に係る経費を含む道路維持費をはじめ、公共施設の老朽化に伴う費用も年々増加傾向にある。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近年の大規模事業に係る起債の元利償還金の影響や公営企業に係る繰出金の増及び昨年度に総務省より通知のあった下水道事業における繰出基準算定方法の変更による基準額の増に伴う準元利償還金算入額の増等の影響が挙げられる。</a:t>
          </a:r>
        </a:p>
        <a:p>
          <a:r>
            <a:rPr kumimoji="1" lang="ja-JP" altLang="en-US" sz="1300">
              <a:latin typeface="ＭＳ Ｐゴシック" panose="020B0600070205080204" pitchFamily="50" charset="-128"/>
              <a:ea typeface="ＭＳ Ｐゴシック" panose="020B0600070205080204" pitchFamily="50" charset="-128"/>
            </a:rPr>
            <a:t>　扶助費は、全国、福島県及び類似団体内でも低い水準となっているが、他自治体と比較し、住民サービスの低下を招かないよう注意を払わなければならない。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14,373
14,313
394.85
8,025,493
7,714,813
302,712
5,200,413
8,803,260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43688</xdr:rowOff>
    </xdr:from>
    <xdr:to>
      <xdr:col>24</xdr:col>
      <xdr:colOff>63500</xdr:colOff>
      <xdr:row>31</xdr:row>
      <xdr:rowOff>70140</xdr:rowOff>
    </xdr:to>
    <xdr:cxnSp macro="">
      <xdr:nvCxnSpPr>
        <xdr:cNvPr id="63" name="直線コネクタ 62"/>
        <xdr:cNvCxnSpPr/>
      </xdr:nvCxnSpPr>
      <xdr:spPr>
        <a:xfrm>
          <a:off x="3797300" y="5358638"/>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43688</xdr:rowOff>
    </xdr:from>
    <xdr:to>
      <xdr:col>19</xdr:col>
      <xdr:colOff>177800</xdr:colOff>
      <xdr:row>32</xdr:row>
      <xdr:rowOff>97572</xdr:rowOff>
    </xdr:to>
    <xdr:cxnSp macro="">
      <xdr:nvCxnSpPr>
        <xdr:cNvPr id="66" name="直線コネクタ 65"/>
        <xdr:cNvCxnSpPr/>
      </xdr:nvCxnSpPr>
      <xdr:spPr>
        <a:xfrm flipV="1">
          <a:off x="2908300" y="5358638"/>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64915</xdr:rowOff>
    </xdr:from>
    <xdr:to>
      <xdr:col>15</xdr:col>
      <xdr:colOff>50800</xdr:colOff>
      <xdr:row>32</xdr:row>
      <xdr:rowOff>97572</xdr:rowOff>
    </xdr:to>
    <xdr:cxnSp macro="">
      <xdr:nvCxnSpPr>
        <xdr:cNvPr id="69" name="直線コネクタ 68"/>
        <xdr:cNvCxnSpPr/>
      </xdr:nvCxnSpPr>
      <xdr:spPr>
        <a:xfrm>
          <a:off x="2019300" y="5379865"/>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64915</xdr:rowOff>
    </xdr:from>
    <xdr:to>
      <xdr:col>10</xdr:col>
      <xdr:colOff>114300</xdr:colOff>
      <xdr:row>31</xdr:row>
      <xdr:rowOff>156682</xdr:rowOff>
    </xdr:to>
    <xdr:cxnSp macro="">
      <xdr:nvCxnSpPr>
        <xdr:cNvPr id="72" name="直線コネクタ 71"/>
        <xdr:cNvCxnSpPr/>
      </xdr:nvCxnSpPr>
      <xdr:spPr>
        <a:xfrm flipV="1">
          <a:off x="1130300" y="5379865"/>
          <a:ext cx="889000" cy="9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19340</xdr:rowOff>
    </xdr:from>
    <xdr:to>
      <xdr:col>24</xdr:col>
      <xdr:colOff>114300</xdr:colOff>
      <xdr:row>31</xdr:row>
      <xdr:rowOff>120940</xdr:rowOff>
    </xdr:to>
    <xdr:sp macro="" textlink="">
      <xdr:nvSpPr>
        <xdr:cNvPr id="82" name="楕円 81"/>
        <xdr:cNvSpPr/>
      </xdr:nvSpPr>
      <xdr:spPr>
        <a:xfrm>
          <a:off x="4584700" y="53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42217</xdr:rowOff>
    </xdr:from>
    <xdr:ext cx="469744" cy="259045"/>
    <xdr:sp macro="" textlink="">
      <xdr:nvSpPr>
        <xdr:cNvPr id="83" name="議会費該当値テキスト"/>
        <xdr:cNvSpPr txBox="1"/>
      </xdr:nvSpPr>
      <xdr:spPr>
        <a:xfrm>
          <a:off x="4686300" y="518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164338</xdr:rowOff>
    </xdr:from>
    <xdr:to>
      <xdr:col>20</xdr:col>
      <xdr:colOff>38100</xdr:colOff>
      <xdr:row>31</xdr:row>
      <xdr:rowOff>94488</xdr:rowOff>
    </xdr:to>
    <xdr:sp macro="" textlink="">
      <xdr:nvSpPr>
        <xdr:cNvPr id="84" name="楕円 83"/>
        <xdr:cNvSpPr/>
      </xdr:nvSpPr>
      <xdr:spPr>
        <a:xfrm>
          <a:off x="3746500" y="530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111015</xdr:rowOff>
    </xdr:from>
    <xdr:ext cx="469744" cy="259045"/>
    <xdr:sp macro="" textlink="">
      <xdr:nvSpPr>
        <xdr:cNvPr id="85" name="テキスト ボックス 84"/>
        <xdr:cNvSpPr txBox="1"/>
      </xdr:nvSpPr>
      <xdr:spPr>
        <a:xfrm>
          <a:off x="3562428" y="508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46772</xdr:rowOff>
    </xdr:from>
    <xdr:to>
      <xdr:col>15</xdr:col>
      <xdr:colOff>101600</xdr:colOff>
      <xdr:row>32</xdr:row>
      <xdr:rowOff>148372</xdr:rowOff>
    </xdr:to>
    <xdr:sp macro="" textlink="">
      <xdr:nvSpPr>
        <xdr:cNvPr id="86" name="楕円 85"/>
        <xdr:cNvSpPr/>
      </xdr:nvSpPr>
      <xdr:spPr>
        <a:xfrm>
          <a:off x="2857500" y="55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164899</xdr:rowOff>
    </xdr:from>
    <xdr:ext cx="469744" cy="259045"/>
    <xdr:sp macro="" textlink="">
      <xdr:nvSpPr>
        <xdr:cNvPr id="87" name="テキスト ボックス 86"/>
        <xdr:cNvSpPr txBox="1"/>
      </xdr:nvSpPr>
      <xdr:spPr>
        <a:xfrm>
          <a:off x="2673428" y="530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14115</xdr:rowOff>
    </xdr:from>
    <xdr:to>
      <xdr:col>10</xdr:col>
      <xdr:colOff>165100</xdr:colOff>
      <xdr:row>31</xdr:row>
      <xdr:rowOff>115715</xdr:rowOff>
    </xdr:to>
    <xdr:sp macro="" textlink="">
      <xdr:nvSpPr>
        <xdr:cNvPr id="88" name="楕円 87"/>
        <xdr:cNvSpPr/>
      </xdr:nvSpPr>
      <xdr:spPr>
        <a:xfrm>
          <a:off x="1968500" y="53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132242</xdr:rowOff>
    </xdr:from>
    <xdr:ext cx="469744" cy="259045"/>
    <xdr:sp macro="" textlink="">
      <xdr:nvSpPr>
        <xdr:cNvPr id="89" name="テキスト ボックス 88"/>
        <xdr:cNvSpPr txBox="1"/>
      </xdr:nvSpPr>
      <xdr:spPr>
        <a:xfrm>
          <a:off x="1784428" y="510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105882</xdr:rowOff>
    </xdr:from>
    <xdr:to>
      <xdr:col>6</xdr:col>
      <xdr:colOff>38100</xdr:colOff>
      <xdr:row>32</xdr:row>
      <xdr:rowOff>36032</xdr:rowOff>
    </xdr:to>
    <xdr:sp macro="" textlink="">
      <xdr:nvSpPr>
        <xdr:cNvPr id="90" name="楕円 89"/>
        <xdr:cNvSpPr/>
      </xdr:nvSpPr>
      <xdr:spPr>
        <a:xfrm>
          <a:off x="1079500" y="54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52559</xdr:rowOff>
    </xdr:from>
    <xdr:ext cx="469744" cy="259045"/>
    <xdr:sp macro="" textlink="">
      <xdr:nvSpPr>
        <xdr:cNvPr id="91" name="テキスト ボックス 90"/>
        <xdr:cNvSpPr txBox="1"/>
      </xdr:nvSpPr>
      <xdr:spPr>
        <a:xfrm>
          <a:off x="895428" y="51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132160</xdr:rowOff>
    </xdr:from>
    <xdr:to>
      <xdr:col>24</xdr:col>
      <xdr:colOff>63500</xdr:colOff>
      <xdr:row>58</xdr:row>
      <xdr:rowOff>133859</xdr:rowOff>
    </xdr:to>
    <xdr:cxnSp macro="">
      <xdr:nvCxnSpPr>
        <xdr:cNvPr id="120" name="直線コネクタ 119"/>
        <xdr:cNvCxnSpPr/>
      </xdr:nvCxnSpPr>
      <xdr:spPr>
        <a:xfrm>
          <a:off x="3797300" y="10076260"/>
          <a:ext cx="8382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132160</xdr:rowOff>
    </xdr:from>
    <xdr:to>
      <xdr:col>19</xdr:col>
      <xdr:colOff>177800</xdr:colOff>
      <xdr:row>58</xdr:row>
      <xdr:rowOff>135962</xdr:rowOff>
    </xdr:to>
    <xdr:cxnSp macro="">
      <xdr:nvCxnSpPr>
        <xdr:cNvPr id="123" name="直線コネクタ 122"/>
        <xdr:cNvCxnSpPr/>
      </xdr:nvCxnSpPr>
      <xdr:spPr>
        <a:xfrm flipV="1">
          <a:off x="2908300" y="10076260"/>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98582</xdr:rowOff>
    </xdr:from>
    <xdr:to>
      <xdr:col>15</xdr:col>
      <xdr:colOff>50800</xdr:colOff>
      <xdr:row>58</xdr:row>
      <xdr:rowOff>135962</xdr:rowOff>
    </xdr:to>
    <xdr:cxnSp macro="">
      <xdr:nvCxnSpPr>
        <xdr:cNvPr id="126" name="直線コネクタ 125"/>
        <xdr:cNvCxnSpPr/>
      </xdr:nvCxnSpPr>
      <xdr:spPr>
        <a:xfrm>
          <a:off x="2019300" y="10042682"/>
          <a:ext cx="889000" cy="3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98582</xdr:rowOff>
    </xdr:from>
    <xdr:to>
      <xdr:col>10</xdr:col>
      <xdr:colOff>114300</xdr:colOff>
      <xdr:row>58</xdr:row>
      <xdr:rowOff>126778</xdr:rowOff>
    </xdr:to>
    <xdr:cxnSp macro="">
      <xdr:nvCxnSpPr>
        <xdr:cNvPr id="129" name="直線コネクタ 128"/>
        <xdr:cNvCxnSpPr/>
      </xdr:nvCxnSpPr>
      <xdr:spPr>
        <a:xfrm flipV="1">
          <a:off x="1130300" y="10042682"/>
          <a:ext cx="889000" cy="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83059</xdr:rowOff>
    </xdr:from>
    <xdr:to>
      <xdr:col>24</xdr:col>
      <xdr:colOff>114300</xdr:colOff>
      <xdr:row>59</xdr:row>
      <xdr:rowOff>13209</xdr:rowOff>
    </xdr:to>
    <xdr:sp macro="" textlink="">
      <xdr:nvSpPr>
        <xdr:cNvPr id="139" name="楕円 138"/>
        <xdr:cNvSpPr/>
      </xdr:nvSpPr>
      <xdr:spPr>
        <a:xfrm>
          <a:off x="4584700" y="100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81360</xdr:rowOff>
    </xdr:from>
    <xdr:to>
      <xdr:col>20</xdr:col>
      <xdr:colOff>38100</xdr:colOff>
      <xdr:row>59</xdr:row>
      <xdr:rowOff>11510</xdr:rowOff>
    </xdr:to>
    <xdr:sp macro="" textlink="">
      <xdr:nvSpPr>
        <xdr:cNvPr id="141" name="楕円 140"/>
        <xdr:cNvSpPr/>
      </xdr:nvSpPr>
      <xdr:spPr>
        <a:xfrm>
          <a:off x="3746500" y="100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2637</xdr:rowOff>
    </xdr:from>
    <xdr:ext cx="534377" cy="259045"/>
    <xdr:sp macro="" textlink="">
      <xdr:nvSpPr>
        <xdr:cNvPr id="142" name="テキスト ボックス 141"/>
        <xdr:cNvSpPr txBox="1"/>
      </xdr:nvSpPr>
      <xdr:spPr>
        <a:xfrm>
          <a:off x="3530111" y="101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85162</xdr:rowOff>
    </xdr:from>
    <xdr:to>
      <xdr:col>15</xdr:col>
      <xdr:colOff>101600</xdr:colOff>
      <xdr:row>59</xdr:row>
      <xdr:rowOff>15312</xdr:rowOff>
    </xdr:to>
    <xdr:sp macro="" textlink="">
      <xdr:nvSpPr>
        <xdr:cNvPr id="143" name="楕円 142"/>
        <xdr:cNvSpPr/>
      </xdr:nvSpPr>
      <xdr:spPr>
        <a:xfrm>
          <a:off x="2857500" y="1002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6439</xdr:rowOff>
    </xdr:from>
    <xdr:ext cx="534377" cy="259045"/>
    <xdr:sp macro="" textlink="">
      <xdr:nvSpPr>
        <xdr:cNvPr id="144" name="テキスト ボックス 143"/>
        <xdr:cNvSpPr txBox="1"/>
      </xdr:nvSpPr>
      <xdr:spPr>
        <a:xfrm>
          <a:off x="2641111" y="101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47782</xdr:rowOff>
    </xdr:from>
    <xdr:to>
      <xdr:col>10</xdr:col>
      <xdr:colOff>165100</xdr:colOff>
      <xdr:row>58</xdr:row>
      <xdr:rowOff>149382</xdr:rowOff>
    </xdr:to>
    <xdr:sp macro="" textlink="">
      <xdr:nvSpPr>
        <xdr:cNvPr id="145" name="楕円 144"/>
        <xdr:cNvSpPr/>
      </xdr:nvSpPr>
      <xdr:spPr>
        <a:xfrm>
          <a:off x="1968500" y="99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165909</xdr:rowOff>
    </xdr:from>
    <xdr:ext cx="534377" cy="259045"/>
    <xdr:sp macro="" textlink="">
      <xdr:nvSpPr>
        <xdr:cNvPr id="146" name="テキスト ボックス 145"/>
        <xdr:cNvSpPr txBox="1"/>
      </xdr:nvSpPr>
      <xdr:spPr>
        <a:xfrm>
          <a:off x="1752111" y="976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75978</xdr:rowOff>
    </xdr:from>
    <xdr:to>
      <xdr:col>6</xdr:col>
      <xdr:colOff>38100</xdr:colOff>
      <xdr:row>59</xdr:row>
      <xdr:rowOff>6128</xdr:rowOff>
    </xdr:to>
    <xdr:sp macro="" textlink="">
      <xdr:nvSpPr>
        <xdr:cNvPr id="147" name="楕円 146"/>
        <xdr:cNvSpPr/>
      </xdr:nvSpPr>
      <xdr:spPr>
        <a:xfrm>
          <a:off x="1079500" y="100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168705</xdr:rowOff>
    </xdr:from>
    <xdr:ext cx="534377" cy="259045"/>
    <xdr:sp macro="" textlink="">
      <xdr:nvSpPr>
        <xdr:cNvPr id="148" name="テキスト ボックス 147"/>
        <xdr:cNvSpPr txBox="1"/>
      </xdr:nvSpPr>
      <xdr:spPr>
        <a:xfrm>
          <a:off x="863111" y="101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58623</xdr:rowOff>
    </xdr:from>
    <xdr:to>
      <xdr:col>24</xdr:col>
      <xdr:colOff>63500</xdr:colOff>
      <xdr:row>78</xdr:row>
      <xdr:rowOff>76400</xdr:rowOff>
    </xdr:to>
    <xdr:cxnSp macro="">
      <xdr:nvCxnSpPr>
        <xdr:cNvPr id="180" name="直線コネクタ 179"/>
        <xdr:cNvCxnSpPr/>
      </xdr:nvCxnSpPr>
      <xdr:spPr>
        <a:xfrm flipV="1">
          <a:off x="3797300" y="13431723"/>
          <a:ext cx="8382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30397</xdr:rowOff>
    </xdr:from>
    <xdr:to>
      <xdr:col>19</xdr:col>
      <xdr:colOff>177800</xdr:colOff>
      <xdr:row>78</xdr:row>
      <xdr:rowOff>76400</xdr:rowOff>
    </xdr:to>
    <xdr:cxnSp macro="">
      <xdr:nvCxnSpPr>
        <xdr:cNvPr id="183" name="直線コネクタ 182"/>
        <xdr:cNvCxnSpPr/>
      </xdr:nvCxnSpPr>
      <xdr:spPr>
        <a:xfrm>
          <a:off x="2908300" y="13403497"/>
          <a:ext cx="889000" cy="4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30397</xdr:rowOff>
    </xdr:from>
    <xdr:to>
      <xdr:col>15</xdr:col>
      <xdr:colOff>50800</xdr:colOff>
      <xdr:row>78</xdr:row>
      <xdr:rowOff>64229</xdr:rowOff>
    </xdr:to>
    <xdr:cxnSp macro="">
      <xdr:nvCxnSpPr>
        <xdr:cNvPr id="186" name="直線コネクタ 185"/>
        <xdr:cNvCxnSpPr/>
      </xdr:nvCxnSpPr>
      <xdr:spPr>
        <a:xfrm flipV="1">
          <a:off x="2019300" y="13403497"/>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53104</xdr:rowOff>
    </xdr:from>
    <xdr:to>
      <xdr:col>10</xdr:col>
      <xdr:colOff>114300</xdr:colOff>
      <xdr:row>78</xdr:row>
      <xdr:rowOff>64229</xdr:rowOff>
    </xdr:to>
    <xdr:cxnSp macro="">
      <xdr:nvCxnSpPr>
        <xdr:cNvPr id="189" name="直線コネクタ 188"/>
        <xdr:cNvCxnSpPr/>
      </xdr:nvCxnSpPr>
      <xdr:spPr>
        <a:xfrm>
          <a:off x="1130300" y="13426204"/>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7823</xdr:rowOff>
    </xdr:from>
    <xdr:to>
      <xdr:col>24</xdr:col>
      <xdr:colOff>114300</xdr:colOff>
      <xdr:row>78</xdr:row>
      <xdr:rowOff>109423</xdr:rowOff>
    </xdr:to>
    <xdr:sp macro="" textlink="">
      <xdr:nvSpPr>
        <xdr:cNvPr id="199" name="楕円 198"/>
        <xdr:cNvSpPr/>
      </xdr:nvSpPr>
      <xdr:spPr>
        <a:xfrm>
          <a:off x="4584700" y="133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157700</xdr:rowOff>
    </xdr:from>
    <xdr:ext cx="599010" cy="259045"/>
    <xdr:sp macro="" textlink="">
      <xdr:nvSpPr>
        <xdr:cNvPr id="200" name="民生費該当値テキスト"/>
        <xdr:cNvSpPr txBox="1"/>
      </xdr:nvSpPr>
      <xdr:spPr>
        <a:xfrm>
          <a:off x="4686300" y="1335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25600</xdr:rowOff>
    </xdr:from>
    <xdr:to>
      <xdr:col>20</xdr:col>
      <xdr:colOff>38100</xdr:colOff>
      <xdr:row>78</xdr:row>
      <xdr:rowOff>127200</xdr:rowOff>
    </xdr:to>
    <xdr:sp macro="" textlink="">
      <xdr:nvSpPr>
        <xdr:cNvPr id="201" name="楕円 200"/>
        <xdr:cNvSpPr/>
      </xdr:nvSpPr>
      <xdr:spPr>
        <a:xfrm>
          <a:off x="3746500" y="133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118327</xdr:rowOff>
    </xdr:from>
    <xdr:ext cx="599010" cy="259045"/>
    <xdr:sp macro="" textlink="">
      <xdr:nvSpPr>
        <xdr:cNvPr id="202" name="テキスト ボックス 201"/>
        <xdr:cNvSpPr txBox="1"/>
      </xdr:nvSpPr>
      <xdr:spPr>
        <a:xfrm>
          <a:off x="3497795" y="1349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151047</xdr:rowOff>
    </xdr:from>
    <xdr:to>
      <xdr:col>15</xdr:col>
      <xdr:colOff>101600</xdr:colOff>
      <xdr:row>78</xdr:row>
      <xdr:rowOff>81197</xdr:rowOff>
    </xdr:to>
    <xdr:sp macro="" textlink="">
      <xdr:nvSpPr>
        <xdr:cNvPr id="203" name="楕円 202"/>
        <xdr:cNvSpPr/>
      </xdr:nvSpPr>
      <xdr:spPr>
        <a:xfrm>
          <a:off x="2857500" y="133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72324</xdr:rowOff>
    </xdr:from>
    <xdr:ext cx="599010" cy="259045"/>
    <xdr:sp macro="" textlink="">
      <xdr:nvSpPr>
        <xdr:cNvPr id="204" name="テキスト ボックス 203"/>
        <xdr:cNvSpPr txBox="1"/>
      </xdr:nvSpPr>
      <xdr:spPr>
        <a:xfrm>
          <a:off x="2608795" y="1344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13429</xdr:rowOff>
    </xdr:from>
    <xdr:to>
      <xdr:col>10</xdr:col>
      <xdr:colOff>165100</xdr:colOff>
      <xdr:row>78</xdr:row>
      <xdr:rowOff>115029</xdr:rowOff>
    </xdr:to>
    <xdr:sp macro="" textlink="">
      <xdr:nvSpPr>
        <xdr:cNvPr id="205" name="楕円 204"/>
        <xdr:cNvSpPr/>
      </xdr:nvSpPr>
      <xdr:spPr>
        <a:xfrm>
          <a:off x="1968500" y="133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106156</xdr:rowOff>
    </xdr:from>
    <xdr:ext cx="599010" cy="259045"/>
    <xdr:sp macro="" textlink="">
      <xdr:nvSpPr>
        <xdr:cNvPr id="206" name="テキスト ボックス 205"/>
        <xdr:cNvSpPr txBox="1"/>
      </xdr:nvSpPr>
      <xdr:spPr>
        <a:xfrm>
          <a:off x="1719795" y="1347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2304</xdr:rowOff>
    </xdr:from>
    <xdr:to>
      <xdr:col>6</xdr:col>
      <xdr:colOff>38100</xdr:colOff>
      <xdr:row>78</xdr:row>
      <xdr:rowOff>103904</xdr:rowOff>
    </xdr:to>
    <xdr:sp macro="" textlink="">
      <xdr:nvSpPr>
        <xdr:cNvPr id="207" name="楕円 206"/>
        <xdr:cNvSpPr/>
      </xdr:nvSpPr>
      <xdr:spPr>
        <a:xfrm>
          <a:off x="1079500" y="1337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95031</xdr:rowOff>
    </xdr:from>
    <xdr:ext cx="599010" cy="259045"/>
    <xdr:sp macro="" textlink="">
      <xdr:nvSpPr>
        <xdr:cNvPr id="208" name="テキスト ボックス 207"/>
        <xdr:cNvSpPr txBox="1"/>
      </xdr:nvSpPr>
      <xdr:spPr>
        <a:xfrm>
          <a:off x="830795" y="1346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67463</xdr:rowOff>
    </xdr:from>
    <xdr:to>
      <xdr:col>24</xdr:col>
      <xdr:colOff>63500</xdr:colOff>
      <xdr:row>98</xdr:row>
      <xdr:rowOff>83122</xdr:rowOff>
    </xdr:to>
    <xdr:cxnSp macro="">
      <xdr:nvCxnSpPr>
        <xdr:cNvPr id="240" name="直線コネクタ 239"/>
        <xdr:cNvCxnSpPr/>
      </xdr:nvCxnSpPr>
      <xdr:spPr>
        <a:xfrm flipV="1">
          <a:off x="3797300" y="16869563"/>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72834</xdr:rowOff>
    </xdr:from>
    <xdr:to>
      <xdr:col>19</xdr:col>
      <xdr:colOff>177800</xdr:colOff>
      <xdr:row>98</xdr:row>
      <xdr:rowOff>83122</xdr:rowOff>
    </xdr:to>
    <xdr:cxnSp macro="">
      <xdr:nvCxnSpPr>
        <xdr:cNvPr id="243" name="直線コネクタ 242"/>
        <xdr:cNvCxnSpPr/>
      </xdr:nvCxnSpPr>
      <xdr:spPr>
        <a:xfrm>
          <a:off x="2908300" y="16874934"/>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72834</xdr:rowOff>
    </xdr:from>
    <xdr:to>
      <xdr:col>15</xdr:col>
      <xdr:colOff>50800</xdr:colOff>
      <xdr:row>98</xdr:row>
      <xdr:rowOff>144664</xdr:rowOff>
    </xdr:to>
    <xdr:cxnSp macro="">
      <xdr:nvCxnSpPr>
        <xdr:cNvPr id="246" name="直線コネクタ 245"/>
        <xdr:cNvCxnSpPr/>
      </xdr:nvCxnSpPr>
      <xdr:spPr>
        <a:xfrm flipV="1">
          <a:off x="2019300" y="16874934"/>
          <a:ext cx="889000" cy="7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129756</xdr:rowOff>
    </xdr:from>
    <xdr:to>
      <xdr:col>10</xdr:col>
      <xdr:colOff>114300</xdr:colOff>
      <xdr:row>98</xdr:row>
      <xdr:rowOff>144664</xdr:rowOff>
    </xdr:to>
    <xdr:cxnSp macro="">
      <xdr:nvCxnSpPr>
        <xdr:cNvPr id="249" name="直線コネクタ 248"/>
        <xdr:cNvCxnSpPr/>
      </xdr:nvCxnSpPr>
      <xdr:spPr>
        <a:xfrm>
          <a:off x="1130300" y="16931856"/>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16663</xdr:rowOff>
    </xdr:from>
    <xdr:to>
      <xdr:col>24</xdr:col>
      <xdr:colOff>114300</xdr:colOff>
      <xdr:row>98</xdr:row>
      <xdr:rowOff>118263</xdr:rowOff>
    </xdr:to>
    <xdr:sp macro="" textlink="">
      <xdr:nvSpPr>
        <xdr:cNvPr id="259" name="楕円 258"/>
        <xdr:cNvSpPr/>
      </xdr:nvSpPr>
      <xdr:spPr>
        <a:xfrm>
          <a:off x="4584700" y="1681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166540</xdr:rowOff>
    </xdr:from>
    <xdr:ext cx="534377" cy="259045"/>
    <xdr:sp macro="" textlink="">
      <xdr:nvSpPr>
        <xdr:cNvPr id="260" name="衛生費該当値テキスト"/>
        <xdr:cNvSpPr txBox="1"/>
      </xdr:nvSpPr>
      <xdr:spPr>
        <a:xfrm>
          <a:off x="4686300" y="1679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32322</xdr:rowOff>
    </xdr:from>
    <xdr:to>
      <xdr:col>20</xdr:col>
      <xdr:colOff>38100</xdr:colOff>
      <xdr:row>98</xdr:row>
      <xdr:rowOff>133922</xdr:rowOff>
    </xdr:to>
    <xdr:sp macro="" textlink="">
      <xdr:nvSpPr>
        <xdr:cNvPr id="261" name="楕円 260"/>
        <xdr:cNvSpPr/>
      </xdr:nvSpPr>
      <xdr:spPr>
        <a:xfrm>
          <a:off x="3746500" y="168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125049</xdr:rowOff>
    </xdr:from>
    <xdr:ext cx="534377" cy="259045"/>
    <xdr:sp macro="" textlink="">
      <xdr:nvSpPr>
        <xdr:cNvPr id="262" name="テキスト ボックス 261"/>
        <xdr:cNvSpPr txBox="1"/>
      </xdr:nvSpPr>
      <xdr:spPr>
        <a:xfrm>
          <a:off x="3530111" y="1692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22034</xdr:rowOff>
    </xdr:from>
    <xdr:to>
      <xdr:col>15</xdr:col>
      <xdr:colOff>101600</xdr:colOff>
      <xdr:row>98</xdr:row>
      <xdr:rowOff>123634</xdr:rowOff>
    </xdr:to>
    <xdr:sp macro="" textlink="">
      <xdr:nvSpPr>
        <xdr:cNvPr id="263" name="楕円 262"/>
        <xdr:cNvSpPr/>
      </xdr:nvSpPr>
      <xdr:spPr>
        <a:xfrm>
          <a:off x="2857500" y="168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114761</xdr:rowOff>
    </xdr:from>
    <xdr:ext cx="534377" cy="259045"/>
    <xdr:sp macro="" textlink="">
      <xdr:nvSpPr>
        <xdr:cNvPr id="264" name="テキスト ボックス 263"/>
        <xdr:cNvSpPr txBox="1"/>
      </xdr:nvSpPr>
      <xdr:spPr>
        <a:xfrm>
          <a:off x="2641111" y="169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93864</xdr:rowOff>
    </xdr:from>
    <xdr:to>
      <xdr:col>10</xdr:col>
      <xdr:colOff>165100</xdr:colOff>
      <xdr:row>99</xdr:row>
      <xdr:rowOff>24014</xdr:rowOff>
    </xdr:to>
    <xdr:sp macro="" textlink="">
      <xdr:nvSpPr>
        <xdr:cNvPr id="265" name="楕円 264"/>
        <xdr:cNvSpPr/>
      </xdr:nvSpPr>
      <xdr:spPr>
        <a:xfrm>
          <a:off x="1968500" y="1689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15141</xdr:rowOff>
    </xdr:from>
    <xdr:ext cx="534377" cy="259045"/>
    <xdr:sp macro="" textlink="">
      <xdr:nvSpPr>
        <xdr:cNvPr id="266" name="テキスト ボックス 265"/>
        <xdr:cNvSpPr txBox="1"/>
      </xdr:nvSpPr>
      <xdr:spPr>
        <a:xfrm>
          <a:off x="1752111" y="1698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78956</xdr:rowOff>
    </xdr:from>
    <xdr:to>
      <xdr:col>6</xdr:col>
      <xdr:colOff>38100</xdr:colOff>
      <xdr:row>99</xdr:row>
      <xdr:rowOff>9106</xdr:rowOff>
    </xdr:to>
    <xdr:sp macro="" textlink="">
      <xdr:nvSpPr>
        <xdr:cNvPr id="267" name="楕円 266"/>
        <xdr:cNvSpPr/>
      </xdr:nvSpPr>
      <xdr:spPr>
        <a:xfrm>
          <a:off x="1079500" y="168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233</xdr:rowOff>
    </xdr:from>
    <xdr:ext cx="534377" cy="259045"/>
    <xdr:sp macro="" textlink="">
      <xdr:nvSpPr>
        <xdr:cNvPr id="268" name="テキスト ボックス 267"/>
        <xdr:cNvSpPr txBox="1"/>
      </xdr:nvSpPr>
      <xdr:spPr>
        <a:xfrm>
          <a:off x="863111" y="1697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34087</xdr:rowOff>
    </xdr:from>
    <xdr:to>
      <xdr:col>54</xdr:col>
      <xdr:colOff>189865</xdr:colOff>
      <xdr:row>38</xdr:row>
      <xdr:rowOff>139700</xdr:rowOff>
    </xdr:to>
    <xdr:cxnSp macro="">
      <xdr:nvCxnSpPr>
        <xdr:cNvPr id="290" name="直線コネクタ 289"/>
        <xdr:cNvCxnSpPr/>
      </xdr:nvCxnSpPr>
      <xdr:spPr>
        <a:xfrm flipV="1">
          <a:off x="10475595" y="5520487"/>
          <a:ext cx="1270" cy="113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152214</xdr:rowOff>
    </xdr:from>
    <xdr:ext cx="469744" cy="259045"/>
    <xdr:sp macro="" textlink="">
      <xdr:nvSpPr>
        <xdr:cNvPr id="293" name="労働費最大値テキスト"/>
        <xdr:cNvSpPr txBox="1"/>
      </xdr:nvSpPr>
      <xdr:spPr>
        <a:xfrm>
          <a:off x="10528300" y="529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34087</xdr:rowOff>
    </xdr:from>
    <xdr:to>
      <xdr:col>55</xdr:col>
      <xdr:colOff>88900</xdr:colOff>
      <xdr:row>32</xdr:row>
      <xdr:rowOff>34087</xdr:rowOff>
    </xdr:to>
    <xdr:cxnSp macro="">
      <xdr:nvCxnSpPr>
        <xdr:cNvPr id="294" name="直線コネクタ 293"/>
        <xdr:cNvCxnSpPr/>
      </xdr:nvCxnSpPr>
      <xdr:spPr>
        <a:xfrm>
          <a:off x="10388600" y="552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92608</xdr:rowOff>
    </xdr:from>
    <xdr:to>
      <xdr:col>55</xdr:col>
      <xdr:colOff>0</xdr:colOff>
      <xdr:row>35</xdr:row>
      <xdr:rowOff>128270</xdr:rowOff>
    </xdr:to>
    <xdr:cxnSp macro="">
      <xdr:nvCxnSpPr>
        <xdr:cNvPr id="295" name="直線コネクタ 294"/>
        <xdr:cNvCxnSpPr/>
      </xdr:nvCxnSpPr>
      <xdr:spPr>
        <a:xfrm>
          <a:off x="9639300" y="6093358"/>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132478</xdr:rowOff>
    </xdr:from>
    <xdr:ext cx="378565" cy="259045"/>
    <xdr:sp macro="" textlink="">
      <xdr:nvSpPr>
        <xdr:cNvPr id="296" name="労働費平均値テキスト"/>
        <xdr:cNvSpPr txBox="1"/>
      </xdr:nvSpPr>
      <xdr:spPr>
        <a:xfrm>
          <a:off x="10528300" y="64761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154051</xdr:rowOff>
    </xdr:from>
    <xdr:to>
      <xdr:col>55</xdr:col>
      <xdr:colOff>50800</xdr:colOff>
      <xdr:row>38</xdr:row>
      <xdr:rowOff>84201</xdr:rowOff>
    </xdr:to>
    <xdr:sp macro="" textlink="">
      <xdr:nvSpPr>
        <xdr:cNvPr id="297" name="フローチャート: 判断 296"/>
        <xdr:cNvSpPr/>
      </xdr:nvSpPr>
      <xdr:spPr>
        <a:xfrm>
          <a:off x="104267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92608</xdr:rowOff>
    </xdr:from>
    <xdr:to>
      <xdr:col>50</xdr:col>
      <xdr:colOff>114300</xdr:colOff>
      <xdr:row>36</xdr:row>
      <xdr:rowOff>49175</xdr:rowOff>
    </xdr:to>
    <xdr:cxnSp macro="">
      <xdr:nvCxnSpPr>
        <xdr:cNvPr id="298" name="直線コネクタ 297"/>
        <xdr:cNvCxnSpPr/>
      </xdr:nvCxnSpPr>
      <xdr:spPr>
        <a:xfrm flipV="1">
          <a:off x="8750300" y="609335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147879</xdr:rowOff>
    </xdr:from>
    <xdr:to>
      <xdr:col>50</xdr:col>
      <xdr:colOff>165100</xdr:colOff>
      <xdr:row>38</xdr:row>
      <xdr:rowOff>78029</xdr:rowOff>
    </xdr:to>
    <xdr:sp macro="" textlink="">
      <xdr:nvSpPr>
        <xdr:cNvPr id="299" name="フローチャート: 判断 298"/>
        <xdr:cNvSpPr/>
      </xdr:nvSpPr>
      <xdr:spPr>
        <a:xfrm>
          <a:off x="9588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69156</xdr:rowOff>
    </xdr:from>
    <xdr:ext cx="378565" cy="259045"/>
    <xdr:sp macro="" textlink="">
      <xdr:nvSpPr>
        <xdr:cNvPr id="300" name="テキスト ボックス 299"/>
        <xdr:cNvSpPr txBox="1"/>
      </xdr:nvSpPr>
      <xdr:spPr>
        <a:xfrm>
          <a:off x="9450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63805</xdr:rowOff>
    </xdr:from>
    <xdr:to>
      <xdr:col>45</xdr:col>
      <xdr:colOff>177800</xdr:colOff>
      <xdr:row>36</xdr:row>
      <xdr:rowOff>49175</xdr:rowOff>
    </xdr:to>
    <xdr:cxnSp macro="">
      <xdr:nvCxnSpPr>
        <xdr:cNvPr id="301" name="直線コネクタ 300"/>
        <xdr:cNvCxnSpPr/>
      </xdr:nvCxnSpPr>
      <xdr:spPr>
        <a:xfrm>
          <a:off x="7861300" y="6064555"/>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142392</xdr:rowOff>
    </xdr:from>
    <xdr:to>
      <xdr:col>46</xdr:col>
      <xdr:colOff>38100</xdr:colOff>
      <xdr:row>38</xdr:row>
      <xdr:rowOff>72543</xdr:rowOff>
    </xdr:to>
    <xdr:sp macro="" textlink="">
      <xdr:nvSpPr>
        <xdr:cNvPr id="302" name="フローチャート: 判断 301"/>
        <xdr:cNvSpPr/>
      </xdr:nvSpPr>
      <xdr:spPr>
        <a:xfrm>
          <a:off x="8699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63669</xdr:rowOff>
    </xdr:from>
    <xdr:ext cx="378565" cy="259045"/>
    <xdr:sp macro="" textlink="">
      <xdr:nvSpPr>
        <xdr:cNvPr id="303" name="テキスト ボックス 302"/>
        <xdr:cNvSpPr txBox="1"/>
      </xdr:nvSpPr>
      <xdr:spPr>
        <a:xfrm>
          <a:off x="8561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9627</xdr:rowOff>
    </xdr:from>
    <xdr:to>
      <xdr:col>41</xdr:col>
      <xdr:colOff>50800</xdr:colOff>
      <xdr:row>35</xdr:row>
      <xdr:rowOff>63805</xdr:rowOff>
    </xdr:to>
    <xdr:cxnSp macro="">
      <xdr:nvCxnSpPr>
        <xdr:cNvPr id="304" name="直線コネクタ 303"/>
        <xdr:cNvCxnSpPr/>
      </xdr:nvCxnSpPr>
      <xdr:spPr>
        <a:xfrm>
          <a:off x="6972300" y="5324577"/>
          <a:ext cx="889000" cy="73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107874</xdr:rowOff>
    </xdr:from>
    <xdr:to>
      <xdr:col>41</xdr:col>
      <xdr:colOff>101600</xdr:colOff>
      <xdr:row>38</xdr:row>
      <xdr:rowOff>38024</xdr:rowOff>
    </xdr:to>
    <xdr:sp macro="" textlink="">
      <xdr:nvSpPr>
        <xdr:cNvPr id="305" name="フローチャート: 判断 304"/>
        <xdr:cNvSpPr/>
      </xdr:nvSpPr>
      <xdr:spPr>
        <a:xfrm>
          <a:off x="7810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29151</xdr:rowOff>
    </xdr:from>
    <xdr:ext cx="378565" cy="259045"/>
    <xdr:sp macro="" textlink="">
      <xdr:nvSpPr>
        <xdr:cNvPr id="306" name="テキスト ボックス 305"/>
        <xdr:cNvSpPr txBox="1"/>
      </xdr:nvSpPr>
      <xdr:spPr>
        <a:xfrm>
          <a:off x="7672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114046</xdr:rowOff>
    </xdr:from>
    <xdr:to>
      <xdr:col>36</xdr:col>
      <xdr:colOff>165100</xdr:colOff>
      <xdr:row>37</xdr:row>
      <xdr:rowOff>44196</xdr:rowOff>
    </xdr:to>
    <xdr:sp macro="" textlink="">
      <xdr:nvSpPr>
        <xdr:cNvPr id="307" name="フローチャート: 判断 306"/>
        <xdr:cNvSpPr/>
      </xdr:nvSpPr>
      <xdr:spPr>
        <a:xfrm>
          <a:off x="692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35323</xdr:rowOff>
    </xdr:from>
    <xdr:ext cx="469744" cy="259045"/>
    <xdr:sp macro="" textlink="">
      <xdr:nvSpPr>
        <xdr:cNvPr id="308" name="テキスト ボックス 307"/>
        <xdr:cNvSpPr txBox="1"/>
      </xdr:nvSpPr>
      <xdr:spPr>
        <a:xfrm>
          <a:off x="6737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77470</xdr:rowOff>
    </xdr:from>
    <xdr:to>
      <xdr:col>55</xdr:col>
      <xdr:colOff>50800</xdr:colOff>
      <xdr:row>36</xdr:row>
      <xdr:rowOff>7620</xdr:rowOff>
    </xdr:to>
    <xdr:sp macro="" textlink="">
      <xdr:nvSpPr>
        <xdr:cNvPr id="314" name="楕円 313"/>
        <xdr:cNvSpPr/>
      </xdr:nvSpPr>
      <xdr:spPr>
        <a:xfrm>
          <a:off x="10426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100347</xdr:rowOff>
    </xdr:from>
    <xdr:ext cx="469744" cy="259045"/>
    <xdr:sp macro="" textlink="">
      <xdr:nvSpPr>
        <xdr:cNvPr id="315" name="労働費該当値テキスト"/>
        <xdr:cNvSpPr txBox="1"/>
      </xdr:nvSpPr>
      <xdr:spPr>
        <a:xfrm>
          <a:off x="10528300"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41808</xdr:rowOff>
    </xdr:from>
    <xdr:to>
      <xdr:col>50</xdr:col>
      <xdr:colOff>165100</xdr:colOff>
      <xdr:row>35</xdr:row>
      <xdr:rowOff>143408</xdr:rowOff>
    </xdr:to>
    <xdr:sp macro="" textlink="">
      <xdr:nvSpPr>
        <xdr:cNvPr id="316" name="楕円 315"/>
        <xdr:cNvSpPr/>
      </xdr:nvSpPr>
      <xdr:spPr>
        <a:xfrm>
          <a:off x="9588500" y="60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159935</xdr:rowOff>
    </xdr:from>
    <xdr:ext cx="469744" cy="259045"/>
    <xdr:sp macro="" textlink="">
      <xdr:nvSpPr>
        <xdr:cNvPr id="317" name="テキスト ボックス 316"/>
        <xdr:cNvSpPr txBox="1"/>
      </xdr:nvSpPr>
      <xdr:spPr>
        <a:xfrm>
          <a:off x="9404428" y="581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169825</xdr:rowOff>
    </xdr:from>
    <xdr:to>
      <xdr:col>46</xdr:col>
      <xdr:colOff>38100</xdr:colOff>
      <xdr:row>36</xdr:row>
      <xdr:rowOff>99975</xdr:rowOff>
    </xdr:to>
    <xdr:sp macro="" textlink="">
      <xdr:nvSpPr>
        <xdr:cNvPr id="318" name="楕円 317"/>
        <xdr:cNvSpPr/>
      </xdr:nvSpPr>
      <xdr:spPr>
        <a:xfrm>
          <a:off x="8699500" y="61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116502</xdr:rowOff>
    </xdr:from>
    <xdr:ext cx="469744" cy="259045"/>
    <xdr:sp macro="" textlink="">
      <xdr:nvSpPr>
        <xdr:cNvPr id="319" name="テキスト ボックス 318"/>
        <xdr:cNvSpPr txBox="1"/>
      </xdr:nvSpPr>
      <xdr:spPr>
        <a:xfrm>
          <a:off x="8515428" y="59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13005</xdr:rowOff>
    </xdr:from>
    <xdr:to>
      <xdr:col>41</xdr:col>
      <xdr:colOff>101600</xdr:colOff>
      <xdr:row>35</xdr:row>
      <xdr:rowOff>114605</xdr:rowOff>
    </xdr:to>
    <xdr:sp macro="" textlink="">
      <xdr:nvSpPr>
        <xdr:cNvPr id="320" name="楕円 319"/>
        <xdr:cNvSpPr/>
      </xdr:nvSpPr>
      <xdr:spPr>
        <a:xfrm>
          <a:off x="7810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131132</xdr:rowOff>
    </xdr:from>
    <xdr:ext cx="469744" cy="259045"/>
    <xdr:sp macro="" textlink="">
      <xdr:nvSpPr>
        <xdr:cNvPr id="321" name="テキスト ボックス 320"/>
        <xdr:cNvSpPr txBox="1"/>
      </xdr:nvSpPr>
      <xdr:spPr>
        <a:xfrm>
          <a:off x="7626428" y="57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130277</xdr:rowOff>
    </xdr:from>
    <xdr:to>
      <xdr:col>36</xdr:col>
      <xdr:colOff>165100</xdr:colOff>
      <xdr:row>31</xdr:row>
      <xdr:rowOff>60427</xdr:rowOff>
    </xdr:to>
    <xdr:sp macro="" textlink="">
      <xdr:nvSpPr>
        <xdr:cNvPr id="322" name="楕円 321"/>
        <xdr:cNvSpPr/>
      </xdr:nvSpPr>
      <xdr:spPr>
        <a:xfrm>
          <a:off x="6921500" y="527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76954</xdr:rowOff>
    </xdr:from>
    <xdr:ext cx="469744" cy="259045"/>
    <xdr:sp macro="" textlink="">
      <xdr:nvSpPr>
        <xdr:cNvPr id="323" name="テキスト ボックス 322"/>
        <xdr:cNvSpPr txBox="1"/>
      </xdr:nvSpPr>
      <xdr:spPr>
        <a:xfrm>
          <a:off x="6737428" y="504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47" name="直線コネクタ 346"/>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48"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49" name="直線コネクタ 348"/>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0"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1" name="直線コネクタ 350"/>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140</xdr:rowOff>
    </xdr:from>
    <xdr:to>
      <xdr:col>55</xdr:col>
      <xdr:colOff>0</xdr:colOff>
      <xdr:row>55</xdr:row>
      <xdr:rowOff>57252</xdr:rowOff>
    </xdr:to>
    <xdr:cxnSp macro="">
      <xdr:nvCxnSpPr>
        <xdr:cNvPr id="352" name="直線コネクタ 351"/>
        <xdr:cNvCxnSpPr/>
      </xdr:nvCxnSpPr>
      <xdr:spPr>
        <a:xfrm flipV="1">
          <a:off x="9639300" y="9429890"/>
          <a:ext cx="8382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3" name="農林水産業費平均値テキスト"/>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4" name="フローチャート: 判断 353"/>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57252</xdr:rowOff>
    </xdr:from>
    <xdr:to>
      <xdr:col>50</xdr:col>
      <xdr:colOff>114300</xdr:colOff>
      <xdr:row>55</xdr:row>
      <xdr:rowOff>70244</xdr:rowOff>
    </xdr:to>
    <xdr:cxnSp macro="">
      <xdr:nvCxnSpPr>
        <xdr:cNvPr id="355" name="直線コネクタ 354"/>
        <xdr:cNvCxnSpPr/>
      </xdr:nvCxnSpPr>
      <xdr:spPr>
        <a:xfrm flipV="1">
          <a:off x="8750300" y="9487002"/>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56" name="フローチャート: 判断 355"/>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57" name="テキスト ボックス 356"/>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16122</xdr:rowOff>
    </xdr:from>
    <xdr:to>
      <xdr:col>45</xdr:col>
      <xdr:colOff>177800</xdr:colOff>
      <xdr:row>55</xdr:row>
      <xdr:rowOff>70244</xdr:rowOff>
    </xdr:to>
    <xdr:cxnSp macro="">
      <xdr:nvCxnSpPr>
        <xdr:cNvPr id="358" name="直線コネクタ 357"/>
        <xdr:cNvCxnSpPr/>
      </xdr:nvCxnSpPr>
      <xdr:spPr>
        <a:xfrm>
          <a:off x="7861300" y="9445872"/>
          <a:ext cx="889000" cy="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59" name="フローチャート: 判断 358"/>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0" name="テキスト ボックス 359"/>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16122</xdr:rowOff>
    </xdr:from>
    <xdr:to>
      <xdr:col>41</xdr:col>
      <xdr:colOff>50800</xdr:colOff>
      <xdr:row>55</xdr:row>
      <xdr:rowOff>134100</xdr:rowOff>
    </xdr:to>
    <xdr:cxnSp macro="">
      <xdr:nvCxnSpPr>
        <xdr:cNvPr id="361" name="直線コネクタ 360"/>
        <xdr:cNvCxnSpPr/>
      </xdr:nvCxnSpPr>
      <xdr:spPr>
        <a:xfrm flipV="1">
          <a:off x="6972300" y="9445872"/>
          <a:ext cx="889000" cy="1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2" name="フローチャート: 判断 361"/>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3" name="テキスト ボックス 362"/>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4" name="フローチャート: 判断 363"/>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160977</xdr:rowOff>
    </xdr:from>
    <xdr:ext cx="534377" cy="259045"/>
    <xdr:sp macro="" textlink="">
      <xdr:nvSpPr>
        <xdr:cNvPr id="365" name="テキスト ボックス 364"/>
        <xdr:cNvSpPr txBox="1"/>
      </xdr:nvSpPr>
      <xdr:spPr>
        <a:xfrm>
          <a:off x="6705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120790</xdr:rowOff>
    </xdr:from>
    <xdr:to>
      <xdr:col>55</xdr:col>
      <xdr:colOff>50800</xdr:colOff>
      <xdr:row>55</xdr:row>
      <xdr:rowOff>50940</xdr:rowOff>
    </xdr:to>
    <xdr:sp macro="" textlink="">
      <xdr:nvSpPr>
        <xdr:cNvPr id="371" name="楕円 370"/>
        <xdr:cNvSpPr/>
      </xdr:nvSpPr>
      <xdr:spPr>
        <a:xfrm>
          <a:off x="10426700" y="93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143667</xdr:rowOff>
    </xdr:from>
    <xdr:ext cx="534377" cy="259045"/>
    <xdr:sp macro="" textlink="">
      <xdr:nvSpPr>
        <xdr:cNvPr id="372" name="農林水産業費該当値テキスト"/>
        <xdr:cNvSpPr txBox="1"/>
      </xdr:nvSpPr>
      <xdr:spPr>
        <a:xfrm>
          <a:off x="10528300" y="923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6452</xdr:rowOff>
    </xdr:from>
    <xdr:to>
      <xdr:col>50</xdr:col>
      <xdr:colOff>165100</xdr:colOff>
      <xdr:row>55</xdr:row>
      <xdr:rowOff>108052</xdr:rowOff>
    </xdr:to>
    <xdr:sp macro="" textlink="">
      <xdr:nvSpPr>
        <xdr:cNvPr id="373" name="楕円 372"/>
        <xdr:cNvSpPr/>
      </xdr:nvSpPr>
      <xdr:spPr>
        <a:xfrm>
          <a:off x="9588500" y="943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124579</xdr:rowOff>
    </xdr:from>
    <xdr:ext cx="534377" cy="259045"/>
    <xdr:sp macro="" textlink="">
      <xdr:nvSpPr>
        <xdr:cNvPr id="374" name="テキスト ボックス 373"/>
        <xdr:cNvSpPr txBox="1"/>
      </xdr:nvSpPr>
      <xdr:spPr>
        <a:xfrm>
          <a:off x="9372111" y="921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19444</xdr:rowOff>
    </xdr:from>
    <xdr:to>
      <xdr:col>46</xdr:col>
      <xdr:colOff>38100</xdr:colOff>
      <xdr:row>55</xdr:row>
      <xdr:rowOff>121044</xdr:rowOff>
    </xdr:to>
    <xdr:sp macro="" textlink="">
      <xdr:nvSpPr>
        <xdr:cNvPr id="375" name="楕円 374"/>
        <xdr:cNvSpPr/>
      </xdr:nvSpPr>
      <xdr:spPr>
        <a:xfrm>
          <a:off x="8699500" y="94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137571</xdr:rowOff>
    </xdr:from>
    <xdr:ext cx="534377" cy="259045"/>
    <xdr:sp macro="" textlink="">
      <xdr:nvSpPr>
        <xdr:cNvPr id="376" name="テキスト ボックス 375"/>
        <xdr:cNvSpPr txBox="1"/>
      </xdr:nvSpPr>
      <xdr:spPr>
        <a:xfrm>
          <a:off x="8483111" y="922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136772</xdr:rowOff>
    </xdr:from>
    <xdr:to>
      <xdr:col>41</xdr:col>
      <xdr:colOff>101600</xdr:colOff>
      <xdr:row>55</xdr:row>
      <xdr:rowOff>66922</xdr:rowOff>
    </xdr:to>
    <xdr:sp macro="" textlink="">
      <xdr:nvSpPr>
        <xdr:cNvPr id="377" name="楕円 376"/>
        <xdr:cNvSpPr/>
      </xdr:nvSpPr>
      <xdr:spPr>
        <a:xfrm>
          <a:off x="7810500" y="93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83449</xdr:rowOff>
    </xdr:from>
    <xdr:ext cx="534377" cy="259045"/>
    <xdr:sp macro="" textlink="">
      <xdr:nvSpPr>
        <xdr:cNvPr id="378" name="テキスト ボックス 377"/>
        <xdr:cNvSpPr txBox="1"/>
      </xdr:nvSpPr>
      <xdr:spPr>
        <a:xfrm>
          <a:off x="7594111" y="917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83300</xdr:rowOff>
    </xdr:from>
    <xdr:to>
      <xdr:col>36</xdr:col>
      <xdr:colOff>165100</xdr:colOff>
      <xdr:row>56</xdr:row>
      <xdr:rowOff>13450</xdr:rowOff>
    </xdr:to>
    <xdr:sp macro="" textlink="">
      <xdr:nvSpPr>
        <xdr:cNvPr id="379" name="楕円 378"/>
        <xdr:cNvSpPr/>
      </xdr:nvSpPr>
      <xdr:spPr>
        <a:xfrm>
          <a:off x="6921500" y="95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29977</xdr:rowOff>
    </xdr:from>
    <xdr:ext cx="534377" cy="259045"/>
    <xdr:sp macro="" textlink="">
      <xdr:nvSpPr>
        <xdr:cNvPr id="380" name="テキスト ボックス 379"/>
        <xdr:cNvSpPr txBox="1"/>
      </xdr:nvSpPr>
      <xdr:spPr>
        <a:xfrm>
          <a:off x="6705111" y="928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4" name="直線コネクタ 403"/>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5"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06" name="直線コネクタ 405"/>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07"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08" name="直線コネクタ 407"/>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59652</xdr:rowOff>
    </xdr:from>
    <xdr:to>
      <xdr:col>55</xdr:col>
      <xdr:colOff>0</xdr:colOff>
      <xdr:row>76</xdr:row>
      <xdr:rowOff>93408</xdr:rowOff>
    </xdr:to>
    <xdr:cxnSp macro="">
      <xdr:nvCxnSpPr>
        <xdr:cNvPr id="409" name="直線コネクタ 408"/>
        <xdr:cNvCxnSpPr/>
      </xdr:nvCxnSpPr>
      <xdr:spPr>
        <a:xfrm flipV="1">
          <a:off x="9639300" y="13089852"/>
          <a:ext cx="8382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0" name="商工費平均値テキスト"/>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1" name="フローチャート: 判断 410"/>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87485</xdr:rowOff>
    </xdr:from>
    <xdr:to>
      <xdr:col>50</xdr:col>
      <xdr:colOff>114300</xdr:colOff>
      <xdr:row>76</xdr:row>
      <xdr:rowOff>93408</xdr:rowOff>
    </xdr:to>
    <xdr:cxnSp macro="">
      <xdr:nvCxnSpPr>
        <xdr:cNvPr id="412" name="直線コネクタ 411"/>
        <xdr:cNvCxnSpPr/>
      </xdr:nvCxnSpPr>
      <xdr:spPr>
        <a:xfrm>
          <a:off x="8750300" y="13117685"/>
          <a:ext cx="889000" cy="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3" name="フローチャート: 判断 412"/>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4" name="テキスト ボックス 413"/>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87485</xdr:rowOff>
    </xdr:from>
    <xdr:to>
      <xdr:col>45</xdr:col>
      <xdr:colOff>177800</xdr:colOff>
      <xdr:row>76</xdr:row>
      <xdr:rowOff>123392</xdr:rowOff>
    </xdr:to>
    <xdr:cxnSp macro="">
      <xdr:nvCxnSpPr>
        <xdr:cNvPr id="415" name="直線コネクタ 414"/>
        <xdr:cNvCxnSpPr/>
      </xdr:nvCxnSpPr>
      <xdr:spPr>
        <a:xfrm flipV="1">
          <a:off x="7861300" y="13117685"/>
          <a:ext cx="889000" cy="3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16" name="フローチャート: 判断 415"/>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17" name="テキスト ボックス 416"/>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123392</xdr:rowOff>
    </xdr:from>
    <xdr:to>
      <xdr:col>41</xdr:col>
      <xdr:colOff>50800</xdr:colOff>
      <xdr:row>76</xdr:row>
      <xdr:rowOff>149453</xdr:rowOff>
    </xdr:to>
    <xdr:cxnSp macro="">
      <xdr:nvCxnSpPr>
        <xdr:cNvPr id="418" name="直線コネクタ 417"/>
        <xdr:cNvCxnSpPr/>
      </xdr:nvCxnSpPr>
      <xdr:spPr>
        <a:xfrm flipV="1">
          <a:off x="6972300" y="13153592"/>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19" name="フローチャート: 判断 418"/>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0" name="テキスト ボックス 419"/>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1" name="フローチャート: 判断 420"/>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2" name="テキスト ボックス 421"/>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8852</xdr:rowOff>
    </xdr:from>
    <xdr:to>
      <xdr:col>55</xdr:col>
      <xdr:colOff>50800</xdr:colOff>
      <xdr:row>76</xdr:row>
      <xdr:rowOff>110452</xdr:rowOff>
    </xdr:to>
    <xdr:sp macro="" textlink="">
      <xdr:nvSpPr>
        <xdr:cNvPr id="428" name="楕円 427"/>
        <xdr:cNvSpPr/>
      </xdr:nvSpPr>
      <xdr:spPr>
        <a:xfrm>
          <a:off x="10426700" y="130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31729</xdr:rowOff>
    </xdr:from>
    <xdr:ext cx="534377" cy="259045"/>
    <xdr:sp macro="" textlink="">
      <xdr:nvSpPr>
        <xdr:cNvPr id="429" name="商工費該当値テキスト"/>
        <xdr:cNvSpPr txBox="1"/>
      </xdr:nvSpPr>
      <xdr:spPr>
        <a:xfrm>
          <a:off x="10528300" y="1289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42608</xdr:rowOff>
    </xdr:from>
    <xdr:to>
      <xdr:col>50</xdr:col>
      <xdr:colOff>165100</xdr:colOff>
      <xdr:row>76</xdr:row>
      <xdr:rowOff>144208</xdr:rowOff>
    </xdr:to>
    <xdr:sp macro="" textlink="">
      <xdr:nvSpPr>
        <xdr:cNvPr id="430" name="楕円 429"/>
        <xdr:cNvSpPr/>
      </xdr:nvSpPr>
      <xdr:spPr>
        <a:xfrm>
          <a:off x="9588500" y="130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160735</xdr:rowOff>
    </xdr:from>
    <xdr:ext cx="534377" cy="259045"/>
    <xdr:sp macro="" textlink="">
      <xdr:nvSpPr>
        <xdr:cNvPr id="431" name="テキスト ボックス 430"/>
        <xdr:cNvSpPr txBox="1"/>
      </xdr:nvSpPr>
      <xdr:spPr>
        <a:xfrm>
          <a:off x="9372111" y="1284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36685</xdr:rowOff>
    </xdr:from>
    <xdr:to>
      <xdr:col>46</xdr:col>
      <xdr:colOff>38100</xdr:colOff>
      <xdr:row>76</xdr:row>
      <xdr:rowOff>138285</xdr:rowOff>
    </xdr:to>
    <xdr:sp macro="" textlink="">
      <xdr:nvSpPr>
        <xdr:cNvPr id="432" name="楕円 431"/>
        <xdr:cNvSpPr/>
      </xdr:nvSpPr>
      <xdr:spPr>
        <a:xfrm>
          <a:off x="8699500" y="130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154811</xdr:rowOff>
    </xdr:from>
    <xdr:ext cx="534377" cy="259045"/>
    <xdr:sp macro="" textlink="">
      <xdr:nvSpPr>
        <xdr:cNvPr id="433" name="テキスト ボックス 432"/>
        <xdr:cNvSpPr txBox="1"/>
      </xdr:nvSpPr>
      <xdr:spPr>
        <a:xfrm>
          <a:off x="8483111" y="128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72592</xdr:rowOff>
    </xdr:from>
    <xdr:to>
      <xdr:col>41</xdr:col>
      <xdr:colOff>101600</xdr:colOff>
      <xdr:row>77</xdr:row>
      <xdr:rowOff>2742</xdr:rowOff>
    </xdr:to>
    <xdr:sp macro="" textlink="">
      <xdr:nvSpPr>
        <xdr:cNvPr id="434" name="楕円 433"/>
        <xdr:cNvSpPr/>
      </xdr:nvSpPr>
      <xdr:spPr>
        <a:xfrm>
          <a:off x="7810500" y="131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19270</xdr:rowOff>
    </xdr:from>
    <xdr:ext cx="534377" cy="259045"/>
    <xdr:sp macro="" textlink="">
      <xdr:nvSpPr>
        <xdr:cNvPr id="435" name="テキスト ボックス 434"/>
        <xdr:cNvSpPr txBox="1"/>
      </xdr:nvSpPr>
      <xdr:spPr>
        <a:xfrm>
          <a:off x="7594111" y="128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98653</xdr:rowOff>
    </xdr:from>
    <xdr:to>
      <xdr:col>36</xdr:col>
      <xdr:colOff>165100</xdr:colOff>
      <xdr:row>77</xdr:row>
      <xdr:rowOff>28803</xdr:rowOff>
    </xdr:to>
    <xdr:sp macro="" textlink="">
      <xdr:nvSpPr>
        <xdr:cNvPr id="436" name="楕円 435"/>
        <xdr:cNvSpPr/>
      </xdr:nvSpPr>
      <xdr:spPr>
        <a:xfrm>
          <a:off x="6921500" y="131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45331</xdr:rowOff>
    </xdr:from>
    <xdr:ext cx="534377" cy="259045"/>
    <xdr:sp macro="" textlink="">
      <xdr:nvSpPr>
        <xdr:cNvPr id="437" name="テキスト ボックス 436"/>
        <xdr:cNvSpPr txBox="1"/>
      </xdr:nvSpPr>
      <xdr:spPr>
        <a:xfrm>
          <a:off x="6705111" y="129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59" name="直線コネクタ 458"/>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0"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1" name="直線コネクタ 460"/>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2"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3" name="直線コネクタ 462"/>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39436</xdr:rowOff>
    </xdr:from>
    <xdr:to>
      <xdr:col>55</xdr:col>
      <xdr:colOff>0</xdr:colOff>
      <xdr:row>96</xdr:row>
      <xdr:rowOff>78970</xdr:rowOff>
    </xdr:to>
    <xdr:cxnSp macro="">
      <xdr:nvCxnSpPr>
        <xdr:cNvPr id="464" name="直線コネクタ 463"/>
        <xdr:cNvCxnSpPr/>
      </xdr:nvCxnSpPr>
      <xdr:spPr>
        <a:xfrm>
          <a:off x="9639300" y="16498636"/>
          <a:ext cx="838200" cy="3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5" name="土木費平均値テキスト"/>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66" name="フローチャート: 判断 465"/>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36981</xdr:rowOff>
    </xdr:from>
    <xdr:to>
      <xdr:col>50</xdr:col>
      <xdr:colOff>114300</xdr:colOff>
      <xdr:row>96</xdr:row>
      <xdr:rowOff>39436</xdr:rowOff>
    </xdr:to>
    <xdr:cxnSp macro="">
      <xdr:nvCxnSpPr>
        <xdr:cNvPr id="467" name="直線コネクタ 466"/>
        <xdr:cNvCxnSpPr/>
      </xdr:nvCxnSpPr>
      <xdr:spPr>
        <a:xfrm>
          <a:off x="8750300" y="16153281"/>
          <a:ext cx="889000" cy="34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68" name="フローチャート: 判断 467"/>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69" name="テキスト ボックス 468"/>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36981</xdr:rowOff>
    </xdr:from>
    <xdr:to>
      <xdr:col>45</xdr:col>
      <xdr:colOff>177800</xdr:colOff>
      <xdr:row>96</xdr:row>
      <xdr:rowOff>75792</xdr:rowOff>
    </xdr:to>
    <xdr:cxnSp macro="">
      <xdr:nvCxnSpPr>
        <xdr:cNvPr id="470" name="直線コネクタ 469"/>
        <xdr:cNvCxnSpPr/>
      </xdr:nvCxnSpPr>
      <xdr:spPr>
        <a:xfrm flipV="1">
          <a:off x="7861300" y="16153281"/>
          <a:ext cx="889000" cy="38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1" name="フローチャート: 判断 470"/>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2" name="テキスト ボックス 471"/>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75792</xdr:rowOff>
    </xdr:from>
    <xdr:to>
      <xdr:col>41</xdr:col>
      <xdr:colOff>50800</xdr:colOff>
      <xdr:row>96</xdr:row>
      <xdr:rowOff>87762</xdr:rowOff>
    </xdr:to>
    <xdr:cxnSp macro="">
      <xdr:nvCxnSpPr>
        <xdr:cNvPr id="473" name="直線コネクタ 472"/>
        <xdr:cNvCxnSpPr/>
      </xdr:nvCxnSpPr>
      <xdr:spPr>
        <a:xfrm flipV="1">
          <a:off x="6972300" y="16534992"/>
          <a:ext cx="889000" cy="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4" name="フローチャート: 判断 473"/>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5" name="テキスト ボックス 474"/>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76" name="フローチャート: 判断 475"/>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73815</xdr:rowOff>
    </xdr:from>
    <xdr:ext cx="534377" cy="259045"/>
    <xdr:sp macro="" textlink="">
      <xdr:nvSpPr>
        <xdr:cNvPr id="477" name="テキスト ボックス 476"/>
        <xdr:cNvSpPr txBox="1"/>
      </xdr:nvSpPr>
      <xdr:spPr>
        <a:xfrm>
          <a:off x="6705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28170</xdr:rowOff>
    </xdr:from>
    <xdr:to>
      <xdr:col>55</xdr:col>
      <xdr:colOff>50800</xdr:colOff>
      <xdr:row>96</xdr:row>
      <xdr:rowOff>129770</xdr:rowOff>
    </xdr:to>
    <xdr:sp macro="" textlink="">
      <xdr:nvSpPr>
        <xdr:cNvPr id="483" name="楕円 482"/>
        <xdr:cNvSpPr/>
      </xdr:nvSpPr>
      <xdr:spPr>
        <a:xfrm>
          <a:off x="10426700" y="164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51047</xdr:rowOff>
    </xdr:from>
    <xdr:ext cx="534377" cy="259045"/>
    <xdr:sp macro="" textlink="">
      <xdr:nvSpPr>
        <xdr:cNvPr id="484" name="土木費該当値テキスト"/>
        <xdr:cNvSpPr txBox="1"/>
      </xdr:nvSpPr>
      <xdr:spPr>
        <a:xfrm>
          <a:off x="10528300" y="1633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160086</xdr:rowOff>
    </xdr:from>
    <xdr:to>
      <xdr:col>50</xdr:col>
      <xdr:colOff>165100</xdr:colOff>
      <xdr:row>96</xdr:row>
      <xdr:rowOff>90236</xdr:rowOff>
    </xdr:to>
    <xdr:sp macro="" textlink="">
      <xdr:nvSpPr>
        <xdr:cNvPr id="485" name="楕円 484"/>
        <xdr:cNvSpPr/>
      </xdr:nvSpPr>
      <xdr:spPr>
        <a:xfrm>
          <a:off x="9588500" y="164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106763</xdr:rowOff>
    </xdr:from>
    <xdr:ext cx="534377" cy="259045"/>
    <xdr:sp macro="" textlink="">
      <xdr:nvSpPr>
        <xdr:cNvPr id="486" name="テキスト ボックス 485"/>
        <xdr:cNvSpPr txBox="1"/>
      </xdr:nvSpPr>
      <xdr:spPr>
        <a:xfrm>
          <a:off x="9372111" y="1622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157631</xdr:rowOff>
    </xdr:from>
    <xdr:to>
      <xdr:col>46</xdr:col>
      <xdr:colOff>38100</xdr:colOff>
      <xdr:row>94</xdr:row>
      <xdr:rowOff>87781</xdr:rowOff>
    </xdr:to>
    <xdr:sp macro="" textlink="">
      <xdr:nvSpPr>
        <xdr:cNvPr id="487" name="楕円 486"/>
        <xdr:cNvSpPr/>
      </xdr:nvSpPr>
      <xdr:spPr>
        <a:xfrm>
          <a:off x="8699500" y="161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104308</xdr:rowOff>
    </xdr:from>
    <xdr:ext cx="599010" cy="259045"/>
    <xdr:sp macro="" textlink="">
      <xdr:nvSpPr>
        <xdr:cNvPr id="488" name="テキスト ボックス 487"/>
        <xdr:cNvSpPr txBox="1"/>
      </xdr:nvSpPr>
      <xdr:spPr>
        <a:xfrm>
          <a:off x="8450795" y="1587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24992</xdr:rowOff>
    </xdr:from>
    <xdr:to>
      <xdr:col>41</xdr:col>
      <xdr:colOff>101600</xdr:colOff>
      <xdr:row>96</xdr:row>
      <xdr:rowOff>126592</xdr:rowOff>
    </xdr:to>
    <xdr:sp macro="" textlink="">
      <xdr:nvSpPr>
        <xdr:cNvPr id="489" name="楕円 488"/>
        <xdr:cNvSpPr/>
      </xdr:nvSpPr>
      <xdr:spPr>
        <a:xfrm>
          <a:off x="7810500" y="164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143119</xdr:rowOff>
    </xdr:from>
    <xdr:ext cx="534377" cy="259045"/>
    <xdr:sp macro="" textlink="">
      <xdr:nvSpPr>
        <xdr:cNvPr id="490" name="テキスト ボックス 489"/>
        <xdr:cNvSpPr txBox="1"/>
      </xdr:nvSpPr>
      <xdr:spPr>
        <a:xfrm>
          <a:off x="7594111" y="162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36962</xdr:rowOff>
    </xdr:from>
    <xdr:to>
      <xdr:col>36</xdr:col>
      <xdr:colOff>165100</xdr:colOff>
      <xdr:row>96</xdr:row>
      <xdr:rowOff>138562</xdr:rowOff>
    </xdr:to>
    <xdr:sp macro="" textlink="">
      <xdr:nvSpPr>
        <xdr:cNvPr id="491" name="楕円 490"/>
        <xdr:cNvSpPr/>
      </xdr:nvSpPr>
      <xdr:spPr>
        <a:xfrm>
          <a:off x="6921500" y="1649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155089</xdr:rowOff>
    </xdr:from>
    <xdr:ext cx="534377" cy="259045"/>
    <xdr:sp macro="" textlink="">
      <xdr:nvSpPr>
        <xdr:cNvPr id="492" name="テキスト ボックス 491"/>
        <xdr:cNvSpPr txBox="1"/>
      </xdr:nvSpPr>
      <xdr:spPr>
        <a:xfrm>
          <a:off x="6705111" y="1627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16" name="直線コネクタ 515"/>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17"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18" name="直線コネクタ 517"/>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19"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0" name="直線コネクタ 519"/>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153226</xdr:rowOff>
    </xdr:from>
    <xdr:to>
      <xdr:col>85</xdr:col>
      <xdr:colOff>127000</xdr:colOff>
      <xdr:row>36</xdr:row>
      <xdr:rowOff>54223</xdr:rowOff>
    </xdr:to>
    <xdr:cxnSp macro="">
      <xdr:nvCxnSpPr>
        <xdr:cNvPr id="521" name="直線コネクタ 520"/>
        <xdr:cNvCxnSpPr/>
      </xdr:nvCxnSpPr>
      <xdr:spPr>
        <a:xfrm>
          <a:off x="15481300" y="6153976"/>
          <a:ext cx="838200" cy="7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2" name="消防費平均値テキスト"/>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3" name="フローチャート: 判断 522"/>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153226</xdr:rowOff>
    </xdr:from>
    <xdr:to>
      <xdr:col>81</xdr:col>
      <xdr:colOff>50800</xdr:colOff>
      <xdr:row>36</xdr:row>
      <xdr:rowOff>31839</xdr:rowOff>
    </xdr:to>
    <xdr:cxnSp macro="">
      <xdr:nvCxnSpPr>
        <xdr:cNvPr id="524" name="直線コネクタ 523"/>
        <xdr:cNvCxnSpPr/>
      </xdr:nvCxnSpPr>
      <xdr:spPr>
        <a:xfrm flipV="1">
          <a:off x="14592300" y="6153976"/>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5" name="フローチャート: 判断 524"/>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26" name="テキスト ボックス 525"/>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138671</xdr:rowOff>
    </xdr:from>
    <xdr:to>
      <xdr:col>76</xdr:col>
      <xdr:colOff>114300</xdr:colOff>
      <xdr:row>36</xdr:row>
      <xdr:rowOff>31839</xdr:rowOff>
    </xdr:to>
    <xdr:cxnSp macro="">
      <xdr:nvCxnSpPr>
        <xdr:cNvPr id="527" name="直線コネクタ 526"/>
        <xdr:cNvCxnSpPr/>
      </xdr:nvCxnSpPr>
      <xdr:spPr>
        <a:xfrm>
          <a:off x="13703300" y="6139421"/>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28" name="フローチャート: 判断 527"/>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29" name="テキスト ボックス 528"/>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87865</xdr:rowOff>
    </xdr:from>
    <xdr:to>
      <xdr:col>71</xdr:col>
      <xdr:colOff>177800</xdr:colOff>
      <xdr:row>35</xdr:row>
      <xdr:rowOff>138671</xdr:rowOff>
    </xdr:to>
    <xdr:cxnSp macro="">
      <xdr:nvCxnSpPr>
        <xdr:cNvPr id="530" name="直線コネクタ 529"/>
        <xdr:cNvCxnSpPr/>
      </xdr:nvCxnSpPr>
      <xdr:spPr>
        <a:xfrm>
          <a:off x="12814300" y="5917165"/>
          <a:ext cx="889000" cy="2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1" name="フローチャート: 判断 530"/>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2" name="テキスト ボックス 531"/>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3" name="フローチャート: 判断 532"/>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147585</xdr:rowOff>
    </xdr:from>
    <xdr:ext cx="534377" cy="259045"/>
    <xdr:sp macro="" textlink="">
      <xdr:nvSpPr>
        <xdr:cNvPr id="534" name="テキスト ボックス 533"/>
        <xdr:cNvSpPr txBox="1"/>
      </xdr:nvSpPr>
      <xdr:spPr>
        <a:xfrm>
          <a:off x="12547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3423</xdr:rowOff>
    </xdr:from>
    <xdr:to>
      <xdr:col>85</xdr:col>
      <xdr:colOff>177800</xdr:colOff>
      <xdr:row>36</xdr:row>
      <xdr:rowOff>105023</xdr:rowOff>
    </xdr:to>
    <xdr:sp macro="" textlink="">
      <xdr:nvSpPr>
        <xdr:cNvPr id="540" name="楕円 539"/>
        <xdr:cNvSpPr/>
      </xdr:nvSpPr>
      <xdr:spPr>
        <a:xfrm>
          <a:off x="16268700" y="617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26300</xdr:rowOff>
    </xdr:from>
    <xdr:ext cx="534377" cy="259045"/>
    <xdr:sp macro="" textlink="">
      <xdr:nvSpPr>
        <xdr:cNvPr id="541" name="消防費該当値テキスト"/>
        <xdr:cNvSpPr txBox="1"/>
      </xdr:nvSpPr>
      <xdr:spPr>
        <a:xfrm>
          <a:off x="16370300" y="602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102426</xdr:rowOff>
    </xdr:from>
    <xdr:to>
      <xdr:col>81</xdr:col>
      <xdr:colOff>101600</xdr:colOff>
      <xdr:row>36</xdr:row>
      <xdr:rowOff>32576</xdr:rowOff>
    </xdr:to>
    <xdr:sp macro="" textlink="">
      <xdr:nvSpPr>
        <xdr:cNvPr id="542" name="楕円 541"/>
        <xdr:cNvSpPr/>
      </xdr:nvSpPr>
      <xdr:spPr>
        <a:xfrm>
          <a:off x="15430500" y="61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49103</xdr:rowOff>
    </xdr:from>
    <xdr:ext cx="534377" cy="259045"/>
    <xdr:sp macro="" textlink="">
      <xdr:nvSpPr>
        <xdr:cNvPr id="543" name="テキスト ボックス 542"/>
        <xdr:cNvSpPr txBox="1"/>
      </xdr:nvSpPr>
      <xdr:spPr>
        <a:xfrm>
          <a:off x="15214111" y="587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152489</xdr:rowOff>
    </xdr:from>
    <xdr:to>
      <xdr:col>76</xdr:col>
      <xdr:colOff>165100</xdr:colOff>
      <xdr:row>36</xdr:row>
      <xdr:rowOff>82639</xdr:rowOff>
    </xdr:to>
    <xdr:sp macro="" textlink="">
      <xdr:nvSpPr>
        <xdr:cNvPr id="544" name="楕円 543"/>
        <xdr:cNvSpPr/>
      </xdr:nvSpPr>
      <xdr:spPr>
        <a:xfrm>
          <a:off x="14541500" y="61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99166</xdr:rowOff>
    </xdr:from>
    <xdr:ext cx="534377" cy="259045"/>
    <xdr:sp macro="" textlink="">
      <xdr:nvSpPr>
        <xdr:cNvPr id="545" name="テキスト ボックス 544"/>
        <xdr:cNvSpPr txBox="1"/>
      </xdr:nvSpPr>
      <xdr:spPr>
        <a:xfrm>
          <a:off x="14325111" y="592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87871</xdr:rowOff>
    </xdr:from>
    <xdr:to>
      <xdr:col>72</xdr:col>
      <xdr:colOff>38100</xdr:colOff>
      <xdr:row>36</xdr:row>
      <xdr:rowOff>18021</xdr:rowOff>
    </xdr:to>
    <xdr:sp macro="" textlink="">
      <xdr:nvSpPr>
        <xdr:cNvPr id="546" name="楕円 545"/>
        <xdr:cNvSpPr/>
      </xdr:nvSpPr>
      <xdr:spPr>
        <a:xfrm>
          <a:off x="13652500" y="60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34548</xdr:rowOff>
    </xdr:from>
    <xdr:ext cx="534377" cy="259045"/>
    <xdr:sp macro="" textlink="">
      <xdr:nvSpPr>
        <xdr:cNvPr id="547" name="テキスト ボックス 546"/>
        <xdr:cNvSpPr txBox="1"/>
      </xdr:nvSpPr>
      <xdr:spPr>
        <a:xfrm>
          <a:off x="13436111" y="586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37065</xdr:rowOff>
    </xdr:from>
    <xdr:to>
      <xdr:col>67</xdr:col>
      <xdr:colOff>101600</xdr:colOff>
      <xdr:row>34</xdr:row>
      <xdr:rowOff>138665</xdr:rowOff>
    </xdr:to>
    <xdr:sp macro="" textlink="">
      <xdr:nvSpPr>
        <xdr:cNvPr id="548" name="楕円 547"/>
        <xdr:cNvSpPr/>
      </xdr:nvSpPr>
      <xdr:spPr>
        <a:xfrm>
          <a:off x="12763500" y="586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155192</xdr:rowOff>
    </xdr:from>
    <xdr:ext cx="534377" cy="259045"/>
    <xdr:sp macro="" textlink="">
      <xdr:nvSpPr>
        <xdr:cNvPr id="549" name="テキスト ボックス 548"/>
        <xdr:cNvSpPr txBox="1"/>
      </xdr:nvSpPr>
      <xdr:spPr>
        <a:xfrm>
          <a:off x="12547111" y="56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1" name="直線コネクタ 570"/>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2"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3" name="直線コネクタ 572"/>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4"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5" name="直線コネクタ 574"/>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156904</xdr:rowOff>
    </xdr:from>
    <xdr:to>
      <xdr:col>85</xdr:col>
      <xdr:colOff>127000</xdr:colOff>
      <xdr:row>57</xdr:row>
      <xdr:rowOff>6216</xdr:rowOff>
    </xdr:to>
    <xdr:cxnSp macro="">
      <xdr:nvCxnSpPr>
        <xdr:cNvPr id="576" name="直線コネクタ 575"/>
        <xdr:cNvCxnSpPr/>
      </xdr:nvCxnSpPr>
      <xdr:spPr>
        <a:xfrm flipV="1">
          <a:off x="15481300" y="9758104"/>
          <a:ext cx="838200" cy="2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77"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78" name="フローチャート: 判断 577"/>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6216</xdr:rowOff>
    </xdr:from>
    <xdr:to>
      <xdr:col>81</xdr:col>
      <xdr:colOff>50800</xdr:colOff>
      <xdr:row>57</xdr:row>
      <xdr:rowOff>23589</xdr:rowOff>
    </xdr:to>
    <xdr:cxnSp macro="">
      <xdr:nvCxnSpPr>
        <xdr:cNvPr id="579" name="直線コネクタ 578"/>
        <xdr:cNvCxnSpPr/>
      </xdr:nvCxnSpPr>
      <xdr:spPr>
        <a:xfrm flipV="1">
          <a:off x="14592300" y="9778866"/>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0" name="フローチャート: 判断 579"/>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1" name="テキスト ボックス 580"/>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118248</xdr:rowOff>
    </xdr:from>
    <xdr:to>
      <xdr:col>76</xdr:col>
      <xdr:colOff>114300</xdr:colOff>
      <xdr:row>57</xdr:row>
      <xdr:rowOff>23589</xdr:rowOff>
    </xdr:to>
    <xdr:cxnSp macro="">
      <xdr:nvCxnSpPr>
        <xdr:cNvPr id="582" name="直線コネクタ 581"/>
        <xdr:cNvCxnSpPr/>
      </xdr:nvCxnSpPr>
      <xdr:spPr>
        <a:xfrm>
          <a:off x="13703300" y="9547998"/>
          <a:ext cx="889000" cy="24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3" name="フローチャート: 判断 582"/>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4" name="テキスト ボックス 583"/>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118248</xdr:rowOff>
    </xdr:from>
    <xdr:to>
      <xdr:col>71</xdr:col>
      <xdr:colOff>177800</xdr:colOff>
      <xdr:row>56</xdr:row>
      <xdr:rowOff>63087</xdr:rowOff>
    </xdr:to>
    <xdr:cxnSp macro="">
      <xdr:nvCxnSpPr>
        <xdr:cNvPr id="585" name="直線コネクタ 584"/>
        <xdr:cNvCxnSpPr/>
      </xdr:nvCxnSpPr>
      <xdr:spPr>
        <a:xfrm flipV="1">
          <a:off x="12814300" y="9547998"/>
          <a:ext cx="889000" cy="1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86" name="フローチャート: 判断 585"/>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79182</xdr:rowOff>
    </xdr:from>
    <xdr:ext cx="534377" cy="259045"/>
    <xdr:sp macro="" textlink="">
      <xdr:nvSpPr>
        <xdr:cNvPr id="587" name="テキスト ボックス 586"/>
        <xdr:cNvSpPr txBox="1"/>
      </xdr:nvSpPr>
      <xdr:spPr>
        <a:xfrm>
          <a:off x="13436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88" name="フローチャート: 判断 587"/>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80330</xdr:rowOff>
    </xdr:from>
    <xdr:ext cx="534377" cy="259045"/>
    <xdr:sp macro="" textlink="">
      <xdr:nvSpPr>
        <xdr:cNvPr id="589" name="テキスト ボックス 588"/>
        <xdr:cNvSpPr txBox="1"/>
      </xdr:nvSpPr>
      <xdr:spPr>
        <a:xfrm>
          <a:off x="12547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106104</xdr:rowOff>
    </xdr:from>
    <xdr:to>
      <xdr:col>85</xdr:col>
      <xdr:colOff>177800</xdr:colOff>
      <xdr:row>57</xdr:row>
      <xdr:rowOff>36254</xdr:rowOff>
    </xdr:to>
    <xdr:sp macro="" textlink="">
      <xdr:nvSpPr>
        <xdr:cNvPr id="595" name="楕円 594"/>
        <xdr:cNvSpPr/>
      </xdr:nvSpPr>
      <xdr:spPr>
        <a:xfrm>
          <a:off x="16268700" y="97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128981</xdr:rowOff>
    </xdr:from>
    <xdr:ext cx="534377" cy="259045"/>
    <xdr:sp macro="" textlink="">
      <xdr:nvSpPr>
        <xdr:cNvPr id="596" name="教育費該当値テキスト"/>
        <xdr:cNvSpPr txBox="1"/>
      </xdr:nvSpPr>
      <xdr:spPr>
        <a:xfrm>
          <a:off x="16370300" y="955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126866</xdr:rowOff>
    </xdr:from>
    <xdr:to>
      <xdr:col>81</xdr:col>
      <xdr:colOff>101600</xdr:colOff>
      <xdr:row>57</xdr:row>
      <xdr:rowOff>57016</xdr:rowOff>
    </xdr:to>
    <xdr:sp macro="" textlink="">
      <xdr:nvSpPr>
        <xdr:cNvPr id="597" name="楕円 596"/>
        <xdr:cNvSpPr/>
      </xdr:nvSpPr>
      <xdr:spPr>
        <a:xfrm>
          <a:off x="15430500" y="97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73543</xdr:rowOff>
    </xdr:from>
    <xdr:ext cx="534377" cy="259045"/>
    <xdr:sp macro="" textlink="">
      <xdr:nvSpPr>
        <xdr:cNvPr id="598" name="テキスト ボックス 597"/>
        <xdr:cNvSpPr txBox="1"/>
      </xdr:nvSpPr>
      <xdr:spPr>
        <a:xfrm>
          <a:off x="15214111" y="95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144239</xdr:rowOff>
    </xdr:from>
    <xdr:to>
      <xdr:col>76</xdr:col>
      <xdr:colOff>165100</xdr:colOff>
      <xdr:row>57</xdr:row>
      <xdr:rowOff>74389</xdr:rowOff>
    </xdr:to>
    <xdr:sp macro="" textlink="">
      <xdr:nvSpPr>
        <xdr:cNvPr id="599" name="楕円 598"/>
        <xdr:cNvSpPr/>
      </xdr:nvSpPr>
      <xdr:spPr>
        <a:xfrm>
          <a:off x="14541500" y="97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90916</xdr:rowOff>
    </xdr:from>
    <xdr:ext cx="534377" cy="259045"/>
    <xdr:sp macro="" textlink="">
      <xdr:nvSpPr>
        <xdr:cNvPr id="600" name="テキスト ボックス 599"/>
        <xdr:cNvSpPr txBox="1"/>
      </xdr:nvSpPr>
      <xdr:spPr>
        <a:xfrm>
          <a:off x="14325111" y="952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67448</xdr:rowOff>
    </xdr:from>
    <xdr:to>
      <xdr:col>72</xdr:col>
      <xdr:colOff>38100</xdr:colOff>
      <xdr:row>55</xdr:row>
      <xdr:rowOff>169048</xdr:rowOff>
    </xdr:to>
    <xdr:sp macro="" textlink="">
      <xdr:nvSpPr>
        <xdr:cNvPr id="601" name="楕円 600"/>
        <xdr:cNvSpPr/>
      </xdr:nvSpPr>
      <xdr:spPr>
        <a:xfrm>
          <a:off x="13652500" y="94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14125</xdr:rowOff>
    </xdr:from>
    <xdr:ext cx="599010" cy="259045"/>
    <xdr:sp macro="" textlink="">
      <xdr:nvSpPr>
        <xdr:cNvPr id="602" name="テキスト ボックス 601"/>
        <xdr:cNvSpPr txBox="1"/>
      </xdr:nvSpPr>
      <xdr:spPr>
        <a:xfrm>
          <a:off x="13403795" y="927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12287</xdr:rowOff>
    </xdr:from>
    <xdr:to>
      <xdr:col>67</xdr:col>
      <xdr:colOff>101600</xdr:colOff>
      <xdr:row>56</xdr:row>
      <xdr:rowOff>113887</xdr:rowOff>
    </xdr:to>
    <xdr:sp macro="" textlink="">
      <xdr:nvSpPr>
        <xdr:cNvPr id="603" name="楕円 602"/>
        <xdr:cNvSpPr/>
      </xdr:nvSpPr>
      <xdr:spPr>
        <a:xfrm>
          <a:off x="12763500" y="96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130414</xdr:rowOff>
    </xdr:from>
    <xdr:ext cx="534377" cy="259045"/>
    <xdr:sp macro="" textlink="">
      <xdr:nvSpPr>
        <xdr:cNvPr id="604" name="テキスト ボックス 603"/>
        <xdr:cNvSpPr txBox="1"/>
      </xdr:nvSpPr>
      <xdr:spPr>
        <a:xfrm>
          <a:off x="12547111" y="938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4" name="直線コネクタ 623"/>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5"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27"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28" name="直線コネクタ 627"/>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0"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1" name="フローチャート: 判断 630"/>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4654</xdr:rowOff>
    </xdr:from>
    <xdr:to>
      <xdr:col>81</xdr:col>
      <xdr:colOff>50800</xdr:colOff>
      <xdr:row>78</xdr:row>
      <xdr:rowOff>25400</xdr:rowOff>
    </xdr:to>
    <xdr:cxnSp macro="">
      <xdr:nvCxnSpPr>
        <xdr:cNvPr id="632" name="直線コネクタ 631"/>
        <xdr:cNvCxnSpPr/>
      </xdr:nvCxnSpPr>
      <xdr:spPr>
        <a:xfrm>
          <a:off x="14592300" y="13377754"/>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3" name="フローチャート: 判断 632"/>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4" name="テキスト ボックス 633"/>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171047</xdr:rowOff>
    </xdr:from>
    <xdr:to>
      <xdr:col>76</xdr:col>
      <xdr:colOff>114300</xdr:colOff>
      <xdr:row>78</xdr:row>
      <xdr:rowOff>4654</xdr:rowOff>
    </xdr:to>
    <xdr:cxnSp macro="">
      <xdr:nvCxnSpPr>
        <xdr:cNvPr id="635" name="直線コネクタ 634"/>
        <xdr:cNvCxnSpPr/>
      </xdr:nvCxnSpPr>
      <xdr:spPr>
        <a:xfrm>
          <a:off x="13703300" y="13372697"/>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36" name="フローチャート: 判断 635"/>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52033</xdr:rowOff>
    </xdr:from>
    <xdr:ext cx="469744" cy="259045"/>
    <xdr:sp macro="" textlink="">
      <xdr:nvSpPr>
        <xdr:cNvPr id="637" name="テキスト ボックス 636"/>
        <xdr:cNvSpPr txBox="1"/>
      </xdr:nvSpPr>
      <xdr:spPr>
        <a:xfrm>
          <a:off x="14357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171047</xdr:rowOff>
    </xdr:from>
    <xdr:to>
      <xdr:col>71</xdr:col>
      <xdr:colOff>177800</xdr:colOff>
      <xdr:row>78</xdr:row>
      <xdr:rowOff>21977</xdr:rowOff>
    </xdr:to>
    <xdr:cxnSp macro="">
      <xdr:nvCxnSpPr>
        <xdr:cNvPr id="638" name="直線コネクタ 637"/>
        <xdr:cNvCxnSpPr/>
      </xdr:nvCxnSpPr>
      <xdr:spPr>
        <a:xfrm flipV="1">
          <a:off x="12814300" y="13372697"/>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39" name="フローチャート: 判断 638"/>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58143</xdr:rowOff>
    </xdr:from>
    <xdr:ext cx="469744" cy="259045"/>
    <xdr:sp macro="" textlink="">
      <xdr:nvSpPr>
        <xdr:cNvPr id="640" name="テキスト ボックス 639"/>
        <xdr:cNvSpPr txBox="1"/>
      </xdr:nvSpPr>
      <xdr:spPr>
        <a:xfrm>
          <a:off x="13468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1" name="フローチャート: 判断 640"/>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2" name="テキスト ボックス 641"/>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49" name="災害復旧費該当値テキスト"/>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125304</xdr:rowOff>
    </xdr:from>
    <xdr:to>
      <xdr:col>76</xdr:col>
      <xdr:colOff>165100</xdr:colOff>
      <xdr:row>78</xdr:row>
      <xdr:rowOff>55454</xdr:rowOff>
    </xdr:to>
    <xdr:sp macro="" textlink="">
      <xdr:nvSpPr>
        <xdr:cNvPr id="652" name="楕円 651"/>
        <xdr:cNvSpPr/>
      </xdr:nvSpPr>
      <xdr:spPr>
        <a:xfrm>
          <a:off x="14541500" y="133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71981</xdr:rowOff>
    </xdr:from>
    <xdr:ext cx="469744" cy="259045"/>
    <xdr:sp macro="" textlink="">
      <xdr:nvSpPr>
        <xdr:cNvPr id="653" name="テキスト ボックス 652"/>
        <xdr:cNvSpPr txBox="1"/>
      </xdr:nvSpPr>
      <xdr:spPr>
        <a:xfrm>
          <a:off x="14357428" y="1310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120247</xdr:rowOff>
    </xdr:from>
    <xdr:to>
      <xdr:col>72</xdr:col>
      <xdr:colOff>38100</xdr:colOff>
      <xdr:row>78</xdr:row>
      <xdr:rowOff>50397</xdr:rowOff>
    </xdr:to>
    <xdr:sp macro="" textlink="">
      <xdr:nvSpPr>
        <xdr:cNvPr id="654" name="楕円 653"/>
        <xdr:cNvSpPr/>
      </xdr:nvSpPr>
      <xdr:spPr>
        <a:xfrm>
          <a:off x="13652500" y="133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66924</xdr:rowOff>
    </xdr:from>
    <xdr:ext cx="469744" cy="259045"/>
    <xdr:sp macro="" textlink="">
      <xdr:nvSpPr>
        <xdr:cNvPr id="655" name="テキスト ボックス 654"/>
        <xdr:cNvSpPr txBox="1"/>
      </xdr:nvSpPr>
      <xdr:spPr>
        <a:xfrm>
          <a:off x="13468428" y="1309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142627</xdr:rowOff>
    </xdr:from>
    <xdr:to>
      <xdr:col>67</xdr:col>
      <xdr:colOff>101600</xdr:colOff>
      <xdr:row>78</xdr:row>
      <xdr:rowOff>72777</xdr:rowOff>
    </xdr:to>
    <xdr:sp macro="" textlink="">
      <xdr:nvSpPr>
        <xdr:cNvPr id="656" name="楕円 655"/>
        <xdr:cNvSpPr/>
      </xdr:nvSpPr>
      <xdr:spPr>
        <a:xfrm>
          <a:off x="12763500" y="133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63904</xdr:rowOff>
    </xdr:from>
    <xdr:ext cx="378565" cy="259045"/>
    <xdr:sp macro="" textlink="">
      <xdr:nvSpPr>
        <xdr:cNvPr id="657" name="テキスト ボックス 656"/>
        <xdr:cNvSpPr txBox="1"/>
      </xdr:nvSpPr>
      <xdr:spPr>
        <a:xfrm>
          <a:off x="12625017" y="1343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3" name="テキスト ボックス 67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77" name="直線コネクタ 676"/>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78"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79" name="直線コネクタ 678"/>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0"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1" name="直線コネクタ 680"/>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138757</xdr:rowOff>
    </xdr:from>
    <xdr:to>
      <xdr:col>85</xdr:col>
      <xdr:colOff>127000</xdr:colOff>
      <xdr:row>95</xdr:row>
      <xdr:rowOff>146958</xdr:rowOff>
    </xdr:to>
    <xdr:cxnSp macro="">
      <xdr:nvCxnSpPr>
        <xdr:cNvPr id="682" name="直線コネクタ 681"/>
        <xdr:cNvCxnSpPr/>
      </xdr:nvCxnSpPr>
      <xdr:spPr>
        <a:xfrm flipV="1">
          <a:off x="15481300" y="16426507"/>
          <a:ext cx="8382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163870</xdr:rowOff>
    </xdr:from>
    <xdr:ext cx="534377" cy="259045"/>
    <xdr:sp macro="" textlink="">
      <xdr:nvSpPr>
        <xdr:cNvPr id="683" name="公債費平均値テキスト"/>
        <xdr:cNvSpPr txBox="1"/>
      </xdr:nvSpPr>
      <xdr:spPr>
        <a:xfrm>
          <a:off x="16370300" y="1645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4" name="フローチャート: 判断 683"/>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146958</xdr:rowOff>
    </xdr:from>
    <xdr:to>
      <xdr:col>81</xdr:col>
      <xdr:colOff>50800</xdr:colOff>
      <xdr:row>96</xdr:row>
      <xdr:rowOff>20765</xdr:rowOff>
    </xdr:to>
    <xdr:cxnSp macro="">
      <xdr:nvCxnSpPr>
        <xdr:cNvPr id="685" name="直線コネクタ 684"/>
        <xdr:cNvCxnSpPr/>
      </xdr:nvCxnSpPr>
      <xdr:spPr>
        <a:xfrm flipV="1">
          <a:off x="14592300" y="16434708"/>
          <a:ext cx="889000" cy="4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86" name="フローチャート: 判断 685"/>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87" name="テキスト ボックス 686"/>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20765</xdr:rowOff>
    </xdr:from>
    <xdr:to>
      <xdr:col>76</xdr:col>
      <xdr:colOff>114300</xdr:colOff>
      <xdr:row>96</xdr:row>
      <xdr:rowOff>20805</xdr:rowOff>
    </xdr:to>
    <xdr:cxnSp macro="">
      <xdr:nvCxnSpPr>
        <xdr:cNvPr id="688" name="直線コネクタ 687"/>
        <xdr:cNvCxnSpPr/>
      </xdr:nvCxnSpPr>
      <xdr:spPr>
        <a:xfrm flipV="1">
          <a:off x="13703300" y="16479965"/>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89" name="フローチャート: 判断 688"/>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121952</xdr:rowOff>
    </xdr:from>
    <xdr:ext cx="534377" cy="259045"/>
    <xdr:sp macro="" textlink="">
      <xdr:nvSpPr>
        <xdr:cNvPr id="690" name="テキスト ボックス 689"/>
        <xdr:cNvSpPr txBox="1"/>
      </xdr:nvSpPr>
      <xdr:spPr>
        <a:xfrm>
          <a:off x="14325111" y="16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20805</xdr:rowOff>
    </xdr:from>
    <xdr:to>
      <xdr:col>71</xdr:col>
      <xdr:colOff>177800</xdr:colOff>
      <xdr:row>96</xdr:row>
      <xdr:rowOff>25074</xdr:rowOff>
    </xdr:to>
    <xdr:cxnSp macro="">
      <xdr:nvCxnSpPr>
        <xdr:cNvPr id="691" name="直線コネクタ 690"/>
        <xdr:cNvCxnSpPr/>
      </xdr:nvCxnSpPr>
      <xdr:spPr>
        <a:xfrm flipV="1">
          <a:off x="12814300" y="16480005"/>
          <a:ext cx="8890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2" name="フローチャート: 判断 691"/>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127009</xdr:rowOff>
    </xdr:from>
    <xdr:ext cx="534377" cy="259045"/>
    <xdr:sp macro="" textlink="">
      <xdr:nvSpPr>
        <xdr:cNvPr id="693" name="テキスト ボックス 692"/>
        <xdr:cNvSpPr txBox="1"/>
      </xdr:nvSpPr>
      <xdr:spPr>
        <a:xfrm>
          <a:off x="13436111" y="165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4" name="フローチャート: 判断 693"/>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97593</xdr:rowOff>
    </xdr:from>
    <xdr:ext cx="534377" cy="259045"/>
    <xdr:sp macro="" textlink="">
      <xdr:nvSpPr>
        <xdr:cNvPr id="695" name="テキスト ボックス 694"/>
        <xdr:cNvSpPr txBox="1"/>
      </xdr:nvSpPr>
      <xdr:spPr>
        <a:xfrm>
          <a:off x="12547111" y="165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87957</xdr:rowOff>
    </xdr:from>
    <xdr:to>
      <xdr:col>85</xdr:col>
      <xdr:colOff>177800</xdr:colOff>
      <xdr:row>96</xdr:row>
      <xdr:rowOff>18107</xdr:rowOff>
    </xdr:to>
    <xdr:sp macro="" textlink="">
      <xdr:nvSpPr>
        <xdr:cNvPr id="701" name="楕円 700"/>
        <xdr:cNvSpPr/>
      </xdr:nvSpPr>
      <xdr:spPr>
        <a:xfrm>
          <a:off x="16268700" y="1637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110834</xdr:rowOff>
    </xdr:from>
    <xdr:ext cx="534377" cy="259045"/>
    <xdr:sp macro="" textlink="">
      <xdr:nvSpPr>
        <xdr:cNvPr id="702" name="公債費該当値テキスト"/>
        <xdr:cNvSpPr txBox="1"/>
      </xdr:nvSpPr>
      <xdr:spPr>
        <a:xfrm>
          <a:off x="16370300" y="162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96158</xdr:rowOff>
    </xdr:from>
    <xdr:to>
      <xdr:col>81</xdr:col>
      <xdr:colOff>101600</xdr:colOff>
      <xdr:row>96</xdr:row>
      <xdr:rowOff>26308</xdr:rowOff>
    </xdr:to>
    <xdr:sp macro="" textlink="">
      <xdr:nvSpPr>
        <xdr:cNvPr id="703" name="楕円 702"/>
        <xdr:cNvSpPr/>
      </xdr:nvSpPr>
      <xdr:spPr>
        <a:xfrm>
          <a:off x="15430500" y="163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42835</xdr:rowOff>
    </xdr:from>
    <xdr:ext cx="534377" cy="259045"/>
    <xdr:sp macro="" textlink="">
      <xdr:nvSpPr>
        <xdr:cNvPr id="704" name="テキスト ボックス 703"/>
        <xdr:cNvSpPr txBox="1"/>
      </xdr:nvSpPr>
      <xdr:spPr>
        <a:xfrm>
          <a:off x="15214111" y="1615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141415</xdr:rowOff>
    </xdr:from>
    <xdr:to>
      <xdr:col>76</xdr:col>
      <xdr:colOff>165100</xdr:colOff>
      <xdr:row>96</xdr:row>
      <xdr:rowOff>71565</xdr:rowOff>
    </xdr:to>
    <xdr:sp macro="" textlink="">
      <xdr:nvSpPr>
        <xdr:cNvPr id="705" name="楕円 704"/>
        <xdr:cNvSpPr/>
      </xdr:nvSpPr>
      <xdr:spPr>
        <a:xfrm>
          <a:off x="14541500" y="164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88092</xdr:rowOff>
    </xdr:from>
    <xdr:ext cx="534377" cy="259045"/>
    <xdr:sp macro="" textlink="">
      <xdr:nvSpPr>
        <xdr:cNvPr id="706" name="テキスト ボックス 705"/>
        <xdr:cNvSpPr txBox="1"/>
      </xdr:nvSpPr>
      <xdr:spPr>
        <a:xfrm>
          <a:off x="14325111" y="1620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141455</xdr:rowOff>
    </xdr:from>
    <xdr:to>
      <xdr:col>72</xdr:col>
      <xdr:colOff>38100</xdr:colOff>
      <xdr:row>96</xdr:row>
      <xdr:rowOff>71605</xdr:rowOff>
    </xdr:to>
    <xdr:sp macro="" textlink="">
      <xdr:nvSpPr>
        <xdr:cNvPr id="707" name="楕円 706"/>
        <xdr:cNvSpPr/>
      </xdr:nvSpPr>
      <xdr:spPr>
        <a:xfrm>
          <a:off x="13652500" y="1642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88132</xdr:rowOff>
    </xdr:from>
    <xdr:ext cx="534377" cy="259045"/>
    <xdr:sp macro="" textlink="">
      <xdr:nvSpPr>
        <xdr:cNvPr id="708" name="テキスト ボックス 707"/>
        <xdr:cNvSpPr txBox="1"/>
      </xdr:nvSpPr>
      <xdr:spPr>
        <a:xfrm>
          <a:off x="13436111" y="162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145724</xdr:rowOff>
    </xdr:from>
    <xdr:to>
      <xdr:col>67</xdr:col>
      <xdr:colOff>101600</xdr:colOff>
      <xdr:row>96</xdr:row>
      <xdr:rowOff>75874</xdr:rowOff>
    </xdr:to>
    <xdr:sp macro="" textlink="">
      <xdr:nvSpPr>
        <xdr:cNvPr id="709" name="楕円 708"/>
        <xdr:cNvSpPr/>
      </xdr:nvSpPr>
      <xdr:spPr>
        <a:xfrm>
          <a:off x="12763500" y="1643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92401</xdr:rowOff>
    </xdr:from>
    <xdr:ext cx="534377" cy="259045"/>
    <xdr:sp macro="" textlink="">
      <xdr:nvSpPr>
        <xdr:cNvPr id="710" name="テキスト ボックス 709"/>
        <xdr:cNvSpPr txBox="1"/>
      </xdr:nvSpPr>
      <xdr:spPr>
        <a:xfrm>
          <a:off x="12547111" y="1620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2" name="直線コネクタ 731"/>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3"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5"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36" name="直線コネクタ 735"/>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38"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39" name="フローチャート: 判断 738"/>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1" name="フローチャート: 判断 740"/>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2" name="テキスト ボックス 741"/>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4" name="フローチャート: 判断 743"/>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5" name="テキスト ボックス 744"/>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47" name="フローチャート: 判断 746"/>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48" name="テキスト ボックス 747"/>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49" name="フローチャート: 判断 748"/>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0" name="テキスト ボックス 749"/>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57"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議会費は、住民一人当たり７，２８８円で、類似団体内順位では３位となっている。議会費の構成は、議会運営費、調査研修費、議員報酬等及び職員人件費で、議員報酬等が議会費の約６９％を占めている。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民生費は、類似団体平均を大きく下回っているが、乳幼児医療から老人福祉までの多岐にわたる住民サービスの低下を招かぬよう注視しなければならない。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労働費は、東日本大震災関連事業である原子力災害対応雇用支援事業によるところが大きい。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農林関係施設を多く有していることによる管理運営費、多面的機能支払交付金事業を始めとする農地に係る交付金事業、農業集落排水事業特別会計への繰出金等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商工業金融対策事業で商工費の約３５％、東日本大震災に起因する風評被害対策費で２３％、観光団体への助成をはじめとする観光費で約１９％になっており、多岐にわたる商工観光事業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土木費は、冬期間の除雪経費を含む道路維持費によるところが大きく、天候等に左右されるが、町民生活に不可欠なライフラインの確保の観点から削減は困難で、類似団体平均を上回っている。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過去数年間は大規模事業の実施に伴う財源の確保から財政調整基金の取崩しを行ってきたが、平成３０年度については最終的に取崩しを行わなかった。統合中学校整備事業が行われているため、今後は財政調整基金のみならず特定目的基金（教育施設整備等基金）からの取崩しを行わざるを得ない状況が続くと思われ、財政調整基金について標準財政規模の１０％を保持していくのが大変厳しい状況となってきているが、できる限り保持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平成３０年度の一般会計実質収支額は３０２，７１２千円、国民健康保険特別会計は、２１，９７８千円、介護保険特別会計は４７，１５７千円、後期高齢者医療特別会計は１，２４８千円の黒字となった。</a:t>
          </a:r>
        </a:p>
        <a:p>
          <a:r>
            <a:rPr kumimoji="1" lang="ja-JP" altLang="en-US" sz="1400">
              <a:latin typeface="ＭＳ ゴシック" pitchFamily="49" charset="-128"/>
              <a:ea typeface="ＭＳ ゴシック" pitchFamily="49" charset="-128"/>
            </a:rPr>
            <a:t>　また、公営企業においては、水道事業が７０９，８９７千円、病院事業が３，７８７千円、下水道事業特別会計が９，１７４千円、特定環境保全下水道事業特別会計が２，８２２千円、農業集落排水事業特別会計が２，９５９千円の資金余剰金額があり、連結実質赤字は発生しなか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8025493</v>
      </c>
      <c r="BO4" s="461"/>
      <c r="BP4" s="461"/>
      <c r="BQ4" s="461"/>
      <c r="BR4" s="461"/>
      <c r="BS4" s="461"/>
      <c r="BT4" s="461"/>
      <c r="BU4" s="462"/>
      <c r="BV4" s="460">
        <v>8148473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5.8</v>
      </c>
      <c r="CU4" s="642"/>
      <c r="CV4" s="642"/>
      <c r="CW4" s="642"/>
      <c r="CX4" s="642"/>
      <c r="CY4" s="642"/>
      <c r="CZ4" s="642"/>
      <c r="DA4" s="643"/>
      <c r="DB4" s="641">
        <v>5.0999999999999996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7714813</v>
      </c>
      <c r="BO5" s="466"/>
      <c r="BP5" s="466"/>
      <c r="BQ5" s="466"/>
      <c r="BR5" s="466"/>
      <c r="BS5" s="466"/>
      <c r="BT5" s="466"/>
      <c r="BU5" s="467"/>
      <c r="BV5" s="465">
        <v>7868746</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90.2</v>
      </c>
      <c r="CU5" s="436"/>
      <c r="CV5" s="436"/>
      <c r="CW5" s="436"/>
      <c r="CX5" s="436"/>
      <c r="CY5" s="436"/>
      <c r="CZ5" s="436"/>
      <c r="DA5" s="437"/>
      <c r="DB5" s="435">
        <v>89.4</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310680</v>
      </c>
      <c r="BO6" s="466"/>
      <c r="BP6" s="466"/>
      <c r="BQ6" s="466"/>
      <c r="BR6" s="466"/>
      <c r="BS6" s="466"/>
      <c r="BT6" s="466"/>
      <c r="BU6" s="467"/>
      <c r="BV6" s="465">
        <v>279727</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95</v>
      </c>
      <c r="CU6" s="616"/>
      <c r="CV6" s="616"/>
      <c r="CW6" s="616"/>
      <c r="CX6" s="616"/>
      <c r="CY6" s="616"/>
      <c r="CZ6" s="616"/>
      <c r="DA6" s="617"/>
      <c r="DB6" s="615">
        <v>94.1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7968</v>
      </c>
      <c r="BO7" s="466"/>
      <c r="BP7" s="466"/>
      <c r="BQ7" s="466"/>
      <c r="BR7" s="466"/>
      <c r="BS7" s="466"/>
      <c r="BT7" s="466"/>
      <c r="BU7" s="467"/>
      <c r="BV7" s="465">
        <v>14534</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5200413</v>
      </c>
      <c r="CU7" s="466"/>
      <c r="CV7" s="466"/>
      <c r="CW7" s="466"/>
      <c r="CX7" s="466"/>
      <c r="CY7" s="466"/>
      <c r="CZ7" s="466"/>
      <c r="DA7" s="467"/>
      <c r="DB7" s="465">
        <v>5230901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302712</v>
      </c>
      <c r="BO8" s="466"/>
      <c r="BP8" s="466"/>
      <c r="BQ8" s="466"/>
      <c r="BR8" s="466"/>
      <c r="BS8" s="466"/>
      <c r="BT8" s="466"/>
      <c r="BU8" s="467"/>
      <c r="BV8" s="465">
        <v>265193</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0.39</v>
      </c>
      <c r="CU8" s="579"/>
      <c r="CV8" s="579"/>
      <c r="CW8" s="579"/>
      <c r="CX8" s="579"/>
      <c r="CY8" s="579"/>
      <c r="CZ8" s="579"/>
      <c r="DA8" s="580"/>
      <c r="DB8" s="578">
        <v>0.39</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15037</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93</v>
      </c>
      <c r="AV9" s="523"/>
      <c r="AW9" s="523"/>
      <c r="AX9" s="523"/>
      <c r="AY9" s="445" t="s">
        <v>114</v>
      </c>
      <c r="AZ9" s="446"/>
      <c r="BA9" s="446"/>
      <c r="BB9" s="446"/>
      <c r="BC9" s="446"/>
      <c r="BD9" s="446"/>
      <c r="BE9" s="446"/>
      <c r="BF9" s="446"/>
      <c r="BG9" s="446"/>
      <c r="BH9" s="446"/>
      <c r="BI9" s="446"/>
      <c r="BJ9" s="446"/>
      <c r="BK9" s="446"/>
      <c r="BL9" s="446"/>
      <c r="BM9" s="447"/>
      <c r="BN9" s="465">
        <v>37519</v>
      </c>
      <c r="BO9" s="466"/>
      <c r="BP9" s="466"/>
      <c r="BQ9" s="466"/>
      <c r="BR9" s="466"/>
      <c r="BS9" s="466"/>
      <c r="BT9" s="466"/>
      <c r="BU9" s="467"/>
      <c r="BV9" s="465">
        <v>46143</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15.5</v>
      </c>
      <c r="CU9" s="436"/>
      <c r="CV9" s="436"/>
      <c r="CW9" s="436"/>
      <c r="CX9" s="436"/>
      <c r="CY9" s="436"/>
      <c r="CZ9" s="436"/>
      <c r="DA9" s="437"/>
      <c r="DB9" s="435">
        <v>15.4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15805</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50628</v>
      </c>
      <c r="BO10" s="466"/>
      <c r="BP10" s="466"/>
      <c r="BQ10" s="466"/>
      <c r="BR10" s="466"/>
      <c r="BS10" s="466"/>
      <c r="BT10" s="466"/>
      <c r="BU10" s="467"/>
      <c r="BV10" s="465">
        <v>70</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14373</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94999</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14313</v>
      </c>
      <c r="S13" s="569"/>
      <c r="T13" s="569"/>
      <c r="U13" s="569"/>
      <c r="V13" s="570"/>
      <c r="W13" s="556" t="s">
        <v>139</v>
      </c>
      <c r="X13" s="478"/>
      <c r="Y13" s="478"/>
      <c r="Z13" s="478"/>
      <c r="AA13" s="478"/>
      <c r="AB13" s="479"/>
      <c r="AC13" s="441">
        <v>923</v>
      </c>
      <c r="AD13" s="442"/>
      <c r="AE13" s="442"/>
      <c r="AF13" s="442"/>
      <c r="AG13" s="443"/>
      <c r="AH13" s="441">
        <v>926</v>
      </c>
      <c r="AI13" s="442"/>
      <c r="AJ13" s="442"/>
      <c r="AK13" s="442"/>
      <c r="AL13" s="444"/>
      <c r="AM13" s="534" t="s">
        <v>140</v>
      </c>
      <c r="AN13" s="439"/>
      <c r="AO13" s="439"/>
      <c r="AP13" s="439"/>
      <c r="AQ13" s="439"/>
      <c r="AR13" s="439"/>
      <c r="AS13" s="439"/>
      <c r="AT13" s="440"/>
      <c r="AU13" s="522" t="s">
        <v>118</v>
      </c>
      <c r="AV13" s="523"/>
      <c r="AW13" s="523"/>
      <c r="AX13" s="523"/>
      <c r="AY13" s="445" t="s">
        <v>141</v>
      </c>
      <c r="AZ13" s="446"/>
      <c r="BA13" s="446"/>
      <c r="BB13" s="446"/>
      <c r="BC13" s="446"/>
      <c r="BD13" s="446"/>
      <c r="BE13" s="446"/>
      <c r="BF13" s="446"/>
      <c r="BG13" s="446"/>
      <c r="BH13" s="446"/>
      <c r="BI13" s="446"/>
      <c r="BJ13" s="446"/>
      <c r="BK13" s="446"/>
      <c r="BL13" s="446"/>
      <c r="BM13" s="447"/>
      <c r="BN13" s="465">
        <v>88147</v>
      </c>
      <c r="BO13" s="466"/>
      <c r="BP13" s="466"/>
      <c r="BQ13" s="466"/>
      <c r="BR13" s="466"/>
      <c r="BS13" s="466"/>
      <c r="BT13" s="466"/>
      <c r="BU13" s="467"/>
      <c r="BV13" s="465">
        <v>-48786</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10.3</v>
      </c>
      <c r="CU13" s="436"/>
      <c r="CV13" s="436"/>
      <c r="CW13" s="436"/>
      <c r="CX13" s="436"/>
      <c r="CY13" s="436"/>
      <c r="CZ13" s="436"/>
      <c r="DA13" s="437"/>
      <c r="DB13" s="435">
        <v>9.4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14641</v>
      </c>
      <c r="S14" s="569"/>
      <c r="T14" s="569"/>
      <c r="U14" s="569"/>
      <c r="V14" s="570"/>
      <c r="W14" s="571"/>
      <c r="X14" s="481"/>
      <c r="Y14" s="481"/>
      <c r="Z14" s="481"/>
      <c r="AA14" s="481"/>
      <c r="AB14" s="482"/>
      <c r="AC14" s="561">
        <v>12.6</v>
      </c>
      <c r="AD14" s="562"/>
      <c r="AE14" s="562"/>
      <c r="AF14" s="562"/>
      <c r="AG14" s="563"/>
      <c r="AH14" s="561">
        <v>12.2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58.9</v>
      </c>
      <c r="CU14" s="573"/>
      <c r="CV14" s="573"/>
      <c r="CW14" s="573"/>
      <c r="CX14" s="573"/>
      <c r="CY14" s="573"/>
      <c r="CZ14" s="573"/>
      <c r="DA14" s="574"/>
      <c r="DB14" s="572">
        <v>66.400000000000006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14579</v>
      </c>
      <c r="S15" s="569"/>
      <c r="T15" s="569"/>
      <c r="U15" s="569"/>
      <c r="V15" s="570"/>
      <c r="W15" s="556" t="s">
        <v>146</v>
      </c>
      <c r="X15" s="478"/>
      <c r="Y15" s="478"/>
      <c r="Z15" s="478"/>
      <c r="AA15" s="478"/>
      <c r="AB15" s="479"/>
      <c r="AC15" s="441">
        <v>1446</v>
      </c>
      <c r="AD15" s="442"/>
      <c r="AE15" s="442"/>
      <c r="AF15" s="442"/>
      <c r="AG15" s="443"/>
      <c r="AH15" s="441">
        <v>1522</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1774129</v>
      </c>
      <c r="BO15" s="461"/>
      <c r="BP15" s="461"/>
      <c r="BQ15" s="461"/>
      <c r="BR15" s="461"/>
      <c r="BS15" s="461"/>
      <c r="BT15" s="461"/>
      <c r="BU15" s="462"/>
      <c r="BV15" s="460">
        <v>1765204</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19.7</v>
      </c>
      <c r="AD16" s="562"/>
      <c r="AE16" s="562"/>
      <c r="AF16" s="562"/>
      <c r="AG16" s="563"/>
      <c r="AH16" s="561">
        <v>20.100000000000001</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4452161</v>
      </c>
      <c r="BO16" s="466"/>
      <c r="BP16" s="466"/>
      <c r="BQ16" s="466"/>
      <c r="BR16" s="466"/>
      <c r="BS16" s="466"/>
      <c r="BT16" s="466"/>
      <c r="BU16" s="467"/>
      <c r="BV16" s="465">
        <v>4482072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78"/>
      <c r="Y17" s="478"/>
      <c r="Z17" s="478"/>
      <c r="AA17" s="478"/>
      <c r="AB17" s="479"/>
      <c r="AC17" s="441">
        <v>4984</v>
      </c>
      <c r="AD17" s="442"/>
      <c r="AE17" s="442"/>
      <c r="AF17" s="442"/>
      <c r="AG17" s="443"/>
      <c r="AH17" s="441">
        <v>5112</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2256329</v>
      </c>
      <c r="BO17" s="466"/>
      <c r="BP17" s="466"/>
      <c r="BQ17" s="466"/>
      <c r="BR17" s="466"/>
      <c r="BS17" s="466"/>
      <c r="BT17" s="466"/>
      <c r="BU17" s="467"/>
      <c r="BV17" s="465">
        <v>2247829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394.85</v>
      </c>
      <c r="M18" s="530"/>
      <c r="N18" s="530"/>
      <c r="O18" s="530"/>
      <c r="P18" s="530"/>
      <c r="Q18" s="530"/>
      <c r="R18" s="531"/>
      <c r="S18" s="531"/>
      <c r="T18" s="531"/>
      <c r="U18" s="531"/>
      <c r="V18" s="532"/>
      <c r="W18" s="546"/>
      <c r="X18" s="547"/>
      <c r="Y18" s="547"/>
      <c r="Z18" s="547"/>
      <c r="AA18" s="547"/>
      <c r="AB18" s="557"/>
      <c r="AC18" s="429">
        <v>67.8</v>
      </c>
      <c r="AD18" s="430"/>
      <c r="AE18" s="430"/>
      <c r="AF18" s="430"/>
      <c r="AG18" s="533"/>
      <c r="AH18" s="429">
        <v>67.599999999999994</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4771875</v>
      </c>
      <c r="BO18" s="466"/>
      <c r="BP18" s="466"/>
      <c r="BQ18" s="466"/>
      <c r="BR18" s="466"/>
      <c r="BS18" s="466"/>
      <c r="BT18" s="466"/>
      <c r="BU18" s="467"/>
      <c r="BV18" s="465">
        <v>4754134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38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6163579</v>
      </c>
      <c r="BO19" s="466"/>
      <c r="BP19" s="466"/>
      <c r="BQ19" s="466"/>
      <c r="BR19" s="466"/>
      <c r="BS19" s="466"/>
      <c r="BT19" s="466"/>
      <c r="BU19" s="467"/>
      <c r="BV19" s="465">
        <v>6196444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4939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8803260</v>
      </c>
      <c r="BO23" s="466"/>
      <c r="BP23" s="466"/>
      <c r="BQ23" s="466"/>
      <c r="BR23" s="466"/>
      <c r="BS23" s="466"/>
      <c r="BT23" s="466"/>
      <c r="BU23" s="467"/>
      <c r="BV23" s="465">
        <v>9147978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7820</v>
      </c>
      <c r="R24" s="442"/>
      <c r="S24" s="442"/>
      <c r="T24" s="442"/>
      <c r="U24" s="442"/>
      <c r="V24" s="443"/>
      <c r="W24" s="507"/>
      <c r="X24" s="498"/>
      <c r="Y24" s="499"/>
      <c r="Z24" s="438" t="s">
        <v>169</v>
      </c>
      <c r="AA24" s="439"/>
      <c r="AB24" s="439"/>
      <c r="AC24" s="439"/>
      <c r="AD24" s="439"/>
      <c r="AE24" s="439"/>
      <c r="AF24" s="439"/>
      <c r="AG24" s="440"/>
      <c r="AH24" s="441">
        <v>132</v>
      </c>
      <c r="AI24" s="442"/>
      <c r="AJ24" s="442"/>
      <c r="AK24" s="442"/>
      <c r="AL24" s="443"/>
      <c r="AM24" s="441">
        <v>412368</v>
      </c>
      <c r="AN24" s="442"/>
      <c r="AO24" s="442"/>
      <c r="AP24" s="442"/>
      <c r="AQ24" s="442"/>
      <c r="AR24" s="443"/>
      <c r="AS24" s="441">
        <v>3124</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8362200</v>
      </c>
      <c r="BO24" s="466"/>
      <c r="BP24" s="466"/>
      <c r="BQ24" s="466"/>
      <c r="BR24" s="466"/>
      <c r="BS24" s="466"/>
      <c r="BT24" s="466"/>
      <c r="BU24" s="467"/>
      <c r="BV24" s="465">
        <v>8632915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6260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128</v>
      </c>
      <c r="AN25" s="442"/>
      <c r="AO25" s="442"/>
      <c r="AP25" s="442"/>
      <c r="AQ25" s="442"/>
      <c r="AR25" s="443"/>
      <c r="AS25" s="441" t="s">
        <v>137</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10068</v>
      </c>
      <c r="BO25" s="461"/>
      <c r="BP25" s="461"/>
      <c r="BQ25" s="461"/>
      <c r="BR25" s="461"/>
      <c r="BS25" s="461"/>
      <c r="BT25" s="461"/>
      <c r="BU25" s="462"/>
      <c r="BV25" s="460">
        <v>9068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5870</v>
      </c>
      <c r="R26" s="442"/>
      <c r="S26" s="442"/>
      <c r="T26" s="442"/>
      <c r="U26" s="442"/>
      <c r="V26" s="443"/>
      <c r="W26" s="507"/>
      <c r="X26" s="498"/>
      <c r="Y26" s="499"/>
      <c r="Z26" s="438" t="s">
        <v>176</v>
      </c>
      <c r="AA26" s="520"/>
      <c r="AB26" s="520"/>
      <c r="AC26" s="520"/>
      <c r="AD26" s="520"/>
      <c r="AE26" s="520"/>
      <c r="AF26" s="520"/>
      <c r="AG26" s="521"/>
      <c r="AH26" s="441">
        <v>2</v>
      </c>
      <c r="AI26" s="442"/>
      <c r="AJ26" s="442"/>
      <c r="AK26" s="442"/>
      <c r="AL26" s="443"/>
      <c r="AM26" s="441" t="s">
        <v>177</v>
      </c>
      <c r="AN26" s="442"/>
      <c r="AO26" s="442"/>
      <c r="AP26" s="442"/>
      <c r="AQ26" s="442"/>
      <c r="AR26" s="443"/>
      <c r="AS26" s="441" t="s">
        <v>177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179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3130</v>
      </c>
      <c r="R27" s="442"/>
      <c r="S27" s="442"/>
      <c r="T27" s="442"/>
      <c r="U27" s="442"/>
      <c r="V27" s="443"/>
      <c r="W27" s="507"/>
      <c r="X27" s="498"/>
      <c r="Y27" s="499"/>
      <c r="Z27" s="438" t="s">
        <v>181</v>
      </c>
      <c r="AA27" s="439"/>
      <c r="AB27" s="439"/>
      <c r="AC27" s="439"/>
      <c r="AD27" s="439"/>
      <c r="AE27" s="439"/>
      <c r="AF27" s="439"/>
      <c r="AG27" s="440"/>
      <c r="AH27" s="441">
        <v>20</v>
      </c>
      <c r="AI27" s="442"/>
      <c r="AJ27" s="442"/>
      <c r="AK27" s="442"/>
      <c r="AL27" s="443"/>
      <c r="AM27" s="441">
        <v>59335</v>
      </c>
      <c r="AN27" s="442"/>
      <c r="AO27" s="442"/>
      <c r="AP27" s="442"/>
      <c r="AQ27" s="442"/>
      <c r="AR27" s="443"/>
      <c r="AS27" s="441">
        <v>2967</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197793</v>
      </c>
      <c r="BO27" s="469"/>
      <c r="BP27" s="469"/>
      <c r="BQ27" s="469"/>
      <c r="BR27" s="469"/>
      <c r="BS27" s="469"/>
      <c r="BT27" s="469"/>
      <c r="BU27" s="470"/>
      <c r="BV27" s="468">
        <v>197786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2580</v>
      </c>
      <c r="R28" s="442"/>
      <c r="S28" s="442"/>
      <c r="T28" s="442"/>
      <c r="U28" s="442"/>
      <c r="V28" s="443"/>
      <c r="W28" s="507"/>
      <c r="X28" s="498"/>
      <c r="Y28" s="499"/>
      <c r="Z28" s="438" t="s">
        <v>184</v>
      </c>
      <c r="AA28" s="439"/>
      <c r="AB28" s="439"/>
      <c r="AC28" s="439"/>
      <c r="AD28" s="439"/>
      <c r="AE28" s="439"/>
      <c r="AF28" s="439"/>
      <c r="AG28" s="440"/>
      <c r="AH28" s="441" t="s">
        <v>179</v>
      </c>
      <c r="AI28" s="442"/>
      <c r="AJ28" s="442"/>
      <c r="AK28" s="442"/>
      <c r="AL28" s="443"/>
      <c r="AM28" s="441" t="s">
        <v>173</v>
      </c>
      <c r="AN28" s="442"/>
      <c r="AO28" s="442"/>
      <c r="AP28" s="442"/>
      <c r="AQ28" s="442"/>
      <c r="AR28" s="443"/>
      <c r="AS28" s="441" t="s">
        <v>137</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849340</v>
      </c>
      <c r="BO28" s="461"/>
      <c r="BP28" s="461"/>
      <c r="BQ28" s="461"/>
      <c r="BR28" s="461"/>
      <c r="BS28" s="461"/>
      <c r="BT28" s="461"/>
      <c r="BU28" s="462"/>
      <c r="BV28" s="460">
        <v>798712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13</v>
      </c>
      <c r="M29" s="442"/>
      <c r="N29" s="442"/>
      <c r="O29" s="442"/>
      <c r="P29" s="443"/>
      <c r="Q29" s="441">
        <v>2350</v>
      </c>
      <c r="R29" s="442"/>
      <c r="S29" s="442"/>
      <c r="T29" s="442"/>
      <c r="U29" s="442"/>
      <c r="V29" s="443"/>
      <c r="W29" s="508"/>
      <c r="X29" s="509"/>
      <c r="Y29" s="510"/>
      <c r="Z29" s="438" t="s">
        <v>187</v>
      </c>
      <c r="AA29" s="439"/>
      <c r="AB29" s="439"/>
      <c r="AC29" s="439"/>
      <c r="AD29" s="439"/>
      <c r="AE29" s="439"/>
      <c r="AF29" s="439"/>
      <c r="AG29" s="440"/>
      <c r="AH29" s="441">
        <v>152</v>
      </c>
      <c r="AI29" s="442"/>
      <c r="AJ29" s="442"/>
      <c r="AK29" s="442"/>
      <c r="AL29" s="443"/>
      <c r="AM29" s="441">
        <v>471703</v>
      </c>
      <c r="AN29" s="442"/>
      <c r="AO29" s="442"/>
      <c r="AP29" s="442"/>
      <c r="AQ29" s="442"/>
      <c r="AR29" s="443"/>
      <c r="AS29" s="441">
        <v>3103</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107211</v>
      </c>
      <c r="BO29" s="466"/>
      <c r="BP29" s="466"/>
      <c r="BQ29" s="466"/>
      <c r="BR29" s="466"/>
      <c r="BS29" s="466"/>
      <c r="BT29" s="466"/>
      <c r="BU29" s="467"/>
      <c r="BV29" s="465">
        <v>107200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97.1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703575</v>
      </c>
      <c r="BO30" s="469"/>
      <c r="BP30" s="469"/>
      <c r="BQ30" s="469"/>
      <c r="BR30" s="469"/>
      <c r="BS30" s="469"/>
      <c r="BT30" s="469"/>
      <c r="BU30" s="470"/>
      <c r="BV30" s="468">
        <v>615176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198</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202</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会津若松地方広域市町村圏整備組合（一般会計）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猪苗代町振興公社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特定環境保全下水道事業特別会計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会津若松地方広域市町村圏整備組合（企業会計）</v>
      </c>
      <c r="BZ35" s="423"/>
      <c r="CA35" s="423"/>
      <c r="CB35" s="423"/>
      <c r="CC35" s="423"/>
      <c r="CD35" s="423"/>
      <c r="CE35" s="423"/>
      <c r="CF35" s="423"/>
      <c r="CG35" s="423"/>
      <c r="CH35" s="423"/>
      <c r="CI35" s="423"/>
      <c r="CJ35" s="423"/>
      <c r="CK35" s="423"/>
      <c r="CL35" s="423"/>
      <c r="CM35" s="423"/>
      <c r="CN35" s="213"/>
      <c r="CO35" s="424">
        <f t="shared" ref="CO35:CO43" si="3">IF(CQ35="","",CO34+1)</f>
        <v>21</v>
      </c>
      <c r="CP35" s="424"/>
      <c r="CQ35" s="423" t="str">
        <f>IF('各会計、関係団体の財政状況及び健全化判断比率'!BS8="","",'各会計、関係団体の財政状況及び健全化判断比率'!BS8)</f>
        <v>猪苗代地域開発株式会社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IF('各会計、関係団体の財政状況及び健全化判断比率'!B35="","",'各会計、関係団体の財政状況及び健全化判断比率'!B35)</f>
        <v>農業集落排水事業特別会計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磐梯町外一市二町一ケ村組合</v>
      </c>
      <c r="BZ36" s="423"/>
      <c r="CA36" s="423"/>
      <c r="CB36" s="423"/>
      <c r="CC36" s="423"/>
      <c r="CD36" s="423"/>
      <c r="CE36" s="423"/>
      <c r="CF36" s="423"/>
      <c r="CG36" s="423"/>
      <c r="CH36" s="423"/>
      <c r="CI36" s="423"/>
      <c r="CJ36" s="423"/>
      <c r="CK36" s="423"/>
      <c r="CL36" s="423"/>
      <c r="CM36" s="423"/>
      <c r="CN36" s="213"/>
      <c r="CO36" s="424">
        <f t="shared" si="3"/>
        <v>22</v>
      </c>
      <c r="CP36" s="424"/>
      <c r="CQ36" s="423" t="str">
        <f>IF('各会計、関係団体の財政状況及び健全化判断比率'!BS9="","",'各会計、関係団体の財政状況及び健全化判断比率'!BS9)</f>
        <v>表磐梯高原開発株式会社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福島県後期高齢者医療広域連合（一般会計）</v>
      </c>
      <c r="BZ37" s="423"/>
      <c r="CA37" s="423"/>
      <c r="CB37" s="423"/>
      <c r="CC37" s="423"/>
      <c r="CD37" s="423"/>
      <c r="CE37" s="423"/>
      <c r="CF37" s="423"/>
      <c r="CG37" s="423"/>
      <c r="CH37" s="423"/>
      <c r="CI37" s="423"/>
      <c r="CJ37" s="423"/>
      <c r="CK37" s="423"/>
      <c r="CL37" s="423"/>
      <c r="CM37" s="423"/>
      <c r="CN37" s="213"/>
      <c r="CO37" s="424">
        <f t="shared" si="3"/>
        <v>23</v>
      </c>
      <c r="CP37" s="424"/>
      <c r="CQ37" s="423" t="str">
        <f>IF('各会計、関係団体の財政状況及び健全化判断比率'!BS10="","",'各会計、関係団体の財政状況及び健全化判断比率'!BS10)</f>
        <v>横向高原リゾート株式会社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福島県後期高齢者医療広域連合（後期高齢者医療特別会計）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f t="shared" si="3"/>
        <v>24</v>
      </c>
      <c r="CP38" s="424"/>
      <c r="CQ38" s="423" t="str">
        <f>IF('各会計、関係団体の財政状況及び健全化判断比率'!BS11="","",'各会計、関係団体の財政状況及び健全化判断比率'!BS11)</f>
        <v>株式会社まちづくり猪苗代</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福島県市町村総合事務組合（一般会計）</v>
      </c>
      <c r="BZ39" s="423"/>
      <c r="CA39" s="423"/>
      <c r="CB39" s="423"/>
      <c r="CC39" s="423"/>
      <c r="CD39" s="423"/>
      <c r="CE39" s="423"/>
      <c r="CF39" s="423"/>
      <c r="CG39" s="423"/>
      <c r="CH39" s="423"/>
      <c r="CI39" s="423"/>
      <c r="CJ39" s="423"/>
      <c r="CK39" s="423"/>
      <c r="CL39" s="423"/>
      <c r="CM39" s="423"/>
      <c r="CN39" s="213"/>
      <c r="CO39" s="424">
        <f t="shared" si="3"/>
        <v>25</v>
      </c>
      <c r="CP39" s="424"/>
      <c r="CQ39" s="423" t="str">
        <f>IF('各会計、関係団体の財政状況及び健全化判断比率'!BS12="","",'各会計、関係団体の財政状況及び健全化判断比率'!BS12)</f>
        <v>マリーナレイク猪苗代株式会社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福島県市町村総合事務組合（消防補償等特別会計）</v>
      </c>
      <c r="BZ40" s="423"/>
      <c r="CA40" s="423"/>
      <c r="CB40" s="423"/>
      <c r="CC40" s="423"/>
      <c r="CD40" s="423"/>
      <c r="CE40" s="423"/>
      <c r="CF40" s="423"/>
      <c r="CG40" s="423"/>
      <c r="CH40" s="423"/>
      <c r="CI40" s="423"/>
      <c r="CJ40" s="423"/>
      <c r="CK40" s="423"/>
      <c r="CL40" s="423"/>
      <c r="CM40" s="423"/>
      <c r="CN40" s="213"/>
      <c r="CO40" s="424">
        <f t="shared" si="3"/>
        <v>26</v>
      </c>
      <c r="CP40" s="424"/>
      <c r="CQ40" s="423" t="str">
        <f>IF('各会計、関係団体の財政状況及び健全化判断比率'!BS13="","",'各会計、関係団体の財政状況及び健全化判断比率'!BS13)</f>
        <v>株式会社道の駅猪苗代</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福島県市町村総合事務組合（消防賞じゅつ金特別会計）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福島県市町村総合事務組合（非常勤職員公務災害補償特別会計）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福島県市町村総合事務組合（自治会館管理特別会計）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3+PqaD3jyw3iZKaMzRa2d2ntfvtzRUXEBImt7ICEN6E5mz2ULhbelBO9SNnvXL8QrbQK1tO+rFODxTI4Aolag==" saltValue="CqGEhM0Qdaa0MS0NVzWj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70C0"/>
    <pageSetUpPr fitToPage="1"/>
  </sheetPr>
  <dimension ref="A1:P45"/>
  <sheetViews>
    <sheetView showGridLines="0" topLeftCell="G31" zoomScaleSheetLayoutView="100" workbookViewId="0">
      <selection activeCell="K45" sqref="K4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565</v>
      </c>
      <c r="D34" s="1244"/>
      <c r="E34" s="1245"/>
      <c r="F34" s="32">
        <v>10.61</v>
      </c>
      <c r="G34" s="33">
        <v>11.59</v>
      </c>
      <c r="H34" s="33">
        <v>12.68</v>
      </c>
      <c r="I34" s="33">
        <v>13.32</v>
      </c>
      <c r="J34" s="34">
        <v>13.65</v>
      </c>
      <c r="K34" s="22"/>
      <c r="L34" s="22"/>
      <c r="M34" s="22"/>
      <c r="N34" s="22"/>
      <c r="O34" s="22"/>
      <c r="P34" s="22"/>
    </row>
    <row r="35" spans="1:16" ht="39" customHeight="1" x14ac:dyDescent="0.15">
      <c r="A35" s="22"/>
      <c r="B35" s="35"/>
      <c r="C35" s="1238" t="s">
        <v>566</v>
      </c>
      <c r="D35" s="1239"/>
      <c r="E35" s="1240"/>
      <c r="F35" s="36">
        <v>5.35</v>
      </c>
      <c r="G35" s="37">
        <v>4.4800000000000004</v>
      </c>
      <c r="H35" s="37">
        <v>4.2300000000000004</v>
      </c>
      <c r="I35" s="37">
        <v>5.0599999999999996</v>
      </c>
      <c r="J35" s="38">
        <v>5.82</v>
      </c>
      <c r="K35" s="22"/>
      <c r="L35" s="22"/>
      <c r="M35" s="22"/>
      <c r="N35" s="22"/>
      <c r="O35" s="22"/>
      <c r="P35" s="22"/>
    </row>
    <row r="36" spans="1:16" ht="39" customHeight="1" x14ac:dyDescent="0.15">
      <c r="A36" s="22"/>
      <c r="B36" s="35"/>
      <c r="C36" s="1238" t="s">
        <v>567</v>
      </c>
      <c r="D36" s="1239"/>
      <c r="E36" s="1240"/>
      <c r="F36" s="36">
        <v>0.27</v>
      </c>
      <c r="G36" s="37">
        <v>0.18</v>
      </c>
      <c r="H36" s="37">
        <v>0.75</v>
      </c>
      <c r="I36" s="37">
        <v>0.19</v>
      </c>
      <c r="J36" s="38">
        <v>0.9</v>
      </c>
      <c r="K36" s="22"/>
      <c r="L36" s="22"/>
      <c r="M36" s="22"/>
      <c r="N36" s="22"/>
      <c r="O36" s="22"/>
      <c r="P36" s="22"/>
    </row>
    <row r="37" spans="1:16" ht="39" customHeight="1" x14ac:dyDescent="0.15">
      <c r="A37" s="22"/>
      <c r="B37" s="35"/>
      <c r="C37" s="1238" t="s">
        <v>568</v>
      </c>
      <c r="D37" s="1239"/>
      <c r="E37" s="1240"/>
      <c r="F37" s="36">
        <v>2.31</v>
      </c>
      <c r="G37" s="37">
        <v>0.87</v>
      </c>
      <c r="H37" s="37">
        <v>1.07</v>
      </c>
      <c r="I37" s="37">
        <v>0.44</v>
      </c>
      <c r="J37" s="38">
        <v>0.42</v>
      </c>
      <c r="K37" s="22"/>
      <c r="L37" s="22"/>
      <c r="M37" s="22"/>
      <c r="N37" s="22"/>
      <c r="O37" s="22"/>
      <c r="P37" s="22"/>
    </row>
    <row r="38" spans="1:16" ht="39" customHeight="1" x14ac:dyDescent="0.15">
      <c r="A38" s="22"/>
      <c r="B38" s="35"/>
      <c r="C38" s="1238" t="s">
        <v>569</v>
      </c>
      <c r="D38" s="1239"/>
      <c r="E38" s="1240"/>
      <c r="F38" s="36">
        <v>0.28999999999999998</v>
      </c>
      <c r="G38" s="37">
        <v>0.31</v>
      </c>
      <c r="H38" s="37">
        <v>0.56999999999999995</v>
      </c>
      <c r="I38" s="37">
        <v>0.24</v>
      </c>
      <c r="J38" s="38">
        <v>0.17</v>
      </c>
      <c r="K38" s="22"/>
      <c r="L38" s="22"/>
      <c r="M38" s="22"/>
      <c r="N38" s="22"/>
      <c r="O38" s="22"/>
      <c r="P38" s="22"/>
    </row>
    <row r="39" spans="1:16" ht="39" customHeight="1" x14ac:dyDescent="0.15">
      <c r="A39" s="22"/>
      <c r="B39" s="35"/>
      <c r="C39" s="1238" t="s">
        <v>570</v>
      </c>
      <c r="D39" s="1239"/>
      <c r="E39" s="1240"/>
      <c r="F39" s="36">
        <v>0.09</v>
      </c>
      <c r="G39" s="37">
        <v>7.0000000000000007E-2</v>
      </c>
      <c r="H39" s="37">
        <v>7.0000000000000007E-2</v>
      </c>
      <c r="I39" s="37">
        <v>7.0000000000000007E-2</v>
      </c>
      <c r="J39" s="38">
        <v>7.0000000000000007E-2</v>
      </c>
      <c r="K39" s="22"/>
      <c r="L39" s="22"/>
      <c r="M39" s="22"/>
      <c r="N39" s="22"/>
      <c r="O39" s="22"/>
      <c r="P39" s="22"/>
    </row>
    <row r="40" spans="1:16" ht="39" customHeight="1" x14ac:dyDescent="0.15">
      <c r="A40" s="22"/>
      <c r="B40" s="35"/>
      <c r="C40" s="1238" t="s">
        <v>571</v>
      </c>
      <c r="D40" s="1239"/>
      <c r="E40" s="1240"/>
      <c r="F40" s="36">
        <v>0.08</v>
      </c>
      <c r="G40" s="37">
        <v>0.11</v>
      </c>
      <c r="H40" s="37">
        <v>0.2</v>
      </c>
      <c r="I40" s="37">
        <v>0.06</v>
      </c>
      <c r="J40" s="38">
        <v>0.05</v>
      </c>
      <c r="K40" s="22"/>
      <c r="L40" s="22"/>
      <c r="M40" s="22"/>
      <c r="N40" s="22"/>
      <c r="O40" s="22"/>
      <c r="P40" s="22"/>
    </row>
    <row r="41" spans="1:16" ht="39" customHeight="1" x14ac:dyDescent="0.15">
      <c r="A41" s="22"/>
      <c r="B41" s="35"/>
      <c r="C41" s="1238" t="s">
        <v>572</v>
      </c>
      <c r="D41" s="1239"/>
      <c r="E41" s="1240"/>
      <c r="F41" s="36">
        <v>0.17</v>
      </c>
      <c r="G41" s="37">
        <v>0.14000000000000001</v>
      </c>
      <c r="H41" s="37">
        <v>0.08</v>
      </c>
      <c r="I41" s="37">
        <v>0.06</v>
      </c>
      <c r="J41" s="38">
        <v>0.05</v>
      </c>
      <c r="K41" s="22"/>
      <c r="L41" s="22"/>
      <c r="M41" s="22"/>
      <c r="N41" s="22"/>
      <c r="O41" s="22"/>
      <c r="P41" s="22"/>
    </row>
    <row r="42" spans="1:16" ht="39" customHeight="1" x14ac:dyDescent="0.15">
      <c r="A42" s="22"/>
      <c r="B42" s="39"/>
      <c r="C42" s="1238" t="s">
        <v>573</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574</v>
      </c>
      <c r="D43" s="1242"/>
      <c r="E43" s="1243"/>
      <c r="F43" s="41">
        <v>0.02</v>
      </c>
      <c r="G43" s="42">
        <v>0.01</v>
      </c>
      <c r="H43" s="42">
        <v>0.01</v>
      </c>
      <c r="I43" s="42">
        <v>0</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FZgRCgND3IGA2MB7QbC0qXRxzyL6S84FLQquw6B2XqpihVjCrxWDRdy3XYns1aWMOkYxLsqHUISiz+A5CzXTw==" saltValue="Hk1IVhj/B3pMJALpQamM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2"/>
  <sheetViews>
    <sheetView showGridLines="0" topLeftCell="A38"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916</v>
      </c>
      <c r="L45" s="60">
        <v>915</v>
      </c>
      <c r="M45" s="60">
        <v>903</v>
      </c>
      <c r="N45" s="60">
        <v>1006</v>
      </c>
      <c r="O45" s="61">
        <v>1008</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x14ac:dyDescent="0.15">
      <c r="A48" s="48"/>
      <c r="B48" s="1266"/>
      <c r="C48" s="1267"/>
      <c r="D48" s="62"/>
      <c r="E48" s="1248" t="s">
        <v>14</v>
      </c>
      <c r="F48" s="1248"/>
      <c r="G48" s="1248"/>
      <c r="H48" s="1248"/>
      <c r="I48" s="1248"/>
      <c r="J48" s="1249"/>
      <c r="K48" s="63">
        <v>290</v>
      </c>
      <c r="L48" s="64">
        <v>290</v>
      </c>
      <c r="M48" s="64">
        <v>326</v>
      </c>
      <c r="N48" s="64">
        <v>349</v>
      </c>
      <c r="O48" s="65">
        <v>372</v>
      </c>
      <c r="P48" s="48"/>
      <c r="Q48" s="48"/>
      <c r="R48" s="48"/>
      <c r="S48" s="48"/>
      <c r="T48" s="48"/>
      <c r="U48" s="48"/>
    </row>
    <row r="49" spans="1:21" ht="30.75" customHeight="1" x14ac:dyDescent="0.15">
      <c r="A49" s="48"/>
      <c r="B49" s="1266"/>
      <c r="C49" s="1267"/>
      <c r="D49" s="62"/>
      <c r="E49" s="1248" t="s">
        <v>15</v>
      </c>
      <c r="F49" s="1248"/>
      <c r="G49" s="1248"/>
      <c r="H49" s="1248"/>
      <c r="I49" s="1248"/>
      <c r="J49" s="1249"/>
      <c r="K49" s="63">
        <v>17</v>
      </c>
      <c r="L49" s="64">
        <v>16</v>
      </c>
      <c r="M49" s="64">
        <v>12</v>
      </c>
      <c r="N49" s="64">
        <v>6</v>
      </c>
      <c r="O49" s="65">
        <v>8</v>
      </c>
      <c r="P49" s="48"/>
      <c r="Q49" s="48"/>
      <c r="R49" s="48"/>
      <c r="S49" s="48"/>
      <c r="T49" s="48"/>
      <c r="U49" s="48"/>
    </row>
    <row r="50" spans="1:21" ht="30.75" customHeight="1" x14ac:dyDescent="0.15">
      <c r="A50" s="48"/>
      <c r="B50" s="1266"/>
      <c r="C50" s="1267"/>
      <c r="D50" s="62"/>
      <c r="E50" s="1248" t="s">
        <v>16</v>
      </c>
      <c r="F50" s="1248"/>
      <c r="G50" s="1248"/>
      <c r="H50" s="1248"/>
      <c r="I50" s="1248"/>
      <c r="J50" s="1249"/>
      <c r="K50" s="63">
        <v>23</v>
      </c>
      <c r="L50" s="64" t="s">
        <v>515</v>
      </c>
      <c r="M50" s="64" t="s">
        <v>515</v>
      </c>
      <c r="N50" s="64" t="s">
        <v>515</v>
      </c>
      <c r="O50" s="65" t="s">
        <v>515</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v>0</v>
      </c>
      <c r="M51" s="64">
        <v>0</v>
      </c>
      <c r="N51" s="64" t="s">
        <v>515</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833</v>
      </c>
      <c r="L52" s="64">
        <v>834</v>
      </c>
      <c r="M52" s="64">
        <v>838</v>
      </c>
      <c r="N52" s="64">
        <v>901</v>
      </c>
      <c r="O52" s="65">
        <v>893</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413</v>
      </c>
      <c r="L53" s="69">
        <v>387</v>
      </c>
      <c r="M53" s="69">
        <v>403</v>
      </c>
      <c r="N53" s="69">
        <v>460</v>
      </c>
      <c r="O53" s="70">
        <v>495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515</v>
      </c>
      <c r="L57" s="83" t="s">
        <v>515</v>
      </c>
      <c r="M57" s="83" t="s">
        <v>515</v>
      </c>
      <c r="N57" s="83" t="s">
        <v>515</v>
      </c>
      <c r="O57" s="84" t="s">
        <v>515</v>
      </c>
    </row>
    <row r="58" spans="1:21" ht="31.5" customHeight="1" thickBot="1" x14ac:dyDescent="0.2">
      <c r="B58" s="1256"/>
      <c r="C58" s="1257"/>
      <c r="D58" s="1261" t="s">
        <v>26</v>
      </c>
      <c r="E58" s="1262"/>
      <c r="F58" s="1262"/>
      <c r="G58" s="1262"/>
      <c r="H58" s="1262"/>
      <c r="I58" s="1262"/>
      <c r="J58" s="1263"/>
      <c r="K58" s="85" t="s">
        <v>515</v>
      </c>
      <c r="L58" s="86" t="s">
        <v>515</v>
      </c>
      <c r="M58" s="86" t="s">
        <v>515</v>
      </c>
      <c r="N58" s="86" t="s">
        <v>515</v>
      </c>
      <c r="O58" s="87" t="s">
        <v>515</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hMULTFLePiaG1entuIwErWaymfLiNzf+5UTvhYmFVYn4oujIa+m5d86F+4JZFsliA3SELyJ4My5gP8CqtVsdw==" saltValue="1H6In68wO3PbEme544Nf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70C0"/>
    <pageSetUpPr fitToPage="1"/>
  </sheetPr>
  <dimension ref="B1:M86"/>
  <sheetViews>
    <sheetView showGridLines="0" topLeftCell="I39" zoomScaleSheetLayoutView="100" workbookViewId="0">
      <selection activeCell="O54" sqref="O5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557</v>
      </c>
      <c r="J40" s="99" t="s">
        <v>558</v>
      </c>
      <c r="K40" s="99" t="s">
        <v>559</v>
      </c>
      <c r="L40" s="99" t="s">
        <v>560</v>
      </c>
      <c r="M40" s="100" t="s">
        <v>561</v>
      </c>
    </row>
    <row r="41" spans="2:13" ht="27.75" customHeight="1" x14ac:dyDescent="0.15">
      <c r="B41" s="1284" t="s">
        <v>29</v>
      </c>
      <c r="C41" s="1285"/>
      <c r="D41" s="101"/>
      <c r="E41" s="1286" t="s">
        <v>30</v>
      </c>
      <c r="F41" s="1286"/>
      <c r="G41" s="1286"/>
      <c r="H41" s="1287"/>
      <c r="I41" s="102">
        <v>8473</v>
      </c>
      <c r="J41" s="103">
        <v>8862</v>
      </c>
      <c r="K41" s="103">
        <v>9301</v>
      </c>
      <c r="L41" s="103">
        <v>9148</v>
      </c>
      <c r="M41" s="104">
        <v>8803</v>
      </c>
    </row>
    <row r="42" spans="2:13" ht="27.75" customHeight="1" x14ac:dyDescent="0.15">
      <c r="B42" s="1274"/>
      <c r="C42" s="1275"/>
      <c r="D42" s="105"/>
      <c r="E42" s="1278" t="s">
        <v>31</v>
      </c>
      <c r="F42" s="1278"/>
      <c r="G42" s="1278"/>
      <c r="H42" s="1279"/>
      <c r="I42" s="106">
        <v>1</v>
      </c>
      <c r="J42" s="107">
        <v>1</v>
      </c>
      <c r="K42" s="107">
        <v>1</v>
      </c>
      <c r="L42" s="107">
        <v>1</v>
      </c>
      <c r="M42" s="108">
        <v>1</v>
      </c>
    </row>
    <row r="43" spans="2:13" ht="27.75" customHeight="1" x14ac:dyDescent="0.15">
      <c r="B43" s="1274"/>
      <c r="C43" s="1275"/>
      <c r="D43" s="105"/>
      <c r="E43" s="1278" t="s">
        <v>32</v>
      </c>
      <c r="F43" s="1278"/>
      <c r="G43" s="1278"/>
      <c r="H43" s="1279"/>
      <c r="I43" s="106">
        <v>4365</v>
      </c>
      <c r="J43" s="107">
        <v>4203</v>
      </c>
      <c r="K43" s="107">
        <v>4090</v>
      </c>
      <c r="L43" s="107">
        <v>3980</v>
      </c>
      <c r="M43" s="108">
        <v>4009</v>
      </c>
    </row>
    <row r="44" spans="2:13" ht="27.75" customHeight="1" x14ac:dyDescent="0.15">
      <c r="B44" s="1274"/>
      <c r="C44" s="1275"/>
      <c r="D44" s="105"/>
      <c r="E44" s="1278" t="s">
        <v>33</v>
      </c>
      <c r="F44" s="1278"/>
      <c r="G44" s="1278"/>
      <c r="H44" s="1279"/>
      <c r="I44" s="106">
        <v>16</v>
      </c>
      <c r="J44" s="107">
        <v>15</v>
      </c>
      <c r="K44" s="107">
        <v>20</v>
      </c>
      <c r="L44" s="107">
        <v>18</v>
      </c>
      <c r="M44" s="108">
        <v>29</v>
      </c>
    </row>
    <row r="45" spans="2:13" ht="27.75" customHeight="1" x14ac:dyDescent="0.15">
      <c r="B45" s="1274"/>
      <c r="C45" s="1275"/>
      <c r="D45" s="105"/>
      <c r="E45" s="1278" t="s">
        <v>34</v>
      </c>
      <c r="F45" s="1278"/>
      <c r="G45" s="1278"/>
      <c r="H45" s="1279"/>
      <c r="I45" s="106">
        <v>1288</v>
      </c>
      <c r="J45" s="107">
        <v>1222</v>
      </c>
      <c r="K45" s="107">
        <v>1174</v>
      </c>
      <c r="L45" s="107">
        <v>972</v>
      </c>
      <c r="M45" s="108">
        <v>812</v>
      </c>
    </row>
    <row r="46" spans="2:13" ht="27.75" customHeight="1" x14ac:dyDescent="0.15">
      <c r="B46" s="1274"/>
      <c r="C46" s="1275"/>
      <c r="D46" s="109"/>
      <c r="E46" s="1278" t="s">
        <v>35</v>
      </c>
      <c r="F46" s="1278"/>
      <c r="G46" s="1278"/>
      <c r="H46" s="1279"/>
      <c r="I46" s="106" t="s">
        <v>515</v>
      </c>
      <c r="J46" s="107" t="s">
        <v>515</v>
      </c>
      <c r="K46" s="107" t="s">
        <v>515</v>
      </c>
      <c r="L46" s="107" t="s">
        <v>515</v>
      </c>
      <c r="M46" s="108" t="s">
        <v>515</v>
      </c>
    </row>
    <row r="47" spans="2:13" ht="27.75" customHeight="1" x14ac:dyDescent="0.15">
      <c r="B47" s="1274"/>
      <c r="C47" s="1275"/>
      <c r="D47" s="110"/>
      <c r="E47" s="1288" t="s">
        <v>36</v>
      </c>
      <c r="F47" s="1289"/>
      <c r="G47" s="1289"/>
      <c r="H47" s="1290"/>
      <c r="I47" s="106" t="s">
        <v>515</v>
      </c>
      <c r="J47" s="107" t="s">
        <v>515</v>
      </c>
      <c r="K47" s="107" t="s">
        <v>515</v>
      </c>
      <c r="L47" s="107" t="s">
        <v>515</v>
      </c>
      <c r="M47" s="108" t="s">
        <v>515</v>
      </c>
    </row>
    <row r="48" spans="2:13" ht="27.75" customHeight="1" x14ac:dyDescent="0.15">
      <c r="B48" s="1274"/>
      <c r="C48" s="1275"/>
      <c r="D48" s="105"/>
      <c r="E48" s="1278" t="s">
        <v>37</v>
      </c>
      <c r="F48" s="1278"/>
      <c r="G48" s="1278"/>
      <c r="H48" s="1279"/>
      <c r="I48" s="106" t="s">
        <v>515</v>
      </c>
      <c r="J48" s="107" t="s">
        <v>515</v>
      </c>
      <c r="K48" s="107" t="s">
        <v>515</v>
      </c>
      <c r="L48" s="107" t="s">
        <v>515</v>
      </c>
      <c r="M48" s="108" t="s">
        <v>515</v>
      </c>
    </row>
    <row r="49" spans="2:13" ht="27.75" customHeight="1" x14ac:dyDescent="0.15">
      <c r="B49" s="1276"/>
      <c r="C49" s="1277"/>
      <c r="D49" s="105"/>
      <c r="E49" s="1278" t="s">
        <v>38</v>
      </c>
      <c r="F49" s="1278"/>
      <c r="G49" s="1278"/>
      <c r="H49" s="1279"/>
      <c r="I49" s="106" t="s">
        <v>515</v>
      </c>
      <c r="J49" s="107" t="s">
        <v>515</v>
      </c>
      <c r="K49" s="107" t="s">
        <v>515</v>
      </c>
      <c r="L49" s="107" t="s">
        <v>515</v>
      </c>
      <c r="M49" s="108" t="s">
        <v>515</v>
      </c>
    </row>
    <row r="50" spans="2:13" ht="27.75" customHeight="1" x14ac:dyDescent="0.15">
      <c r="B50" s="1272" t="s">
        <v>39</v>
      </c>
      <c r="C50" s="1273"/>
      <c r="D50" s="111"/>
      <c r="E50" s="1278" t="s">
        <v>40</v>
      </c>
      <c r="F50" s="1278"/>
      <c r="G50" s="1278"/>
      <c r="H50" s="1279"/>
      <c r="I50" s="106">
        <v>1212</v>
      </c>
      <c r="J50" s="107">
        <v>1765</v>
      </c>
      <c r="K50" s="107">
        <v>1770</v>
      </c>
      <c r="L50" s="107">
        <v>1666</v>
      </c>
      <c r="M50" s="108">
        <v>1796</v>
      </c>
    </row>
    <row r="51" spans="2:13" ht="27.75" customHeight="1" x14ac:dyDescent="0.15">
      <c r="B51" s="1274"/>
      <c r="C51" s="1275"/>
      <c r="D51" s="105"/>
      <c r="E51" s="1278" t="s">
        <v>41</v>
      </c>
      <c r="F51" s="1278"/>
      <c r="G51" s="1278"/>
      <c r="H51" s="1279"/>
      <c r="I51" s="106">
        <v>698</v>
      </c>
      <c r="J51" s="107">
        <v>660</v>
      </c>
      <c r="K51" s="107">
        <v>592</v>
      </c>
      <c r="L51" s="107">
        <v>527</v>
      </c>
      <c r="M51" s="108">
        <v>472</v>
      </c>
    </row>
    <row r="52" spans="2:13" ht="27.75" customHeight="1" x14ac:dyDescent="0.15">
      <c r="B52" s="1276"/>
      <c r="C52" s="1277"/>
      <c r="D52" s="105"/>
      <c r="E52" s="1278" t="s">
        <v>42</v>
      </c>
      <c r="F52" s="1278"/>
      <c r="G52" s="1278"/>
      <c r="H52" s="1279"/>
      <c r="I52" s="106">
        <v>8637</v>
      </c>
      <c r="J52" s="107">
        <v>8812</v>
      </c>
      <c r="K52" s="107">
        <v>9404</v>
      </c>
      <c r="L52" s="107">
        <v>9014</v>
      </c>
      <c r="M52" s="108">
        <v>8816</v>
      </c>
    </row>
    <row r="53" spans="2:13" ht="27.75" customHeight="1" thickBot="1" x14ac:dyDescent="0.2">
      <c r="B53" s="1280" t="s">
        <v>43</v>
      </c>
      <c r="C53" s="1281"/>
      <c r="D53" s="112"/>
      <c r="E53" s="1282" t="s">
        <v>44</v>
      </c>
      <c r="F53" s="1282"/>
      <c r="G53" s="1282"/>
      <c r="H53" s="1283"/>
      <c r="I53" s="113">
        <v>3596</v>
      </c>
      <c r="J53" s="114">
        <v>3066</v>
      </c>
      <c r="K53" s="114">
        <v>2821</v>
      </c>
      <c r="L53" s="114">
        <v>2912</v>
      </c>
      <c r="M53" s="115">
        <v>2571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usLzJN/kzD40wCbSb0PJ4Z2CQehh9a1iG6yjNq943zVmcTBe3iQ3MemEKMC9X77KarKvcWhdpI6GzHO3VKn2Q==" saltValue="cQRL1nC+yZCMg6ZwXQ8d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6"/>
  <sheetViews>
    <sheetView showGridLines="0" topLeftCell="D1" zoomScale="70" zoomScaleNormal="70" zoomScaleSheetLayoutView="100" workbookViewId="0">
      <selection activeCell="C60" sqref="C60:E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47</v>
      </c>
      <c r="D55" s="1299"/>
      <c r="E55" s="1300"/>
      <c r="F55" s="127">
        <v>894</v>
      </c>
      <c r="G55" s="127">
        <v>799</v>
      </c>
      <c r="H55" s="128">
        <v>849</v>
      </c>
    </row>
    <row r="56" spans="2:8" ht="52.5" customHeight="1" x14ac:dyDescent="0.15">
      <c r="B56" s="129"/>
      <c r="C56" s="1301" t="s">
        <v>48</v>
      </c>
      <c r="D56" s="1301"/>
      <c r="E56" s="1302"/>
      <c r="F56" s="130">
        <v>107</v>
      </c>
      <c r="G56" s="130">
        <v>107</v>
      </c>
      <c r="H56" s="131">
        <v>107</v>
      </c>
    </row>
    <row r="57" spans="2:8" ht="53.25" customHeight="1" x14ac:dyDescent="0.15">
      <c r="B57" s="129"/>
      <c r="C57" s="1303" t="s">
        <v>49</v>
      </c>
      <c r="D57" s="1303"/>
      <c r="E57" s="1304"/>
      <c r="F57" s="132">
        <v>575</v>
      </c>
      <c r="G57" s="132">
        <v>615</v>
      </c>
      <c r="H57" s="133">
        <v>704</v>
      </c>
    </row>
    <row r="58" spans="2:8" ht="45.75" customHeight="1" x14ac:dyDescent="0.15">
      <c r="B58" s="134"/>
      <c r="C58" s="1291" t="s">
        <v>597</v>
      </c>
      <c r="D58" s="1292"/>
      <c r="E58" s="1293"/>
      <c r="F58" s="135">
        <v>210</v>
      </c>
      <c r="G58" s="135">
        <v>341</v>
      </c>
      <c r="H58" s="136">
        <v>501</v>
      </c>
    </row>
    <row r="59" spans="2:8" ht="45.75" customHeight="1" x14ac:dyDescent="0.15">
      <c r="B59" s="134"/>
      <c r="C59" s="1291" t="s">
        <v>599</v>
      </c>
      <c r="D59" s="1292"/>
      <c r="E59" s="1293"/>
      <c r="F59" s="135">
        <v>257</v>
      </c>
      <c r="G59" s="135">
        <v>197</v>
      </c>
      <c r="H59" s="136">
        <v>141</v>
      </c>
    </row>
    <row r="60" spans="2:8" ht="45.75" customHeight="1" x14ac:dyDescent="0.15">
      <c r="B60" s="134"/>
      <c r="C60" s="1291" t="s">
        <v>598</v>
      </c>
      <c r="D60" s="1292"/>
      <c r="E60" s="1293"/>
      <c r="F60" s="135">
        <v>17</v>
      </c>
      <c r="G60" s="135">
        <v>16</v>
      </c>
      <c r="H60" s="136">
        <v>16</v>
      </c>
    </row>
    <row r="61" spans="2:8" ht="45.75" customHeight="1" x14ac:dyDescent="0.15">
      <c r="B61" s="134"/>
      <c r="C61" s="1291" t="s">
        <v>601</v>
      </c>
      <c r="D61" s="1292"/>
      <c r="E61" s="1293"/>
      <c r="F61" s="135">
        <v>11</v>
      </c>
      <c r="G61" s="135">
        <v>11</v>
      </c>
      <c r="H61" s="136">
        <v>11</v>
      </c>
    </row>
    <row r="62" spans="2:8" ht="45.75" customHeight="1" thickBot="1" x14ac:dyDescent="0.2">
      <c r="B62" s="137"/>
      <c r="C62" s="1294" t="s">
        <v>600</v>
      </c>
      <c r="D62" s="1295"/>
      <c r="E62" s="1296"/>
      <c r="F62" s="138">
        <v>50</v>
      </c>
      <c r="G62" s="138">
        <v>23</v>
      </c>
      <c r="H62" s="139">
        <v>9</v>
      </c>
    </row>
    <row r="63" spans="2:8" ht="52.5" customHeight="1" thickBot="1" x14ac:dyDescent="0.2">
      <c r="B63" s="140"/>
      <c r="C63" s="1297" t="s">
        <v>50</v>
      </c>
      <c r="D63" s="1297"/>
      <c r="E63" s="1298"/>
      <c r="F63" s="141">
        <v>1576</v>
      </c>
      <c r="G63" s="141">
        <v>1521</v>
      </c>
      <c r="H63" s="142">
        <v>1660</v>
      </c>
    </row>
    <row r="64" spans="2:8" ht="15" customHeight="1" x14ac:dyDescent="0.15"/>
    <row r="65" ht="0" hidden="1" customHeight="1" x14ac:dyDescent="0.15"/>
    <row r="66" ht="0" hidden="1" customHeight="1" x14ac:dyDescent="0.15"/>
  </sheetData>
  <sheetProtection algorithmName="SHA-512" hashValue="OH9JGqbRxKGoZLcNGOvDd2l5FzI0YBm9nsf6Ex3UUuMGHLzOulrx/7NPFnAPhbB+bQ0/+xJ1lKJNyeb5qfOlAw==" saltValue="zie9474To5Sz2cZutLqW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80" zoomScaleNormal="80" zoomScaleSheetLayoutView="55" workbookViewId="0">
      <selection activeCell="BX57" sqref="BX57:CE5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606</v>
      </c>
      <c r="AO51" s="1310"/>
      <c r="AP51" s="1310"/>
      <c r="AQ51" s="1310"/>
      <c r="AR51" s="1310"/>
      <c r="AS51" s="1310"/>
      <c r="AT51" s="1310"/>
      <c r="AU51" s="1310"/>
      <c r="AV51" s="1310"/>
      <c r="AW51" s="1310"/>
      <c r="AX51" s="1310"/>
      <c r="AY51" s="1310"/>
      <c r="AZ51" s="1310"/>
      <c r="BA51" s="1310"/>
      <c r="BB51" s="1310" t="s">
        <v>607</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67.8</v>
      </c>
      <c r="BY51" s="1307"/>
      <c r="BZ51" s="1307"/>
      <c r="CA51" s="1307"/>
      <c r="CB51" s="1307"/>
      <c r="CC51" s="1307"/>
      <c r="CD51" s="1307"/>
      <c r="CE51" s="1307"/>
      <c r="CF51" s="1307">
        <v>64.3</v>
      </c>
      <c r="CG51" s="1307"/>
      <c r="CH51" s="1307"/>
      <c r="CI51" s="1307"/>
      <c r="CJ51" s="1307"/>
      <c r="CK51" s="1307"/>
      <c r="CL51" s="1307"/>
      <c r="CM51" s="1307"/>
      <c r="CN51" s="1307">
        <v>66.400000000000006</v>
      </c>
      <c r="CO51" s="1307"/>
      <c r="CP51" s="1307"/>
      <c r="CQ51" s="1307"/>
      <c r="CR51" s="1307"/>
      <c r="CS51" s="1307"/>
      <c r="CT51" s="1307"/>
      <c r="CU51" s="1307"/>
      <c r="CV51" s="1307">
        <v>58.9</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608</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50</v>
      </c>
      <c r="BY53" s="1307"/>
      <c r="BZ53" s="1307"/>
      <c r="CA53" s="1307"/>
      <c r="CB53" s="1307"/>
      <c r="CC53" s="1307"/>
      <c r="CD53" s="1307"/>
      <c r="CE53" s="1307"/>
      <c r="CF53" s="1307">
        <v>51.4</v>
      </c>
      <c r="CG53" s="1307"/>
      <c r="CH53" s="1307"/>
      <c r="CI53" s="1307"/>
      <c r="CJ53" s="1307"/>
      <c r="CK53" s="1307"/>
      <c r="CL53" s="1307"/>
      <c r="CM53" s="1307"/>
      <c r="CN53" s="1307">
        <v>53.2</v>
      </c>
      <c r="CO53" s="1307"/>
      <c r="CP53" s="1307"/>
      <c r="CQ53" s="1307"/>
      <c r="CR53" s="1307"/>
      <c r="CS53" s="1307"/>
      <c r="CT53" s="1307"/>
      <c r="CU53" s="1307"/>
      <c r="CV53" s="1307">
        <v>55.2</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609</v>
      </c>
      <c r="AO55" s="1311"/>
      <c r="AP55" s="1311"/>
      <c r="AQ55" s="1311"/>
      <c r="AR55" s="1311"/>
      <c r="AS55" s="1311"/>
      <c r="AT55" s="1311"/>
      <c r="AU55" s="1311"/>
      <c r="AV55" s="1311"/>
      <c r="AW55" s="1311"/>
      <c r="AX55" s="1311"/>
      <c r="AY55" s="1311"/>
      <c r="AZ55" s="1311"/>
      <c r="BA55" s="1311"/>
      <c r="BB55" s="1310" t="s">
        <v>607</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36.5</v>
      </c>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07">
        <v>20.5</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608</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54.1</v>
      </c>
      <c r="BY57" s="1307"/>
      <c r="BZ57" s="1307"/>
      <c r="CA57" s="1307"/>
      <c r="CB57" s="1307"/>
      <c r="CC57" s="1307"/>
      <c r="CD57" s="1307"/>
      <c r="CE57" s="1307"/>
      <c r="CF57" s="1307">
        <v>57</v>
      </c>
      <c r="CG57" s="1307"/>
      <c r="CH57" s="1307"/>
      <c r="CI57" s="1307"/>
      <c r="CJ57" s="1307"/>
      <c r="CK57" s="1307"/>
      <c r="CL57" s="1307"/>
      <c r="CM57" s="1307"/>
      <c r="CN57" s="1307">
        <v>59.7</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606</v>
      </c>
      <c r="AO73" s="1310"/>
      <c r="AP73" s="1310"/>
      <c r="AQ73" s="1310"/>
      <c r="AR73" s="1310"/>
      <c r="AS73" s="1310"/>
      <c r="AT73" s="1310"/>
      <c r="AU73" s="1310"/>
      <c r="AV73" s="1310"/>
      <c r="AW73" s="1310"/>
      <c r="AX73" s="1310"/>
      <c r="AY73" s="1310"/>
      <c r="AZ73" s="1310"/>
      <c r="BA73" s="1310"/>
      <c r="BB73" s="1310" t="s">
        <v>607</v>
      </c>
      <c r="BC73" s="1310"/>
      <c r="BD73" s="1310"/>
      <c r="BE73" s="1310"/>
      <c r="BF73" s="1310"/>
      <c r="BG73" s="1310"/>
      <c r="BH73" s="1310"/>
      <c r="BI73" s="1310"/>
      <c r="BJ73" s="1310"/>
      <c r="BK73" s="1310"/>
      <c r="BL73" s="1310"/>
      <c r="BM73" s="1310"/>
      <c r="BN73" s="1310"/>
      <c r="BO73" s="1310"/>
      <c r="BP73" s="1307">
        <v>82.8</v>
      </c>
      <c r="BQ73" s="1307"/>
      <c r="BR73" s="1307"/>
      <c r="BS73" s="1307"/>
      <c r="BT73" s="1307"/>
      <c r="BU73" s="1307"/>
      <c r="BV73" s="1307"/>
      <c r="BW73" s="1307"/>
      <c r="BX73" s="1307">
        <v>67.8</v>
      </c>
      <c r="BY73" s="1307"/>
      <c r="BZ73" s="1307"/>
      <c r="CA73" s="1307"/>
      <c r="CB73" s="1307"/>
      <c r="CC73" s="1307"/>
      <c r="CD73" s="1307"/>
      <c r="CE73" s="1307"/>
      <c r="CF73" s="1307">
        <v>64.3</v>
      </c>
      <c r="CG73" s="1307"/>
      <c r="CH73" s="1307"/>
      <c r="CI73" s="1307"/>
      <c r="CJ73" s="1307"/>
      <c r="CK73" s="1307"/>
      <c r="CL73" s="1307"/>
      <c r="CM73" s="1307"/>
      <c r="CN73" s="1307">
        <v>66.400000000000006</v>
      </c>
      <c r="CO73" s="1307"/>
      <c r="CP73" s="1307"/>
      <c r="CQ73" s="1307"/>
      <c r="CR73" s="1307"/>
      <c r="CS73" s="1307"/>
      <c r="CT73" s="1307"/>
      <c r="CU73" s="1307"/>
      <c r="CV73" s="1307">
        <v>58.9</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611</v>
      </c>
      <c r="BC75" s="1310"/>
      <c r="BD75" s="1310"/>
      <c r="BE75" s="1310"/>
      <c r="BF75" s="1310"/>
      <c r="BG75" s="1310"/>
      <c r="BH75" s="1310"/>
      <c r="BI75" s="1310"/>
      <c r="BJ75" s="1310"/>
      <c r="BK75" s="1310"/>
      <c r="BL75" s="1310"/>
      <c r="BM75" s="1310"/>
      <c r="BN75" s="1310"/>
      <c r="BO75" s="1310"/>
      <c r="BP75" s="1307">
        <v>11.3</v>
      </c>
      <c r="BQ75" s="1307"/>
      <c r="BR75" s="1307"/>
      <c r="BS75" s="1307"/>
      <c r="BT75" s="1307"/>
      <c r="BU75" s="1307"/>
      <c r="BV75" s="1307"/>
      <c r="BW75" s="1307"/>
      <c r="BX75" s="1307">
        <v>9.8000000000000007</v>
      </c>
      <c r="BY75" s="1307"/>
      <c r="BZ75" s="1307"/>
      <c r="CA75" s="1307"/>
      <c r="CB75" s="1307"/>
      <c r="CC75" s="1307"/>
      <c r="CD75" s="1307"/>
      <c r="CE75" s="1307"/>
      <c r="CF75" s="1307">
        <v>9.1</v>
      </c>
      <c r="CG75" s="1307"/>
      <c r="CH75" s="1307"/>
      <c r="CI75" s="1307"/>
      <c r="CJ75" s="1307"/>
      <c r="CK75" s="1307"/>
      <c r="CL75" s="1307"/>
      <c r="CM75" s="1307"/>
      <c r="CN75" s="1307">
        <v>9.4</v>
      </c>
      <c r="CO75" s="1307"/>
      <c r="CP75" s="1307"/>
      <c r="CQ75" s="1307"/>
      <c r="CR75" s="1307"/>
      <c r="CS75" s="1307"/>
      <c r="CT75" s="1307"/>
      <c r="CU75" s="1307"/>
      <c r="CV75" s="1307">
        <v>10.3</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609</v>
      </c>
      <c r="AO77" s="1311"/>
      <c r="AP77" s="1311"/>
      <c r="AQ77" s="1311"/>
      <c r="AR77" s="1311"/>
      <c r="AS77" s="1311"/>
      <c r="AT77" s="1311"/>
      <c r="AU77" s="1311"/>
      <c r="AV77" s="1311"/>
      <c r="AW77" s="1311"/>
      <c r="AX77" s="1311"/>
      <c r="AY77" s="1311"/>
      <c r="AZ77" s="1311"/>
      <c r="BA77" s="1311"/>
      <c r="BB77" s="1310" t="s">
        <v>607</v>
      </c>
      <c r="BC77" s="1310"/>
      <c r="BD77" s="1310"/>
      <c r="BE77" s="1310"/>
      <c r="BF77" s="1310"/>
      <c r="BG77" s="1310"/>
      <c r="BH77" s="1310"/>
      <c r="BI77" s="1310"/>
      <c r="BJ77" s="1310"/>
      <c r="BK77" s="1310"/>
      <c r="BL77" s="1310"/>
      <c r="BM77" s="1310"/>
      <c r="BN77" s="1310"/>
      <c r="BO77" s="1310"/>
      <c r="BP77" s="1307">
        <v>48.7</v>
      </c>
      <c r="BQ77" s="1307"/>
      <c r="BR77" s="1307"/>
      <c r="BS77" s="1307"/>
      <c r="BT77" s="1307"/>
      <c r="BU77" s="1307"/>
      <c r="BV77" s="1307"/>
      <c r="BW77" s="1307"/>
      <c r="BX77" s="1307">
        <v>36.5</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611</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er8IWAAY+SdXoWY5UWaMaf2n3+vl6uswwTx9QjYlFUGMvmqUgNRxAD9YBRPFt0dzBWJLfDc3V/rYDYxSYtkw==" saltValue="XYfa+7QWbI4xfKMv9gXPh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80" zoomScaleNormal="8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OjBzVTmq7PQQk+SwMM9l0JSldVG5GE+P6JeW1N81aRa7FTolUq9Nne0cX7aVG1HjgM/e8hvNf8yOln56lIKQA==" saltValue="xx5wWr9Y5p2rIYnN7Fd2X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7" zoomScale="80" zoomScaleNormal="8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DT9kT8q6k+blhRkh7eOyU0H3QSZO5UK+h5kAAfvKCewF99RLD9g+t4esCzNsqwRsQY+2+e9jnTyhTV+ZmySxA==" saltValue="jNj46TUQ5vkDVx8rbnqHE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554</v>
      </c>
      <c r="G2" s="156"/>
      <c r="H2" s="157"/>
    </row>
    <row r="3" spans="1:8" x14ac:dyDescent="0.15">
      <c r="A3" s="153" t="s">
        <v>547</v>
      </c>
      <c r="B3" s="158"/>
      <c r="C3" s="159"/>
      <c r="D3" s="160">
        <v>122927</v>
      </c>
      <c r="E3" s="161"/>
      <c r="F3" s="162">
        <v>85205</v>
      </c>
      <c r="G3" s="163"/>
      <c r="H3" s="164"/>
    </row>
    <row r="4" spans="1:8" x14ac:dyDescent="0.15">
      <c r="A4" s="165"/>
      <c r="B4" s="166"/>
      <c r="C4" s="167"/>
      <c r="D4" s="168">
        <v>49314</v>
      </c>
      <c r="E4" s="169"/>
      <c r="F4" s="170">
        <v>38847</v>
      </c>
      <c r="G4" s="171"/>
      <c r="H4" s="172"/>
    </row>
    <row r="5" spans="1:8" x14ac:dyDescent="0.15">
      <c r="A5" s="153" t="s">
        <v>549</v>
      </c>
      <c r="B5" s="158"/>
      <c r="C5" s="159"/>
      <c r="D5" s="160">
        <v>123402</v>
      </c>
      <c r="E5" s="161"/>
      <c r="F5" s="162">
        <v>69469</v>
      </c>
      <c r="G5" s="163"/>
      <c r="H5" s="164"/>
    </row>
    <row r="6" spans="1:8" x14ac:dyDescent="0.15">
      <c r="A6" s="165"/>
      <c r="B6" s="166"/>
      <c r="C6" s="167"/>
      <c r="D6" s="168">
        <v>85006</v>
      </c>
      <c r="E6" s="169"/>
      <c r="F6" s="170">
        <v>38215</v>
      </c>
      <c r="G6" s="171"/>
      <c r="H6" s="172"/>
    </row>
    <row r="7" spans="1:8" x14ac:dyDescent="0.15">
      <c r="A7" s="153" t="s">
        <v>550</v>
      </c>
      <c r="B7" s="158"/>
      <c r="C7" s="159"/>
      <c r="D7" s="160">
        <v>123447</v>
      </c>
      <c r="E7" s="161"/>
      <c r="F7" s="162">
        <v>67293</v>
      </c>
      <c r="G7" s="163"/>
      <c r="H7" s="164"/>
    </row>
    <row r="8" spans="1:8" x14ac:dyDescent="0.15">
      <c r="A8" s="165"/>
      <c r="B8" s="166"/>
      <c r="C8" s="167"/>
      <c r="D8" s="168">
        <v>84739</v>
      </c>
      <c r="E8" s="169"/>
      <c r="F8" s="170">
        <v>35076</v>
      </c>
      <c r="G8" s="171"/>
      <c r="H8" s="172"/>
    </row>
    <row r="9" spans="1:8" x14ac:dyDescent="0.15">
      <c r="A9" s="153" t="s">
        <v>551</v>
      </c>
      <c r="B9" s="158"/>
      <c r="C9" s="159"/>
      <c r="D9" s="160">
        <v>51935</v>
      </c>
      <c r="E9" s="161"/>
      <c r="F9" s="162">
        <v>67343</v>
      </c>
      <c r="G9" s="163"/>
      <c r="H9" s="164"/>
    </row>
    <row r="10" spans="1:8" x14ac:dyDescent="0.15">
      <c r="A10" s="165"/>
      <c r="B10" s="166"/>
      <c r="C10" s="167"/>
      <c r="D10" s="168">
        <v>38620</v>
      </c>
      <c r="E10" s="169"/>
      <c r="F10" s="170">
        <v>32865</v>
      </c>
      <c r="G10" s="171"/>
      <c r="H10" s="172"/>
    </row>
    <row r="11" spans="1:8" x14ac:dyDescent="0.15">
      <c r="A11" s="153" t="s">
        <v>552</v>
      </c>
      <c r="B11" s="158"/>
      <c r="C11" s="159"/>
      <c r="D11" s="160">
        <v>42190</v>
      </c>
      <c r="E11" s="161"/>
      <c r="F11" s="162">
        <v>73475</v>
      </c>
      <c r="G11" s="163"/>
      <c r="H11" s="164"/>
    </row>
    <row r="12" spans="1:8" x14ac:dyDescent="0.15">
      <c r="A12" s="165"/>
      <c r="B12" s="166"/>
      <c r="C12" s="173"/>
      <c r="D12" s="168">
        <v>25968</v>
      </c>
      <c r="E12" s="169"/>
      <c r="F12" s="170">
        <v>43072</v>
      </c>
      <c r="G12" s="171"/>
      <c r="H12" s="172"/>
    </row>
    <row r="13" spans="1:8" x14ac:dyDescent="0.15">
      <c r="A13" s="153"/>
      <c r="B13" s="158"/>
      <c r="C13" s="174"/>
      <c r="D13" s="175">
        <v>92780</v>
      </c>
      <c r="E13" s="176"/>
      <c r="F13" s="177">
        <v>72557</v>
      </c>
      <c r="G13" s="178"/>
      <c r="H13" s="164"/>
    </row>
    <row r="14" spans="1:8" x14ac:dyDescent="0.15">
      <c r="A14" s="165"/>
      <c r="B14" s="166"/>
      <c r="C14" s="167"/>
      <c r="D14" s="168">
        <v>56729</v>
      </c>
      <c r="E14" s="169"/>
      <c r="F14" s="170">
        <v>37615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5.36</v>
      </c>
      <c r="C19" s="179">
        <f>ROUND(VALUE(SUBSTITUTE(実質収支比率等に係る経年分析!G$48,"▲","-")),2)</f>
        <v>4.4800000000000004</v>
      </c>
      <c r="D19" s="179">
        <f>ROUND(VALUE(SUBSTITUTE(実質収支比率等に係る経年分析!H$48,"▲","-")),2)</f>
        <v>4.24</v>
      </c>
      <c r="E19" s="179">
        <f>ROUND(VALUE(SUBSTITUTE(実質収支比率等に係る経年分析!I$48,"▲","-")),2)</f>
        <v>5.07</v>
      </c>
      <c r="F19" s="179">
        <f>ROUND(VALUE(SUBSTITUTE(実質収支比率等に係る経年分析!J$48,"▲","-")),2)</f>
        <v>5.82</v>
      </c>
    </row>
    <row r="20" spans="1:11" x14ac:dyDescent="0.15">
      <c r="A20" s="179" t="s">
        <v>54</v>
      </c>
      <c r="B20" s="179">
        <f>ROUND(VALUE(SUBSTITUTE(実質収支比率等に係る経年分析!F$47,"▲","-")),2)</f>
        <v>12.73</v>
      </c>
      <c r="C20" s="179">
        <f>ROUND(VALUE(SUBSTITUTE(実質収支比率等に係る経年分析!G$47,"▲","-")),2)</f>
        <v>21.19</v>
      </c>
      <c r="D20" s="179">
        <f>ROUND(VALUE(SUBSTITUTE(実質収支比率等に係る経年分析!H$47,"▲","-")),2)</f>
        <v>17.29</v>
      </c>
      <c r="E20" s="179">
        <f>ROUND(VALUE(SUBSTITUTE(実質収支比率等に係る経年分析!I$47,"▲","-")),2)</f>
        <v>15.27</v>
      </c>
      <c r="F20" s="179">
        <f>ROUND(VALUE(SUBSTITUTE(実質収支比率等に係る経年分析!J$47,"▲","-")),2)</f>
        <v>16.329999999999998</v>
      </c>
    </row>
    <row r="21" spans="1:11" x14ac:dyDescent="0.15">
      <c r="A21" s="179" t="s">
        <v>55</v>
      </c>
      <c r="B21" s="179">
        <f>IF(ISNUMBER(VALUE(SUBSTITUTE(実質収支比率等に係る経年分析!F$49,"▲","-"))),ROUND(VALUE(SUBSTITUTE(実質収支比率等に係る経年分析!F$49,"▲","-")),2),NA())</f>
        <v>-7.7</v>
      </c>
      <c r="C21" s="179">
        <f>IF(ISNUMBER(VALUE(SUBSTITUTE(実質収支比率等に係る経年分析!G$49,"▲","-"))),ROUND(VALUE(SUBSTITUTE(実質収支比率等に係る経年分析!G$49,"▲","-")),2),NA())</f>
        <v>8.35</v>
      </c>
      <c r="D21" s="179">
        <f>IF(ISNUMBER(VALUE(SUBSTITUTE(実質収支比率等に係る経年分析!H$49,"▲","-"))),ROUND(VALUE(SUBSTITUTE(実質収支比率等に係る経年分析!H$49,"▲","-")),2),NA())</f>
        <v>-4.75</v>
      </c>
      <c r="E21" s="179">
        <f>IF(ISNUMBER(VALUE(SUBSTITUTE(実質収支比率等に係る経年分析!I$49,"▲","-"))),ROUND(VALUE(SUBSTITUTE(実質収支比率等に係る経年分析!I$49,"▲","-")),2),NA())</f>
        <v>-0.93</v>
      </c>
      <c r="F21" s="179">
        <f>IF(ISNUMBER(VALUE(SUBSTITUTE(実質収支比率等に係る経年分析!J$49,"▲","-"))),ROUND(VALUE(SUBSTITUTE(実質収支比率等に係る経年分析!J$49,"▲","-")),2),NA())</f>
        <v>1.69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特定環境保全下水道事業特別会計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0.17</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0.14000000000000001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15">
      <c r="A31" s="180" t="str">
        <f>IF(連結実質赤字比率に係る赤字・黒字の構成分析!C$39="",NA(),連結実質赤字比率に係る赤字・黒字の構成分析!C$39)</f>
        <v>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0.28999999999999998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0.56999999999999995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4.4800000000000004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4.2300000000000004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5.0599999999999996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5.82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10.61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13.32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13.65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833</v>
      </c>
      <c r="E42" s="181"/>
      <c r="F42" s="181"/>
      <c r="G42" s="181">
        <f>'実質公債費比率（分子）の構造'!L$52</f>
        <v>834</v>
      </c>
      <c r="H42" s="181"/>
      <c r="I42" s="181"/>
      <c r="J42" s="181">
        <f>'実質公債費比率（分子）の構造'!M$52</f>
        <v>838</v>
      </c>
      <c r="K42" s="181"/>
      <c r="L42" s="181"/>
      <c r="M42" s="181">
        <f>'実質公債費比率（分子）の構造'!N$52</f>
        <v>901</v>
      </c>
      <c r="N42" s="181"/>
      <c r="O42" s="181"/>
      <c r="P42" s="181">
        <f>'実質公債費比率（分子）の構造'!O$52</f>
        <v>893</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64</v>
      </c>
      <c r="B44" s="181">
        <f>'実質公債費比率（分子）の構造'!K$50</f>
        <v>23</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17</v>
      </c>
      <c r="C45" s="181"/>
      <c r="D45" s="181"/>
      <c r="E45" s="181">
        <f>'実質公債費比率（分子）の構造'!L$49</f>
        <v>16</v>
      </c>
      <c r="F45" s="181"/>
      <c r="G45" s="181"/>
      <c r="H45" s="181">
        <f>'実質公債費比率（分子）の構造'!M$49</f>
        <v>12</v>
      </c>
      <c r="I45" s="181"/>
      <c r="J45" s="181"/>
      <c r="K45" s="181">
        <f>'実質公債費比率（分子）の構造'!N$49</f>
        <v>6</v>
      </c>
      <c r="L45" s="181"/>
      <c r="M45" s="181"/>
      <c r="N45" s="181">
        <f>'実質公債費比率（分子）の構造'!O$49</f>
        <v>8</v>
      </c>
      <c r="O45" s="181"/>
      <c r="P45" s="181"/>
    </row>
    <row r="46" spans="1:16" x14ac:dyDescent="0.15">
      <c r="A46" s="181" t="s">
        <v>66</v>
      </c>
      <c r="B46" s="181">
        <f>'実質公債費比率（分子）の構造'!K$48</f>
        <v>290</v>
      </c>
      <c r="C46" s="181"/>
      <c r="D46" s="181"/>
      <c r="E46" s="181">
        <f>'実質公債費比率（分子）の構造'!L$48</f>
        <v>290</v>
      </c>
      <c r="F46" s="181"/>
      <c r="G46" s="181"/>
      <c r="H46" s="181">
        <f>'実質公債費比率（分子）の構造'!M$48</f>
        <v>326</v>
      </c>
      <c r="I46" s="181"/>
      <c r="J46" s="181"/>
      <c r="K46" s="181">
        <f>'実質公債費比率（分子）の構造'!N$48</f>
        <v>349</v>
      </c>
      <c r="L46" s="181"/>
      <c r="M46" s="181"/>
      <c r="N46" s="181">
        <f>'実質公債費比率（分子）の構造'!O$48</f>
        <v>372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916</v>
      </c>
      <c r="C49" s="181"/>
      <c r="D49" s="181"/>
      <c r="E49" s="181">
        <f>'実質公債費比率（分子）の構造'!L$45</f>
        <v>915</v>
      </c>
      <c r="F49" s="181"/>
      <c r="G49" s="181"/>
      <c r="H49" s="181">
        <f>'実質公債費比率（分子）の構造'!M$45</f>
        <v>903</v>
      </c>
      <c r="I49" s="181"/>
      <c r="J49" s="181"/>
      <c r="K49" s="181">
        <f>'実質公債費比率（分子）の構造'!N$45</f>
        <v>1006</v>
      </c>
      <c r="L49" s="181"/>
      <c r="M49" s="181"/>
      <c r="N49" s="181">
        <f>'実質公債費比率（分子）の構造'!O$45</f>
        <v>1008</v>
      </c>
      <c r="O49" s="181"/>
      <c r="P49" s="181"/>
    </row>
    <row r="50" spans="1:16" x14ac:dyDescent="0.15">
      <c r="A50" s="181" t="s">
        <v>70</v>
      </c>
      <c r="B50" s="181" t="e">
        <f>NA()</f>
        <v>#N/A</v>
      </c>
      <c r="C50" s="181">
        <f>IF(ISNUMBER('実質公債費比率（分子）の構造'!K$53),'実質公債費比率（分子）の構造'!K$53,NA())</f>
        <v>413</v>
      </c>
      <c r="D50" s="181" t="e">
        <f>NA()</f>
        <v>#N/A</v>
      </c>
      <c r="E50" s="181" t="e">
        <f>NA()</f>
        <v>#N/A</v>
      </c>
      <c r="F50" s="181">
        <f>IF(ISNUMBER('実質公債費比率（分子）の構造'!L$53),'実質公債費比率（分子）の構造'!L$53,NA())</f>
        <v>387</v>
      </c>
      <c r="G50" s="181" t="e">
        <f>NA()</f>
        <v>#N/A</v>
      </c>
      <c r="H50" s="181" t="e">
        <f>NA()</f>
        <v>#N/A</v>
      </c>
      <c r="I50" s="181">
        <f>IF(ISNUMBER('実質公債費比率（分子）の構造'!M$53),'実質公債費比率（分子）の構造'!M$53,NA())</f>
        <v>403</v>
      </c>
      <c r="J50" s="181" t="e">
        <f>NA()</f>
        <v>#N/A</v>
      </c>
      <c r="K50" s="181" t="e">
        <f>NA()</f>
        <v>#N/A</v>
      </c>
      <c r="L50" s="181">
        <f>IF(ISNUMBER('実質公債費比率（分子）の構造'!N$53),'実質公債費比率（分子）の構造'!N$53,NA())</f>
        <v>460</v>
      </c>
      <c r="M50" s="181" t="e">
        <f>NA()</f>
        <v>#N/A</v>
      </c>
      <c r="N50" s="181" t="e">
        <f>NA()</f>
        <v>#N/A</v>
      </c>
      <c r="O50" s="181">
        <f>IF(ISNUMBER('実質公債費比率（分子）の構造'!O$53),'実質公債費比率（分子）の構造'!O$53,NA())</f>
        <v>495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8637</v>
      </c>
      <c r="E56" s="180"/>
      <c r="F56" s="180"/>
      <c r="G56" s="180">
        <f>'将来負担比率（分子）の構造'!J$52</f>
        <v>8812</v>
      </c>
      <c r="H56" s="180"/>
      <c r="I56" s="180"/>
      <c r="J56" s="180">
        <f>'将来負担比率（分子）の構造'!K$52</f>
        <v>9404</v>
      </c>
      <c r="K56" s="180"/>
      <c r="L56" s="180"/>
      <c r="M56" s="180">
        <f>'将来負担比率（分子）の構造'!L$52</f>
        <v>9014</v>
      </c>
      <c r="N56" s="180"/>
      <c r="O56" s="180"/>
      <c r="P56" s="180">
        <f>'将来負担比率（分子）の構造'!M$52</f>
        <v>8816</v>
      </c>
    </row>
    <row r="57" spans="1:16" x14ac:dyDescent="0.15">
      <c r="A57" s="180" t="s">
        <v>41</v>
      </c>
      <c r="B57" s="180"/>
      <c r="C57" s="180"/>
      <c r="D57" s="180">
        <f>'将来負担比率（分子）の構造'!I$51</f>
        <v>698</v>
      </c>
      <c r="E57" s="180"/>
      <c r="F57" s="180"/>
      <c r="G57" s="180">
        <f>'将来負担比率（分子）の構造'!J$51</f>
        <v>660</v>
      </c>
      <c r="H57" s="180"/>
      <c r="I57" s="180"/>
      <c r="J57" s="180">
        <f>'将来負担比率（分子）の構造'!K$51</f>
        <v>592</v>
      </c>
      <c r="K57" s="180"/>
      <c r="L57" s="180"/>
      <c r="M57" s="180">
        <f>'将来負担比率（分子）の構造'!L$51</f>
        <v>527</v>
      </c>
      <c r="N57" s="180"/>
      <c r="O57" s="180"/>
      <c r="P57" s="180">
        <f>'将来負担比率（分子）の構造'!M$51</f>
        <v>472</v>
      </c>
    </row>
    <row r="58" spans="1:16" x14ac:dyDescent="0.15">
      <c r="A58" s="180" t="s">
        <v>40</v>
      </c>
      <c r="B58" s="180"/>
      <c r="C58" s="180"/>
      <c r="D58" s="180">
        <f>'将来負担比率（分子）の構造'!I$50</f>
        <v>1212</v>
      </c>
      <c r="E58" s="180"/>
      <c r="F58" s="180"/>
      <c r="G58" s="180">
        <f>'将来負担比率（分子）の構造'!J$50</f>
        <v>1765</v>
      </c>
      <c r="H58" s="180"/>
      <c r="I58" s="180"/>
      <c r="J58" s="180">
        <f>'将来負担比率（分子）の構造'!K$50</f>
        <v>1770</v>
      </c>
      <c r="K58" s="180"/>
      <c r="L58" s="180"/>
      <c r="M58" s="180">
        <f>'将来負担比率（分子）の構造'!L$50</f>
        <v>1666</v>
      </c>
      <c r="N58" s="180"/>
      <c r="O58" s="180"/>
      <c r="P58" s="180">
        <f>'将来負担比率（分子）の構造'!M$50</f>
        <v>1796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1288</v>
      </c>
      <c r="C62" s="180"/>
      <c r="D62" s="180"/>
      <c r="E62" s="180">
        <f>'将来負担比率（分子）の構造'!J$45</f>
        <v>1222</v>
      </c>
      <c r="F62" s="180"/>
      <c r="G62" s="180"/>
      <c r="H62" s="180">
        <f>'将来負担比率（分子）の構造'!K$45</f>
        <v>1174</v>
      </c>
      <c r="I62" s="180"/>
      <c r="J62" s="180"/>
      <c r="K62" s="180">
        <f>'将来負担比率（分子）の構造'!L$45</f>
        <v>972</v>
      </c>
      <c r="L62" s="180"/>
      <c r="M62" s="180"/>
      <c r="N62" s="180">
        <f>'将来負担比率（分子）の構造'!M$45</f>
        <v>812</v>
      </c>
      <c r="O62" s="180"/>
      <c r="P62" s="180"/>
    </row>
    <row r="63" spans="1:16" x14ac:dyDescent="0.15">
      <c r="A63" s="180" t="s">
        <v>33</v>
      </c>
      <c r="B63" s="180">
        <f>'将来負担比率（分子）の構造'!I$44</f>
        <v>16</v>
      </c>
      <c r="C63" s="180"/>
      <c r="D63" s="180"/>
      <c r="E63" s="180">
        <f>'将来負担比率（分子）の構造'!J$44</f>
        <v>15</v>
      </c>
      <c r="F63" s="180"/>
      <c r="G63" s="180"/>
      <c r="H63" s="180">
        <f>'将来負担比率（分子）の構造'!K$44</f>
        <v>20</v>
      </c>
      <c r="I63" s="180"/>
      <c r="J63" s="180"/>
      <c r="K63" s="180">
        <f>'将来負担比率（分子）の構造'!L$44</f>
        <v>18</v>
      </c>
      <c r="L63" s="180"/>
      <c r="M63" s="180"/>
      <c r="N63" s="180">
        <f>'将来負担比率（分子）の構造'!M$44</f>
        <v>29</v>
      </c>
      <c r="O63" s="180"/>
      <c r="P63" s="180"/>
    </row>
    <row r="64" spans="1:16" x14ac:dyDescent="0.15">
      <c r="A64" s="180" t="s">
        <v>32</v>
      </c>
      <c r="B64" s="180">
        <f>'将来負担比率（分子）の構造'!I$43</f>
        <v>4365</v>
      </c>
      <c r="C64" s="180"/>
      <c r="D64" s="180"/>
      <c r="E64" s="180">
        <f>'将来負担比率（分子）の構造'!J$43</f>
        <v>4203</v>
      </c>
      <c r="F64" s="180"/>
      <c r="G64" s="180"/>
      <c r="H64" s="180">
        <f>'将来負担比率（分子）の構造'!K$43</f>
        <v>4090</v>
      </c>
      <c r="I64" s="180"/>
      <c r="J64" s="180"/>
      <c r="K64" s="180">
        <f>'将来負担比率（分子）の構造'!L$43</f>
        <v>3980</v>
      </c>
      <c r="L64" s="180"/>
      <c r="M64" s="180"/>
      <c r="N64" s="180">
        <f>'将来負担比率（分子）の構造'!M$43</f>
        <v>4009</v>
      </c>
      <c r="O64" s="180"/>
      <c r="P64" s="180"/>
    </row>
    <row r="65" spans="1:16" x14ac:dyDescent="0.15">
      <c r="A65" s="180" t="s">
        <v>31</v>
      </c>
      <c r="B65" s="180">
        <f>'将来負担比率（分子）の構造'!I$42</f>
        <v>1</v>
      </c>
      <c r="C65" s="180"/>
      <c r="D65" s="180"/>
      <c r="E65" s="180">
        <f>'将来負担比率（分子）の構造'!J$42</f>
        <v>1</v>
      </c>
      <c r="F65" s="180"/>
      <c r="G65" s="180"/>
      <c r="H65" s="180">
        <f>'将来負担比率（分子）の構造'!K$42</f>
        <v>1</v>
      </c>
      <c r="I65" s="180"/>
      <c r="J65" s="180"/>
      <c r="K65" s="180">
        <f>'将来負担比率（分子）の構造'!L$42</f>
        <v>1</v>
      </c>
      <c r="L65" s="180"/>
      <c r="M65" s="180"/>
      <c r="N65" s="180">
        <f>'将来負担比率（分子）の構造'!M$42</f>
        <v>1</v>
      </c>
      <c r="O65" s="180"/>
      <c r="P65" s="180"/>
    </row>
    <row r="66" spans="1:16" x14ac:dyDescent="0.15">
      <c r="A66" s="180" t="s">
        <v>30</v>
      </c>
      <c r="B66" s="180">
        <f>'将来負担比率（分子）の構造'!I$41</f>
        <v>8473</v>
      </c>
      <c r="C66" s="180"/>
      <c r="D66" s="180"/>
      <c r="E66" s="180">
        <f>'将来負担比率（分子）の構造'!J$41</f>
        <v>8862</v>
      </c>
      <c r="F66" s="180"/>
      <c r="G66" s="180"/>
      <c r="H66" s="180">
        <f>'将来負担比率（分子）の構造'!K$41</f>
        <v>9301</v>
      </c>
      <c r="I66" s="180"/>
      <c r="J66" s="180"/>
      <c r="K66" s="180">
        <f>'将来負担比率（分子）の構造'!L$41</f>
        <v>9148</v>
      </c>
      <c r="L66" s="180"/>
      <c r="M66" s="180"/>
      <c r="N66" s="180">
        <f>'将来負担比率（分子）の構造'!M$41</f>
        <v>8803</v>
      </c>
      <c r="O66" s="180"/>
      <c r="P66" s="180"/>
    </row>
    <row r="67" spans="1:16" x14ac:dyDescent="0.15">
      <c r="A67" s="180" t="s">
        <v>74</v>
      </c>
      <c r="B67" s="180" t="e">
        <f>NA()</f>
        <v>#N/A</v>
      </c>
      <c r="C67" s="180">
        <f>IF(ISNUMBER('将来負担比率（分子）の構造'!I$53), IF('将来負担比率（分子）の構造'!I$53 &lt; 0, 0, '将来負担比率（分子）の構造'!I$53), NA())</f>
        <v>3596</v>
      </c>
      <c r="D67" s="180" t="e">
        <f>NA()</f>
        <v>#N/A</v>
      </c>
      <c r="E67" s="180" t="e">
        <f>NA()</f>
        <v>#N/A</v>
      </c>
      <c r="F67" s="180">
        <f>IF(ISNUMBER('将来負担比率（分子）の構造'!J$53), IF('将来負担比率（分子）の構造'!J$53 &lt; 0, 0, '将来負担比率（分子）の構造'!J$53), NA())</f>
        <v>3066</v>
      </c>
      <c r="G67" s="180" t="e">
        <f>NA()</f>
        <v>#N/A</v>
      </c>
      <c r="H67" s="180" t="e">
        <f>NA()</f>
        <v>#N/A</v>
      </c>
      <c r="I67" s="180">
        <f>IF(ISNUMBER('将来負担比率（分子）の構造'!K$53), IF('将来負担比率（分子）の構造'!K$53 &lt; 0, 0, '将来負担比率（分子）の構造'!K$53), NA())</f>
        <v>2821</v>
      </c>
      <c r="J67" s="180" t="e">
        <f>NA()</f>
        <v>#N/A</v>
      </c>
      <c r="K67" s="180" t="e">
        <f>NA()</f>
        <v>#N/A</v>
      </c>
      <c r="L67" s="180">
        <f>IF(ISNUMBER('将来負担比率（分子）の構造'!L$53), IF('将来負担比率（分子）の構造'!L$53 &lt; 0, 0, '将来負担比率（分子）の構造'!L$53), NA())</f>
        <v>2912</v>
      </c>
      <c r="M67" s="180" t="e">
        <f>NA()</f>
        <v>#N/A</v>
      </c>
      <c r="N67" s="180" t="e">
        <f>NA()</f>
        <v>#N/A</v>
      </c>
      <c r="O67" s="180">
        <f>IF(ISNUMBER('将来負担比率（分子）の構造'!M$53), IF('将来負担比率（分子）の構造'!M$53 &lt; 0, 0, '将来負担比率（分子）の構造'!M$53), NA())</f>
        <v>2571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894</v>
      </c>
      <c r="C72" s="184">
        <f>基金残高に係る経年分析!G55</f>
        <v>799</v>
      </c>
      <c r="D72" s="184">
        <f>基金残高に係る経年分析!H55</f>
        <v>849</v>
      </c>
    </row>
    <row r="73" spans="1:16" x14ac:dyDescent="0.15">
      <c r="A73" s="183" t="s">
        <v>77</v>
      </c>
      <c r="B73" s="184">
        <f>基金残高に係る経年分析!F56</f>
        <v>107</v>
      </c>
      <c r="C73" s="184">
        <f>基金残高に係る経年分析!G56</f>
        <v>107</v>
      </c>
      <c r="D73" s="184">
        <f>基金残高に係る経年分析!H56</f>
        <v>107</v>
      </c>
    </row>
    <row r="74" spans="1:16" x14ac:dyDescent="0.15">
      <c r="A74" s="183" t="s">
        <v>78</v>
      </c>
      <c r="B74" s="184">
        <f>基金残高に係る経年分析!F57</f>
        <v>575</v>
      </c>
      <c r="C74" s="184">
        <f>基金残高に係る経年分析!G57</f>
        <v>615</v>
      </c>
      <c r="D74" s="184">
        <f>基金残高に係る経年分析!H57</f>
        <v>704</v>
      </c>
    </row>
  </sheetData>
  <sheetProtection algorithmName="SHA-512" hashValue="3y3tVz0FBusrgDsVcge32O+nqxmRZUY8lHxh/mvaQqUFsbOtn0If6joHK7/kwPYjpMg/rCnQeOKiHvH3zOBf0w==" saltValue="KyZe5TzIN/NVcL58+FWG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1886282</v>
      </c>
      <c r="S5" s="727"/>
      <c r="T5" s="727"/>
      <c r="U5" s="727"/>
      <c r="V5" s="727"/>
      <c r="W5" s="727"/>
      <c r="X5" s="727"/>
      <c r="Y5" s="773"/>
      <c r="Z5" s="791">
        <v>23.5</v>
      </c>
      <c r="AA5" s="791"/>
      <c r="AB5" s="791"/>
      <c r="AC5" s="791"/>
      <c r="AD5" s="792">
        <v>1886282</v>
      </c>
      <c r="AE5" s="792"/>
      <c r="AF5" s="792"/>
      <c r="AG5" s="792"/>
      <c r="AH5" s="792"/>
      <c r="AI5" s="792"/>
      <c r="AJ5" s="792"/>
      <c r="AK5" s="792"/>
      <c r="AL5" s="774">
        <v>37.6</v>
      </c>
      <c r="AM5" s="743"/>
      <c r="AN5" s="743"/>
      <c r="AO5" s="775"/>
      <c r="AP5" s="760" t="s">
        <v>227</v>
      </c>
      <c r="AQ5" s="761"/>
      <c r="AR5" s="761"/>
      <c r="AS5" s="761"/>
      <c r="AT5" s="761"/>
      <c r="AU5" s="761"/>
      <c r="AV5" s="761"/>
      <c r="AW5" s="761"/>
      <c r="AX5" s="761"/>
      <c r="AY5" s="761"/>
      <c r="AZ5" s="761"/>
      <c r="BA5" s="761"/>
      <c r="BB5" s="761"/>
      <c r="BC5" s="761"/>
      <c r="BD5" s="761"/>
      <c r="BE5" s="761"/>
      <c r="BF5" s="762"/>
      <c r="BG5" s="661">
        <v>1849174</v>
      </c>
      <c r="BH5" s="664"/>
      <c r="BI5" s="664"/>
      <c r="BJ5" s="664"/>
      <c r="BK5" s="664"/>
      <c r="BL5" s="664"/>
      <c r="BM5" s="664"/>
      <c r="BN5" s="665"/>
      <c r="BO5" s="723">
        <v>98</v>
      </c>
      <c r="BP5" s="723"/>
      <c r="BQ5" s="723"/>
      <c r="BR5" s="723"/>
      <c r="BS5" s="724" t="s">
        <v>128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83036</v>
      </c>
      <c r="S6" s="664"/>
      <c r="T6" s="664"/>
      <c r="U6" s="664"/>
      <c r="V6" s="664"/>
      <c r="W6" s="664"/>
      <c r="X6" s="664"/>
      <c r="Y6" s="665"/>
      <c r="Z6" s="723">
        <v>1</v>
      </c>
      <c r="AA6" s="723"/>
      <c r="AB6" s="723"/>
      <c r="AC6" s="723"/>
      <c r="AD6" s="724">
        <v>83036</v>
      </c>
      <c r="AE6" s="724"/>
      <c r="AF6" s="724"/>
      <c r="AG6" s="724"/>
      <c r="AH6" s="724"/>
      <c r="AI6" s="724"/>
      <c r="AJ6" s="724"/>
      <c r="AK6" s="724"/>
      <c r="AL6" s="666">
        <v>1.7</v>
      </c>
      <c r="AM6" s="667"/>
      <c r="AN6" s="667"/>
      <c r="AO6" s="725"/>
      <c r="AP6" s="658" t="s">
        <v>232</v>
      </c>
      <c r="AQ6" s="659"/>
      <c r="AR6" s="659"/>
      <c r="AS6" s="659"/>
      <c r="AT6" s="659"/>
      <c r="AU6" s="659"/>
      <c r="AV6" s="659"/>
      <c r="AW6" s="659"/>
      <c r="AX6" s="659"/>
      <c r="AY6" s="659"/>
      <c r="AZ6" s="659"/>
      <c r="BA6" s="659"/>
      <c r="BB6" s="659"/>
      <c r="BC6" s="659"/>
      <c r="BD6" s="659"/>
      <c r="BE6" s="659"/>
      <c r="BF6" s="660"/>
      <c r="BG6" s="661">
        <v>1849174</v>
      </c>
      <c r="BH6" s="664"/>
      <c r="BI6" s="664"/>
      <c r="BJ6" s="664"/>
      <c r="BK6" s="664"/>
      <c r="BL6" s="664"/>
      <c r="BM6" s="664"/>
      <c r="BN6" s="665"/>
      <c r="BO6" s="723">
        <v>98</v>
      </c>
      <c r="BP6" s="723"/>
      <c r="BQ6" s="723"/>
      <c r="BR6" s="723"/>
      <c r="BS6" s="724" t="s">
        <v>128</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104746</v>
      </c>
      <c r="CS6" s="664"/>
      <c r="CT6" s="664"/>
      <c r="CU6" s="664"/>
      <c r="CV6" s="664"/>
      <c r="CW6" s="664"/>
      <c r="CX6" s="664"/>
      <c r="CY6" s="665"/>
      <c r="CZ6" s="774">
        <v>1.4</v>
      </c>
      <c r="DA6" s="743"/>
      <c r="DB6" s="743"/>
      <c r="DC6" s="777"/>
      <c r="DD6" s="669" t="s">
        <v>234</v>
      </c>
      <c r="DE6" s="664"/>
      <c r="DF6" s="664"/>
      <c r="DG6" s="664"/>
      <c r="DH6" s="664"/>
      <c r="DI6" s="664"/>
      <c r="DJ6" s="664"/>
      <c r="DK6" s="664"/>
      <c r="DL6" s="664"/>
      <c r="DM6" s="664"/>
      <c r="DN6" s="664"/>
      <c r="DO6" s="664"/>
      <c r="DP6" s="665"/>
      <c r="DQ6" s="669">
        <v>104746</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1841</v>
      </c>
      <c r="S7" s="664"/>
      <c r="T7" s="664"/>
      <c r="U7" s="664"/>
      <c r="V7" s="664"/>
      <c r="W7" s="664"/>
      <c r="X7" s="664"/>
      <c r="Y7" s="665"/>
      <c r="Z7" s="723">
        <v>0</v>
      </c>
      <c r="AA7" s="723"/>
      <c r="AB7" s="723"/>
      <c r="AC7" s="723"/>
      <c r="AD7" s="724">
        <v>1841</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609963</v>
      </c>
      <c r="BH7" s="664"/>
      <c r="BI7" s="664"/>
      <c r="BJ7" s="664"/>
      <c r="BK7" s="664"/>
      <c r="BL7" s="664"/>
      <c r="BM7" s="664"/>
      <c r="BN7" s="665"/>
      <c r="BO7" s="723">
        <v>32.299999999999997</v>
      </c>
      <c r="BP7" s="723"/>
      <c r="BQ7" s="723"/>
      <c r="BR7" s="723"/>
      <c r="BS7" s="724" t="s">
        <v>234</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928485</v>
      </c>
      <c r="CS7" s="664"/>
      <c r="CT7" s="664"/>
      <c r="CU7" s="664"/>
      <c r="CV7" s="664"/>
      <c r="CW7" s="664"/>
      <c r="CX7" s="664"/>
      <c r="CY7" s="665"/>
      <c r="CZ7" s="723">
        <v>12</v>
      </c>
      <c r="DA7" s="723"/>
      <c r="DB7" s="723"/>
      <c r="DC7" s="723"/>
      <c r="DD7" s="669">
        <v>23601</v>
      </c>
      <c r="DE7" s="664"/>
      <c r="DF7" s="664"/>
      <c r="DG7" s="664"/>
      <c r="DH7" s="664"/>
      <c r="DI7" s="664"/>
      <c r="DJ7" s="664"/>
      <c r="DK7" s="664"/>
      <c r="DL7" s="664"/>
      <c r="DM7" s="664"/>
      <c r="DN7" s="664"/>
      <c r="DO7" s="664"/>
      <c r="DP7" s="665"/>
      <c r="DQ7" s="669">
        <v>764422</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3281</v>
      </c>
      <c r="S8" s="664"/>
      <c r="T8" s="664"/>
      <c r="U8" s="664"/>
      <c r="V8" s="664"/>
      <c r="W8" s="664"/>
      <c r="X8" s="664"/>
      <c r="Y8" s="665"/>
      <c r="Z8" s="723">
        <v>0</v>
      </c>
      <c r="AA8" s="723"/>
      <c r="AB8" s="723"/>
      <c r="AC8" s="723"/>
      <c r="AD8" s="724">
        <v>3281</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26761</v>
      </c>
      <c r="BH8" s="664"/>
      <c r="BI8" s="664"/>
      <c r="BJ8" s="664"/>
      <c r="BK8" s="664"/>
      <c r="BL8" s="664"/>
      <c r="BM8" s="664"/>
      <c r="BN8" s="665"/>
      <c r="BO8" s="723">
        <v>1.4</v>
      </c>
      <c r="BP8" s="723"/>
      <c r="BQ8" s="723"/>
      <c r="BR8" s="723"/>
      <c r="BS8" s="669" t="s">
        <v>137</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1573089</v>
      </c>
      <c r="CS8" s="664"/>
      <c r="CT8" s="664"/>
      <c r="CU8" s="664"/>
      <c r="CV8" s="664"/>
      <c r="CW8" s="664"/>
      <c r="CX8" s="664"/>
      <c r="CY8" s="665"/>
      <c r="CZ8" s="723">
        <v>20.399999999999999</v>
      </c>
      <c r="DA8" s="723"/>
      <c r="DB8" s="723"/>
      <c r="DC8" s="723"/>
      <c r="DD8" s="669">
        <v>11509</v>
      </c>
      <c r="DE8" s="664"/>
      <c r="DF8" s="664"/>
      <c r="DG8" s="664"/>
      <c r="DH8" s="664"/>
      <c r="DI8" s="664"/>
      <c r="DJ8" s="664"/>
      <c r="DK8" s="664"/>
      <c r="DL8" s="664"/>
      <c r="DM8" s="664"/>
      <c r="DN8" s="664"/>
      <c r="DO8" s="664"/>
      <c r="DP8" s="665"/>
      <c r="DQ8" s="669">
        <v>923296</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2560</v>
      </c>
      <c r="S9" s="664"/>
      <c r="T9" s="664"/>
      <c r="U9" s="664"/>
      <c r="V9" s="664"/>
      <c r="W9" s="664"/>
      <c r="X9" s="664"/>
      <c r="Y9" s="665"/>
      <c r="Z9" s="723">
        <v>0</v>
      </c>
      <c r="AA9" s="723"/>
      <c r="AB9" s="723"/>
      <c r="AC9" s="723"/>
      <c r="AD9" s="724">
        <v>2560</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500240</v>
      </c>
      <c r="BH9" s="664"/>
      <c r="BI9" s="664"/>
      <c r="BJ9" s="664"/>
      <c r="BK9" s="664"/>
      <c r="BL9" s="664"/>
      <c r="BM9" s="664"/>
      <c r="BN9" s="665"/>
      <c r="BO9" s="723">
        <v>26.5</v>
      </c>
      <c r="BP9" s="723"/>
      <c r="BQ9" s="723"/>
      <c r="BR9" s="723"/>
      <c r="BS9" s="669" t="s">
        <v>234</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466027</v>
      </c>
      <c r="CS9" s="664"/>
      <c r="CT9" s="664"/>
      <c r="CU9" s="664"/>
      <c r="CV9" s="664"/>
      <c r="CW9" s="664"/>
      <c r="CX9" s="664"/>
      <c r="CY9" s="665"/>
      <c r="CZ9" s="723">
        <v>6</v>
      </c>
      <c r="DA9" s="723"/>
      <c r="DB9" s="723"/>
      <c r="DC9" s="723"/>
      <c r="DD9" s="669">
        <v>22668</v>
      </c>
      <c r="DE9" s="664"/>
      <c r="DF9" s="664"/>
      <c r="DG9" s="664"/>
      <c r="DH9" s="664"/>
      <c r="DI9" s="664"/>
      <c r="DJ9" s="664"/>
      <c r="DK9" s="664"/>
      <c r="DL9" s="664"/>
      <c r="DM9" s="664"/>
      <c r="DN9" s="664"/>
      <c r="DO9" s="664"/>
      <c r="DP9" s="665"/>
      <c r="DQ9" s="669">
        <v>434665</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234</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58961</v>
      </c>
      <c r="BH10" s="664"/>
      <c r="BI10" s="664"/>
      <c r="BJ10" s="664"/>
      <c r="BK10" s="664"/>
      <c r="BL10" s="664"/>
      <c r="BM10" s="664"/>
      <c r="BN10" s="665"/>
      <c r="BO10" s="723">
        <v>3.1</v>
      </c>
      <c r="BP10" s="723"/>
      <c r="BQ10" s="723"/>
      <c r="BR10" s="723"/>
      <c r="BS10" s="669" t="s">
        <v>128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33055</v>
      </c>
      <c r="CS10" s="664"/>
      <c r="CT10" s="664"/>
      <c r="CU10" s="664"/>
      <c r="CV10" s="664"/>
      <c r="CW10" s="664"/>
      <c r="CX10" s="664"/>
      <c r="CY10" s="665"/>
      <c r="CZ10" s="723">
        <v>0.4</v>
      </c>
      <c r="DA10" s="723"/>
      <c r="DB10" s="723"/>
      <c r="DC10" s="723"/>
      <c r="DD10" s="669" t="s">
        <v>234</v>
      </c>
      <c r="DE10" s="664"/>
      <c r="DF10" s="664"/>
      <c r="DG10" s="664"/>
      <c r="DH10" s="664"/>
      <c r="DI10" s="664"/>
      <c r="DJ10" s="664"/>
      <c r="DK10" s="664"/>
      <c r="DL10" s="664"/>
      <c r="DM10" s="664"/>
      <c r="DN10" s="664"/>
      <c r="DO10" s="664"/>
      <c r="DP10" s="665"/>
      <c r="DQ10" s="669">
        <v>24035</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234</v>
      </c>
      <c r="S11" s="664"/>
      <c r="T11" s="664"/>
      <c r="U11" s="664"/>
      <c r="V11" s="664"/>
      <c r="W11" s="664"/>
      <c r="X11" s="664"/>
      <c r="Y11" s="665"/>
      <c r="Z11" s="723" t="s">
        <v>248</v>
      </c>
      <c r="AA11" s="723"/>
      <c r="AB11" s="723"/>
      <c r="AC11" s="723"/>
      <c r="AD11" s="724" t="s">
        <v>128</v>
      </c>
      <c r="AE11" s="724"/>
      <c r="AF11" s="724"/>
      <c r="AG11" s="724"/>
      <c r="AH11" s="724"/>
      <c r="AI11" s="724"/>
      <c r="AJ11" s="724"/>
      <c r="AK11" s="724"/>
      <c r="AL11" s="666" t="s">
        <v>137</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24001</v>
      </c>
      <c r="BH11" s="664"/>
      <c r="BI11" s="664"/>
      <c r="BJ11" s="664"/>
      <c r="BK11" s="664"/>
      <c r="BL11" s="664"/>
      <c r="BM11" s="664"/>
      <c r="BN11" s="665"/>
      <c r="BO11" s="723">
        <v>1.3</v>
      </c>
      <c r="BP11" s="723"/>
      <c r="BQ11" s="723"/>
      <c r="BR11" s="723"/>
      <c r="BS11" s="669" t="s">
        <v>137</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550853</v>
      </c>
      <c r="CS11" s="664"/>
      <c r="CT11" s="664"/>
      <c r="CU11" s="664"/>
      <c r="CV11" s="664"/>
      <c r="CW11" s="664"/>
      <c r="CX11" s="664"/>
      <c r="CY11" s="665"/>
      <c r="CZ11" s="723">
        <v>7.1</v>
      </c>
      <c r="DA11" s="723"/>
      <c r="DB11" s="723"/>
      <c r="DC11" s="723"/>
      <c r="DD11" s="669">
        <v>93833</v>
      </c>
      <c r="DE11" s="664"/>
      <c r="DF11" s="664"/>
      <c r="DG11" s="664"/>
      <c r="DH11" s="664"/>
      <c r="DI11" s="664"/>
      <c r="DJ11" s="664"/>
      <c r="DK11" s="664"/>
      <c r="DL11" s="664"/>
      <c r="DM11" s="664"/>
      <c r="DN11" s="664"/>
      <c r="DO11" s="664"/>
      <c r="DP11" s="665"/>
      <c r="DQ11" s="669">
        <v>315505</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270870</v>
      </c>
      <c r="S12" s="664"/>
      <c r="T12" s="664"/>
      <c r="U12" s="664"/>
      <c r="V12" s="664"/>
      <c r="W12" s="664"/>
      <c r="X12" s="664"/>
      <c r="Y12" s="665"/>
      <c r="Z12" s="723">
        <v>3.4</v>
      </c>
      <c r="AA12" s="723"/>
      <c r="AB12" s="723"/>
      <c r="AC12" s="723"/>
      <c r="AD12" s="724">
        <v>270870</v>
      </c>
      <c r="AE12" s="724"/>
      <c r="AF12" s="724"/>
      <c r="AG12" s="724"/>
      <c r="AH12" s="724"/>
      <c r="AI12" s="724"/>
      <c r="AJ12" s="724"/>
      <c r="AK12" s="724"/>
      <c r="AL12" s="666">
        <v>5.4</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1079384</v>
      </c>
      <c r="BH12" s="664"/>
      <c r="BI12" s="664"/>
      <c r="BJ12" s="664"/>
      <c r="BK12" s="664"/>
      <c r="BL12" s="664"/>
      <c r="BM12" s="664"/>
      <c r="BN12" s="665"/>
      <c r="BO12" s="723">
        <v>57.2</v>
      </c>
      <c r="BP12" s="723"/>
      <c r="BQ12" s="723"/>
      <c r="BR12" s="723"/>
      <c r="BS12" s="669" t="s">
        <v>128</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376597</v>
      </c>
      <c r="CS12" s="664"/>
      <c r="CT12" s="664"/>
      <c r="CU12" s="664"/>
      <c r="CV12" s="664"/>
      <c r="CW12" s="664"/>
      <c r="CX12" s="664"/>
      <c r="CY12" s="665"/>
      <c r="CZ12" s="723">
        <v>4.9000000000000004</v>
      </c>
      <c r="DA12" s="723"/>
      <c r="DB12" s="723"/>
      <c r="DC12" s="723"/>
      <c r="DD12" s="669">
        <v>4292</v>
      </c>
      <c r="DE12" s="664"/>
      <c r="DF12" s="664"/>
      <c r="DG12" s="664"/>
      <c r="DH12" s="664"/>
      <c r="DI12" s="664"/>
      <c r="DJ12" s="664"/>
      <c r="DK12" s="664"/>
      <c r="DL12" s="664"/>
      <c r="DM12" s="664"/>
      <c r="DN12" s="664"/>
      <c r="DO12" s="664"/>
      <c r="DP12" s="665"/>
      <c r="DQ12" s="669">
        <v>219461</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22570</v>
      </c>
      <c r="S13" s="664"/>
      <c r="T13" s="664"/>
      <c r="U13" s="664"/>
      <c r="V13" s="664"/>
      <c r="W13" s="664"/>
      <c r="X13" s="664"/>
      <c r="Y13" s="665"/>
      <c r="Z13" s="723">
        <v>0.3</v>
      </c>
      <c r="AA13" s="723"/>
      <c r="AB13" s="723"/>
      <c r="AC13" s="723"/>
      <c r="AD13" s="724">
        <v>22570</v>
      </c>
      <c r="AE13" s="724"/>
      <c r="AF13" s="724"/>
      <c r="AG13" s="724"/>
      <c r="AH13" s="724"/>
      <c r="AI13" s="724"/>
      <c r="AJ13" s="724"/>
      <c r="AK13" s="724"/>
      <c r="AL13" s="666">
        <v>0.4</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1068544</v>
      </c>
      <c r="BH13" s="664"/>
      <c r="BI13" s="664"/>
      <c r="BJ13" s="664"/>
      <c r="BK13" s="664"/>
      <c r="BL13" s="664"/>
      <c r="BM13" s="664"/>
      <c r="BN13" s="665"/>
      <c r="BO13" s="723">
        <v>56.6</v>
      </c>
      <c r="BP13" s="723"/>
      <c r="BQ13" s="723"/>
      <c r="BR13" s="723"/>
      <c r="BS13" s="669" t="s">
        <v>234</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1268887</v>
      </c>
      <c r="CS13" s="664"/>
      <c r="CT13" s="664"/>
      <c r="CU13" s="664"/>
      <c r="CV13" s="664"/>
      <c r="CW13" s="664"/>
      <c r="CX13" s="664"/>
      <c r="CY13" s="665"/>
      <c r="CZ13" s="723">
        <v>16.399999999999999</v>
      </c>
      <c r="DA13" s="723"/>
      <c r="DB13" s="723"/>
      <c r="DC13" s="723"/>
      <c r="DD13" s="669">
        <v>382865</v>
      </c>
      <c r="DE13" s="664"/>
      <c r="DF13" s="664"/>
      <c r="DG13" s="664"/>
      <c r="DH13" s="664"/>
      <c r="DI13" s="664"/>
      <c r="DJ13" s="664"/>
      <c r="DK13" s="664"/>
      <c r="DL13" s="664"/>
      <c r="DM13" s="664"/>
      <c r="DN13" s="664"/>
      <c r="DO13" s="664"/>
      <c r="DP13" s="665"/>
      <c r="DQ13" s="669">
        <v>919681</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234</v>
      </c>
      <c r="AE14" s="724"/>
      <c r="AF14" s="724"/>
      <c r="AG14" s="724"/>
      <c r="AH14" s="724"/>
      <c r="AI14" s="724"/>
      <c r="AJ14" s="724"/>
      <c r="AK14" s="724"/>
      <c r="AL14" s="666" t="s">
        <v>128</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47455</v>
      </c>
      <c r="BH14" s="664"/>
      <c r="BI14" s="664"/>
      <c r="BJ14" s="664"/>
      <c r="BK14" s="664"/>
      <c r="BL14" s="664"/>
      <c r="BM14" s="664"/>
      <c r="BN14" s="665"/>
      <c r="BO14" s="723">
        <v>2.5</v>
      </c>
      <c r="BP14" s="723"/>
      <c r="BQ14" s="723"/>
      <c r="BR14" s="723"/>
      <c r="BS14" s="669" t="s">
        <v>128</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380698</v>
      </c>
      <c r="CS14" s="664"/>
      <c r="CT14" s="664"/>
      <c r="CU14" s="664"/>
      <c r="CV14" s="664"/>
      <c r="CW14" s="664"/>
      <c r="CX14" s="664"/>
      <c r="CY14" s="665"/>
      <c r="CZ14" s="723">
        <v>4.9000000000000004</v>
      </c>
      <c r="DA14" s="723"/>
      <c r="DB14" s="723"/>
      <c r="DC14" s="723"/>
      <c r="DD14" s="669">
        <v>7776</v>
      </c>
      <c r="DE14" s="664"/>
      <c r="DF14" s="664"/>
      <c r="DG14" s="664"/>
      <c r="DH14" s="664"/>
      <c r="DI14" s="664"/>
      <c r="DJ14" s="664"/>
      <c r="DK14" s="664"/>
      <c r="DL14" s="664"/>
      <c r="DM14" s="664"/>
      <c r="DN14" s="664"/>
      <c r="DO14" s="664"/>
      <c r="DP14" s="665"/>
      <c r="DQ14" s="669">
        <v>326715</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18553</v>
      </c>
      <c r="S15" s="664"/>
      <c r="T15" s="664"/>
      <c r="U15" s="664"/>
      <c r="V15" s="664"/>
      <c r="W15" s="664"/>
      <c r="X15" s="664"/>
      <c r="Y15" s="665"/>
      <c r="Z15" s="723">
        <v>0.2</v>
      </c>
      <c r="AA15" s="723"/>
      <c r="AB15" s="723"/>
      <c r="AC15" s="723"/>
      <c r="AD15" s="724">
        <v>18553</v>
      </c>
      <c r="AE15" s="724"/>
      <c r="AF15" s="724"/>
      <c r="AG15" s="724"/>
      <c r="AH15" s="724"/>
      <c r="AI15" s="724"/>
      <c r="AJ15" s="724"/>
      <c r="AK15" s="724"/>
      <c r="AL15" s="666">
        <v>0.4</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112372</v>
      </c>
      <c r="BH15" s="664"/>
      <c r="BI15" s="664"/>
      <c r="BJ15" s="664"/>
      <c r="BK15" s="664"/>
      <c r="BL15" s="664"/>
      <c r="BM15" s="664"/>
      <c r="BN15" s="665"/>
      <c r="BO15" s="723">
        <v>6</v>
      </c>
      <c r="BP15" s="723"/>
      <c r="BQ15" s="723"/>
      <c r="BR15" s="723"/>
      <c r="BS15" s="669" t="s">
        <v>128</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1023893</v>
      </c>
      <c r="CS15" s="664"/>
      <c r="CT15" s="664"/>
      <c r="CU15" s="664"/>
      <c r="CV15" s="664"/>
      <c r="CW15" s="664"/>
      <c r="CX15" s="664"/>
      <c r="CY15" s="665"/>
      <c r="CZ15" s="723">
        <v>13.3</v>
      </c>
      <c r="DA15" s="723"/>
      <c r="DB15" s="723"/>
      <c r="DC15" s="723"/>
      <c r="DD15" s="669">
        <v>59856</v>
      </c>
      <c r="DE15" s="664"/>
      <c r="DF15" s="664"/>
      <c r="DG15" s="664"/>
      <c r="DH15" s="664"/>
      <c r="DI15" s="664"/>
      <c r="DJ15" s="664"/>
      <c r="DK15" s="664"/>
      <c r="DL15" s="664"/>
      <c r="DM15" s="664"/>
      <c r="DN15" s="664"/>
      <c r="DO15" s="664"/>
      <c r="DP15" s="665"/>
      <c r="DQ15" s="669">
        <v>862732</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137</v>
      </c>
      <c r="AA16" s="723"/>
      <c r="AB16" s="723"/>
      <c r="AC16" s="723"/>
      <c r="AD16" s="724" t="s">
        <v>128</v>
      </c>
      <c r="AE16" s="724"/>
      <c r="AF16" s="724"/>
      <c r="AG16" s="724"/>
      <c r="AH16" s="724"/>
      <c r="AI16" s="724"/>
      <c r="AJ16" s="724"/>
      <c r="AK16" s="724"/>
      <c r="AL16" s="666" t="s">
        <v>128</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234</v>
      </c>
      <c r="BP16" s="723"/>
      <c r="BQ16" s="723"/>
      <c r="BR16" s="723"/>
      <c r="BS16" s="669" t="s">
        <v>128</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t="s">
        <v>128</v>
      </c>
      <c r="CS16" s="664"/>
      <c r="CT16" s="664"/>
      <c r="CU16" s="664"/>
      <c r="CV16" s="664"/>
      <c r="CW16" s="664"/>
      <c r="CX16" s="664"/>
      <c r="CY16" s="665"/>
      <c r="CZ16" s="723" t="s">
        <v>234</v>
      </c>
      <c r="DA16" s="723"/>
      <c r="DB16" s="723"/>
      <c r="DC16" s="723"/>
      <c r="DD16" s="669" t="s">
        <v>234</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4512</v>
      </c>
      <c r="S17" s="664"/>
      <c r="T17" s="664"/>
      <c r="U17" s="664"/>
      <c r="V17" s="664"/>
      <c r="W17" s="664"/>
      <c r="X17" s="664"/>
      <c r="Y17" s="665"/>
      <c r="Z17" s="723">
        <v>0.1</v>
      </c>
      <c r="AA17" s="723"/>
      <c r="AB17" s="723"/>
      <c r="AC17" s="723"/>
      <c r="AD17" s="724">
        <v>4512</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248</v>
      </c>
      <c r="BH17" s="664"/>
      <c r="BI17" s="664"/>
      <c r="BJ17" s="664"/>
      <c r="BK17" s="664"/>
      <c r="BL17" s="664"/>
      <c r="BM17" s="664"/>
      <c r="BN17" s="665"/>
      <c r="BO17" s="723" t="s">
        <v>234</v>
      </c>
      <c r="BP17" s="723"/>
      <c r="BQ17" s="723"/>
      <c r="BR17" s="723"/>
      <c r="BS17" s="669" t="s">
        <v>128</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1008483</v>
      </c>
      <c r="CS17" s="664"/>
      <c r="CT17" s="664"/>
      <c r="CU17" s="664"/>
      <c r="CV17" s="664"/>
      <c r="CW17" s="664"/>
      <c r="CX17" s="664"/>
      <c r="CY17" s="665"/>
      <c r="CZ17" s="723">
        <v>13.1</v>
      </c>
      <c r="DA17" s="723"/>
      <c r="DB17" s="723"/>
      <c r="DC17" s="723"/>
      <c r="DD17" s="669" t="s">
        <v>128</v>
      </c>
      <c r="DE17" s="664"/>
      <c r="DF17" s="664"/>
      <c r="DG17" s="664"/>
      <c r="DH17" s="664"/>
      <c r="DI17" s="664"/>
      <c r="DJ17" s="664"/>
      <c r="DK17" s="664"/>
      <c r="DL17" s="664"/>
      <c r="DM17" s="664"/>
      <c r="DN17" s="664"/>
      <c r="DO17" s="664"/>
      <c r="DP17" s="665"/>
      <c r="DQ17" s="669">
        <v>957641</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3132713</v>
      </c>
      <c r="S18" s="664"/>
      <c r="T18" s="664"/>
      <c r="U18" s="664"/>
      <c r="V18" s="664"/>
      <c r="W18" s="664"/>
      <c r="X18" s="664"/>
      <c r="Y18" s="665"/>
      <c r="Z18" s="723">
        <v>39</v>
      </c>
      <c r="AA18" s="723"/>
      <c r="AB18" s="723"/>
      <c r="AC18" s="723"/>
      <c r="AD18" s="724">
        <v>2678032</v>
      </c>
      <c r="AE18" s="724"/>
      <c r="AF18" s="724"/>
      <c r="AG18" s="724"/>
      <c r="AH18" s="724"/>
      <c r="AI18" s="724"/>
      <c r="AJ18" s="724"/>
      <c r="AK18" s="724"/>
      <c r="AL18" s="666">
        <v>53.3</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234</v>
      </c>
      <c r="BH18" s="664"/>
      <c r="BI18" s="664"/>
      <c r="BJ18" s="664"/>
      <c r="BK18" s="664"/>
      <c r="BL18" s="664"/>
      <c r="BM18" s="664"/>
      <c r="BN18" s="665"/>
      <c r="BO18" s="723" t="s">
        <v>128</v>
      </c>
      <c r="BP18" s="723"/>
      <c r="BQ18" s="723"/>
      <c r="BR18" s="723"/>
      <c r="BS18" s="669" t="s">
        <v>234</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234</v>
      </c>
      <c r="CS18" s="664"/>
      <c r="CT18" s="664"/>
      <c r="CU18" s="664"/>
      <c r="CV18" s="664"/>
      <c r="CW18" s="664"/>
      <c r="CX18" s="664"/>
      <c r="CY18" s="665"/>
      <c r="CZ18" s="723" t="s">
        <v>137</v>
      </c>
      <c r="DA18" s="723"/>
      <c r="DB18" s="723"/>
      <c r="DC18" s="723"/>
      <c r="DD18" s="669" t="s">
        <v>234</v>
      </c>
      <c r="DE18" s="664"/>
      <c r="DF18" s="664"/>
      <c r="DG18" s="664"/>
      <c r="DH18" s="664"/>
      <c r="DI18" s="664"/>
      <c r="DJ18" s="664"/>
      <c r="DK18" s="664"/>
      <c r="DL18" s="664"/>
      <c r="DM18" s="664"/>
      <c r="DN18" s="664"/>
      <c r="DO18" s="664"/>
      <c r="DP18" s="665"/>
      <c r="DQ18" s="669" t="s">
        <v>234</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2678032</v>
      </c>
      <c r="S19" s="664"/>
      <c r="T19" s="664"/>
      <c r="U19" s="664"/>
      <c r="V19" s="664"/>
      <c r="W19" s="664"/>
      <c r="X19" s="664"/>
      <c r="Y19" s="665"/>
      <c r="Z19" s="723">
        <v>33.4</v>
      </c>
      <c r="AA19" s="723"/>
      <c r="AB19" s="723"/>
      <c r="AC19" s="723"/>
      <c r="AD19" s="724">
        <v>2678032</v>
      </c>
      <c r="AE19" s="724"/>
      <c r="AF19" s="724"/>
      <c r="AG19" s="724"/>
      <c r="AH19" s="724"/>
      <c r="AI19" s="724"/>
      <c r="AJ19" s="724"/>
      <c r="AK19" s="724"/>
      <c r="AL19" s="666">
        <v>53.3</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37108</v>
      </c>
      <c r="BH19" s="664"/>
      <c r="BI19" s="664"/>
      <c r="BJ19" s="664"/>
      <c r="BK19" s="664"/>
      <c r="BL19" s="664"/>
      <c r="BM19" s="664"/>
      <c r="BN19" s="665"/>
      <c r="BO19" s="723">
        <v>2</v>
      </c>
      <c r="BP19" s="723"/>
      <c r="BQ19" s="723"/>
      <c r="BR19" s="723"/>
      <c r="BS19" s="669" t="s">
        <v>234</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234</v>
      </c>
      <c r="CS19" s="664"/>
      <c r="CT19" s="664"/>
      <c r="CU19" s="664"/>
      <c r="CV19" s="664"/>
      <c r="CW19" s="664"/>
      <c r="CX19" s="664"/>
      <c r="CY19" s="665"/>
      <c r="CZ19" s="723" t="s">
        <v>234</v>
      </c>
      <c r="DA19" s="723"/>
      <c r="DB19" s="723"/>
      <c r="DC19" s="723"/>
      <c r="DD19" s="669" t="s">
        <v>234</v>
      </c>
      <c r="DE19" s="664"/>
      <c r="DF19" s="664"/>
      <c r="DG19" s="664"/>
      <c r="DH19" s="664"/>
      <c r="DI19" s="664"/>
      <c r="DJ19" s="664"/>
      <c r="DK19" s="664"/>
      <c r="DL19" s="664"/>
      <c r="DM19" s="664"/>
      <c r="DN19" s="664"/>
      <c r="DO19" s="664"/>
      <c r="DP19" s="665"/>
      <c r="DQ19" s="669" t="s">
        <v>137</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381752</v>
      </c>
      <c r="S20" s="664"/>
      <c r="T20" s="664"/>
      <c r="U20" s="664"/>
      <c r="V20" s="664"/>
      <c r="W20" s="664"/>
      <c r="X20" s="664"/>
      <c r="Y20" s="665"/>
      <c r="Z20" s="723">
        <v>4.8</v>
      </c>
      <c r="AA20" s="723"/>
      <c r="AB20" s="723"/>
      <c r="AC20" s="723"/>
      <c r="AD20" s="724" t="s">
        <v>128</v>
      </c>
      <c r="AE20" s="724"/>
      <c r="AF20" s="724"/>
      <c r="AG20" s="724"/>
      <c r="AH20" s="724"/>
      <c r="AI20" s="724"/>
      <c r="AJ20" s="724"/>
      <c r="AK20" s="724"/>
      <c r="AL20" s="666" t="s">
        <v>128</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37108</v>
      </c>
      <c r="BH20" s="664"/>
      <c r="BI20" s="664"/>
      <c r="BJ20" s="664"/>
      <c r="BK20" s="664"/>
      <c r="BL20" s="664"/>
      <c r="BM20" s="664"/>
      <c r="BN20" s="665"/>
      <c r="BO20" s="723">
        <v>2</v>
      </c>
      <c r="BP20" s="723"/>
      <c r="BQ20" s="723"/>
      <c r="BR20" s="723"/>
      <c r="BS20" s="669" t="s">
        <v>128</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7714813</v>
      </c>
      <c r="CS20" s="664"/>
      <c r="CT20" s="664"/>
      <c r="CU20" s="664"/>
      <c r="CV20" s="664"/>
      <c r="CW20" s="664"/>
      <c r="CX20" s="664"/>
      <c r="CY20" s="665"/>
      <c r="CZ20" s="723">
        <v>100</v>
      </c>
      <c r="DA20" s="723"/>
      <c r="DB20" s="723"/>
      <c r="DC20" s="723"/>
      <c r="DD20" s="669">
        <v>606400</v>
      </c>
      <c r="DE20" s="664"/>
      <c r="DF20" s="664"/>
      <c r="DG20" s="664"/>
      <c r="DH20" s="664"/>
      <c r="DI20" s="664"/>
      <c r="DJ20" s="664"/>
      <c r="DK20" s="664"/>
      <c r="DL20" s="664"/>
      <c r="DM20" s="664"/>
      <c r="DN20" s="664"/>
      <c r="DO20" s="664"/>
      <c r="DP20" s="665"/>
      <c r="DQ20" s="669">
        <v>5852899</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v>72929</v>
      </c>
      <c r="S21" s="664"/>
      <c r="T21" s="664"/>
      <c r="U21" s="664"/>
      <c r="V21" s="664"/>
      <c r="W21" s="664"/>
      <c r="X21" s="664"/>
      <c r="Y21" s="665"/>
      <c r="Z21" s="723">
        <v>0.9</v>
      </c>
      <c r="AA21" s="723"/>
      <c r="AB21" s="723"/>
      <c r="AC21" s="723"/>
      <c r="AD21" s="724" t="s">
        <v>234</v>
      </c>
      <c r="AE21" s="724"/>
      <c r="AF21" s="724"/>
      <c r="AG21" s="724"/>
      <c r="AH21" s="724"/>
      <c r="AI21" s="724"/>
      <c r="AJ21" s="724"/>
      <c r="AK21" s="724"/>
      <c r="AL21" s="666" t="s">
        <v>234</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37108</v>
      </c>
      <c r="BH21" s="664"/>
      <c r="BI21" s="664"/>
      <c r="BJ21" s="664"/>
      <c r="BK21" s="664"/>
      <c r="BL21" s="664"/>
      <c r="BM21" s="664"/>
      <c r="BN21" s="665"/>
      <c r="BO21" s="723">
        <v>2</v>
      </c>
      <c r="BP21" s="723"/>
      <c r="BQ21" s="723"/>
      <c r="BR21" s="723"/>
      <c r="BS21" s="669" t="s">
        <v>137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5426218</v>
      </c>
      <c r="S22" s="664"/>
      <c r="T22" s="664"/>
      <c r="U22" s="664"/>
      <c r="V22" s="664"/>
      <c r="W22" s="664"/>
      <c r="X22" s="664"/>
      <c r="Y22" s="665"/>
      <c r="Z22" s="723">
        <v>67.599999999999994</v>
      </c>
      <c r="AA22" s="723"/>
      <c r="AB22" s="723"/>
      <c r="AC22" s="723"/>
      <c r="AD22" s="724">
        <v>4971537</v>
      </c>
      <c r="AE22" s="724"/>
      <c r="AF22" s="724"/>
      <c r="AG22" s="724"/>
      <c r="AH22" s="724"/>
      <c r="AI22" s="724"/>
      <c r="AJ22" s="724"/>
      <c r="AK22" s="724"/>
      <c r="AL22" s="666">
        <v>99</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234</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2151</v>
      </c>
      <c r="S23" s="664"/>
      <c r="T23" s="664"/>
      <c r="U23" s="664"/>
      <c r="V23" s="664"/>
      <c r="W23" s="664"/>
      <c r="X23" s="664"/>
      <c r="Y23" s="665"/>
      <c r="Z23" s="723">
        <v>0</v>
      </c>
      <c r="AA23" s="723"/>
      <c r="AB23" s="723"/>
      <c r="AC23" s="723"/>
      <c r="AD23" s="724">
        <v>2151</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234</v>
      </c>
      <c r="BP23" s="723"/>
      <c r="BQ23" s="723"/>
      <c r="BR23" s="723"/>
      <c r="BS23" s="669" t="s">
        <v>128</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8575</v>
      </c>
      <c r="S24" s="664"/>
      <c r="T24" s="664"/>
      <c r="U24" s="664"/>
      <c r="V24" s="664"/>
      <c r="W24" s="664"/>
      <c r="X24" s="664"/>
      <c r="Y24" s="665"/>
      <c r="Z24" s="723">
        <v>0.1</v>
      </c>
      <c r="AA24" s="723"/>
      <c r="AB24" s="723"/>
      <c r="AC24" s="723"/>
      <c r="AD24" s="724" t="s">
        <v>137</v>
      </c>
      <c r="AE24" s="724"/>
      <c r="AF24" s="724"/>
      <c r="AG24" s="724"/>
      <c r="AH24" s="724"/>
      <c r="AI24" s="724"/>
      <c r="AJ24" s="724"/>
      <c r="AK24" s="724"/>
      <c r="AL24" s="666" t="s">
        <v>128</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234</v>
      </c>
      <c r="BP24" s="723"/>
      <c r="BQ24" s="723"/>
      <c r="BR24" s="723"/>
      <c r="BS24" s="669" t="s">
        <v>128</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3093402</v>
      </c>
      <c r="CS24" s="727"/>
      <c r="CT24" s="727"/>
      <c r="CU24" s="727"/>
      <c r="CV24" s="727"/>
      <c r="CW24" s="727"/>
      <c r="CX24" s="727"/>
      <c r="CY24" s="773"/>
      <c r="CZ24" s="774">
        <v>40.1</v>
      </c>
      <c r="DA24" s="743"/>
      <c r="DB24" s="743"/>
      <c r="DC24" s="777"/>
      <c r="DD24" s="772">
        <v>2501492</v>
      </c>
      <c r="DE24" s="727"/>
      <c r="DF24" s="727"/>
      <c r="DG24" s="727"/>
      <c r="DH24" s="727"/>
      <c r="DI24" s="727"/>
      <c r="DJ24" s="727"/>
      <c r="DK24" s="773"/>
      <c r="DL24" s="772">
        <v>2475037</v>
      </c>
      <c r="DM24" s="727"/>
      <c r="DN24" s="727"/>
      <c r="DO24" s="727"/>
      <c r="DP24" s="727"/>
      <c r="DQ24" s="727"/>
      <c r="DR24" s="727"/>
      <c r="DS24" s="727"/>
      <c r="DT24" s="727"/>
      <c r="DU24" s="727"/>
      <c r="DV24" s="773"/>
      <c r="DW24" s="774">
        <v>46.8</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141190</v>
      </c>
      <c r="S25" s="664"/>
      <c r="T25" s="664"/>
      <c r="U25" s="664"/>
      <c r="V25" s="664"/>
      <c r="W25" s="664"/>
      <c r="X25" s="664"/>
      <c r="Y25" s="665"/>
      <c r="Z25" s="723">
        <v>1.8</v>
      </c>
      <c r="AA25" s="723"/>
      <c r="AB25" s="723"/>
      <c r="AC25" s="723"/>
      <c r="AD25" s="724">
        <v>5396</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234</v>
      </c>
      <c r="BP25" s="723"/>
      <c r="BQ25" s="723"/>
      <c r="BR25" s="723"/>
      <c r="BS25" s="669" t="s">
        <v>128</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1498330</v>
      </c>
      <c r="CS25" s="662"/>
      <c r="CT25" s="662"/>
      <c r="CU25" s="662"/>
      <c r="CV25" s="662"/>
      <c r="CW25" s="662"/>
      <c r="CX25" s="662"/>
      <c r="CY25" s="663"/>
      <c r="CZ25" s="666">
        <v>19.399999999999999</v>
      </c>
      <c r="DA25" s="695"/>
      <c r="DB25" s="695"/>
      <c r="DC25" s="696"/>
      <c r="DD25" s="669">
        <v>1382024</v>
      </c>
      <c r="DE25" s="662"/>
      <c r="DF25" s="662"/>
      <c r="DG25" s="662"/>
      <c r="DH25" s="662"/>
      <c r="DI25" s="662"/>
      <c r="DJ25" s="662"/>
      <c r="DK25" s="663"/>
      <c r="DL25" s="669">
        <v>1355649</v>
      </c>
      <c r="DM25" s="662"/>
      <c r="DN25" s="662"/>
      <c r="DO25" s="662"/>
      <c r="DP25" s="662"/>
      <c r="DQ25" s="662"/>
      <c r="DR25" s="662"/>
      <c r="DS25" s="662"/>
      <c r="DT25" s="662"/>
      <c r="DU25" s="662"/>
      <c r="DV25" s="663"/>
      <c r="DW25" s="666">
        <v>25.6</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9867</v>
      </c>
      <c r="S26" s="664"/>
      <c r="T26" s="664"/>
      <c r="U26" s="664"/>
      <c r="V26" s="664"/>
      <c r="W26" s="664"/>
      <c r="X26" s="664"/>
      <c r="Y26" s="665"/>
      <c r="Z26" s="723">
        <v>0.1</v>
      </c>
      <c r="AA26" s="723"/>
      <c r="AB26" s="723"/>
      <c r="AC26" s="723"/>
      <c r="AD26" s="724">
        <v>3328</v>
      </c>
      <c r="AE26" s="724"/>
      <c r="AF26" s="724"/>
      <c r="AG26" s="724"/>
      <c r="AH26" s="724"/>
      <c r="AI26" s="724"/>
      <c r="AJ26" s="724"/>
      <c r="AK26" s="724"/>
      <c r="AL26" s="666">
        <v>0.1</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234</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807725</v>
      </c>
      <c r="CS26" s="664"/>
      <c r="CT26" s="664"/>
      <c r="CU26" s="664"/>
      <c r="CV26" s="664"/>
      <c r="CW26" s="664"/>
      <c r="CX26" s="664"/>
      <c r="CY26" s="665"/>
      <c r="CZ26" s="666">
        <v>10.5</v>
      </c>
      <c r="DA26" s="695"/>
      <c r="DB26" s="695"/>
      <c r="DC26" s="696"/>
      <c r="DD26" s="669">
        <v>773805</v>
      </c>
      <c r="DE26" s="664"/>
      <c r="DF26" s="664"/>
      <c r="DG26" s="664"/>
      <c r="DH26" s="664"/>
      <c r="DI26" s="664"/>
      <c r="DJ26" s="664"/>
      <c r="DK26" s="665"/>
      <c r="DL26" s="669" t="s">
        <v>234</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464207</v>
      </c>
      <c r="S27" s="664"/>
      <c r="T27" s="664"/>
      <c r="U27" s="664"/>
      <c r="V27" s="664"/>
      <c r="W27" s="664"/>
      <c r="X27" s="664"/>
      <c r="Y27" s="665"/>
      <c r="Z27" s="723">
        <v>5.8</v>
      </c>
      <c r="AA27" s="723"/>
      <c r="AB27" s="723"/>
      <c r="AC27" s="723"/>
      <c r="AD27" s="724" t="s">
        <v>128</v>
      </c>
      <c r="AE27" s="724"/>
      <c r="AF27" s="724"/>
      <c r="AG27" s="724"/>
      <c r="AH27" s="724"/>
      <c r="AI27" s="724"/>
      <c r="AJ27" s="724"/>
      <c r="AK27" s="724"/>
      <c r="AL27" s="666" t="s">
        <v>137</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1886282</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586589</v>
      </c>
      <c r="CS27" s="662"/>
      <c r="CT27" s="662"/>
      <c r="CU27" s="662"/>
      <c r="CV27" s="662"/>
      <c r="CW27" s="662"/>
      <c r="CX27" s="662"/>
      <c r="CY27" s="663"/>
      <c r="CZ27" s="666">
        <v>7.6</v>
      </c>
      <c r="DA27" s="695"/>
      <c r="DB27" s="695"/>
      <c r="DC27" s="696"/>
      <c r="DD27" s="669">
        <v>161827</v>
      </c>
      <c r="DE27" s="662"/>
      <c r="DF27" s="662"/>
      <c r="DG27" s="662"/>
      <c r="DH27" s="662"/>
      <c r="DI27" s="662"/>
      <c r="DJ27" s="662"/>
      <c r="DK27" s="663"/>
      <c r="DL27" s="669">
        <v>161747</v>
      </c>
      <c r="DM27" s="662"/>
      <c r="DN27" s="662"/>
      <c r="DO27" s="662"/>
      <c r="DP27" s="662"/>
      <c r="DQ27" s="662"/>
      <c r="DR27" s="662"/>
      <c r="DS27" s="662"/>
      <c r="DT27" s="662"/>
      <c r="DU27" s="662"/>
      <c r="DV27" s="663"/>
      <c r="DW27" s="666">
        <v>3.1</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137</v>
      </c>
      <c r="S28" s="664"/>
      <c r="T28" s="664"/>
      <c r="U28" s="664"/>
      <c r="V28" s="664"/>
      <c r="W28" s="664"/>
      <c r="X28" s="664"/>
      <c r="Y28" s="665"/>
      <c r="Z28" s="723" t="s">
        <v>234</v>
      </c>
      <c r="AA28" s="723"/>
      <c r="AB28" s="723"/>
      <c r="AC28" s="723"/>
      <c r="AD28" s="724" t="s">
        <v>128</v>
      </c>
      <c r="AE28" s="724"/>
      <c r="AF28" s="724"/>
      <c r="AG28" s="724"/>
      <c r="AH28" s="724"/>
      <c r="AI28" s="724"/>
      <c r="AJ28" s="724"/>
      <c r="AK28" s="724"/>
      <c r="AL28" s="666" t="s">
        <v>234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1008483</v>
      </c>
      <c r="CS28" s="664"/>
      <c r="CT28" s="664"/>
      <c r="CU28" s="664"/>
      <c r="CV28" s="664"/>
      <c r="CW28" s="664"/>
      <c r="CX28" s="664"/>
      <c r="CY28" s="665"/>
      <c r="CZ28" s="666">
        <v>13.1</v>
      </c>
      <c r="DA28" s="695"/>
      <c r="DB28" s="695"/>
      <c r="DC28" s="696"/>
      <c r="DD28" s="669">
        <v>957641</v>
      </c>
      <c r="DE28" s="664"/>
      <c r="DF28" s="664"/>
      <c r="DG28" s="664"/>
      <c r="DH28" s="664"/>
      <c r="DI28" s="664"/>
      <c r="DJ28" s="664"/>
      <c r="DK28" s="665"/>
      <c r="DL28" s="669">
        <v>957641</v>
      </c>
      <c r="DM28" s="664"/>
      <c r="DN28" s="664"/>
      <c r="DO28" s="664"/>
      <c r="DP28" s="664"/>
      <c r="DQ28" s="664"/>
      <c r="DR28" s="664"/>
      <c r="DS28" s="664"/>
      <c r="DT28" s="664"/>
      <c r="DU28" s="664"/>
      <c r="DV28" s="665"/>
      <c r="DW28" s="666">
        <v>18.100000000000001</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490110</v>
      </c>
      <c r="S29" s="664"/>
      <c r="T29" s="664"/>
      <c r="U29" s="664"/>
      <c r="V29" s="664"/>
      <c r="W29" s="664"/>
      <c r="X29" s="664"/>
      <c r="Y29" s="665"/>
      <c r="Z29" s="723">
        <v>6.1</v>
      </c>
      <c r="AA29" s="723"/>
      <c r="AB29" s="723"/>
      <c r="AC29" s="723"/>
      <c r="AD29" s="724" t="s">
        <v>234</v>
      </c>
      <c r="AE29" s="724"/>
      <c r="AF29" s="724"/>
      <c r="AG29" s="724"/>
      <c r="AH29" s="724"/>
      <c r="AI29" s="724"/>
      <c r="AJ29" s="724"/>
      <c r="AK29" s="724"/>
      <c r="AL29" s="666" t="s">
        <v>234</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1008483</v>
      </c>
      <c r="CS29" s="662"/>
      <c r="CT29" s="662"/>
      <c r="CU29" s="662"/>
      <c r="CV29" s="662"/>
      <c r="CW29" s="662"/>
      <c r="CX29" s="662"/>
      <c r="CY29" s="663"/>
      <c r="CZ29" s="666">
        <v>13.1</v>
      </c>
      <c r="DA29" s="695"/>
      <c r="DB29" s="695"/>
      <c r="DC29" s="696"/>
      <c r="DD29" s="669">
        <v>957641</v>
      </c>
      <c r="DE29" s="662"/>
      <c r="DF29" s="662"/>
      <c r="DG29" s="662"/>
      <c r="DH29" s="662"/>
      <c r="DI29" s="662"/>
      <c r="DJ29" s="662"/>
      <c r="DK29" s="663"/>
      <c r="DL29" s="669">
        <v>957641</v>
      </c>
      <c r="DM29" s="662"/>
      <c r="DN29" s="662"/>
      <c r="DO29" s="662"/>
      <c r="DP29" s="662"/>
      <c r="DQ29" s="662"/>
      <c r="DR29" s="662"/>
      <c r="DS29" s="662"/>
      <c r="DT29" s="662"/>
      <c r="DU29" s="662"/>
      <c r="DV29" s="663"/>
      <c r="DW29" s="666">
        <v>18.100000000000001</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196187</v>
      </c>
      <c r="S30" s="664"/>
      <c r="T30" s="664"/>
      <c r="U30" s="664"/>
      <c r="V30" s="664"/>
      <c r="W30" s="664"/>
      <c r="X30" s="664"/>
      <c r="Y30" s="665"/>
      <c r="Z30" s="723">
        <v>2.4</v>
      </c>
      <c r="AA30" s="723"/>
      <c r="AB30" s="723"/>
      <c r="AC30" s="723"/>
      <c r="AD30" s="724">
        <v>17766</v>
      </c>
      <c r="AE30" s="724"/>
      <c r="AF30" s="724"/>
      <c r="AG30" s="724"/>
      <c r="AH30" s="724"/>
      <c r="AI30" s="724"/>
      <c r="AJ30" s="724"/>
      <c r="AK30" s="724"/>
      <c r="AL30" s="666">
        <v>0.4</v>
      </c>
      <c r="AM30" s="667"/>
      <c r="AN30" s="667"/>
      <c r="AO30" s="725"/>
      <c r="AP30" s="751" t="s">
        <v>310</v>
      </c>
      <c r="AQ30" s="752"/>
      <c r="AR30" s="752"/>
      <c r="AS30" s="752"/>
      <c r="AT30" s="757" t="s">
        <v>311</v>
      </c>
      <c r="AU30" s="230"/>
      <c r="AV30" s="230"/>
      <c r="AW30" s="230"/>
      <c r="AX30" s="760" t="s">
        <v>187</v>
      </c>
      <c r="AY30" s="761"/>
      <c r="AZ30" s="761"/>
      <c r="BA30" s="761"/>
      <c r="BB30" s="761"/>
      <c r="BC30" s="761"/>
      <c r="BD30" s="761"/>
      <c r="BE30" s="761"/>
      <c r="BF30" s="762"/>
      <c r="BG30" s="741">
        <v>96.7</v>
      </c>
      <c r="BH30" s="742"/>
      <c r="BI30" s="742"/>
      <c r="BJ30" s="742"/>
      <c r="BK30" s="742"/>
      <c r="BL30" s="742"/>
      <c r="BM30" s="743">
        <v>87</v>
      </c>
      <c r="BN30" s="742"/>
      <c r="BO30" s="742"/>
      <c r="BP30" s="742"/>
      <c r="BQ30" s="744"/>
      <c r="BR30" s="741">
        <v>97</v>
      </c>
      <c r="BS30" s="742"/>
      <c r="BT30" s="742"/>
      <c r="BU30" s="742"/>
      <c r="BV30" s="742"/>
      <c r="BW30" s="742"/>
      <c r="BX30" s="743">
        <v>87.4</v>
      </c>
      <c r="BY30" s="742"/>
      <c r="BZ30" s="742"/>
      <c r="CA30" s="742"/>
      <c r="CB30" s="744"/>
      <c r="CD30" s="747"/>
      <c r="CE30" s="748"/>
      <c r="CF30" s="705" t="s">
        <v>312</v>
      </c>
      <c r="CG30" s="702"/>
      <c r="CH30" s="702"/>
      <c r="CI30" s="702"/>
      <c r="CJ30" s="702"/>
      <c r="CK30" s="702"/>
      <c r="CL30" s="702"/>
      <c r="CM30" s="702"/>
      <c r="CN30" s="702"/>
      <c r="CO30" s="702"/>
      <c r="CP30" s="702"/>
      <c r="CQ30" s="703"/>
      <c r="CR30" s="661">
        <v>946870</v>
      </c>
      <c r="CS30" s="664"/>
      <c r="CT30" s="664"/>
      <c r="CU30" s="664"/>
      <c r="CV30" s="664"/>
      <c r="CW30" s="664"/>
      <c r="CX30" s="664"/>
      <c r="CY30" s="665"/>
      <c r="CZ30" s="666">
        <v>12.3</v>
      </c>
      <c r="DA30" s="695"/>
      <c r="DB30" s="695"/>
      <c r="DC30" s="696"/>
      <c r="DD30" s="669">
        <v>896028</v>
      </c>
      <c r="DE30" s="664"/>
      <c r="DF30" s="664"/>
      <c r="DG30" s="664"/>
      <c r="DH30" s="664"/>
      <c r="DI30" s="664"/>
      <c r="DJ30" s="664"/>
      <c r="DK30" s="665"/>
      <c r="DL30" s="669">
        <v>896028</v>
      </c>
      <c r="DM30" s="664"/>
      <c r="DN30" s="664"/>
      <c r="DO30" s="664"/>
      <c r="DP30" s="664"/>
      <c r="DQ30" s="664"/>
      <c r="DR30" s="664"/>
      <c r="DS30" s="664"/>
      <c r="DT30" s="664"/>
      <c r="DU30" s="664"/>
      <c r="DV30" s="665"/>
      <c r="DW30" s="666">
        <v>16.899999999999999</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116727</v>
      </c>
      <c r="S31" s="664"/>
      <c r="T31" s="664"/>
      <c r="U31" s="664"/>
      <c r="V31" s="664"/>
      <c r="W31" s="664"/>
      <c r="X31" s="664"/>
      <c r="Y31" s="665"/>
      <c r="Z31" s="723">
        <v>1.5</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98.9</v>
      </c>
      <c r="BH31" s="662"/>
      <c r="BI31" s="662"/>
      <c r="BJ31" s="662"/>
      <c r="BK31" s="662"/>
      <c r="BL31" s="662"/>
      <c r="BM31" s="667">
        <v>95.5</v>
      </c>
      <c r="BN31" s="740"/>
      <c r="BO31" s="740"/>
      <c r="BP31" s="740"/>
      <c r="BQ31" s="701"/>
      <c r="BR31" s="739">
        <v>98.5</v>
      </c>
      <c r="BS31" s="662"/>
      <c r="BT31" s="662"/>
      <c r="BU31" s="662"/>
      <c r="BV31" s="662"/>
      <c r="BW31" s="662"/>
      <c r="BX31" s="667">
        <v>95</v>
      </c>
      <c r="BY31" s="740"/>
      <c r="BZ31" s="740"/>
      <c r="CA31" s="740"/>
      <c r="CB31" s="701"/>
      <c r="CD31" s="747"/>
      <c r="CE31" s="748"/>
      <c r="CF31" s="705" t="s">
        <v>316</v>
      </c>
      <c r="CG31" s="702"/>
      <c r="CH31" s="702"/>
      <c r="CI31" s="702"/>
      <c r="CJ31" s="702"/>
      <c r="CK31" s="702"/>
      <c r="CL31" s="702"/>
      <c r="CM31" s="702"/>
      <c r="CN31" s="702"/>
      <c r="CO31" s="702"/>
      <c r="CP31" s="702"/>
      <c r="CQ31" s="703"/>
      <c r="CR31" s="661">
        <v>61613</v>
      </c>
      <c r="CS31" s="662"/>
      <c r="CT31" s="662"/>
      <c r="CU31" s="662"/>
      <c r="CV31" s="662"/>
      <c r="CW31" s="662"/>
      <c r="CX31" s="662"/>
      <c r="CY31" s="663"/>
      <c r="CZ31" s="666">
        <v>0.8</v>
      </c>
      <c r="DA31" s="695"/>
      <c r="DB31" s="695"/>
      <c r="DC31" s="696"/>
      <c r="DD31" s="669">
        <v>61613</v>
      </c>
      <c r="DE31" s="662"/>
      <c r="DF31" s="662"/>
      <c r="DG31" s="662"/>
      <c r="DH31" s="662"/>
      <c r="DI31" s="662"/>
      <c r="DJ31" s="662"/>
      <c r="DK31" s="663"/>
      <c r="DL31" s="669">
        <v>61613</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75701</v>
      </c>
      <c r="S32" s="664"/>
      <c r="T32" s="664"/>
      <c r="U32" s="664"/>
      <c r="V32" s="664"/>
      <c r="W32" s="664"/>
      <c r="X32" s="664"/>
      <c r="Y32" s="665"/>
      <c r="Z32" s="723">
        <v>0.9</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95</v>
      </c>
      <c r="BH32" s="677"/>
      <c r="BI32" s="677"/>
      <c r="BJ32" s="677"/>
      <c r="BK32" s="677"/>
      <c r="BL32" s="677"/>
      <c r="BM32" s="721">
        <v>81.2</v>
      </c>
      <c r="BN32" s="677"/>
      <c r="BO32" s="677"/>
      <c r="BP32" s="677"/>
      <c r="BQ32" s="714"/>
      <c r="BR32" s="738">
        <v>95.6</v>
      </c>
      <c r="BS32" s="677"/>
      <c r="BT32" s="677"/>
      <c r="BU32" s="677"/>
      <c r="BV32" s="677"/>
      <c r="BW32" s="677"/>
      <c r="BX32" s="721">
        <v>82.2</v>
      </c>
      <c r="BY32" s="677"/>
      <c r="BZ32" s="677"/>
      <c r="CA32" s="677"/>
      <c r="CB32" s="714"/>
      <c r="CD32" s="749"/>
      <c r="CE32" s="750"/>
      <c r="CF32" s="705" t="s">
        <v>319</v>
      </c>
      <c r="CG32" s="702"/>
      <c r="CH32" s="702"/>
      <c r="CI32" s="702"/>
      <c r="CJ32" s="702"/>
      <c r="CK32" s="702"/>
      <c r="CL32" s="702"/>
      <c r="CM32" s="702"/>
      <c r="CN32" s="702"/>
      <c r="CO32" s="702"/>
      <c r="CP32" s="702"/>
      <c r="CQ32" s="703"/>
      <c r="CR32" s="661" t="s">
        <v>234</v>
      </c>
      <c r="CS32" s="664"/>
      <c r="CT32" s="664"/>
      <c r="CU32" s="664"/>
      <c r="CV32" s="664"/>
      <c r="CW32" s="664"/>
      <c r="CX32" s="664"/>
      <c r="CY32" s="665"/>
      <c r="CZ32" s="666" t="s">
        <v>234</v>
      </c>
      <c r="DA32" s="695"/>
      <c r="DB32" s="695"/>
      <c r="DC32" s="696"/>
      <c r="DD32" s="669" t="s">
        <v>137</v>
      </c>
      <c r="DE32" s="664"/>
      <c r="DF32" s="664"/>
      <c r="DG32" s="664"/>
      <c r="DH32" s="664"/>
      <c r="DI32" s="664"/>
      <c r="DJ32" s="664"/>
      <c r="DK32" s="665"/>
      <c r="DL32" s="669" t="s">
        <v>128</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279727</v>
      </c>
      <c r="S33" s="664"/>
      <c r="T33" s="664"/>
      <c r="U33" s="664"/>
      <c r="V33" s="664"/>
      <c r="W33" s="664"/>
      <c r="X33" s="664"/>
      <c r="Y33" s="665"/>
      <c r="Z33" s="723">
        <v>3.5</v>
      </c>
      <c r="AA33" s="723"/>
      <c r="AB33" s="723"/>
      <c r="AC33" s="723"/>
      <c r="AD33" s="724" t="s">
        <v>137</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4015011</v>
      </c>
      <c r="CS33" s="662"/>
      <c r="CT33" s="662"/>
      <c r="CU33" s="662"/>
      <c r="CV33" s="662"/>
      <c r="CW33" s="662"/>
      <c r="CX33" s="662"/>
      <c r="CY33" s="663"/>
      <c r="CZ33" s="666">
        <v>52</v>
      </c>
      <c r="DA33" s="695"/>
      <c r="DB33" s="695"/>
      <c r="DC33" s="696"/>
      <c r="DD33" s="669">
        <v>3152117</v>
      </c>
      <c r="DE33" s="662"/>
      <c r="DF33" s="662"/>
      <c r="DG33" s="662"/>
      <c r="DH33" s="662"/>
      <c r="DI33" s="662"/>
      <c r="DJ33" s="662"/>
      <c r="DK33" s="663"/>
      <c r="DL33" s="669">
        <v>2296838</v>
      </c>
      <c r="DM33" s="662"/>
      <c r="DN33" s="662"/>
      <c r="DO33" s="662"/>
      <c r="DP33" s="662"/>
      <c r="DQ33" s="662"/>
      <c r="DR33" s="662"/>
      <c r="DS33" s="662"/>
      <c r="DT33" s="662"/>
      <c r="DU33" s="662"/>
      <c r="DV33" s="663"/>
      <c r="DW33" s="666">
        <v>43.4</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212681</v>
      </c>
      <c r="S34" s="664"/>
      <c r="T34" s="664"/>
      <c r="U34" s="664"/>
      <c r="V34" s="664"/>
      <c r="W34" s="664"/>
      <c r="X34" s="664"/>
      <c r="Y34" s="665"/>
      <c r="Z34" s="723">
        <v>2.7</v>
      </c>
      <c r="AA34" s="723"/>
      <c r="AB34" s="723"/>
      <c r="AC34" s="723"/>
      <c r="AD34" s="724">
        <v>21436</v>
      </c>
      <c r="AE34" s="724"/>
      <c r="AF34" s="724"/>
      <c r="AG34" s="724"/>
      <c r="AH34" s="724"/>
      <c r="AI34" s="724"/>
      <c r="AJ34" s="724"/>
      <c r="AK34" s="724"/>
      <c r="AL34" s="666">
        <v>0.4</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1275732</v>
      </c>
      <c r="CS34" s="664"/>
      <c r="CT34" s="664"/>
      <c r="CU34" s="664"/>
      <c r="CV34" s="664"/>
      <c r="CW34" s="664"/>
      <c r="CX34" s="664"/>
      <c r="CY34" s="665"/>
      <c r="CZ34" s="666">
        <v>16.5</v>
      </c>
      <c r="DA34" s="695"/>
      <c r="DB34" s="695"/>
      <c r="DC34" s="696"/>
      <c r="DD34" s="669">
        <v>973457</v>
      </c>
      <c r="DE34" s="664"/>
      <c r="DF34" s="664"/>
      <c r="DG34" s="664"/>
      <c r="DH34" s="664"/>
      <c r="DI34" s="664"/>
      <c r="DJ34" s="664"/>
      <c r="DK34" s="665"/>
      <c r="DL34" s="669">
        <v>827335</v>
      </c>
      <c r="DM34" s="664"/>
      <c r="DN34" s="664"/>
      <c r="DO34" s="664"/>
      <c r="DP34" s="664"/>
      <c r="DQ34" s="664"/>
      <c r="DR34" s="664"/>
      <c r="DS34" s="664"/>
      <c r="DT34" s="664"/>
      <c r="DU34" s="664"/>
      <c r="DV34" s="665"/>
      <c r="DW34" s="666">
        <v>15.6</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602152</v>
      </c>
      <c r="S35" s="664"/>
      <c r="T35" s="664"/>
      <c r="U35" s="664"/>
      <c r="V35" s="664"/>
      <c r="W35" s="664"/>
      <c r="X35" s="664"/>
      <c r="Y35" s="665"/>
      <c r="Z35" s="723">
        <v>7.5</v>
      </c>
      <c r="AA35" s="723"/>
      <c r="AB35" s="723"/>
      <c r="AC35" s="723"/>
      <c r="AD35" s="724" t="s">
        <v>234</v>
      </c>
      <c r="AE35" s="724"/>
      <c r="AF35" s="724"/>
      <c r="AG35" s="724"/>
      <c r="AH35" s="724"/>
      <c r="AI35" s="724"/>
      <c r="AJ35" s="724"/>
      <c r="AK35" s="724"/>
      <c r="AL35" s="666" t="s">
        <v>128</v>
      </c>
      <c r="AM35" s="667"/>
      <c r="AN35" s="667"/>
      <c r="AO35" s="725"/>
      <c r="AP35" s="234"/>
      <c r="AQ35" s="729" t="s">
        <v>327</v>
      </c>
      <c r="AR35" s="730"/>
      <c r="AS35" s="730"/>
      <c r="AT35" s="730"/>
      <c r="AU35" s="730"/>
      <c r="AV35" s="730"/>
      <c r="AW35" s="730"/>
      <c r="AX35" s="730"/>
      <c r="AY35" s="731"/>
      <c r="AZ35" s="726">
        <v>931516</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21978</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407956</v>
      </c>
      <c r="CS35" s="662"/>
      <c r="CT35" s="662"/>
      <c r="CU35" s="662"/>
      <c r="CV35" s="662"/>
      <c r="CW35" s="662"/>
      <c r="CX35" s="662"/>
      <c r="CY35" s="663"/>
      <c r="CZ35" s="666">
        <v>5.3</v>
      </c>
      <c r="DA35" s="695"/>
      <c r="DB35" s="695"/>
      <c r="DC35" s="696"/>
      <c r="DD35" s="669">
        <v>392548</v>
      </c>
      <c r="DE35" s="662"/>
      <c r="DF35" s="662"/>
      <c r="DG35" s="662"/>
      <c r="DH35" s="662"/>
      <c r="DI35" s="662"/>
      <c r="DJ35" s="662"/>
      <c r="DK35" s="663"/>
      <c r="DL35" s="669">
        <v>231598</v>
      </c>
      <c r="DM35" s="662"/>
      <c r="DN35" s="662"/>
      <c r="DO35" s="662"/>
      <c r="DP35" s="662"/>
      <c r="DQ35" s="662"/>
      <c r="DR35" s="662"/>
      <c r="DS35" s="662"/>
      <c r="DT35" s="662"/>
      <c r="DU35" s="662"/>
      <c r="DV35" s="663"/>
      <c r="DW35" s="666">
        <v>4.4000000000000004</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234</v>
      </c>
      <c r="AA36" s="723"/>
      <c r="AB36" s="723"/>
      <c r="AC36" s="723"/>
      <c r="AD36" s="724" t="s">
        <v>128</v>
      </c>
      <c r="AE36" s="724"/>
      <c r="AF36" s="724"/>
      <c r="AG36" s="724"/>
      <c r="AH36" s="724"/>
      <c r="AI36" s="724"/>
      <c r="AJ36" s="724"/>
      <c r="AK36" s="724"/>
      <c r="AL36" s="666" t="s">
        <v>128</v>
      </c>
      <c r="AM36" s="667"/>
      <c r="AN36" s="667"/>
      <c r="AO36" s="725"/>
      <c r="AQ36" s="698" t="s">
        <v>331</v>
      </c>
      <c r="AR36" s="699"/>
      <c r="AS36" s="699"/>
      <c r="AT36" s="699"/>
      <c r="AU36" s="699"/>
      <c r="AV36" s="699"/>
      <c r="AW36" s="699"/>
      <c r="AX36" s="699"/>
      <c r="AY36" s="700"/>
      <c r="AZ36" s="661">
        <v>353920</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17738</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1165430</v>
      </c>
      <c r="CS36" s="664"/>
      <c r="CT36" s="664"/>
      <c r="CU36" s="664"/>
      <c r="CV36" s="664"/>
      <c r="CW36" s="664"/>
      <c r="CX36" s="664"/>
      <c r="CY36" s="665"/>
      <c r="CZ36" s="666">
        <v>15.1</v>
      </c>
      <c r="DA36" s="695"/>
      <c r="DB36" s="695"/>
      <c r="DC36" s="696"/>
      <c r="DD36" s="669">
        <v>959046</v>
      </c>
      <c r="DE36" s="664"/>
      <c r="DF36" s="664"/>
      <c r="DG36" s="664"/>
      <c r="DH36" s="664"/>
      <c r="DI36" s="664"/>
      <c r="DJ36" s="664"/>
      <c r="DK36" s="665"/>
      <c r="DL36" s="669">
        <v>738941</v>
      </c>
      <c r="DM36" s="664"/>
      <c r="DN36" s="664"/>
      <c r="DO36" s="664"/>
      <c r="DP36" s="664"/>
      <c r="DQ36" s="664"/>
      <c r="DR36" s="664"/>
      <c r="DS36" s="664"/>
      <c r="DT36" s="664"/>
      <c r="DU36" s="664"/>
      <c r="DV36" s="665"/>
      <c r="DW36" s="666">
        <v>14</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266052</v>
      </c>
      <c r="S37" s="664"/>
      <c r="T37" s="664"/>
      <c r="U37" s="664"/>
      <c r="V37" s="664"/>
      <c r="W37" s="664"/>
      <c r="X37" s="664"/>
      <c r="Y37" s="665"/>
      <c r="Z37" s="723">
        <v>3.3</v>
      </c>
      <c r="AA37" s="723"/>
      <c r="AB37" s="723"/>
      <c r="AC37" s="723"/>
      <c r="AD37" s="724" t="s">
        <v>128</v>
      </c>
      <c r="AE37" s="724"/>
      <c r="AF37" s="724"/>
      <c r="AG37" s="724"/>
      <c r="AH37" s="724"/>
      <c r="AI37" s="724"/>
      <c r="AJ37" s="724"/>
      <c r="AK37" s="724"/>
      <c r="AL37" s="666" t="s">
        <v>234</v>
      </c>
      <c r="AM37" s="667"/>
      <c r="AN37" s="667"/>
      <c r="AO37" s="725"/>
      <c r="AQ37" s="698" t="s">
        <v>335</v>
      </c>
      <c r="AR37" s="699"/>
      <c r="AS37" s="699"/>
      <c r="AT37" s="699"/>
      <c r="AU37" s="699"/>
      <c r="AV37" s="699"/>
      <c r="AW37" s="699"/>
      <c r="AX37" s="699"/>
      <c r="AY37" s="700"/>
      <c r="AZ37" s="661">
        <v>91730</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2017</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624844</v>
      </c>
      <c r="CS37" s="662"/>
      <c r="CT37" s="662"/>
      <c r="CU37" s="662"/>
      <c r="CV37" s="662"/>
      <c r="CW37" s="662"/>
      <c r="CX37" s="662"/>
      <c r="CY37" s="663"/>
      <c r="CZ37" s="666">
        <v>8.1</v>
      </c>
      <c r="DA37" s="695"/>
      <c r="DB37" s="695"/>
      <c r="DC37" s="696"/>
      <c r="DD37" s="669">
        <v>580844</v>
      </c>
      <c r="DE37" s="662"/>
      <c r="DF37" s="662"/>
      <c r="DG37" s="662"/>
      <c r="DH37" s="662"/>
      <c r="DI37" s="662"/>
      <c r="DJ37" s="662"/>
      <c r="DK37" s="663"/>
      <c r="DL37" s="669">
        <v>535604</v>
      </c>
      <c r="DM37" s="662"/>
      <c r="DN37" s="662"/>
      <c r="DO37" s="662"/>
      <c r="DP37" s="662"/>
      <c r="DQ37" s="662"/>
      <c r="DR37" s="662"/>
      <c r="DS37" s="662"/>
      <c r="DT37" s="662"/>
      <c r="DU37" s="662"/>
      <c r="DV37" s="663"/>
      <c r="DW37" s="666">
        <v>10.1</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8025493</v>
      </c>
      <c r="S38" s="713"/>
      <c r="T38" s="713"/>
      <c r="U38" s="713"/>
      <c r="V38" s="713"/>
      <c r="W38" s="713"/>
      <c r="X38" s="713"/>
      <c r="Y38" s="718"/>
      <c r="Z38" s="719">
        <v>100</v>
      </c>
      <c r="AA38" s="719"/>
      <c r="AB38" s="719"/>
      <c r="AC38" s="719"/>
      <c r="AD38" s="720">
        <v>5021614</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21676</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3390</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818110</v>
      </c>
      <c r="CS38" s="664"/>
      <c r="CT38" s="664"/>
      <c r="CU38" s="664"/>
      <c r="CV38" s="664"/>
      <c r="CW38" s="664"/>
      <c r="CX38" s="664"/>
      <c r="CY38" s="665"/>
      <c r="CZ38" s="666">
        <v>10.6</v>
      </c>
      <c r="DA38" s="695"/>
      <c r="DB38" s="695"/>
      <c r="DC38" s="696"/>
      <c r="DD38" s="669">
        <v>670328</v>
      </c>
      <c r="DE38" s="664"/>
      <c r="DF38" s="664"/>
      <c r="DG38" s="664"/>
      <c r="DH38" s="664"/>
      <c r="DI38" s="664"/>
      <c r="DJ38" s="664"/>
      <c r="DK38" s="665"/>
      <c r="DL38" s="669">
        <v>498964</v>
      </c>
      <c r="DM38" s="664"/>
      <c r="DN38" s="664"/>
      <c r="DO38" s="664"/>
      <c r="DP38" s="664"/>
      <c r="DQ38" s="664"/>
      <c r="DR38" s="664"/>
      <c r="DS38" s="664"/>
      <c r="DT38" s="664"/>
      <c r="DU38" s="664"/>
      <c r="DV38" s="665"/>
      <c r="DW38" s="666">
        <v>9.4</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137</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82</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212898</v>
      </c>
      <c r="CS39" s="662"/>
      <c r="CT39" s="662"/>
      <c r="CU39" s="662"/>
      <c r="CV39" s="662"/>
      <c r="CW39" s="662"/>
      <c r="CX39" s="662"/>
      <c r="CY39" s="663"/>
      <c r="CZ39" s="666">
        <v>2.8</v>
      </c>
      <c r="DA39" s="695"/>
      <c r="DB39" s="695"/>
      <c r="DC39" s="696"/>
      <c r="DD39" s="669">
        <v>150573</v>
      </c>
      <c r="DE39" s="662"/>
      <c r="DF39" s="662"/>
      <c r="DG39" s="662"/>
      <c r="DH39" s="662"/>
      <c r="DI39" s="662"/>
      <c r="DJ39" s="662"/>
      <c r="DK39" s="663"/>
      <c r="DL39" s="669" t="s">
        <v>137</v>
      </c>
      <c r="DM39" s="662"/>
      <c r="DN39" s="662"/>
      <c r="DO39" s="662"/>
      <c r="DP39" s="662"/>
      <c r="DQ39" s="662"/>
      <c r="DR39" s="662"/>
      <c r="DS39" s="662"/>
      <c r="DT39" s="662"/>
      <c r="DU39" s="662"/>
      <c r="DV39" s="663"/>
      <c r="DW39" s="666" t="s">
        <v>248</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124401</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128</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134885</v>
      </c>
      <c r="CS40" s="664"/>
      <c r="CT40" s="664"/>
      <c r="CU40" s="664"/>
      <c r="CV40" s="664"/>
      <c r="CW40" s="664"/>
      <c r="CX40" s="664"/>
      <c r="CY40" s="665"/>
      <c r="CZ40" s="666">
        <v>1.7</v>
      </c>
      <c r="DA40" s="695"/>
      <c r="DB40" s="695"/>
      <c r="DC40" s="696"/>
      <c r="DD40" s="669">
        <v>6165</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339789</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302</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234</v>
      </c>
      <c r="CS41" s="662"/>
      <c r="CT41" s="662"/>
      <c r="CU41" s="662"/>
      <c r="CV41" s="662"/>
      <c r="CW41" s="662"/>
      <c r="CX41" s="662"/>
      <c r="CY41" s="663"/>
      <c r="CZ41" s="666" t="s">
        <v>234</v>
      </c>
      <c r="DA41" s="695"/>
      <c r="DB41" s="695"/>
      <c r="DC41" s="696"/>
      <c r="DD41" s="669" t="s">
        <v>234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606400</v>
      </c>
      <c r="CS42" s="664"/>
      <c r="CT42" s="664"/>
      <c r="CU42" s="664"/>
      <c r="CV42" s="664"/>
      <c r="CW42" s="664"/>
      <c r="CX42" s="664"/>
      <c r="CY42" s="665"/>
      <c r="CZ42" s="666">
        <v>7.9</v>
      </c>
      <c r="DA42" s="667"/>
      <c r="DB42" s="667"/>
      <c r="DC42" s="668"/>
      <c r="DD42" s="669">
        <v>199290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52581</v>
      </c>
      <c r="CS43" s="662"/>
      <c r="CT43" s="662"/>
      <c r="CU43" s="662"/>
      <c r="CV43" s="662"/>
      <c r="CW43" s="662"/>
      <c r="CX43" s="662"/>
      <c r="CY43" s="663"/>
      <c r="CZ43" s="666">
        <v>0.7</v>
      </c>
      <c r="DA43" s="695"/>
      <c r="DB43" s="695"/>
      <c r="DC43" s="696"/>
      <c r="DD43" s="669">
        <v>52581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606400</v>
      </c>
      <c r="CS44" s="664"/>
      <c r="CT44" s="664"/>
      <c r="CU44" s="664"/>
      <c r="CV44" s="664"/>
      <c r="CW44" s="664"/>
      <c r="CX44" s="664"/>
      <c r="CY44" s="665"/>
      <c r="CZ44" s="666">
        <v>7.9</v>
      </c>
      <c r="DA44" s="667"/>
      <c r="DB44" s="667"/>
      <c r="DC44" s="668"/>
      <c r="DD44" s="669">
        <v>199290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233166</v>
      </c>
      <c r="CS45" s="662"/>
      <c r="CT45" s="662"/>
      <c r="CU45" s="662"/>
      <c r="CV45" s="662"/>
      <c r="CW45" s="662"/>
      <c r="CX45" s="662"/>
      <c r="CY45" s="663"/>
      <c r="CZ45" s="666">
        <v>3</v>
      </c>
      <c r="DA45" s="695"/>
      <c r="DB45" s="695"/>
      <c r="DC45" s="696"/>
      <c r="DD45" s="669">
        <v>7174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373234</v>
      </c>
      <c r="CS46" s="664"/>
      <c r="CT46" s="664"/>
      <c r="CU46" s="664"/>
      <c r="CV46" s="664"/>
      <c r="CW46" s="664"/>
      <c r="CX46" s="664"/>
      <c r="CY46" s="665"/>
      <c r="CZ46" s="666">
        <v>4.8</v>
      </c>
      <c r="DA46" s="667"/>
      <c r="DB46" s="667"/>
      <c r="DC46" s="668"/>
      <c r="DD46" s="669">
        <v>192116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t="s">
        <v>234</v>
      </c>
      <c r="CS47" s="662"/>
      <c r="CT47" s="662"/>
      <c r="CU47" s="662"/>
      <c r="CV47" s="662"/>
      <c r="CW47" s="662"/>
      <c r="CX47" s="662"/>
      <c r="CY47" s="663"/>
      <c r="CZ47" s="666" t="s">
        <v>137</v>
      </c>
      <c r="DA47" s="695"/>
      <c r="DB47" s="695"/>
      <c r="DC47" s="696"/>
      <c r="DD47" s="669" t="s">
        <v>234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128</v>
      </c>
      <c r="CS48" s="664"/>
      <c r="CT48" s="664"/>
      <c r="CU48" s="664"/>
      <c r="CV48" s="664"/>
      <c r="CW48" s="664"/>
      <c r="CX48" s="664"/>
      <c r="CY48" s="665"/>
      <c r="CZ48" s="666" t="s">
        <v>234</v>
      </c>
      <c r="DA48" s="667"/>
      <c r="DB48" s="667"/>
      <c r="DC48" s="668"/>
      <c r="DD48" s="669" t="s">
        <v>137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7714813</v>
      </c>
      <c r="CS49" s="677"/>
      <c r="CT49" s="677"/>
      <c r="CU49" s="677"/>
      <c r="CV49" s="677"/>
      <c r="CW49" s="677"/>
      <c r="CX49" s="677"/>
      <c r="CY49" s="678"/>
      <c r="CZ49" s="679">
        <v>100</v>
      </c>
      <c r="DA49" s="680"/>
      <c r="DB49" s="680"/>
      <c r="DC49" s="681"/>
      <c r="DD49" s="682">
        <v>5852899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jtO84NqIGDx/YlPUeb9qmnBjgyyYIbF2rASbb9Kf9hiskFAOaeOYMcdSDfE9BoEnhvwjFHahNhExkf7SP7J+Dg==" saltValue="bck7AqwNV0nVKcNkgEvav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D58" zoomScale="70" zoomScaleNormal="25" zoomScaleSheetLayoutView="70" workbookViewId="0">
      <selection activeCell="AA84" sqref="AA84:AE8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8025</v>
      </c>
      <c r="R7" s="1194"/>
      <c r="S7" s="1194"/>
      <c r="T7" s="1194"/>
      <c r="U7" s="1194"/>
      <c r="V7" s="1194">
        <v>7715</v>
      </c>
      <c r="W7" s="1194"/>
      <c r="X7" s="1194"/>
      <c r="Y7" s="1194"/>
      <c r="Z7" s="1194"/>
      <c r="AA7" s="1194">
        <v>311</v>
      </c>
      <c r="AB7" s="1194"/>
      <c r="AC7" s="1194"/>
      <c r="AD7" s="1194"/>
      <c r="AE7" s="1195"/>
      <c r="AF7" s="1196">
        <v>303</v>
      </c>
      <c r="AG7" s="1197"/>
      <c r="AH7" s="1197"/>
      <c r="AI7" s="1197"/>
      <c r="AJ7" s="1198"/>
      <c r="AK7" s="1180">
        <v>75701</v>
      </c>
      <c r="AL7" s="1181"/>
      <c r="AM7" s="1181"/>
      <c r="AN7" s="1181"/>
      <c r="AO7" s="1181"/>
      <c r="AP7" s="1181">
        <v>8803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580</v>
      </c>
      <c r="BT7" s="1185"/>
      <c r="BU7" s="1185"/>
      <c r="BV7" s="1185"/>
      <c r="BW7" s="1185"/>
      <c r="BX7" s="1185"/>
      <c r="BY7" s="1185"/>
      <c r="BZ7" s="1185"/>
      <c r="CA7" s="1185"/>
      <c r="CB7" s="1185"/>
      <c r="CC7" s="1185"/>
      <c r="CD7" s="1185"/>
      <c r="CE7" s="1185"/>
      <c r="CF7" s="1185"/>
      <c r="CG7" s="1186"/>
      <c r="CH7" s="1177">
        <v>8</v>
      </c>
      <c r="CI7" s="1178"/>
      <c r="CJ7" s="1178"/>
      <c r="CK7" s="1178"/>
      <c r="CL7" s="1179"/>
      <c r="CM7" s="1177">
        <v>69</v>
      </c>
      <c r="CN7" s="1178"/>
      <c r="CO7" s="1178"/>
      <c r="CP7" s="1178"/>
      <c r="CQ7" s="1179"/>
      <c r="CR7" s="1177">
        <v>20</v>
      </c>
      <c r="CS7" s="1178"/>
      <c r="CT7" s="1178"/>
      <c r="CU7" s="1178"/>
      <c r="CV7" s="1179"/>
      <c r="CW7" s="1177">
        <v>0</v>
      </c>
      <c r="CX7" s="1178"/>
      <c r="CY7" s="1178"/>
      <c r="CZ7" s="1178"/>
      <c r="DA7" s="1179"/>
      <c r="DB7" s="1177">
        <v>0</v>
      </c>
      <c r="DC7" s="1178"/>
      <c r="DD7" s="1178"/>
      <c r="DE7" s="1178"/>
      <c r="DF7" s="1179"/>
      <c r="DG7" s="1177">
        <v>0</v>
      </c>
      <c r="DH7" s="1178"/>
      <c r="DI7" s="1178"/>
      <c r="DJ7" s="1178"/>
      <c r="DK7" s="1179"/>
      <c r="DL7" s="1177">
        <v>0</v>
      </c>
      <c r="DM7" s="1178"/>
      <c r="DN7" s="1178"/>
      <c r="DO7" s="1178"/>
      <c r="DP7" s="1179"/>
      <c r="DQ7" s="1177">
        <v>0</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581</v>
      </c>
      <c r="BT8" s="1104"/>
      <c r="BU8" s="1104"/>
      <c r="BV8" s="1104"/>
      <c r="BW8" s="1104"/>
      <c r="BX8" s="1104"/>
      <c r="BY8" s="1104"/>
      <c r="BZ8" s="1104"/>
      <c r="CA8" s="1104"/>
      <c r="CB8" s="1104"/>
      <c r="CC8" s="1104"/>
      <c r="CD8" s="1104"/>
      <c r="CE8" s="1104"/>
      <c r="CF8" s="1104"/>
      <c r="CG8" s="1105"/>
      <c r="CH8" s="1078">
        <v>0</v>
      </c>
      <c r="CI8" s="1079"/>
      <c r="CJ8" s="1079"/>
      <c r="CK8" s="1079"/>
      <c r="CL8" s="1080"/>
      <c r="CM8" s="1078">
        <v>53</v>
      </c>
      <c r="CN8" s="1079"/>
      <c r="CO8" s="1079"/>
      <c r="CP8" s="1079"/>
      <c r="CQ8" s="1080"/>
      <c r="CR8" s="1078">
        <v>26</v>
      </c>
      <c r="CS8" s="1079"/>
      <c r="CT8" s="1079"/>
      <c r="CU8" s="1079"/>
      <c r="CV8" s="1080"/>
      <c r="CW8" s="1078">
        <v>0.2</v>
      </c>
      <c r="CX8" s="1079"/>
      <c r="CY8" s="1079"/>
      <c r="CZ8" s="1079"/>
      <c r="DA8" s="1080"/>
      <c r="DB8" s="1078">
        <v>0</v>
      </c>
      <c r="DC8" s="1079"/>
      <c r="DD8" s="1079"/>
      <c r="DE8" s="1079"/>
      <c r="DF8" s="1080"/>
      <c r="DG8" s="1078">
        <v>0</v>
      </c>
      <c r="DH8" s="1079"/>
      <c r="DI8" s="1079"/>
      <c r="DJ8" s="1079"/>
      <c r="DK8" s="1080"/>
      <c r="DL8" s="1078">
        <v>0</v>
      </c>
      <c r="DM8" s="1079"/>
      <c r="DN8" s="1079"/>
      <c r="DO8" s="1079"/>
      <c r="DP8" s="1080"/>
      <c r="DQ8" s="1078">
        <v>0</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582</v>
      </c>
      <c r="BT9" s="1104"/>
      <c r="BU9" s="1104"/>
      <c r="BV9" s="1104"/>
      <c r="BW9" s="1104"/>
      <c r="BX9" s="1104"/>
      <c r="BY9" s="1104"/>
      <c r="BZ9" s="1104"/>
      <c r="CA9" s="1104"/>
      <c r="CB9" s="1104"/>
      <c r="CC9" s="1104"/>
      <c r="CD9" s="1104"/>
      <c r="CE9" s="1104"/>
      <c r="CF9" s="1104"/>
      <c r="CG9" s="1105"/>
      <c r="CH9" s="1078">
        <v>0</v>
      </c>
      <c r="CI9" s="1079"/>
      <c r="CJ9" s="1079"/>
      <c r="CK9" s="1079"/>
      <c r="CL9" s="1080"/>
      <c r="CM9" s="1078">
        <v>50</v>
      </c>
      <c r="CN9" s="1079"/>
      <c r="CO9" s="1079"/>
      <c r="CP9" s="1079"/>
      <c r="CQ9" s="1080"/>
      <c r="CR9" s="1078">
        <v>26</v>
      </c>
      <c r="CS9" s="1079"/>
      <c r="CT9" s="1079"/>
      <c r="CU9" s="1079"/>
      <c r="CV9" s="1080"/>
      <c r="CW9" s="1078">
        <v>0</v>
      </c>
      <c r="CX9" s="1079"/>
      <c r="CY9" s="1079"/>
      <c r="CZ9" s="1079"/>
      <c r="DA9" s="1080"/>
      <c r="DB9" s="1078">
        <v>0</v>
      </c>
      <c r="DC9" s="1079"/>
      <c r="DD9" s="1079"/>
      <c r="DE9" s="1079"/>
      <c r="DF9" s="1080"/>
      <c r="DG9" s="1078">
        <v>0</v>
      </c>
      <c r="DH9" s="1079"/>
      <c r="DI9" s="1079"/>
      <c r="DJ9" s="1079"/>
      <c r="DK9" s="1080"/>
      <c r="DL9" s="1078">
        <v>0</v>
      </c>
      <c r="DM9" s="1079"/>
      <c r="DN9" s="1079"/>
      <c r="DO9" s="1079"/>
      <c r="DP9" s="1080"/>
      <c r="DQ9" s="1078">
        <v>0</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583</v>
      </c>
      <c r="BT10" s="1104"/>
      <c r="BU10" s="1104"/>
      <c r="BV10" s="1104"/>
      <c r="BW10" s="1104"/>
      <c r="BX10" s="1104"/>
      <c r="BY10" s="1104"/>
      <c r="BZ10" s="1104"/>
      <c r="CA10" s="1104"/>
      <c r="CB10" s="1104"/>
      <c r="CC10" s="1104"/>
      <c r="CD10" s="1104"/>
      <c r="CE10" s="1104"/>
      <c r="CF10" s="1104"/>
      <c r="CG10" s="1105"/>
      <c r="CH10" s="1078">
        <v>101</v>
      </c>
      <c r="CI10" s="1079"/>
      <c r="CJ10" s="1079"/>
      <c r="CK10" s="1079"/>
      <c r="CL10" s="1080"/>
      <c r="CM10" s="1078">
        <v>331</v>
      </c>
      <c r="CN10" s="1079"/>
      <c r="CO10" s="1079"/>
      <c r="CP10" s="1079"/>
      <c r="CQ10" s="1080"/>
      <c r="CR10" s="1078">
        <v>16</v>
      </c>
      <c r="CS10" s="1079"/>
      <c r="CT10" s="1079"/>
      <c r="CU10" s="1079"/>
      <c r="CV10" s="1080"/>
      <c r="CW10" s="1078">
        <v>0</v>
      </c>
      <c r="CX10" s="1079"/>
      <c r="CY10" s="1079"/>
      <c r="CZ10" s="1079"/>
      <c r="DA10" s="1080"/>
      <c r="DB10" s="1078">
        <v>0</v>
      </c>
      <c r="DC10" s="1079"/>
      <c r="DD10" s="1079"/>
      <c r="DE10" s="1079"/>
      <c r="DF10" s="1080"/>
      <c r="DG10" s="1078">
        <v>0</v>
      </c>
      <c r="DH10" s="1079"/>
      <c r="DI10" s="1079"/>
      <c r="DJ10" s="1079"/>
      <c r="DK10" s="1080"/>
      <c r="DL10" s="1078">
        <v>0</v>
      </c>
      <c r="DM10" s="1079"/>
      <c r="DN10" s="1079"/>
      <c r="DO10" s="1079"/>
      <c r="DP10" s="1080"/>
      <c r="DQ10" s="1078">
        <v>0</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584</v>
      </c>
      <c r="BT11" s="1104"/>
      <c r="BU11" s="1104"/>
      <c r="BV11" s="1104"/>
      <c r="BW11" s="1104"/>
      <c r="BX11" s="1104"/>
      <c r="BY11" s="1104"/>
      <c r="BZ11" s="1104"/>
      <c r="CA11" s="1104"/>
      <c r="CB11" s="1104"/>
      <c r="CC11" s="1104"/>
      <c r="CD11" s="1104"/>
      <c r="CE11" s="1104"/>
      <c r="CF11" s="1104"/>
      <c r="CG11" s="1105"/>
      <c r="CH11" s="1078">
        <v>0</v>
      </c>
      <c r="CI11" s="1079"/>
      <c r="CJ11" s="1079"/>
      <c r="CK11" s="1079"/>
      <c r="CL11" s="1080"/>
      <c r="CM11" s="1078">
        <v>18</v>
      </c>
      <c r="CN11" s="1079"/>
      <c r="CO11" s="1079"/>
      <c r="CP11" s="1079"/>
      <c r="CQ11" s="1080"/>
      <c r="CR11" s="1078">
        <v>21</v>
      </c>
      <c r="CS11" s="1079"/>
      <c r="CT11" s="1079"/>
      <c r="CU11" s="1079"/>
      <c r="CV11" s="1080"/>
      <c r="CW11" s="1078">
        <v>0</v>
      </c>
      <c r="CX11" s="1079"/>
      <c r="CY11" s="1079"/>
      <c r="CZ11" s="1079"/>
      <c r="DA11" s="1080"/>
      <c r="DB11" s="1078">
        <v>0</v>
      </c>
      <c r="DC11" s="1079"/>
      <c r="DD11" s="1079"/>
      <c r="DE11" s="1079"/>
      <c r="DF11" s="1080"/>
      <c r="DG11" s="1078">
        <v>0</v>
      </c>
      <c r="DH11" s="1079"/>
      <c r="DI11" s="1079"/>
      <c r="DJ11" s="1079"/>
      <c r="DK11" s="1080"/>
      <c r="DL11" s="1078">
        <v>0</v>
      </c>
      <c r="DM11" s="1079"/>
      <c r="DN11" s="1079"/>
      <c r="DO11" s="1079"/>
      <c r="DP11" s="1080"/>
      <c r="DQ11" s="1078">
        <v>0</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585</v>
      </c>
      <c r="BT12" s="1104"/>
      <c r="BU12" s="1104"/>
      <c r="BV12" s="1104"/>
      <c r="BW12" s="1104"/>
      <c r="BX12" s="1104"/>
      <c r="BY12" s="1104"/>
      <c r="BZ12" s="1104"/>
      <c r="CA12" s="1104"/>
      <c r="CB12" s="1104"/>
      <c r="CC12" s="1104"/>
      <c r="CD12" s="1104"/>
      <c r="CE12" s="1104"/>
      <c r="CF12" s="1104"/>
      <c r="CG12" s="1105"/>
      <c r="CH12" s="1078">
        <v>2</v>
      </c>
      <c r="CI12" s="1079"/>
      <c r="CJ12" s="1079"/>
      <c r="CK12" s="1079"/>
      <c r="CL12" s="1080"/>
      <c r="CM12" s="1078">
        <v>112</v>
      </c>
      <c r="CN12" s="1079"/>
      <c r="CO12" s="1079"/>
      <c r="CP12" s="1079"/>
      <c r="CQ12" s="1080"/>
      <c r="CR12" s="1078">
        <v>23</v>
      </c>
      <c r="CS12" s="1079"/>
      <c r="CT12" s="1079"/>
      <c r="CU12" s="1079"/>
      <c r="CV12" s="1080"/>
      <c r="CW12" s="1078">
        <v>0</v>
      </c>
      <c r="CX12" s="1079"/>
      <c r="CY12" s="1079"/>
      <c r="CZ12" s="1079"/>
      <c r="DA12" s="1080"/>
      <c r="DB12" s="1078">
        <v>0</v>
      </c>
      <c r="DC12" s="1079"/>
      <c r="DD12" s="1079"/>
      <c r="DE12" s="1079"/>
      <c r="DF12" s="1080"/>
      <c r="DG12" s="1078">
        <v>0</v>
      </c>
      <c r="DH12" s="1079"/>
      <c r="DI12" s="1079"/>
      <c r="DJ12" s="1079"/>
      <c r="DK12" s="1080"/>
      <c r="DL12" s="1078">
        <v>0</v>
      </c>
      <c r="DM12" s="1079"/>
      <c r="DN12" s="1079"/>
      <c r="DO12" s="1079"/>
      <c r="DP12" s="1080"/>
      <c r="DQ12" s="1078">
        <v>0</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586</v>
      </c>
      <c r="BT13" s="1104"/>
      <c r="BU13" s="1104"/>
      <c r="BV13" s="1104"/>
      <c r="BW13" s="1104"/>
      <c r="BX13" s="1104"/>
      <c r="BY13" s="1104"/>
      <c r="BZ13" s="1104"/>
      <c r="CA13" s="1104"/>
      <c r="CB13" s="1104"/>
      <c r="CC13" s="1104"/>
      <c r="CD13" s="1104"/>
      <c r="CE13" s="1104"/>
      <c r="CF13" s="1104"/>
      <c r="CG13" s="1105"/>
      <c r="CH13" s="1078">
        <v>68</v>
      </c>
      <c r="CI13" s="1079"/>
      <c r="CJ13" s="1079"/>
      <c r="CK13" s="1079"/>
      <c r="CL13" s="1080"/>
      <c r="CM13" s="1078">
        <v>161</v>
      </c>
      <c r="CN13" s="1079"/>
      <c r="CO13" s="1079"/>
      <c r="CP13" s="1079"/>
      <c r="CQ13" s="1080"/>
      <c r="CR13" s="1078">
        <v>50</v>
      </c>
      <c r="CS13" s="1079"/>
      <c r="CT13" s="1079"/>
      <c r="CU13" s="1079"/>
      <c r="CV13" s="1080"/>
      <c r="CW13" s="1078">
        <v>0</v>
      </c>
      <c r="CX13" s="1079"/>
      <c r="CY13" s="1079"/>
      <c r="CZ13" s="1079"/>
      <c r="DA13" s="1080"/>
      <c r="DB13" s="1078">
        <v>0</v>
      </c>
      <c r="DC13" s="1079"/>
      <c r="DD13" s="1079"/>
      <c r="DE13" s="1079"/>
      <c r="DF13" s="1080"/>
      <c r="DG13" s="1078">
        <v>0</v>
      </c>
      <c r="DH13" s="1079"/>
      <c r="DI13" s="1079"/>
      <c r="DJ13" s="1079"/>
      <c r="DK13" s="1080"/>
      <c r="DL13" s="1078">
        <v>0</v>
      </c>
      <c r="DM13" s="1079"/>
      <c r="DN13" s="1079"/>
      <c r="DO13" s="1079"/>
      <c r="DP13" s="1080"/>
      <c r="DQ13" s="1078">
        <v>0</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303</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1535</v>
      </c>
      <c r="R28" s="1143"/>
      <c r="S28" s="1143"/>
      <c r="T28" s="1143"/>
      <c r="U28" s="1143"/>
      <c r="V28" s="1143">
        <v>1514</v>
      </c>
      <c r="W28" s="1143"/>
      <c r="X28" s="1143"/>
      <c r="Y28" s="1143"/>
      <c r="Z28" s="1143"/>
      <c r="AA28" s="1143">
        <v>22</v>
      </c>
      <c r="AB28" s="1143"/>
      <c r="AC28" s="1143"/>
      <c r="AD28" s="1143"/>
      <c r="AE28" s="1144"/>
      <c r="AF28" s="1145">
        <v>22</v>
      </c>
      <c r="AG28" s="1143"/>
      <c r="AH28" s="1143"/>
      <c r="AI28" s="1143"/>
      <c r="AJ28" s="1146"/>
      <c r="AK28" s="1147">
        <v>137</v>
      </c>
      <c r="AL28" s="1135"/>
      <c r="AM28" s="1135"/>
      <c r="AN28" s="1135"/>
      <c r="AO28" s="1135"/>
      <c r="AP28" s="1135">
        <v>34</v>
      </c>
      <c r="AQ28" s="1135"/>
      <c r="AR28" s="1135"/>
      <c r="AS28" s="1135"/>
      <c r="AT28" s="1135"/>
      <c r="AU28" s="1135">
        <v>124</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1804</v>
      </c>
      <c r="R29" s="1133"/>
      <c r="S29" s="1133"/>
      <c r="T29" s="1133"/>
      <c r="U29" s="1133"/>
      <c r="V29" s="1133">
        <v>1757</v>
      </c>
      <c r="W29" s="1133"/>
      <c r="X29" s="1133"/>
      <c r="Y29" s="1133"/>
      <c r="Z29" s="1133"/>
      <c r="AA29" s="1133">
        <v>47</v>
      </c>
      <c r="AB29" s="1133"/>
      <c r="AC29" s="1133"/>
      <c r="AD29" s="1133"/>
      <c r="AE29" s="1134"/>
      <c r="AF29" s="1108">
        <v>47</v>
      </c>
      <c r="AG29" s="1109"/>
      <c r="AH29" s="1109"/>
      <c r="AI29" s="1109"/>
      <c r="AJ29" s="1110"/>
      <c r="AK29" s="1069">
        <v>268</v>
      </c>
      <c r="AL29" s="1060"/>
      <c r="AM29" s="1060"/>
      <c r="AN29" s="1060"/>
      <c r="AO29" s="1060"/>
      <c r="AP29" s="1060">
        <v>0</v>
      </c>
      <c r="AQ29" s="1060"/>
      <c r="AR29" s="1060"/>
      <c r="AS29" s="1060"/>
      <c r="AT29" s="1060"/>
      <c r="AU29" s="1060">
        <v>268</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179</v>
      </c>
      <c r="R30" s="1133"/>
      <c r="S30" s="1133"/>
      <c r="T30" s="1133"/>
      <c r="U30" s="1133"/>
      <c r="V30" s="1133">
        <v>177</v>
      </c>
      <c r="W30" s="1133"/>
      <c r="X30" s="1133"/>
      <c r="Y30" s="1133"/>
      <c r="Z30" s="1133"/>
      <c r="AA30" s="1133">
        <v>1</v>
      </c>
      <c r="AB30" s="1133"/>
      <c r="AC30" s="1133"/>
      <c r="AD30" s="1133"/>
      <c r="AE30" s="1134"/>
      <c r="AF30" s="1108">
        <v>1</v>
      </c>
      <c r="AG30" s="1109"/>
      <c r="AH30" s="1109"/>
      <c r="AI30" s="1109"/>
      <c r="AJ30" s="1110"/>
      <c r="AK30" s="1069">
        <v>55</v>
      </c>
      <c r="AL30" s="1060"/>
      <c r="AM30" s="1060"/>
      <c r="AN30" s="1060"/>
      <c r="AO30" s="1060"/>
      <c r="AP30" s="1060">
        <v>0</v>
      </c>
      <c r="AQ30" s="1060"/>
      <c r="AR30" s="1060"/>
      <c r="AS30" s="1060"/>
      <c r="AT30" s="1060"/>
      <c r="AU30" s="1060">
        <v>55</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729</v>
      </c>
      <c r="R31" s="1133"/>
      <c r="S31" s="1133"/>
      <c r="T31" s="1133"/>
      <c r="U31" s="1133"/>
      <c r="V31" s="1133">
        <v>19</v>
      </c>
      <c r="W31" s="1133"/>
      <c r="X31" s="1133"/>
      <c r="Y31" s="1133"/>
      <c r="Z31" s="1133"/>
      <c r="AA31" s="1133">
        <v>710</v>
      </c>
      <c r="AB31" s="1133"/>
      <c r="AC31" s="1133"/>
      <c r="AD31" s="1133"/>
      <c r="AE31" s="1134"/>
      <c r="AF31" s="1108">
        <v>710</v>
      </c>
      <c r="AG31" s="1109"/>
      <c r="AH31" s="1109"/>
      <c r="AI31" s="1109"/>
      <c r="AJ31" s="1110"/>
      <c r="AK31" s="1069">
        <v>33</v>
      </c>
      <c r="AL31" s="1060"/>
      <c r="AM31" s="1060"/>
      <c r="AN31" s="1060"/>
      <c r="AO31" s="1060"/>
      <c r="AP31" s="1060">
        <v>468</v>
      </c>
      <c r="AQ31" s="1060"/>
      <c r="AR31" s="1060"/>
      <c r="AS31" s="1060"/>
      <c r="AT31" s="1060"/>
      <c r="AU31" s="1060">
        <v>10</v>
      </c>
      <c r="AV31" s="1060"/>
      <c r="AW31" s="1060"/>
      <c r="AX31" s="1060"/>
      <c r="AY31" s="1060"/>
      <c r="AZ31" s="1131"/>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33</v>
      </c>
      <c r="R32" s="1133"/>
      <c r="S32" s="1133"/>
      <c r="T32" s="1133"/>
      <c r="U32" s="1133"/>
      <c r="V32" s="1133">
        <v>29</v>
      </c>
      <c r="W32" s="1133"/>
      <c r="X32" s="1133"/>
      <c r="Y32" s="1133"/>
      <c r="Z32" s="1133"/>
      <c r="AA32" s="1133">
        <v>4</v>
      </c>
      <c r="AB32" s="1133"/>
      <c r="AC32" s="1133"/>
      <c r="AD32" s="1133"/>
      <c r="AE32" s="1134"/>
      <c r="AF32" s="1108">
        <v>4</v>
      </c>
      <c r="AG32" s="1109"/>
      <c r="AH32" s="1109"/>
      <c r="AI32" s="1109"/>
      <c r="AJ32" s="1110"/>
      <c r="AK32" s="1069">
        <v>92</v>
      </c>
      <c r="AL32" s="1060"/>
      <c r="AM32" s="1060"/>
      <c r="AN32" s="1060"/>
      <c r="AO32" s="1060"/>
      <c r="AP32" s="1060">
        <v>53</v>
      </c>
      <c r="AQ32" s="1060"/>
      <c r="AR32" s="1060"/>
      <c r="AS32" s="1060"/>
      <c r="AT32" s="1060"/>
      <c r="AU32" s="1060">
        <v>44</v>
      </c>
      <c r="AV32" s="1060"/>
      <c r="AW32" s="1060"/>
      <c r="AX32" s="1060"/>
      <c r="AY32" s="1060"/>
      <c r="AZ32" s="1131"/>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470</v>
      </c>
      <c r="R33" s="1133"/>
      <c r="S33" s="1133"/>
      <c r="T33" s="1133"/>
      <c r="U33" s="1133"/>
      <c r="V33" s="1133">
        <v>461</v>
      </c>
      <c r="W33" s="1133"/>
      <c r="X33" s="1133"/>
      <c r="Y33" s="1133"/>
      <c r="Z33" s="1133"/>
      <c r="AA33" s="1133">
        <v>9</v>
      </c>
      <c r="AB33" s="1133"/>
      <c r="AC33" s="1133"/>
      <c r="AD33" s="1133"/>
      <c r="AE33" s="1134"/>
      <c r="AF33" s="1108">
        <v>9</v>
      </c>
      <c r="AG33" s="1109"/>
      <c r="AH33" s="1109"/>
      <c r="AI33" s="1109"/>
      <c r="AJ33" s="1110"/>
      <c r="AK33" s="1069">
        <v>198</v>
      </c>
      <c r="AL33" s="1060"/>
      <c r="AM33" s="1060"/>
      <c r="AN33" s="1060"/>
      <c r="AO33" s="1060"/>
      <c r="AP33" s="1060">
        <v>2799</v>
      </c>
      <c r="AQ33" s="1060"/>
      <c r="AR33" s="1060"/>
      <c r="AS33" s="1060"/>
      <c r="AT33" s="1060"/>
      <c r="AU33" s="1060">
        <v>174</v>
      </c>
      <c r="AV33" s="1060"/>
      <c r="AW33" s="1060"/>
      <c r="AX33" s="1060"/>
      <c r="AY33" s="1060"/>
      <c r="AZ33" s="1131"/>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408</v>
      </c>
      <c r="C34" s="1127"/>
      <c r="D34" s="1127"/>
      <c r="E34" s="1127"/>
      <c r="F34" s="1127"/>
      <c r="G34" s="1127"/>
      <c r="H34" s="1127"/>
      <c r="I34" s="1127"/>
      <c r="J34" s="1127"/>
      <c r="K34" s="1127"/>
      <c r="L34" s="1127"/>
      <c r="M34" s="1127"/>
      <c r="N34" s="1127"/>
      <c r="O34" s="1127"/>
      <c r="P34" s="1128"/>
      <c r="Q34" s="1132">
        <v>126</v>
      </c>
      <c r="R34" s="1133"/>
      <c r="S34" s="1133"/>
      <c r="T34" s="1133"/>
      <c r="U34" s="1133"/>
      <c r="V34" s="1133">
        <v>123</v>
      </c>
      <c r="W34" s="1133"/>
      <c r="X34" s="1133"/>
      <c r="Y34" s="1133"/>
      <c r="Z34" s="1133"/>
      <c r="AA34" s="1133">
        <v>3</v>
      </c>
      <c r="AB34" s="1133"/>
      <c r="AC34" s="1133"/>
      <c r="AD34" s="1133"/>
      <c r="AE34" s="1134"/>
      <c r="AF34" s="1108">
        <v>3</v>
      </c>
      <c r="AG34" s="1109"/>
      <c r="AH34" s="1109"/>
      <c r="AI34" s="1109"/>
      <c r="AJ34" s="1110"/>
      <c r="AK34" s="1069">
        <v>73</v>
      </c>
      <c r="AL34" s="1060"/>
      <c r="AM34" s="1060"/>
      <c r="AN34" s="1060"/>
      <c r="AO34" s="1060"/>
      <c r="AP34" s="1060">
        <v>793</v>
      </c>
      <c r="AQ34" s="1060"/>
      <c r="AR34" s="1060"/>
      <c r="AS34" s="1060"/>
      <c r="AT34" s="1060"/>
      <c r="AU34" s="1060">
        <v>54</v>
      </c>
      <c r="AV34" s="1060"/>
      <c r="AW34" s="1060"/>
      <c r="AX34" s="1060"/>
      <c r="AY34" s="1060"/>
      <c r="AZ34" s="1131"/>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410</v>
      </c>
      <c r="C35" s="1127"/>
      <c r="D35" s="1127"/>
      <c r="E35" s="1127"/>
      <c r="F35" s="1127"/>
      <c r="G35" s="1127"/>
      <c r="H35" s="1127"/>
      <c r="I35" s="1127"/>
      <c r="J35" s="1127"/>
      <c r="K35" s="1127"/>
      <c r="L35" s="1127"/>
      <c r="M35" s="1127"/>
      <c r="N35" s="1127"/>
      <c r="O35" s="1127"/>
      <c r="P35" s="1128"/>
      <c r="Q35" s="1132">
        <v>153</v>
      </c>
      <c r="R35" s="1133"/>
      <c r="S35" s="1133"/>
      <c r="T35" s="1133"/>
      <c r="U35" s="1133"/>
      <c r="V35" s="1133">
        <v>150</v>
      </c>
      <c r="W35" s="1133"/>
      <c r="X35" s="1133"/>
      <c r="Y35" s="1133"/>
      <c r="Z35" s="1133"/>
      <c r="AA35" s="1133">
        <v>3</v>
      </c>
      <c r="AB35" s="1133"/>
      <c r="AC35" s="1133"/>
      <c r="AD35" s="1133"/>
      <c r="AE35" s="1134"/>
      <c r="AF35" s="1108">
        <v>3</v>
      </c>
      <c r="AG35" s="1109"/>
      <c r="AH35" s="1109"/>
      <c r="AI35" s="1109"/>
      <c r="AJ35" s="1110"/>
      <c r="AK35" s="1069">
        <v>83</v>
      </c>
      <c r="AL35" s="1060"/>
      <c r="AM35" s="1060"/>
      <c r="AN35" s="1060"/>
      <c r="AO35" s="1060"/>
      <c r="AP35" s="1060">
        <v>1333</v>
      </c>
      <c r="AQ35" s="1060"/>
      <c r="AR35" s="1060"/>
      <c r="AS35" s="1060"/>
      <c r="AT35" s="1060"/>
      <c r="AU35" s="1060">
        <v>83</v>
      </c>
      <c r="AV35" s="1060"/>
      <c r="AW35" s="1060"/>
      <c r="AX35" s="1060"/>
      <c r="AY35" s="1060"/>
      <c r="AZ35" s="1131"/>
      <c r="BA35" s="1131"/>
      <c r="BB35" s="1131"/>
      <c r="BC35" s="1131"/>
      <c r="BD35" s="1131"/>
      <c r="BE35" s="1121" t="s">
        <v>409</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799</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389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394</v>
      </c>
      <c r="AB66" s="1091"/>
      <c r="AC66" s="1091"/>
      <c r="AD66" s="1091"/>
      <c r="AE66" s="1092"/>
      <c r="AF66" s="1096" t="s">
        <v>395</v>
      </c>
      <c r="AG66" s="1097"/>
      <c r="AH66" s="1097"/>
      <c r="AI66" s="1097"/>
      <c r="AJ66" s="1098"/>
      <c r="AK66" s="1090" t="s">
        <v>396</v>
      </c>
      <c r="AL66" s="1085"/>
      <c r="AM66" s="1085"/>
      <c r="AN66" s="1085"/>
      <c r="AO66" s="1086"/>
      <c r="AP66" s="1090" t="s">
        <v>417</v>
      </c>
      <c r="AQ66" s="1091"/>
      <c r="AR66" s="1091"/>
      <c r="AS66" s="1091"/>
      <c r="AT66" s="1092"/>
      <c r="AU66" s="1090" t="s">
        <v>418</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587</v>
      </c>
      <c r="C68" s="1075"/>
      <c r="D68" s="1075"/>
      <c r="E68" s="1075"/>
      <c r="F68" s="1075"/>
      <c r="G68" s="1075"/>
      <c r="H68" s="1075"/>
      <c r="I68" s="1075"/>
      <c r="J68" s="1075"/>
      <c r="K68" s="1075"/>
      <c r="L68" s="1075"/>
      <c r="M68" s="1075"/>
      <c r="N68" s="1075"/>
      <c r="O68" s="1075"/>
      <c r="P68" s="1076"/>
      <c r="Q68" s="1077">
        <v>5544</v>
      </c>
      <c r="R68" s="1071"/>
      <c r="S68" s="1071"/>
      <c r="T68" s="1071"/>
      <c r="U68" s="1071"/>
      <c r="V68" s="1071">
        <v>5425</v>
      </c>
      <c r="W68" s="1071"/>
      <c r="X68" s="1071"/>
      <c r="Y68" s="1071"/>
      <c r="Z68" s="1071"/>
      <c r="AA68" s="1071">
        <v>119</v>
      </c>
      <c r="AB68" s="1071"/>
      <c r="AC68" s="1071"/>
      <c r="AD68" s="1071"/>
      <c r="AE68" s="1071"/>
      <c r="AF68" s="1071">
        <v>114</v>
      </c>
      <c r="AG68" s="1071"/>
      <c r="AH68" s="1071"/>
      <c r="AI68" s="1071"/>
      <c r="AJ68" s="1071"/>
      <c r="AK68" s="1071">
        <v>337</v>
      </c>
      <c r="AL68" s="1071"/>
      <c r="AM68" s="1071"/>
      <c r="AN68" s="1071"/>
      <c r="AO68" s="1071"/>
      <c r="AP68" s="1071">
        <v>646</v>
      </c>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588</v>
      </c>
      <c r="C69" s="1064"/>
      <c r="D69" s="1064"/>
      <c r="E69" s="1064"/>
      <c r="F69" s="1064"/>
      <c r="G69" s="1064"/>
      <c r="H69" s="1064"/>
      <c r="I69" s="1064"/>
      <c r="J69" s="1064"/>
      <c r="K69" s="1064"/>
      <c r="L69" s="1064"/>
      <c r="M69" s="1064"/>
      <c r="N69" s="1064"/>
      <c r="O69" s="1064"/>
      <c r="P69" s="1065"/>
      <c r="Q69" s="1066">
        <v>642</v>
      </c>
      <c r="R69" s="1060"/>
      <c r="S69" s="1060"/>
      <c r="T69" s="1060"/>
      <c r="U69" s="1060"/>
      <c r="V69" s="1060">
        <v>457</v>
      </c>
      <c r="W69" s="1060"/>
      <c r="X69" s="1060"/>
      <c r="Y69" s="1060"/>
      <c r="Z69" s="1060"/>
      <c r="AA69" s="1060">
        <v>185</v>
      </c>
      <c r="AB69" s="1060"/>
      <c r="AC69" s="1060"/>
      <c r="AD69" s="1060"/>
      <c r="AE69" s="1060"/>
      <c r="AF69" s="1060">
        <v>1127</v>
      </c>
      <c r="AG69" s="1060"/>
      <c r="AH69" s="1060"/>
      <c r="AI69" s="1060"/>
      <c r="AJ69" s="1060"/>
      <c r="AK69" s="1060">
        <v>0</v>
      </c>
      <c r="AL69" s="1060"/>
      <c r="AM69" s="1060"/>
      <c r="AN69" s="1060"/>
      <c r="AO69" s="1060"/>
      <c r="AP69" s="1060">
        <v>19</v>
      </c>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589</v>
      </c>
      <c r="C70" s="1064"/>
      <c r="D70" s="1064"/>
      <c r="E70" s="1064"/>
      <c r="F70" s="1064"/>
      <c r="G70" s="1064"/>
      <c r="H70" s="1064"/>
      <c r="I70" s="1064"/>
      <c r="J70" s="1064"/>
      <c r="K70" s="1064"/>
      <c r="L70" s="1064"/>
      <c r="M70" s="1064"/>
      <c r="N70" s="1064"/>
      <c r="O70" s="1064"/>
      <c r="P70" s="1065"/>
      <c r="Q70" s="1066">
        <v>21</v>
      </c>
      <c r="R70" s="1060"/>
      <c r="S70" s="1060"/>
      <c r="T70" s="1060"/>
      <c r="U70" s="1060"/>
      <c r="V70" s="1060">
        <v>20</v>
      </c>
      <c r="W70" s="1060"/>
      <c r="X70" s="1060"/>
      <c r="Y70" s="1060"/>
      <c r="Z70" s="1060"/>
      <c r="AA70" s="1060">
        <v>1</v>
      </c>
      <c r="AB70" s="1060"/>
      <c r="AC70" s="1060"/>
      <c r="AD70" s="1060"/>
      <c r="AE70" s="1060"/>
      <c r="AF70" s="1060">
        <v>1</v>
      </c>
      <c r="AG70" s="1060"/>
      <c r="AH70" s="1060"/>
      <c r="AI70" s="1060"/>
      <c r="AJ70" s="1060"/>
      <c r="AK70" s="1060">
        <v>1</v>
      </c>
      <c r="AL70" s="1060"/>
      <c r="AM70" s="1060"/>
      <c r="AN70" s="1060"/>
      <c r="AO70" s="1060"/>
      <c r="AP70" s="1060">
        <v>0</v>
      </c>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590</v>
      </c>
      <c r="C71" s="1064"/>
      <c r="D71" s="1064"/>
      <c r="E71" s="1064"/>
      <c r="F71" s="1064"/>
      <c r="G71" s="1064"/>
      <c r="H71" s="1064"/>
      <c r="I71" s="1064"/>
      <c r="J71" s="1064"/>
      <c r="K71" s="1064"/>
      <c r="L71" s="1064"/>
      <c r="M71" s="1064"/>
      <c r="N71" s="1064"/>
      <c r="O71" s="1064"/>
      <c r="P71" s="1065"/>
      <c r="Q71" s="1066">
        <v>1174</v>
      </c>
      <c r="R71" s="1060"/>
      <c r="S71" s="1060"/>
      <c r="T71" s="1060"/>
      <c r="U71" s="1060"/>
      <c r="V71" s="1060">
        <v>1130</v>
      </c>
      <c r="W71" s="1060"/>
      <c r="X71" s="1060"/>
      <c r="Y71" s="1060"/>
      <c r="Z71" s="1060"/>
      <c r="AA71" s="1060">
        <v>44</v>
      </c>
      <c r="AB71" s="1060"/>
      <c r="AC71" s="1060"/>
      <c r="AD71" s="1060"/>
      <c r="AE71" s="1060"/>
      <c r="AF71" s="1060">
        <v>44</v>
      </c>
      <c r="AG71" s="1060"/>
      <c r="AH71" s="1060"/>
      <c r="AI71" s="1060"/>
      <c r="AJ71" s="1060"/>
      <c r="AK71" s="1060">
        <v>0</v>
      </c>
      <c r="AL71" s="1060"/>
      <c r="AM71" s="1060"/>
      <c r="AN71" s="1060"/>
      <c r="AO71" s="1060"/>
      <c r="AP71" s="1060">
        <v>0</v>
      </c>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591</v>
      </c>
      <c r="C72" s="1064"/>
      <c r="D72" s="1064"/>
      <c r="E72" s="1064"/>
      <c r="F72" s="1064"/>
      <c r="G72" s="1064"/>
      <c r="H72" s="1064"/>
      <c r="I72" s="1064"/>
      <c r="J72" s="1064"/>
      <c r="K72" s="1064"/>
      <c r="L72" s="1064"/>
      <c r="M72" s="1064"/>
      <c r="N72" s="1064"/>
      <c r="O72" s="1064"/>
      <c r="P72" s="1065"/>
      <c r="Q72" s="1066">
        <v>250623</v>
      </c>
      <c r="R72" s="1060"/>
      <c r="S72" s="1060"/>
      <c r="T72" s="1060"/>
      <c r="U72" s="1060"/>
      <c r="V72" s="1060">
        <v>237946</v>
      </c>
      <c r="W72" s="1060"/>
      <c r="X72" s="1060"/>
      <c r="Y72" s="1060"/>
      <c r="Z72" s="1060"/>
      <c r="AA72" s="1060">
        <v>12677</v>
      </c>
      <c r="AB72" s="1060"/>
      <c r="AC72" s="1060"/>
      <c r="AD72" s="1060"/>
      <c r="AE72" s="1060"/>
      <c r="AF72" s="1060">
        <v>12677</v>
      </c>
      <c r="AG72" s="1060"/>
      <c r="AH72" s="1060"/>
      <c r="AI72" s="1060"/>
      <c r="AJ72" s="1060"/>
      <c r="AK72" s="1060">
        <v>923</v>
      </c>
      <c r="AL72" s="1060"/>
      <c r="AM72" s="1060"/>
      <c r="AN72" s="1060"/>
      <c r="AO72" s="1060"/>
      <c r="AP72" s="1060">
        <v>0</v>
      </c>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592</v>
      </c>
      <c r="C73" s="1064"/>
      <c r="D73" s="1064"/>
      <c r="E73" s="1064"/>
      <c r="F73" s="1064"/>
      <c r="G73" s="1064"/>
      <c r="H73" s="1064"/>
      <c r="I73" s="1064"/>
      <c r="J73" s="1064"/>
      <c r="K73" s="1064"/>
      <c r="L73" s="1064"/>
      <c r="M73" s="1064"/>
      <c r="N73" s="1064"/>
      <c r="O73" s="1064"/>
      <c r="P73" s="1065"/>
      <c r="Q73" s="1066">
        <v>9184</v>
      </c>
      <c r="R73" s="1060"/>
      <c r="S73" s="1060"/>
      <c r="T73" s="1060"/>
      <c r="U73" s="1060"/>
      <c r="V73" s="1060">
        <v>9066</v>
      </c>
      <c r="W73" s="1060"/>
      <c r="X73" s="1060"/>
      <c r="Y73" s="1060"/>
      <c r="Z73" s="1060"/>
      <c r="AA73" s="1060">
        <v>118</v>
      </c>
      <c r="AB73" s="1060"/>
      <c r="AC73" s="1060"/>
      <c r="AD73" s="1060"/>
      <c r="AE73" s="1060"/>
      <c r="AF73" s="1060">
        <v>0</v>
      </c>
      <c r="AG73" s="1060"/>
      <c r="AH73" s="1060"/>
      <c r="AI73" s="1060"/>
      <c r="AJ73" s="1060"/>
      <c r="AK73" s="1060">
        <v>15</v>
      </c>
      <c r="AL73" s="1060"/>
      <c r="AM73" s="1060"/>
      <c r="AN73" s="1060"/>
      <c r="AO73" s="1060"/>
      <c r="AP73" s="1060">
        <v>0</v>
      </c>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593</v>
      </c>
      <c r="C74" s="1064"/>
      <c r="D74" s="1064"/>
      <c r="E74" s="1064"/>
      <c r="F74" s="1064"/>
      <c r="G74" s="1064"/>
      <c r="H74" s="1064"/>
      <c r="I74" s="1064"/>
      <c r="J74" s="1064"/>
      <c r="K74" s="1064"/>
      <c r="L74" s="1064"/>
      <c r="M74" s="1064"/>
      <c r="N74" s="1064"/>
      <c r="O74" s="1064"/>
      <c r="P74" s="1065"/>
      <c r="Q74" s="1066">
        <v>1536</v>
      </c>
      <c r="R74" s="1060"/>
      <c r="S74" s="1060"/>
      <c r="T74" s="1060"/>
      <c r="U74" s="1060"/>
      <c r="V74" s="1060">
        <v>1535</v>
      </c>
      <c r="W74" s="1060"/>
      <c r="X74" s="1060"/>
      <c r="Y74" s="1060"/>
      <c r="Z74" s="1060"/>
      <c r="AA74" s="1060">
        <v>1</v>
      </c>
      <c r="AB74" s="1060"/>
      <c r="AC74" s="1060"/>
      <c r="AD74" s="1060"/>
      <c r="AE74" s="1060"/>
      <c r="AF74" s="1060">
        <v>0</v>
      </c>
      <c r="AG74" s="1060"/>
      <c r="AH74" s="1060"/>
      <c r="AI74" s="1060"/>
      <c r="AJ74" s="1060"/>
      <c r="AK74" s="1060">
        <v>0</v>
      </c>
      <c r="AL74" s="1060"/>
      <c r="AM74" s="1060"/>
      <c r="AN74" s="1060"/>
      <c r="AO74" s="1060"/>
      <c r="AP74" s="1060">
        <v>0</v>
      </c>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594</v>
      </c>
      <c r="C75" s="1064"/>
      <c r="D75" s="1064"/>
      <c r="E75" s="1064"/>
      <c r="F75" s="1064"/>
      <c r="G75" s="1064"/>
      <c r="H75" s="1064"/>
      <c r="I75" s="1064"/>
      <c r="J75" s="1064"/>
      <c r="K75" s="1064"/>
      <c r="L75" s="1064"/>
      <c r="M75" s="1064"/>
      <c r="N75" s="1064"/>
      <c r="O75" s="1064"/>
      <c r="P75" s="1065"/>
      <c r="Q75" s="1067">
        <v>1</v>
      </c>
      <c r="R75" s="1068"/>
      <c r="S75" s="1068"/>
      <c r="T75" s="1068"/>
      <c r="U75" s="1069"/>
      <c r="V75" s="1070">
        <v>1</v>
      </c>
      <c r="W75" s="1068"/>
      <c r="X75" s="1068"/>
      <c r="Y75" s="1068"/>
      <c r="Z75" s="1069"/>
      <c r="AA75" s="1070">
        <v>0</v>
      </c>
      <c r="AB75" s="1068"/>
      <c r="AC75" s="1068"/>
      <c r="AD75" s="1068"/>
      <c r="AE75" s="1069"/>
      <c r="AF75" s="1070">
        <v>0</v>
      </c>
      <c r="AG75" s="1068"/>
      <c r="AH75" s="1068"/>
      <c r="AI75" s="1068"/>
      <c r="AJ75" s="1069"/>
      <c r="AK75" s="1070">
        <v>0</v>
      </c>
      <c r="AL75" s="1068"/>
      <c r="AM75" s="1068"/>
      <c r="AN75" s="1068"/>
      <c r="AO75" s="1069"/>
      <c r="AP75" s="1070">
        <v>0</v>
      </c>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595</v>
      </c>
      <c r="C76" s="1064"/>
      <c r="D76" s="1064"/>
      <c r="E76" s="1064"/>
      <c r="F76" s="1064"/>
      <c r="G76" s="1064"/>
      <c r="H76" s="1064"/>
      <c r="I76" s="1064"/>
      <c r="J76" s="1064"/>
      <c r="K76" s="1064"/>
      <c r="L76" s="1064"/>
      <c r="M76" s="1064"/>
      <c r="N76" s="1064"/>
      <c r="O76" s="1064"/>
      <c r="P76" s="1065"/>
      <c r="Q76" s="1067">
        <v>60</v>
      </c>
      <c r="R76" s="1068"/>
      <c r="S76" s="1068"/>
      <c r="T76" s="1068"/>
      <c r="U76" s="1069"/>
      <c r="V76" s="1070">
        <v>59</v>
      </c>
      <c r="W76" s="1068"/>
      <c r="X76" s="1068"/>
      <c r="Y76" s="1068"/>
      <c r="Z76" s="1069"/>
      <c r="AA76" s="1070">
        <v>1</v>
      </c>
      <c r="AB76" s="1068"/>
      <c r="AC76" s="1068"/>
      <c r="AD76" s="1068"/>
      <c r="AE76" s="1069"/>
      <c r="AF76" s="1070">
        <v>0</v>
      </c>
      <c r="AG76" s="1068"/>
      <c r="AH76" s="1068"/>
      <c r="AI76" s="1068"/>
      <c r="AJ76" s="1069"/>
      <c r="AK76" s="1070">
        <v>24</v>
      </c>
      <c r="AL76" s="1068"/>
      <c r="AM76" s="1068"/>
      <c r="AN76" s="1068"/>
      <c r="AO76" s="1069"/>
      <c r="AP76" s="1070">
        <v>0</v>
      </c>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596</v>
      </c>
      <c r="C77" s="1064"/>
      <c r="D77" s="1064"/>
      <c r="E77" s="1064"/>
      <c r="F77" s="1064"/>
      <c r="G77" s="1064"/>
      <c r="H77" s="1064"/>
      <c r="I77" s="1064"/>
      <c r="J77" s="1064"/>
      <c r="K77" s="1064"/>
      <c r="L77" s="1064"/>
      <c r="M77" s="1064"/>
      <c r="N77" s="1064"/>
      <c r="O77" s="1064"/>
      <c r="P77" s="1065"/>
      <c r="Q77" s="1067">
        <v>39</v>
      </c>
      <c r="R77" s="1068"/>
      <c r="S77" s="1068"/>
      <c r="T77" s="1068"/>
      <c r="U77" s="1069"/>
      <c r="V77" s="1070">
        <v>37</v>
      </c>
      <c r="W77" s="1068"/>
      <c r="X77" s="1068"/>
      <c r="Y77" s="1068"/>
      <c r="Z77" s="1069"/>
      <c r="AA77" s="1070">
        <v>2</v>
      </c>
      <c r="AB77" s="1068"/>
      <c r="AC77" s="1068"/>
      <c r="AD77" s="1068"/>
      <c r="AE77" s="1069"/>
      <c r="AF77" s="1070">
        <v>0</v>
      </c>
      <c r="AG77" s="1068"/>
      <c r="AH77" s="1068"/>
      <c r="AI77" s="1068"/>
      <c r="AJ77" s="1069"/>
      <c r="AK77" s="1070">
        <v>0</v>
      </c>
      <c r="AL77" s="1068"/>
      <c r="AM77" s="1068"/>
      <c r="AN77" s="1068"/>
      <c r="AO77" s="1069"/>
      <c r="AP77" s="1070">
        <v>0</v>
      </c>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306</v>
      </c>
      <c r="AG109" s="983"/>
      <c r="AH109" s="983"/>
      <c r="AI109" s="983"/>
      <c r="AJ109" s="984"/>
      <c r="AK109" s="985" t="s">
        <v>305</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306</v>
      </c>
      <c r="BW109" s="983"/>
      <c r="BX109" s="983"/>
      <c r="BY109" s="983"/>
      <c r="BZ109" s="984"/>
      <c r="CA109" s="985" t="s">
        <v>305</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306</v>
      </c>
      <c r="DM109" s="983"/>
      <c r="DN109" s="983"/>
      <c r="DO109" s="983"/>
      <c r="DP109" s="984"/>
      <c r="DQ109" s="985" t="s">
        <v>305</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903332</v>
      </c>
      <c r="AB110" s="976"/>
      <c r="AC110" s="976"/>
      <c r="AD110" s="976"/>
      <c r="AE110" s="977"/>
      <c r="AF110" s="978">
        <v>1006271</v>
      </c>
      <c r="AG110" s="976"/>
      <c r="AH110" s="976"/>
      <c r="AI110" s="976"/>
      <c r="AJ110" s="977"/>
      <c r="AK110" s="978">
        <v>1008481</v>
      </c>
      <c r="AL110" s="976"/>
      <c r="AM110" s="976"/>
      <c r="AN110" s="976"/>
      <c r="AO110" s="977"/>
      <c r="AP110" s="979">
        <v>23.1</v>
      </c>
      <c r="AQ110" s="980"/>
      <c r="AR110" s="980"/>
      <c r="AS110" s="980"/>
      <c r="AT110" s="981"/>
      <c r="AU110" s="1015" t="s">
        <v>72</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9301008</v>
      </c>
      <c r="BR110" s="923"/>
      <c r="BS110" s="923"/>
      <c r="BT110" s="923"/>
      <c r="BU110" s="923"/>
      <c r="BV110" s="923">
        <v>9147978</v>
      </c>
      <c r="BW110" s="923"/>
      <c r="BX110" s="923"/>
      <c r="BY110" s="923"/>
      <c r="BZ110" s="923"/>
      <c r="CA110" s="923">
        <v>8803260</v>
      </c>
      <c r="CB110" s="923"/>
      <c r="CC110" s="923"/>
      <c r="CD110" s="923"/>
      <c r="CE110" s="923"/>
      <c r="CF110" s="947">
        <v>202</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436</v>
      </c>
      <c r="DM110" s="923"/>
      <c r="DN110" s="923"/>
      <c r="DO110" s="923"/>
      <c r="DP110" s="923"/>
      <c r="DQ110" s="923" t="s">
        <v>437</v>
      </c>
      <c r="DR110" s="923"/>
      <c r="DS110" s="923"/>
      <c r="DT110" s="923"/>
      <c r="DU110" s="923"/>
      <c r="DV110" s="924" t="s">
        <v>437</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128</v>
      </c>
      <c r="AG111" s="1004"/>
      <c r="AH111" s="1004"/>
      <c r="AI111" s="1004"/>
      <c r="AJ111" s="1005"/>
      <c r="AK111" s="1006" t="s">
        <v>435</v>
      </c>
      <c r="AL111" s="1004"/>
      <c r="AM111" s="1004"/>
      <c r="AN111" s="1004"/>
      <c r="AO111" s="1005"/>
      <c r="AP111" s="1007" t="s">
        <v>435</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1164</v>
      </c>
      <c r="BR111" s="895"/>
      <c r="BS111" s="895"/>
      <c r="BT111" s="895"/>
      <c r="BU111" s="895"/>
      <c r="BV111" s="895">
        <v>1164</v>
      </c>
      <c r="BW111" s="895"/>
      <c r="BX111" s="895"/>
      <c r="BY111" s="895"/>
      <c r="BZ111" s="895"/>
      <c r="CA111" s="895">
        <v>1164</v>
      </c>
      <c r="CB111" s="895"/>
      <c r="CC111" s="895"/>
      <c r="CD111" s="895"/>
      <c r="CE111" s="895"/>
      <c r="CF111" s="956">
        <v>0</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437</v>
      </c>
      <c r="DH111" s="895"/>
      <c r="DI111" s="895"/>
      <c r="DJ111" s="895"/>
      <c r="DK111" s="895"/>
      <c r="DL111" s="895" t="s">
        <v>128</v>
      </c>
      <c r="DM111" s="895"/>
      <c r="DN111" s="895"/>
      <c r="DO111" s="895"/>
      <c r="DP111" s="895"/>
      <c r="DQ111" s="895" t="s">
        <v>435</v>
      </c>
      <c r="DR111" s="895"/>
      <c r="DS111" s="895"/>
      <c r="DT111" s="895"/>
      <c r="DU111" s="895"/>
      <c r="DV111" s="872" t="s">
        <v>128</v>
      </c>
      <c r="DW111" s="872"/>
      <c r="DX111" s="872"/>
      <c r="DY111" s="872"/>
      <c r="DZ111" s="873"/>
    </row>
    <row r="112" spans="1:131" s="246" customFormat="1" ht="26.25" customHeight="1" x14ac:dyDescent="0.15">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443</v>
      </c>
      <c r="AB112" s="858"/>
      <c r="AC112" s="858"/>
      <c r="AD112" s="858"/>
      <c r="AE112" s="859"/>
      <c r="AF112" s="860" t="s">
        <v>435</v>
      </c>
      <c r="AG112" s="858"/>
      <c r="AH112" s="858"/>
      <c r="AI112" s="858"/>
      <c r="AJ112" s="859"/>
      <c r="AK112" s="860" t="s">
        <v>128</v>
      </c>
      <c r="AL112" s="858"/>
      <c r="AM112" s="858"/>
      <c r="AN112" s="858"/>
      <c r="AO112" s="859"/>
      <c r="AP112" s="905" t="s">
        <v>444</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4090047</v>
      </c>
      <c r="BR112" s="895"/>
      <c r="BS112" s="895"/>
      <c r="BT112" s="895"/>
      <c r="BU112" s="895"/>
      <c r="BV112" s="895">
        <v>3979841</v>
      </c>
      <c r="BW112" s="895"/>
      <c r="BX112" s="895"/>
      <c r="BY112" s="895"/>
      <c r="BZ112" s="895"/>
      <c r="CA112" s="895">
        <v>4009114</v>
      </c>
      <c r="CB112" s="895"/>
      <c r="CC112" s="895"/>
      <c r="CD112" s="895"/>
      <c r="CE112" s="895"/>
      <c r="CF112" s="956">
        <v>92</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1164</v>
      </c>
      <c r="DH112" s="895"/>
      <c r="DI112" s="895"/>
      <c r="DJ112" s="895"/>
      <c r="DK112" s="895"/>
      <c r="DL112" s="895">
        <v>1164</v>
      </c>
      <c r="DM112" s="895"/>
      <c r="DN112" s="895"/>
      <c r="DO112" s="895"/>
      <c r="DP112" s="895"/>
      <c r="DQ112" s="895">
        <v>1164</v>
      </c>
      <c r="DR112" s="895"/>
      <c r="DS112" s="895"/>
      <c r="DT112" s="895"/>
      <c r="DU112" s="895"/>
      <c r="DV112" s="872">
        <v>0</v>
      </c>
      <c r="DW112" s="872"/>
      <c r="DX112" s="872"/>
      <c r="DY112" s="872"/>
      <c r="DZ112" s="873"/>
    </row>
    <row r="113" spans="1:130" s="246" customFormat="1" ht="26.25" customHeight="1" x14ac:dyDescent="0.15">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326019</v>
      </c>
      <c r="AB113" s="1004"/>
      <c r="AC113" s="1004"/>
      <c r="AD113" s="1004"/>
      <c r="AE113" s="1005"/>
      <c r="AF113" s="1006">
        <v>349088</v>
      </c>
      <c r="AG113" s="1004"/>
      <c r="AH113" s="1004"/>
      <c r="AI113" s="1004"/>
      <c r="AJ113" s="1005"/>
      <c r="AK113" s="1006">
        <v>371790</v>
      </c>
      <c r="AL113" s="1004"/>
      <c r="AM113" s="1004"/>
      <c r="AN113" s="1004"/>
      <c r="AO113" s="1005"/>
      <c r="AP113" s="1007">
        <v>8.5</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20001</v>
      </c>
      <c r="BR113" s="895"/>
      <c r="BS113" s="895"/>
      <c r="BT113" s="895"/>
      <c r="BU113" s="895"/>
      <c r="BV113" s="895">
        <v>18213</v>
      </c>
      <c r="BW113" s="895"/>
      <c r="BX113" s="895"/>
      <c r="BY113" s="895"/>
      <c r="BZ113" s="895"/>
      <c r="CA113" s="895">
        <v>29115</v>
      </c>
      <c r="CB113" s="895"/>
      <c r="CC113" s="895"/>
      <c r="CD113" s="895"/>
      <c r="CE113" s="895"/>
      <c r="CF113" s="956">
        <v>0.7</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437</v>
      </c>
      <c r="DH113" s="858"/>
      <c r="DI113" s="858"/>
      <c r="DJ113" s="858"/>
      <c r="DK113" s="859"/>
      <c r="DL113" s="860" t="s">
        <v>435</v>
      </c>
      <c r="DM113" s="858"/>
      <c r="DN113" s="858"/>
      <c r="DO113" s="858"/>
      <c r="DP113" s="859"/>
      <c r="DQ113" s="860" t="s">
        <v>435</v>
      </c>
      <c r="DR113" s="858"/>
      <c r="DS113" s="858"/>
      <c r="DT113" s="858"/>
      <c r="DU113" s="859"/>
      <c r="DV113" s="905" t="s">
        <v>435</v>
      </c>
      <c r="DW113" s="906"/>
      <c r="DX113" s="906"/>
      <c r="DY113" s="906"/>
      <c r="DZ113" s="907"/>
    </row>
    <row r="114" spans="1:130" s="246"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11727</v>
      </c>
      <c r="AB114" s="858"/>
      <c r="AC114" s="858"/>
      <c r="AD114" s="858"/>
      <c r="AE114" s="859"/>
      <c r="AF114" s="860">
        <v>6472</v>
      </c>
      <c r="AG114" s="858"/>
      <c r="AH114" s="858"/>
      <c r="AI114" s="858"/>
      <c r="AJ114" s="859"/>
      <c r="AK114" s="860">
        <v>7719</v>
      </c>
      <c r="AL114" s="858"/>
      <c r="AM114" s="858"/>
      <c r="AN114" s="858"/>
      <c r="AO114" s="859"/>
      <c r="AP114" s="905">
        <v>0.2</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1174011</v>
      </c>
      <c r="BR114" s="895"/>
      <c r="BS114" s="895"/>
      <c r="BT114" s="895"/>
      <c r="BU114" s="895"/>
      <c r="BV114" s="895">
        <v>971516</v>
      </c>
      <c r="BW114" s="895"/>
      <c r="BX114" s="895"/>
      <c r="BY114" s="895"/>
      <c r="BZ114" s="895"/>
      <c r="CA114" s="895">
        <v>812133</v>
      </c>
      <c r="CB114" s="895"/>
      <c r="CC114" s="895"/>
      <c r="CD114" s="895"/>
      <c r="CE114" s="895"/>
      <c r="CF114" s="956">
        <v>18.600000000000001</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435</v>
      </c>
      <c r="DH114" s="858"/>
      <c r="DI114" s="858"/>
      <c r="DJ114" s="858"/>
      <c r="DK114" s="859"/>
      <c r="DL114" s="860" t="s">
        <v>435</v>
      </c>
      <c r="DM114" s="858"/>
      <c r="DN114" s="858"/>
      <c r="DO114" s="858"/>
      <c r="DP114" s="859"/>
      <c r="DQ114" s="860" t="s">
        <v>437</v>
      </c>
      <c r="DR114" s="858"/>
      <c r="DS114" s="858"/>
      <c r="DT114" s="858"/>
      <c r="DU114" s="859"/>
      <c r="DV114" s="905" t="s">
        <v>128</v>
      </c>
      <c r="DW114" s="906"/>
      <c r="DX114" s="906"/>
      <c r="DY114" s="906"/>
      <c r="DZ114" s="907"/>
    </row>
    <row r="115" spans="1:130" s="246"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437</v>
      </c>
      <c r="AB115" s="1004"/>
      <c r="AC115" s="1004"/>
      <c r="AD115" s="1004"/>
      <c r="AE115" s="1005"/>
      <c r="AF115" s="1006" t="s">
        <v>437</v>
      </c>
      <c r="AG115" s="1004"/>
      <c r="AH115" s="1004"/>
      <c r="AI115" s="1004"/>
      <c r="AJ115" s="1005"/>
      <c r="AK115" s="1006" t="s">
        <v>128</v>
      </c>
      <c r="AL115" s="1004"/>
      <c r="AM115" s="1004"/>
      <c r="AN115" s="1004"/>
      <c r="AO115" s="1005"/>
      <c r="AP115" s="1007" t="s">
        <v>437</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t="s">
        <v>437</v>
      </c>
      <c r="BR115" s="895"/>
      <c r="BS115" s="895"/>
      <c r="BT115" s="895"/>
      <c r="BU115" s="895"/>
      <c r="BV115" s="895" t="s">
        <v>437</v>
      </c>
      <c r="BW115" s="895"/>
      <c r="BX115" s="895"/>
      <c r="BY115" s="895"/>
      <c r="BZ115" s="895"/>
      <c r="CA115" s="895" t="s">
        <v>437</v>
      </c>
      <c r="CB115" s="895"/>
      <c r="CC115" s="895"/>
      <c r="CD115" s="895"/>
      <c r="CE115" s="895"/>
      <c r="CF115" s="956" t="s">
        <v>128</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437</v>
      </c>
      <c r="DH115" s="858"/>
      <c r="DI115" s="858"/>
      <c r="DJ115" s="858"/>
      <c r="DK115" s="859"/>
      <c r="DL115" s="860" t="s">
        <v>437</v>
      </c>
      <c r="DM115" s="858"/>
      <c r="DN115" s="858"/>
      <c r="DO115" s="858"/>
      <c r="DP115" s="859"/>
      <c r="DQ115" s="860" t="s">
        <v>437</v>
      </c>
      <c r="DR115" s="858"/>
      <c r="DS115" s="858"/>
      <c r="DT115" s="858"/>
      <c r="DU115" s="859"/>
      <c r="DV115" s="905" t="s">
        <v>444</v>
      </c>
      <c r="DW115" s="906"/>
      <c r="DX115" s="906"/>
      <c r="DY115" s="906"/>
      <c r="DZ115" s="907"/>
    </row>
    <row r="116" spans="1:130" s="246" customFormat="1" ht="26.25" customHeight="1" x14ac:dyDescent="0.15">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240</v>
      </c>
      <c r="AB116" s="858"/>
      <c r="AC116" s="858"/>
      <c r="AD116" s="858"/>
      <c r="AE116" s="859"/>
      <c r="AF116" s="860" t="s">
        <v>435</v>
      </c>
      <c r="AG116" s="858"/>
      <c r="AH116" s="858"/>
      <c r="AI116" s="858"/>
      <c r="AJ116" s="859"/>
      <c r="AK116" s="860">
        <v>2</v>
      </c>
      <c r="AL116" s="858"/>
      <c r="AM116" s="858"/>
      <c r="AN116" s="858"/>
      <c r="AO116" s="859"/>
      <c r="AP116" s="905">
        <v>0</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437</v>
      </c>
      <c r="BW116" s="895"/>
      <c r="BX116" s="895"/>
      <c r="BY116" s="895"/>
      <c r="BZ116" s="895"/>
      <c r="CA116" s="895" t="s">
        <v>435</v>
      </c>
      <c r="CB116" s="895"/>
      <c r="CC116" s="895"/>
      <c r="CD116" s="895"/>
      <c r="CE116" s="895"/>
      <c r="CF116" s="956" t="s">
        <v>443</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437</v>
      </c>
      <c r="DH116" s="858"/>
      <c r="DI116" s="858"/>
      <c r="DJ116" s="858"/>
      <c r="DK116" s="859"/>
      <c r="DL116" s="860" t="s">
        <v>435</v>
      </c>
      <c r="DM116" s="858"/>
      <c r="DN116" s="858"/>
      <c r="DO116" s="858"/>
      <c r="DP116" s="859"/>
      <c r="DQ116" s="860" t="s">
        <v>437</v>
      </c>
      <c r="DR116" s="858"/>
      <c r="DS116" s="858"/>
      <c r="DT116" s="858"/>
      <c r="DU116" s="859"/>
      <c r="DV116" s="905" t="s">
        <v>437</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1241318</v>
      </c>
      <c r="AB117" s="990"/>
      <c r="AC117" s="990"/>
      <c r="AD117" s="990"/>
      <c r="AE117" s="991"/>
      <c r="AF117" s="992">
        <v>1361831</v>
      </c>
      <c r="AG117" s="990"/>
      <c r="AH117" s="990"/>
      <c r="AI117" s="990"/>
      <c r="AJ117" s="991"/>
      <c r="AK117" s="992">
        <v>1387992</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94" t="s">
        <v>435</v>
      </c>
      <c r="BR117" s="895"/>
      <c r="BS117" s="895"/>
      <c r="BT117" s="895"/>
      <c r="BU117" s="895"/>
      <c r="BV117" s="895" t="s">
        <v>389</v>
      </c>
      <c r="BW117" s="895"/>
      <c r="BX117" s="895"/>
      <c r="BY117" s="895"/>
      <c r="BZ117" s="895"/>
      <c r="CA117" s="895" t="s">
        <v>443</v>
      </c>
      <c r="CB117" s="895"/>
      <c r="CC117" s="895"/>
      <c r="CD117" s="895"/>
      <c r="CE117" s="895"/>
      <c r="CF117" s="956" t="s">
        <v>435</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389</v>
      </c>
      <c r="DH117" s="858"/>
      <c r="DI117" s="858"/>
      <c r="DJ117" s="858"/>
      <c r="DK117" s="859"/>
      <c r="DL117" s="860" t="s">
        <v>437</v>
      </c>
      <c r="DM117" s="858"/>
      <c r="DN117" s="858"/>
      <c r="DO117" s="858"/>
      <c r="DP117" s="859"/>
      <c r="DQ117" s="860" t="s">
        <v>437</v>
      </c>
      <c r="DR117" s="858"/>
      <c r="DS117" s="858"/>
      <c r="DT117" s="858"/>
      <c r="DU117" s="859"/>
      <c r="DV117" s="905" t="s">
        <v>435</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306</v>
      </c>
      <c r="AG118" s="983"/>
      <c r="AH118" s="983"/>
      <c r="AI118" s="983"/>
      <c r="AJ118" s="984"/>
      <c r="AK118" s="985" t="s">
        <v>305</v>
      </c>
      <c r="AL118" s="983"/>
      <c r="AM118" s="983"/>
      <c r="AN118" s="983"/>
      <c r="AO118" s="984"/>
      <c r="AP118" s="986" t="s">
        <v>429</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437</v>
      </c>
      <c r="BW118" s="926"/>
      <c r="BX118" s="926"/>
      <c r="BY118" s="926"/>
      <c r="BZ118" s="926"/>
      <c r="CA118" s="926" t="s">
        <v>444</v>
      </c>
      <c r="CB118" s="926"/>
      <c r="CC118" s="926"/>
      <c r="CD118" s="926"/>
      <c r="CE118" s="926"/>
      <c r="CF118" s="956" t="s">
        <v>435</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435</v>
      </c>
      <c r="DH118" s="858"/>
      <c r="DI118" s="858"/>
      <c r="DJ118" s="858"/>
      <c r="DK118" s="859"/>
      <c r="DL118" s="860" t="s">
        <v>437</v>
      </c>
      <c r="DM118" s="858"/>
      <c r="DN118" s="858"/>
      <c r="DO118" s="858"/>
      <c r="DP118" s="859"/>
      <c r="DQ118" s="860" t="s">
        <v>128</v>
      </c>
      <c r="DR118" s="858"/>
      <c r="DS118" s="858"/>
      <c r="DT118" s="858"/>
      <c r="DU118" s="859"/>
      <c r="DV118" s="905" t="s">
        <v>435</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444</v>
      </c>
      <c r="AB119" s="976"/>
      <c r="AC119" s="976"/>
      <c r="AD119" s="976"/>
      <c r="AE119" s="977"/>
      <c r="AF119" s="978" t="s">
        <v>437</v>
      </c>
      <c r="AG119" s="976"/>
      <c r="AH119" s="976"/>
      <c r="AI119" s="976"/>
      <c r="AJ119" s="977"/>
      <c r="AK119" s="978" t="s">
        <v>435</v>
      </c>
      <c r="AL119" s="976"/>
      <c r="AM119" s="976"/>
      <c r="AN119" s="976"/>
      <c r="AO119" s="977"/>
      <c r="AP119" s="979" t="s">
        <v>435</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464</v>
      </c>
      <c r="BP119" s="959"/>
      <c r="BQ119" s="963">
        <v>14586231</v>
      </c>
      <c r="BR119" s="926"/>
      <c r="BS119" s="926"/>
      <c r="BT119" s="926"/>
      <c r="BU119" s="926"/>
      <c r="BV119" s="926">
        <v>14118712</v>
      </c>
      <c r="BW119" s="926"/>
      <c r="BX119" s="926"/>
      <c r="BY119" s="926"/>
      <c r="BZ119" s="926"/>
      <c r="CA119" s="926">
        <v>13654786</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435</v>
      </c>
      <c r="DH119" s="841"/>
      <c r="DI119" s="841"/>
      <c r="DJ119" s="841"/>
      <c r="DK119" s="842"/>
      <c r="DL119" s="843" t="s">
        <v>435</v>
      </c>
      <c r="DM119" s="841"/>
      <c r="DN119" s="841"/>
      <c r="DO119" s="841"/>
      <c r="DP119" s="842"/>
      <c r="DQ119" s="843" t="s">
        <v>443</v>
      </c>
      <c r="DR119" s="841"/>
      <c r="DS119" s="841"/>
      <c r="DT119" s="841"/>
      <c r="DU119" s="842"/>
      <c r="DV119" s="929" t="s">
        <v>444</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435</v>
      </c>
      <c r="AB120" s="858"/>
      <c r="AC120" s="858"/>
      <c r="AD120" s="858"/>
      <c r="AE120" s="859"/>
      <c r="AF120" s="860" t="s">
        <v>435</v>
      </c>
      <c r="AG120" s="858"/>
      <c r="AH120" s="858"/>
      <c r="AI120" s="858"/>
      <c r="AJ120" s="859"/>
      <c r="AK120" s="860" t="s">
        <v>128</v>
      </c>
      <c r="AL120" s="858"/>
      <c r="AM120" s="858"/>
      <c r="AN120" s="858"/>
      <c r="AO120" s="859"/>
      <c r="AP120" s="905" t="s">
        <v>128</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1769876</v>
      </c>
      <c r="BR120" s="923"/>
      <c r="BS120" s="923"/>
      <c r="BT120" s="923"/>
      <c r="BU120" s="923"/>
      <c r="BV120" s="923">
        <v>1665626</v>
      </c>
      <c r="BW120" s="923"/>
      <c r="BX120" s="923"/>
      <c r="BY120" s="923"/>
      <c r="BZ120" s="923"/>
      <c r="CA120" s="923">
        <v>1795961</v>
      </c>
      <c r="CB120" s="923"/>
      <c r="CC120" s="923"/>
      <c r="CD120" s="923"/>
      <c r="CE120" s="923"/>
      <c r="CF120" s="947">
        <v>41.2</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2034149</v>
      </c>
      <c r="DH120" s="923"/>
      <c r="DI120" s="923"/>
      <c r="DJ120" s="923"/>
      <c r="DK120" s="923"/>
      <c r="DL120" s="923">
        <v>1856567</v>
      </c>
      <c r="DM120" s="923"/>
      <c r="DN120" s="923"/>
      <c r="DO120" s="923"/>
      <c r="DP120" s="923"/>
      <c r="DQ120" s="923">
        <v>1878114</v>
      </c>
      <c r="DR120" s="923"/>
      <c r="DS120" s="923"/>
      <c r="DT120" s="923"/>
      <c r="DU120" s="923"/>
      <c r="DV120" s="924">
        <v>43.1</v>
      </c>
      <c r="DW120" s="924"/>
      <c r="DX120" s="924"/>
      <c r="DY120" s="924"/>
      <c r="DZ120" s="925"/>
    </row>
    <row r="121" spans="1:130" s="246" customFormat="1" ht="26.25" customHeight="1" x14ac:dyDescent="0.15">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435</v>
      </c>
      <c r="AB121" s="858"/>
      <c r="AC121" s="858"/>
      <c r="AD121" s="858"/>
      <c r="AE121" s="859"/>
      <c r="AF121" s="860" t="s">
        <v>444</v>
      </c>
      <c r="AG121" s="858"/>
      <c r="AH121" s="858"/>
      <c r="AI121" s="858"/>
      <c r="AJ121" s="859"/>
      <c r="AK121" s="860" t="s">
        <v>389</v>
      </c>
      <c r="AL121" s="858"/>
      <c r="AM121" s="858"/>
      <c r="AN121" s="858"/>
      <c r="AO121" s="859"/>
      <c r="AP121" s="905" t="s">
        <v>128</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591752</v>
      </c>
      <c r="BR121" s="895"/>
      <c r="BS121" s="895"/>
      <c r="BT121" s="895"/>
      <c r="BU121" s="895"/>
      <c r="BV121" s="895">
        <v>526832</v>
      </c>
      <c r="BW121" s="895"/>
      <c r="BX121" s="895"/>
      <c r="BY121" s="895"/>
      <c r="BZ121" s="895"/>
      <c r="CA121" s="895">
        <v>471556</v>
      </c>
      <c r="CB121" s="895"/>
      <c r="CC121" s="895"/>
      <c r="CD121" s="895"/>
      <c r="CE121" s="895"/>
      <c r="CF121" s="956">
        <v>10.8</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1135403</v>
      </c>
      <c r="DH121" s="895"/>
      <c r="DI121" s="895"/>
      <c r="DJ121" s="895"/>
      <c r="DK121" s="895"/>
      <c r="DL121" s="895">
        <v>1208744</v>
      </c>
      <c r="DM121" s="895"/>
      <c r="DN121" s="895"/>
      <c r="DO121" s="895"/>
      <c r="DP121" s="895"/>
      <c r="DQ121" s="895">
        <v>1241259</v>
      </c>
      <c r="DR121" s="895"/>
      <c r="DS121" s="895"/>
      <c r="DT121" s="895"/>
      <c r="DU121" s="895"/>
      <c r="DV121" s="872">
        <v>28.5</v>
      </c>
      <c r="DW121" s="872"/>
      <c r="DX121" s="872"/>
      <c r="DY121" s="872"/>
      <c r="DZ121" s="873"/>
    </row>
    <row r="122" spans="1:130" s="246"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444</v>
      </c>
      <c r="AB122" s="858"/>
      <c r="AC122" s="858"/>
      <c r="AD122" s="858"/>
      <c r="AE122" s="859"/>
      <c r="AF122" s="860" t="s">
        <v>128</v>
      </c>
      <c r="AG122" s="858"/>
      <c r="AH122" s="858"/>
      <c r="AI122" s="858"/>
      <c r="AJ122" s="859"/>
      <c r="AK122" s="860" t="s">
        <v>437</v>
      </c>
      <c r="AL122" s="858"/>
      <c r="AM122" s="858"/>
      <c r="AN122" s="858"/>
      <c r="AO122" s="859"/>
      <c r="AP122" s="905" t="s">
        <v>389</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9403761</v>
      </c>
      <c r="BR122" s="926"/>
      <c r="BS122" s="926"/>
      <c r="BT122" s="926"/>
      <c r="BU122" s="926"/>
      <c r="BV122" s="926">
        <v>9014353</v>
      </c>
      <c r="BW122" s="926"/>
      <c r="BX122" s="926"/>
      <c r="BY122" s="926"/>
      <c r="BZ122" s="926"/>
      <c r="CA122" s="926">
        <v>8816266</v>
      </c>
      <c r="CB122" s="926"/>
      <c r="CC122" s="926"/>
      <c r="CD122" s="926"/>
      <c r="CE122" s="926"/>
      <c r="CF122" s="927">
        <v>202.3</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v>734487</v>
      </c>
      <c r="DH122" s="895"/>
      <c r="DI122" s="895"/>
      <c r="DJ122" s="895"/>
      <c r="DK122" s="895"/>
      <c r="DL122" s="895">
        <v>756594</v>
      </c>
      <c r="DM122" s="895"/>
      <c r="DN122" s="895"/>
      <c r="DO122" s="895"/>
      <c r="DP122" s="895"/>
      <c r="DQ122" s="895">
        <v>767665</v>
      </c>
      <c r="DR122" s="895"/>
      <c r="DS122" s="895"/>
      <c r="DT122" s="895"/>
      <c r="DU122" s="895"/>
      <c r="DV122" s="872">
        <v>17.600000000000001</v>
      </c>
      <c r="DW122" s="872"/>
      <c r="DX122" s="872"/>
      <c r="DY122" s="872"/>
      <c r="DZ122" s="873"/>
    </row>
    <row r="123" spans="1:130" s="246" customFormat="1" ht="26.25" customHeight="1" x14ac:dyDescent="0.15">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443</v>
      </c>
      <c r="AB123" s="858"/>
      <c r="AC123" s="858"/>
      <c r="AD123" s="858"/>
      <c r="AE123" s="859"/>
      <c r="AF123" s="860" t="s">
        <v>437</v>
      </c>
      <c r="AG123" s="858"/>
      <c r="AH123" s="858"/>
      <c r="AI123" s="858"/>
      <c r="AJ123" s="859"/>
      <c r="AK123" s="860" t="s">
        <v>435</v>
      </c>
      <c r="AL123" s="858"/>
      <c r="AM123" s="858"/>
      <c r="AN123" s="858"/>
      <c r="AO123" s="859"/>
      <c r="AP123" s="905" t="s">
        <v>435</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475</v>
      </c>
      <c r="BP123" s="959"/>
      <c r="BQ123" s="913">
        <v>11765389</v>
      </c>
      <c r="BR123" s="914"/>
      <c r="BS123" s="914"/>
      <c r="BT123" s="914"/>
      <c r="BU123" s="914"/>
      <c r="BV123" s="914">
        <v>11206811</v>
      </c>
      <c r="BW123" s="914"/>
      <c r="BX123" s="914"/>
      <c r="BY123" s="914"/>
      <c r="BZ123" s="914"/>
      <c r="CA123" s="914">
        <v>11083783</v>
      </c>
      <c r="CB123" s="914"/>
      <c r="CC123" s="914"/>
      <c r="CD123" s="914"/>
      <c r="CE123" s="914"/>
      <c r="CF123" s="824"/>
      <c r="CG123" s="825"/>
      <c r="CH123" s="825"/>
      <c r="CI123" s="825"/>
      <c r="CJ123" s="915"/>
      <c r="CK123" s="950"/>
      <c r="CL123" s="936"/>
      <c r="CM123" s="936"/>
      <c r="CN123" s="936"/>
      <c r="CO123" s="937"/>
      <c r="CP123" s="916" t="s">
        <v>476</v>
      </c>
      <c r="CQ123" s="917"/>
      <c r="CR123" s="917"/>
      <c r="CS123" s="917"/>
      <c r="CT123" s="917"/>
      <c r="CU123" s="917"/>
      <c r="CV123" s="917"/>
      <c r="CW123" s="917"/>
      <c r="CX123" s="917"/>
      <c r="CY123" s="917"/>
      <c r="CZ123" s="917"/>
      <c r="DA123" s="917"/>
      <c r="DB123" s="917"/>
      <c r="DC123" s="917"/>
      <c r="DD123" s="917"/>
      <c r="DE123" s="917"/>
      <c r="DF123" s="918"/>
      <c r="DG123" s="857">
        <v>94997</v>
      </c>
      <c r="DH123" s="858"/>
      <c r="DI123" s="858"/>
      <c r="DJ123" s="858"/>
      <c r="DK123" s="859"/>
      <c r="DL123" s="860">
        <v>84794</v>
      </c>
      <c r="DM123" s="858"/>
      <c r="DN123" s="858"/>
      <c r="DO123" s="858"/>
      <c r="DP123" s="859"/>
      <c r="DQ123" s="860">
        <v>80481</v>
      </c>
      <c r="DR123" s="858"/>
      <c r="DS123" s="858"/>
      <c r="DT123" s="858"/>
      <c r="DU123" s="859"/>
      <c r="DV123" s="905">
        <v>1.8</v>
      </c>
      <c r="DW123" s="906"/>
      <c r="DX123" s="906"/>
      <c r="DY123" s="906"/>
      <c r="DZ123" s="907"/>
    </row>
    <row r="124" spans="1:130" s="246" customFormat="1" ht="26.25" customHeight="1" thickBot="1" x14ac:dyDescent="0.2">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435</v>
      </c>
      <c r="AB124" s="858"/>
      <c r="AC124" s="858"/>
      <c r="AD124" s="858"/>
      <c r="AE124" s="859"/>
      <c r="AF124" s="860" t="s">
        <v>128</v>
      </c>
      <c r="AG124" s="858"/>
      <c r="AH124" s="858"/>
      <c r="AI124" s="858"/>
      <c r="AJ124" s="859"/>
      <c r="AK124" s="860" t="s">
        <v>444</v>
      </c>
      <c r="AL124" s="858"/>
      <c r="AM124" s="858"/>
      <c r="AN124" s="858"/>
      <c r="AO124" s="859"/>
      <c r="AP124" s="905" t="s">
        <v>444</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64.3</v>
      </c>
      <c r="BR124" s="912"/>
      <c r="BS124" s="912"/>
      <c r="BT124" s="912"/>
      <c r="BU124" s="912"/>
      <c r="BV124" s="912">
        <v>66.400000000000006</v>
      </c>
      <c r="BW124" s="912"/>
      <c r="BX124" s="912"/>
      <c r="BY124" s="912"/>
      <c r="BZ124" s="912"/>
      <c r="CA124" s="912">
        <v>58.9</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v>91011</v>
      </c>
      <c r="DH124" s="841"/>
      <c r="DI124" s="841"/>
      <c r="DJ124" s="841"/>
      <c r="DK124" s="842"/>
      <c r="DL124" s="843">
        <v>73142</v>
      </c>
      <c r="DM124" s="841"/>
      <c r="DN124" s="841"/>
      <c r="DO124" s="841"/>
      <c r="DP124" s="842"/>
      <c r="DQ124" s="843">
        <v>41595</v>
      </c>
      <c r="DR124" s="841"/>
      <c r="DS124" s="841"/>
      <c r="DT124" s="841"/>
      <c r="DU124" s="842"/>
      <c r="DV124" s="929">
        <v>1</v>
      </c>
      <c r="DW124" s="930"/>
      <c r="DX124" s="930"/>
      <c r="DY124" s="930"/>
      <c r="DZ124" s="931"/>
    </row>
    <row r="125" spans="1:130" s="246" customFormat="1" ht="26.25" customHeight="1" x14ac:dyDescent="0.15">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437</v>
      </c>
      <c r="AB125" s="858"/>
      <c r="AC125" s="858"/>
      <c r="AD125" s="858"/>
      <c r="AE125" s="859"/>
      <c r="AF125" s="860" t="s">
        <v>479</v>
      </c>
      <c r="AG125" s="858"/>
      <c r="AH125" s="858"/>
      <c r="AI125" s="858"/>
      <c r="AJ125" s="859"/>
      <c r="AK125" s="860" t="s">
        <v>437</v>
      </c>
      <c r="AL125" s="858"/>
      <c r="AM125" s="858"/>
      <c r="AN125" s="858"/>
      <c r="AO125" s="859"/>
      <c r="AP125" s="905" t="s">
        <v>437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437</v>
      </c>
      <c r="DM125" s="923"/>
      <c r="DN125" s="923"/>
      <c r="DO125" s="923"/>
      <c r="DP125" s="923"/>
      <c r="DQ125" s="923" t="s">
        <v>435</v>
      </c>
      <c r="DR125" s="923"/>
      <c r="DS125" s="923"/>
      <c r="DT125" s="923"/>
      <c r="DU125" s="923"/>
      <c r="DV125" s="924" t="s">
        <v>437</v>
      </c>
      <c r="DW125" s="924"/>
      <c r="DX125" s="924"/>
      <c r="DY125" s="924"/>
      <c r="DZ125" s="925"/>
    </row>
    <row r="126" spans="1:130" s="246" customFormat="1" ht="26.25" customHeight="1" thickBot="1" x14ac:dyDescent="0.2">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437</v>
      </c>
      <c r="AB126" s="858"/>
      <c r="AC126" s="858"/>
      <c r="AD126" s="858"/>
      <c r="AE126" s="859"/>
      <c r="AF126" s="860" t="s">
        <v>443</v>
      </c>
      <c r="AG126" s="858"/>
      <c r="AH126" s="858"/>
      <c r="AI126" s="858"/>
      <c r="AJ126" s="859"/>
      <c r="AK126" s="860" t="s">
        <v>435</v>
      </c>
      <c r="AL126" s="858"/>
      <c r="AM126" s="858"/>
      <c r="AN126" s="858"/>
      <c r="AO126" s="859"/>
      <c r="AP126" s="905" t="s">
        <v>443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435</v>
      </c>
      <c r="DH126" s="895"/>
      <c r="DI126" s="895"/>
      <c r="DJ126" s="895"/>
      <c r="DK126" s="895"/>
      <c r="DL126" s="895" t="s">
        <v>437</v>
      </c>
      <c r="DM126" s="895"/>
      <c r="DN126" s="895"/>
      <c r="DO126" s="895"/>
      <c r="DP126" s="895"/>
      <c r="DQ126" s="895" t="s">
        <v>437</v>
      </c>
      <c r="DR126" s="895"/>
      <c r="DS126" s="895"/>
      <c r="DT126" s="895"/>
      <c r="DU126" s="895"/>
      <c r="DV126" s="872" t="s">
        <v>443</v>
      </c>
      <c r="DW126" s="872"/>
      <c r="DX126" s="872"/>
      <c r="DY126" s="872"/>
      <c r="DZ126" s="873"/>
    </row>
    <row r="127" spans="1:130" s="246" customFormat="1" ht="26.25" customHeight="1" x14ac:dyDescent="0.15">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437</v>
      </c>
      <c r="AB127" s="858"/>
      <c r="AC127" s="858"/>
      <c r="AD127" s="858"/>
      <c r="AE127" s="859"/>
      <c r="AF127" s="860" t="s">
        <v>437</v>
      </c>
      <c r="AG127" s="858"/>
      <c r="AH127" s="858"/>
      <c r="AI127" s="858"/>
      <c r="AJ127" s="859"/>
      <c r="AK127" s="860" t="s">
        <v>479</v>
      </c>
      <c r="AL127" s="858"/>
      <c r="AM127" s="858"/>
      <c r="AN127" s="858"/>
      <c r="AO127" s="859"/>
      <c r="AP127" s="905" t="s">
        <v>479</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437</v>
      </c>
      <c r="DH127" s="895"/>
      <c r="DI127" s="895"/>
      <c r="DJ127" s="895"/>
      <c r="DK127" s="895"/>
      <c r="DL127" s="895" t="s">
        <v>444</v>
      </c>
      <c r="DM127" s="895"/>
      <c r="DN127" s="895"/>
      <c r="DO127" s="895"/>
      <c r="DP127" s="895"/>
      <c r="DQ127" s="895" t="s">
        <v>435</v>
      </c>
      <c r="DR127" s="895"/>
      <c r="DS127" s="895"/>
      <c r="DT127" s="895"/>
      <c r="DU127" s="895"/>
      <c r="DV127" s="872" t="s">
        <v>443</v>
      </c>
      <c r="DW127" s="872"/>
      <c r="DX127" s="872"/>
      <c r="DY127" s="872"/>
      <c r="DZ127" s="873"/>
    </row>
    <row r="128" spans="1:130" s="246"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52416</v>
      </c>
      <c r="AB128" s="879"/>
      <c r="AC128" s="879"/>
      <c r="AD128" s="879"/>
      <c r="AE128" s="880"/>
      <c r="AF128" s="881">
        <v>49426</v>
      </c>
      <c r="AG128" s="879"/>
      <c r="AH128" s="879"/>
      <c r="AI128" s="879"/>
      <c r="AJ128" s="880"/>
      <c r="AK128" s="881">
        <v>50842</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128</v>
      </c>
      <c r="BG128" s="865"/>
      <c r="BH128" s="865"/>
      <c r="BI128" s="865"/>
      <c r="BJ128" s="865"/>
      <c r="BK128" s="865"/>
      <c r="BL128" s="888"/>
      <c r="BM128" s="864">
        <v>14.87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437</v>
      </c>
      <c r="DH128" s="869"/>
      <c r="DI128" s="869"/>
      <c r="DJ128" s="869"/>
      <c r="DK128" s="869"/>
      <c r="DL128" s="869" t="s">
        <v>435</v>
      </c>
      <c r="DM128" s="869"/>
      <c r="DN128" s="869"/>
      <c r="DO128" s="869"/>
      <c r="DP128" s="869"/>
      <c r="DQ128" s="869" t="s">
        <v>435</v>
      </c>
      <c r="DR128" s="869"/>
      <c r="DS128" s="869"/>
      <c r="DT128" s="869"/>
      <c r="DU128" s="869"/>
      <c r="DV128" s="870" t="s">
        <v>128</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5168077</v>
      </c>
      <c r="AB129" s="858"/>
      <c r="AC129" s="858"/>
      <c r="AD129" s="858"/>
      <c r="AE129" s="859"/>
      <c r="AF129" s="860">
        <v>5230901</v>
      </c>
      <c r="AG129" s="858"/>
      <c r="AH129" s="858"/>
      <c r="AI129" s="858"/>
      <c r="AJ129" s="859"/>
      <c r="AK129" s="860">
        <v>5200413</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435</v>
      </c>
      <c r="BG129" s="848"/>
      <c r="BH129" s="848"/>
      <c r="BI129" s="848"/>
      <c r="BJ129" s="848"/>
      <c r="BK129" s="848"/>
      <c r="BL129" s="849"/>
      <c r="BM129" s="847">
        <v>19.87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786345</v>
      </c>
      <c r="AB130" s="858"/>
      <c r="AC130" s="858"/>
      <c r="AD130" s="858"/>
      <c r="AE130" s="859"/>
      <c r="AF130" s="860">
        <v>851646</v>
      </c>
      <c r="AG130" s="858"/>
      <c r="AH130" s="858"/>
      <c r="AI130" s="858"/>
      <c r="AJ130" s="859"/>
      <c r="AK130" s="860">
        <v>841369</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10.3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4381732</v>
      </c>
      <c r="AB131" s="841"/>
      <c r="AC131" s="841"/>
      <c r="AD131" s="841"/>
      <c r="AE131" s="842"/>
      <c r="AF131" s="843">
        <v>4379255</v>
      </c>
      <c r="AG131" s="841"/>
      <c r="AH131" s="841"/>
      <c r="AI131" s="841"/>
      <c r="AJ131" s="842"/>
      <c r="AK131" s="843">
        <v>4359044</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v>58.9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9.1871661709999994</v>
      </c>
      <c r="AB132" s="821"/>
      <c r="AC132" s="821"/>
      <c r="AD132" s="821"/>
      <c r="AE132" s="822"/>
      <c r="AF132" s="823">
        <v>10.521401470000001</v>
      </c>
      <c r="AG132" s="821"/>
      <c r="AH132" s="821"/>
      <c r="AI132" s="821"/>
      <c r="AJ132" s="822"/>
      <c r="AK132" s="823">
        <v>11.3736177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9.1</v>
      </c>
      <c r="AB133" s="800"/>
      <c r="AC133" s="800"/>
      <c r="AD133" s="800"/>
      <c r="AE133" s="801"/>
      <c r="AF133" s="799">
        <v>9.4</v>
      </c>
      <c r="AG133" s="800"/>
      <c r="AH133" s="800"/>
      <c r="AI133" s="800"/>
      <c r="AJ133" s="801"/>
      <c r="AK133" s="799">
        <v>10.3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O805BjCkb8Jox1yNv8K8MXnK8V1j49nl523NtGt1acSHxLHAEyhaIBUZA/G4l8VPJFk8fkOC9zTv3bSPtU8WA==" saltValue="sEVBhrvVyXwybK4WbOi2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Q110"/>
  <sheetViews>
    <sheetView showGridLines="0" view="pageBreakPreview" topLeftCell="Y43" zoomScaleNormal="85" zoomScaleSheetLayoutView="100" workbookViewId="0">
      <selection activeCell="DB75" sqref="DB7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YnPM+fL3+FsgkQ9zGt+uQOGBEXB6UX4VpVvUjv0hONtnQC0BemWNDHwDxi5P6Mr5E3UJ+Jx51yN/DbNaF+s9Q==" saltValue="0RONtAPzZkePpqQgsuNO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L103"/>
  <sheetViews>
    <sheetView showGridLines="0" topLeftCell="BI28"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AV5uVddpHsDK8EyW0To66Hvc6vtBOIi/bmZfr5y29G1DLaXYnurRL/DByKAYkjcHdgVAPcG5pYoqlXgIOxaxg==" saltValue="pFVsRytV6xQYRJZyduqf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Z74"/>
  <sheetViews>
    <sheetView showGridLines="0" view="pageBreakPreview" topLeftCell="AH34"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1498330</v>
      </c>
      <c r="AP9" s="312">
        <v>104246</v>
      </c>
      <c r="AQ9" s="313">
        <v>80518</v>
      </c>
      <c r="AR9" s="314">
        <v>29.5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18740</v>
      </c>
      <c r="AP10" s="315">
        <v>1304</v>
      </c>
      <c r="AQ10" s="316">
        <v>8488</v>
      </c>
      <c r="AR10" s="317">
        <v>-84.6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242127</v>
      </c>
      <c r="AP11" s="315">
        <v>16846</v>
      </c>
      <c r="AQ11" s="316">
        <v>12447</v>
      </c>
      <c r="AR11" s="317">
        <v>35.299999999999997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t="s">
        <v>515</v>
      </c>
      <c r="AP12" s="315" t="s">
        <v>515</v>
      </c>
      <c r="AQ12" s="316">
        <v>615</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515</v>
      </c>
      <c r="AP13" s="315" t="s">
        <v>515</v>
      </c>
      <c r="AQ13" s="316">
        <v>4</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89182</v>
      </c>
      <c r="AP14" s="315">
        <v>6205</v>
      </c>
      <c r="AQ14" s="316">
        <v>4032</v>
      </c>
      <c r="AR14" s="317">
        <v>53.9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52581</v>
      </c>
      <c r="AP15" s="315">
        <v>3658</v>
      </c>
      <c r="AQ15" s="316">
        <v>1876</v>
      </c>
      <c r="AR15" s="317">
        <v>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-138475</v>
      </c>
      <c r="AP16" s="315">
        <v>-9634</v>
      </c>
      <c r="AQ16" s="316">
        <v>-7595</v>
      </c>
      <c r="AR16" s="317">
        <v>26.8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1762485</v>
      </c>
      <c r="AP17" s="315">
        <v>122625</v>
      </c>
      <c r="AQ17" s="316">
        <v>100385</v>
      </c>
      <c r="AR17" s="317">
        <v>22.2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10.58</v>
      </c>
      <c r="AP21" s="328">
        <v>9.2200000000000006</v>
      </c>
      <c r="AQ21" s="329">
        <v>1.36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97.1</v>
      </c>
      <c r="AP22" s="333">
        <v>97.2</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1008481</v>
      </c>
      <c r="AP32" s="342">
        <v>70165</v>
      </c>
      <c r="AQ32" s="343">
        <v>48843</v>
      </c>
      <c r="AR32" s="344">
        <v>43.7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t="s">
        <v>515</v>
      </c>
      <c r="AP34" s="342" t="s">
        <v>515</v>
      </c>
      <c r="AQ34" s="343">
        <v>10</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371790</v>
      </c>
      <c r="AP35" s="342">
        <v>25867</v>
      </c>
      <c r="AQ35" s="343">
        <v>14940</v>
      </c>
      <c r="AR35" s="344">
        <v>73.099999999999994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v>7719</v>
      </c>
      <c r="AP36" s="342">
        <v>537</v>
      </c>
      <c r="AQ36" s="343">
        <v>3323</v>
      </c>
      <c r="AR36" s="344">
        <v>-83.8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t="s">
        <v>515</v>
      </c>
      <c r="AP37" s="342" t="s">
        <v>515</v>
      </c>
      <c r="AQ37" s="343">
        <v>752</v>
      </c>
      <c r="AR37" s="344" t="s">
        <v>515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v>2</v>
      </c>
      <c r="AP38" s="345">
        <v>0</v>
      </c>
      <c r="AQ38" s="346">
        <v>6</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-50842</v>
      </c>
      <c r="AP39" s="342">
        <v>-3537</v>
      </c>
      <c r="AQ39" s="343">
        <v>-3695</v>
      </c>
      <c r="AR39" s="344">
        <v>-4.3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-841369</v>
      </c>
      <c r="AP40" s="342">
        <v>-58538</v>
      </c>
      <c r="AQ40" s="343">
        <v>-44561</v>
      </c>
      <c r="AR40" s="344">
        <v>31.4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495781</v>
      </c>
      <c r="AP41" s="342">
        <v>34494</v>
      </c>
      <c r="AQ41" s="343">
        <v>19619</v>
      </c>
      <c r="AR41" s="344">
        <v>75.8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1899342</v>
      </c>
      <c r="AN51" s="364">
        <v>122927</v>
      </c>
      <c r="AO51" s="365">
        <v>74.099999999999994</v>
      </c>
      <c r="AP51" s="366">
        <v>85205</v>
      </c>
      <c r="AQ51" s="367">
        <v>14.5</v>
      </c>
      <c r="AR51" s="368">
        <v>59.6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761956</v>
      </c>
      <c r="AN52" s="372">
        <v>49314</v>
      </c>
      <c r="AO52" s="373">
        <v>61.3</v>
      </c>
      <c r="AP52" s="374">
        <v>38847</v>
      </c>
      <c r="AQ52" s="375">
        <v>13.7</v>
      </c>
      <c r="AR52" s="376">
        <v>47.6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1874226</v>
      </c>
      <c r="AN53" s="364">
        <v>123402</v>
      </c>
      <c r="AO53" s="365">
        <v>0.4</v>
      </c>
      <c r="AP53" s="366">
        <v>69469</v>
      </c>
      <c r="AQ53" s="367">
        <v>-18.5</v>
      </c>
      <c r="AR53" s="368">
        <v>18.899999999999999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1291073</v>
      </c>
      <c r="AN54" s="372">
        <v>85006</v>
      </c>
      <c r="AO54" s="373">
        <v>72.400000000000006</v>
      </c>
      <c r="AP54" s="374">
        <v>38215</v>
      </c>
      <c r="AQ54" s="375">
        <v>-1.6</v>
      </c>
      <c r="AR54" s="376">
        <v>74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1838736</v>
      </c>
      <c r="AN55" s="364">
        <v>123447</v>
      </c>
      <c r="AO55" s="365">
        <v>0</v>
      </c>
      <c r="AP55" s="366">
        <v>67293</v>
      </c>
      <c r="AQ55" s="367">
        <v>-3.1</v>
      </c>
      <c r="AR55" s="368">
        <v>3.1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1262189</v>
      </c>
      <c r="AN56" s="372">
        <v>84739</v>
      </c>
      <c r="AO56" s="373">
        <v>-0.3</v>
      </c>
      <c r="AP56" s="374">
        <v>35076</v>
      </c>
      <c r="AQ56" s="375">
        <v>-8.1999999999999993</v>
      </c>
      <c r="AR56" s="376">
        <v>7.9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760381</v>
      </c>
      <c r="AN57" s="364">
        <v>51935</v>
      </c>
      <c r="AO57" s="365">
        <v>-57.9</v>
      </c>
      <c r="AP57" s="366">
        <v>67343</v>
      </c>
      <c r="AQ57" s="367">
        <v>0.1</v>
      </c>
      <c r="AR57" s="368">
        <v>-58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565436</v>
      </c>
      <c r="AN58" s="372">
        <v>38620</v>
      </c>
      <c r="AO58" s="373">
        <v>-54.4</v>
      </c>
      <c r="AP58" s="374">
        <v>32865</v>
      </c>
      <c r="AQ58" s="375">
        <v>-6.3</v>
      </c>
      <c r="AR58" s="376">
        <v>-48.1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606400</v>
      </c>
      <c r="AN59" s="364">
        <v>42190</v>
      </c>
      <c r="AO59" s="365">
        <v>-18.8</v>
      </c>
      <c r="AP59" s="366">
        <v>73475</v>
      </c>
      <c r="AQ59" s="367">
        <v>9.1</v>
      </c>
      <c r="AR59" s="368">
        <v>-27.9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373234</v>
      </c>
      <c r="AN60" s="372">
        <v>25968</v>
      </c>
      <c r="AO60" s="373">
        <v>-32.799999999999997</v>
      </c>
      <c r="AP60" s="374">
        <v>43072</v>
      </c>
      <c r="AQ60" s="375">
        <v>31.1</v>
      </c>
      <c r="AR60" s="376">
        <v>-63.9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1395817</v>
      </c>
      <c r="AN61" s="379">
        <v>92780</v>
      </c>
      <c r="AO61" s="380">
        <v>-0.4</v>
      </c>
      <c r="AP61" s="381">
        <v>72557</v>
      </c>
      <c r="AQ61" s="382">
        <v>0.4</v>
      </c>
      <c r="AR61" s="368">
        <v>-0.8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850778</v>
      </c>
      <c r="AN62" s="372">
        <v>56729</v>
      </c>
      <c r="AO62" s="373">
        <v>9.1999999999999993</v>
      </c>
      <c r="AP62" s="374">
        <v>37615</v>
      </c>
      <c r="AQ62" s="375">
        <v>5.7</v>
      </c>
      <c r="AR62" s="376">
        <v>3.5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XTh8ifi3LR5K/90gTxtNHtT8MIgMgapLJRAf9HvBtnQmotSufJ9KpBeXcpRB+EDhcWN7VVOVonOYVjJfHnvsg==" saltValue="sSFG4cK6E0jh+wIjy9kU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U132"/>
  <sheetViews>
    <sheetView showGridLines="0" topLeftCell="A82" zoomScaleNormal="100" zoomScaleSheetLayoutView="55" workbookViewId="0">
      <selection activeCell="AD96" sqref="AD9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a3O0e970+X4RtrPkePHTVik7W6aqZr+sflFaPaYtF0TyH/82qJTc0a0Dy+UWrhjspS4Xnoqx6AMjLDacPO/+A==" saltValue="g1zhmX+QAKOhNyd+OC8e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L132"/>
  <sheetViews>
    <sheetView showGridLines="0" topLeftCell="A85"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PE9hTPUTtenQ0MeJQNh3iyb23M9Vfp8nUrmujHTlDZIwmqpjQnp7QZozwX0K97uWswQNzYhKZ9hGEDv9MdRMg==" saltValue="cS19+Hf0WPnhNbx93BcC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70C0"/>
    <pageSetUpPr fitToPage="1"/>
  </sheetPr>
  <dimension ref="B1:J53"/>
  <sheetViews>
    <sheetView showGridLines="0" topLeftCell="G31"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12.73</v>
      </c>
      <c r="G47" s="12">
        <v>21.19</v>
      </c>
      <c r="H47" s="12">
        <v>17.29</v>
      </c>
      <c r="I47" s="12">
        <v>15.27</v>
      </c>
      <c r="J47" s="13">
        <v>16.329999999999998</v>
      </c>
    </row>
    <row r="48" spans="2:10" ht="57.75" customHeight="1" x14ac:dyDescent="0.15">
      <c r="B48" s="14"/>
      <c r="C48" s="1234" t="s">
        <v>4</v>
      </c>
      <c r="D48" s="1234"/>
      <c r="E48" s="1235"/>
      <c r="F48" s="15">
        <v>5.36</v>
      </c>
      <c r="G48" s="16">
        <v>4.4800000000000004</v>
      </c>
      <c r="H48" s="16">
        <v>4.24</v>
      </c>
      <c r="I48" s="16">
        <v>5.07</v>
      </c>
      <c r="J48" s="17">
        <v>5.82</v>
      </c>
    </row>
    <row r="49" spans="2:10" ht="57.75" customHeight="1" thickBot="1" x14ac:dyDescent="0.2">
      <c r="B49" s="18"/>
      <c r="C49" s="1236" t="s">
        <v>5</v>
      </c>
      <c r="D49" s="1236"/>
      <c r="E49" s="1237"/>
      <c r="F49" s="19" t="s">
        <v>562</v>
      </c>
      <c r="G49" s="20">
        <v>8.35</v>
      </c>
      <c r="H49" s="20" t="s">
        <v>563</v>
      </c>
      <c r="I49" s="20" t="s">
        <v>564</v>
      </c>
      <c r="J49" s="21">
        <v>1.69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zd9vLybaTggcrB2rsmmrZbxVKo6LnSBXLR9jojFGIv/7XmsRLBzYqT/MX5daf4kYVvDua0cwMOh2c5tH78tHg==" saltValue="UxSeVrbVBBwmGEyEd5tx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2020-09-22T23:32:46Z</cp:lastPrinted>
  <dcterms:created xsi:type="dcterms:W3CDTF">2020-02-10T02:40:24Z</dcterms:created>
  <dcterms:modified xsi:type="dcterms:W3CDTF">2020-09-24T04:08:24Z</dcterms:modified>
  <cp:category/>
</cp:coreProperties>
</file>