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808"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<sst xmlns="http://schemas.openxmlformats.org/spreadsheetml/2006/main" count="1116" uniqueCount="625">
  <si>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</si>
  <si>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</si>
  <si>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</si>
  <si>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</si>
  <si>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</si>
  <si>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</si>
  <si>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</si>
  <si>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</si>
  <si>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</si>
  <si>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</si>
  <si>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</si>
  <si>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</si>
  <si>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</si>
  <si>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</si>
  <si>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</si>
  <si>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</si>
  <si>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</si>
  <si>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</si>
  <si>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</si>
  <si>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</si>
  <si>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</si>
  <si>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</si>
  <si>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</si>
  <si>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</si>
  <si>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</si>
  <si>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</si>
  <si>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</si>
  <si>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</si>
  <si>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</si>
  <si>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</si>
  <si>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</si>
  <si>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</si>
  <si>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</si>
  <si>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</si>
  <si>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</si>
  <si>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</si>
  <si>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</si>
  <si>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</si>
  <si>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</si>
  <si>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</si>
  <si>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</si>
  <si>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</si>
  <si>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</si>
  <si>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</si>
  <si>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</si>
  <si>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</si>
  <si>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</si>
  <si>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</si>
  <si>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</si>
  <si>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</si>
  <si>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</si>
  <si>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</si>
  <si>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</si>
  <si>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</si>
  <si>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</si>
  <si>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</si>
  <si>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</si>
  <si>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</si>
  <si>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</si>
  <si>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</si>
  <si>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</si>
  <si>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</si>
  <si>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</si>
  <si>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</si>
  <si>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</si>
  <si>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</si>
  <si>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</si>
  <si>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</si>
  <si>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</si>
  <si>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</si>
  <si>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</si>
  <si>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</si>
  <si>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</si>
  <si>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</si>
  <si>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</si>
  <si>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</si>
  <si>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</si>
  <si>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</si>
  <si>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</si>
  <si>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</si>
  <si>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</si>
  <si>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</si>
  <si>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</si>
  <si>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</si>
  <si>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</si>
  <si>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</si>
  <si>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</si>
  <si>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</si>
  <si>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</si>
  <si>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</si>
  <si>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</si>
  <si>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</si>
  <si>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</si>
  <si>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</si>
  <si>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</si>
  <si>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</si>
  <si>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</si>
  <si>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</si>
  <si>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塙町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</si>
  <si>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</si>
  <si>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</si>
  <si>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</si>
  <si>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</si>
  <si>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</si>
  <si>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</si>
  <si>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</si>
  <si>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</si>
  <si>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</si>
  <si>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</si>
  <si>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</si>
  <si>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</si>
  <si>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</si>
  <si>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</si>
  <si>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</si>
  <si>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</si>
  <si>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</si>
  <si>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</si>
  <si>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</si>
  <si>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</si>
  <si>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</si>
  <si>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</si>
  <si>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</si>
  <si>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</si>
  <si>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</si>
  <si>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</si>
  <si>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</si>
  <si>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</si>
  <si>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</si>
  <si>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</si>
  <si>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</si>
  <si>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</si>
  <si>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</si>
  <si>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</si>
  <si>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</si>
  <si>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</si>
  <si>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</si>
  <si>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</si>
  <si>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</si>
  <si>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</si>
  <si>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</si>
  <si>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</si>
  <si>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</si>
  <si>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</si>
  <si>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</si>
  <si>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</si>
  <si>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</si>
  <si>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</si>
  <si>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</si>
  <si>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</si>
  <si>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</si>
  <si>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</si>
  <si>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</si>
  <si>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</si>
  <si>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</si>
  <si>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</si>
  <si>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</si>
  <si>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</si>
  <si>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</si>
  <si>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</si>
  <si>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</si>
  <si>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</si>
  <si>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</si>
  <si>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</si>
  <si>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</si>
  <si>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</si>
  <si>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</si>
  <si>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</si>
  <si>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</si>
  <si>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</si>
  <si>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</si>
  <si>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</si>
  <si>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</si>
  <si>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</si>
  <si>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</si>
  <si>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</si>
  <si>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</si>
  <si>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</si>
  <si>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</si>
  <si>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</si>
  <si>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</si>
  <si>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</si>
  <si>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</si>
  <si>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</si>
  <si>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</si>
  <si>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</si>
  <si>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</si>
  <si>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</si>
  <si>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</si>
  <si>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</si>
  <si>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</si>
  <si>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</si>
  <si>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</si>
  <si>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</si>
  <si>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</si>
  <si>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</si>
  <si>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</si>
  <si>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</si>
  <si>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</si>
  <si>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</si>
  <si>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</si>
  <si>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</si>
  <si>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</si>
  <si>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</si>
  <si>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</si>
  <si>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</si>
  <si>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</si>
  <si>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</si>
  <si>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</si>
  <si>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</si>
  <si>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</si>
  <si>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</si>
  <si>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</si>
  <si>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</si>
  <si>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</si>
  <si>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福島県塙町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</si>
  <si>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</si>
  <si>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</si>
  <si>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</si>
  <si>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</si>
  <si>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</si>
  <si>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</si>
  <si>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</si>
  <si>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</si>
  <si>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</si>
  <si>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</si>
  <si>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</si>
  <si>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</si>
  <si>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</si>
  <si>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</si>
  <si>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</si>
  <si>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</si>
  <si>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</si>
  <si>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</si>
  <si>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</si>
  <si>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</si>
  <si>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</si>
  <si>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</si>
  <si>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</si>
  <si>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</si>
  <si>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</si>
  <si>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</si>
  <si>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</si>
  <si>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</si>
  <si>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</si>
  <si>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</si>
  <si>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</si>
  <si>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</si>
  <si>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</si>
  <si>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</si>
  <si>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</si>
  <si>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</si>
  <si>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</si>
  <si>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</si>
  <si>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</si>
  <si>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</si>
  <si>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</si>
  <si>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</si>
  <si>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</si>
  <si>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</si>
  <si>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</si>
  <si>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</si>
  <si>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</si>
  <si>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</si>
  <si>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</si>
  <si>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</si>
  <si>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</si>
  <si>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</si>
  <si>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</si>
  <si>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</si>
  <si>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</si>
  <si>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</si>
  <si>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</si>
  <si>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</si>
  <si>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</si>
  <si>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</si>
  <si>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</si>
  <si>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</si>
  <si>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</si>
  <si>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</si>
  <si>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</si>
  <si>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</si>
  <si>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</si>
  <si>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</si>
  <si>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</si>
  <si>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</si>
  <si>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</si>
  <si>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</si>
  <si>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</si>
  <si>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</si>
  <si>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</si>
  <si>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</si>
  <si>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</si>
  <si>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</si>
  <si>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</si>
  <si>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</si>
  <si>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</si>
  <si>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</si>
  <si>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</si>
  <si>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</si>
  <si>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</si>
  <si>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</si>
  <si>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</si>
  <si>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</si>
  <si>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</si>
  <si>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</si>
  <si>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</si>
  <si>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</si>
  <si>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</si>
  <si>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</si>
  <si>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</si>
  <si>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</si>
  <si>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</si>
  <si>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</si>
  <si>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</si>
  <si>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</si>
  <si>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</si>
  <si>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</si>
  <si>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</si>
  <si>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</si>
  <si>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</si>
  <si>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</si>
  <si>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</si>
  <si>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</si>
  <si>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</si>
  <si>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</si>
  <si>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</si>
  <si>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</si>
  <si>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</si>
  <si>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</si>
  <si>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</si>
  <si>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</si>
  <si>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</si>
  <si>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</si>
  <si>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</si>
  <si>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</si>
  <si>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</si>
  <si>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</si>
  <si>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</si>
  <si>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</si>
  <si>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</si>
  <si>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</si>
  <si>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</si>
  <si>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</si>
  <si>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</si>
  <si>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</si>
  <si>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</si>
  <si>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</si>
  <si>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</si>
  <si>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</si>
  <si>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</si>
  <si>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</si>
  <si>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</si>
  <si>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</si>
  <si>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</si>
  <si>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</si>
  <si>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</si>
  <si>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</si>
  <si>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</si>
  <si>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</si>
  <si>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</si>
  <si>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</si>
  <si>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</si>
  <si>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</si>
  <si>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</si>
  <si>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</si>
  <si>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福島県塙町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</si>
  <si>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</si>
  <si>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</si>
  <si>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</si>
  <si>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</si>
  <si>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</si>
  <si>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</si>
  <si>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</si>
  <si>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</si>
  <si>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</si>
  <si>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</si>
  <si>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</si>
  <si>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</si>
  <si>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</si>
  <si>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</si>
  <si>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</si>
  <si>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</si>
  <si>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</si>
  <si>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</si>
  <si>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</si>
  <si>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</si>
  <si>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</si>
  <si>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</si>
  <si>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</si>
  <si>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</si>
  <si>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</si>
  <si>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</si>
  <si>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</si>
  <si>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</si>
  <si>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</si>
  <si>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</si>
  <si>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</si>
  <si>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</si>
  <si>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</si>
  <si>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</si>
  <si>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</si>
  <si>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</si>
  <si>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t>
    <phoneticPr fontId="5"/>
  </si>
  <si>
    <t>法適用企業</t>
    <phoneticPr fontId="5"/>
  </si>
  <si>
    <t>農業集落排水処理事業</t>
    <phoneticPr fontId="5"/>
  </si>
  <si>
    <t>法非適用企業</t>
    <phoneticPr fontId="5"/>
  </si>
  <si>
    <t>公共下水道事業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</si>
  <si>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</si>
  <si>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</si>
  <si>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</si>
  <si>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</si>
  <si>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</si>
  <si>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</si>
  <si>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</si>
  <si>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</si>
  <si>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</si>
  <si>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</si>
  <si>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</si>
  <si>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</si>
  <si>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</si>
  <si>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</si>
  <si>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</si>
  <si>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</si>
  <si>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</si>
  <si>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</si>
  <si>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</si>
  <si>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</si>
  <si>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</si>
  <si>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</si>
  <si>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</si>
  <si>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</si>
  <si>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</si>
  <si>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</si>
  <si>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</si>
  <si>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</si>
  <si>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</si>
  <si>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</si>
  <si>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</si>
  <si>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</si>
  <si>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</si>
  <si>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</si>
  <si>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</si>
  <si>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</si>
  <si>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</si>
  <si>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</si>
  <si>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</si>
  <si>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</si>
  <si>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</si>
  <si>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</si>
  <si>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</si>
  <si>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</si>
  <si>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</si>
  <si>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</si>
  <si>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</si>
  <si>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</si>
  <si>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</si>
  <si>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</si>
  <si>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</si>
  <si>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</si>
  <si>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</si>
  <si>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</si>
  <si>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</si>
  <si>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</si>
  <si>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</si>
  <si>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</si>
  <si>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</si>
  <si>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</si>
  <si>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</si>
  <si>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</si>
  <si>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</si>
  <si>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</si>
  <si>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</si>
  <si>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</si>
  <si>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</si>
  <si>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</si>
  <si>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</si>
  <si>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上水道事業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</si>
  <si>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</si>
  <si>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農業集落排水処理事業</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</si>
  <si>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</si>
  <si>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</si>
  <si>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</si>
  <si>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</si>
  <si>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</si>
  <si>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</si>
  <si>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</si>
  <si>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</si>
  <si>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</si>
  <si>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</si>
  <si>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</si>
  <si>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</si>
  <si>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</si>
  <si>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</si>
  <si>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</si>
  <si>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</si>
  <si>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</si>
  <si>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</si>
  <si>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</si>
  <si>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</si>
  <si>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</si>
  <si>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</si>
  <si>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</si>
  <si>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</si>
  <si>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</si>
  <si>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</si>
  <si>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</si>
  <si>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</si>
  <si>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</si>
  <si>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</si>
  <si>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</si>
  <si>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</si>
  <si>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</si>
  <si>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</si>
  <si>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</si>
  <si>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</si>
  <si>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</si>
  <si>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</si>
  <si>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</si>
  <si>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</si>
  <si>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</si>
  <si>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</si>
  <si>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</si>
  <si>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</si>
  <si>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</si>
  <si>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</si>
  <si>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</si>
  <si>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</si>
  <si>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</si>
  <si>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</si>
  <si>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</si>
  <si>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</si>
  <si>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</si>
  <si>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</si>
  <si>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</si>
  <si>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</si>
  <si>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</si>
  <si>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</si>
  <si>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</si>
  <si>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</si>
  <si>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</si>
  <si>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</si>
  <si>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</si>
  <si>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</si>
  <si>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</si>
  <si>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</si>
  <si>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</si>
  <si>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</si>
  <si>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</si>
  <si>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</si>
  <si>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</si>
  <si>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</si>
  <si>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</si>
  <si>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</si>
  <si>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</si>
  <si>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</si>
  <si>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</si>
  <si>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</si>
  <si>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</si>
  <si>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</si>
  <si>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</si>
  <si>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</si>
  <si>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</si>
  <si>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</si>
  <si>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</si>
  <si>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</si>
  <si>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</si>
  <si>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</si>
  <si>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</si>
  <si>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</si>
  <si>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</si>
  <si>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</si>
  <si>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</si>
  <si>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</si>
  <si>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</si>
  <si>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</si>
  <si>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</si>
  <si>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</si>
  <si>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1.43</t>
  </si>
  <si>
    <t>上水道事業</t>
  </si>
  <si>
    <t>一般会計</t>
  </si>
  <si>
    <t>介護保険特別会計</t>
  </si>
  <si>
    <t>国民健康保険特別会計</t>
  </si>
  <si>
    <t>農業集落排水処理事業</t>
  </si>
  <si>
    <t>公共下水道事業</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</si>
  <si>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</si>
  <si>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</si>
  <si>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</si>
  <si>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</si>
  <si>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</si>
  <si>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</si>
  <si>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</si>
  <si>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</si>
  <si>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福祉基金</t>
  </si>
  <si>
    <t>振興基金</t>
  </si>
  <si>
    <t>ふるさと応援基金</t>
  </si>
  <si>
    <t>学校基金</t>
  </si>
  <si>
    <t>公有施設等整備基金</t>
    <rPh sb="4" eb="5">
      <t>トウ</t>
    </rPh>
    <phoneticPr fontId="2"/>
  </si>
  <si>
    <t>-</t>
    <phoneticPr fontId="2"/>
  </si>
  <si>
    <t>塙町振興公社</t>
    <rPh sb="0" eb="2">
      <t>ハナワマチ</t>
    </rPh>
    <rPh sb="2" eb="4">
      <t>シンコウ</t>
    </rPh>
    <rPh sb="4" eb="6">
      <t>コウシャ</t>
    </rPh>
    <phoneticPr fontId="2"/>
  </si>
  <si>
    <t>東白衛生組合</t>
    <rPh sb="0" eb="1">
      <t>ヒガシ</t>
    </rPh>
    <rPh sb="1" eb="2">
      <t>シロ</t>
    </rPh>
    <rPh sb="2" eb="4">
      <t>エイセイ</t>
    </rPh>
    <rPh sb="4" eb="6">
      <t>クミアイ</t>
    </rPh>
    <phoneticPr fontId="30"/>
  </si>
  <si>
    <t>白河地方広域圏整備組合</t>
    <rPh sb="0" eb="2">
      <t>シラカワ</t>
    </rPh>
    <rPh sb="2" eb="4">
      <t>チホウ</t>
    </rPh>
    <rPh sb="4" eb="6">
      <t>コウイキ</t>
    </rPh>
    <rPh sb="6" eb="7">
      <t>ケン</t>
    </rPh>
    <rPh sb="7" eb="9">
      <t>セイビ</t>
    </rPh>
    <rPh sb="9" eb="11">
      <t>クミアイ</t>
    </rPh>
    <phoneticPr fontId="30"/>
  </si>
  <si>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</si>
  <si>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30"/>
  </si>
  <si>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30"/>
  </si>
  <si>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</si>
  <si>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30"/>
  </si>
  <si>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30"/>
  </si>
  <si>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</si>
  <si>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白河地方土地開発公社</t>
    <rPh sb="0" eb="2">
      <t>シラカワ</t>
    </rPh>
    <rPh sb="2" eb="4">
      <t>チホウ</t>
    </rPh>
    <rPh sb="4" eb="6">
      <t>トチ</t>
    </rPh>
    <rPh sb="6" eb="8">
      <t>カイハツ</t>
    </rPh>
    <rPh sb="8" eb="10">
      <t>コウシャ</t>
    </rPh>
    <phoneticPr fontId="2"/>
  </si>
  <si>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</si>
  <si>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</si>
  <si>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</si>
  <si>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</si>
  <si>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</si>
  <si>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</si>
  <si>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</si>
  <si>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</si>
  <si>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</si>
  <si>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</si>
  <si>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</si>
  <si>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</si>
  <si>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</si>
  <si>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</si>
  <si>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が、若干増加している。自主財源に乏しい当町では各種事業に地方債を発行することや基金を取り崩すことが要因ではあるが、公共施設総合管理計画や個別施設計画をもとに健全な財政運営に努めながら更新を進めていく。</t>
    <phoneticPr fontId="5"/>
  </si>
  <si>
    <t>　実質公債費比率は、類似団体内平均とほぼ同値である。今後も交付税措置のある地方債に発行などを行いながら、各種事業を進めるとともに比率の維持改善に努める。</t>
    <rPh sb="1" eb="3">
      <t>ジッシツ</t>
    </rPh>
    <rPh sb="3" eb="6">
      <t>コウサイヒ</t>
    </rPh>
    <rPh sb="6" eb="8">
      <t>ヒリツ</t>
    </rPh>
    <rPh sb="10" eb="12">
      <t>ルイジ</t>
    </rPh>
    <rPh sb="12" eb="14">
      <t>ダンタイ</t>
    </rPh>
    <rPh sb="14" eb="15">
      <t>ナイ</t>
    </rPh>
    <rPh sb="15" eb="17">
      <t>ヘイキン</t>
    </rPh>
    <rPh sb="20" eb="22">
      <t>ドウチ</t>
    </rPh>
    <rPh sb="26" eb="28">
      <t>コンゴ</t>
    </rPh>
    <rPh sb="29" eb="32">
      <t>コウフゼイ</t>
    </rPh>
    <rPh sb="32" eb="34">
      <t>ソチ</t>
    </rPh>
    <rPh sb="37" eb="40">
      <t>チホウサイ</t>
    </rPh>
    <rPh sb="41" eb="43">
      <t>ハッコウ</t>
    </rPh>
    <rPh sb="46" eb="47">
      <t>オコナ</t>
    </rPh>
    <rPh sb="52" eb="54">
      <t>カクシュ</t>
    </rPh>
    <rPh sb="54" eb="56">
      <t>ジギョウ</t>
    </rPh>
    <rPh sb="57" eb="58">
      <t>スス</t>
    </rPh>
    <rPh sb="64" eb="66">
      <t>ヒリツ</t>
    </rPh>
    <rPh sb="67" eb="69">
      <t>イジ</t>
    </rPh>
    <rPh sb="69" eb="71">
      <t>カイゼン</t>
    </rPh>
    <rPh sb="72" eb="7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</si>
</sst>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131C-409F-A904-D093327C58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136677</c:v>
                </c:pt>
                <c:pt idx="1">
                  <c:v>144442</c:v>
                </c:pt>
                <c:pt idx="2">
                  <c:v>85682</c:v>
                </c:pt>
                <c:pt idx="3">
                  <c:v>145866</c:v>
                </c:pt>
                <c:pt idx="4">
                  <c:v>127613</c:v>
                </c:pt>
              </c:numCache>
            </c:numRef>
          </c:val>
          <c:smooth val="0"/>
          <c:extLst xmlns:c16r2="http://schemas.microsoft.com/office/drawing/2015/06/chart">
            <c:ext xmlns:c16="http://schemas.microsoft.com/office/drawing/2014/chart" uri="{C3380CC4-5D6E-409C-BE32-E72D297353CC}">
              <c16:uniqueId val="{00000001-131C-409F-A904-D093327C58E2}"/>
            </c:ext>
          </c:extLst>
        </c:ser>
        <c:dLbls>
          <c:showLegendKey val="0"/>
          <c:showVal val="0"/>
          <c:showCatName val="0"/>
          <c:showSerName val="0"/>
          <c:showPercent val="0"/>
          <c:showBubbleSize val="0"/>
        </c:dLbls>
        <c:marker val="1"/>
        <c:smooth val="0"/>
        <c:axId val="126764160"/>
        <c:axId val="126766080"/>
      </c:lineChart>
      <c:catAx>
        <c:axId val="126764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766080"/>
        <c:crosses val="autoZero"/>
        <c:auto val="1"/>
        <c:lblAlgn val="ctr"/>
        <c:lblOffset val="100"/>
        <c:tickLblSkip val="1"/>
        <c:tickMarkSkip val="1"/>
        <c:noMultiLvlLbl val="0"/>
      </c:catAx>
      <c:valAx>
        <c:axId val="1267660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764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5.53</c:v>
                </c:pt>
                <c:pt idx="1">
                  <c:v>8.0299999999999994</c:v>
                </c:pt>
                <c:pt idx="2">
                  <c:v>4.13</c:v>
                </c:pt>
                <c:pt idx="3">
                  <c:v>4.57</c:v>
                </c:pt>
                <c:pt idx="4">
                  <c:v>3.2</c:v>
                </c:pt>
              </c:numCache>
            </c:numRef>
          </c:val>
          <c:extLst xmlns:c16r2="http://schemas.microsoft.com/office/drawing/2015/06/chart">
            <c:ext xmlns:c16="http://schemas.microsoft.com/office/drawing/2014/chart" uri="{C3380CC4-5D6E-409C-BE32-E72D297353CC}">
              <c16:uniqueId val="{00000000-7CDF-4DDD-B8F2-218B53F05D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36.67</c:v>
                </c:pt>
                <c:pt idx="1">
                  <c:v>35.51</c:v>
                </c:pt>
                <c:pt idx="2">
                  <c:v>40.64</c:v>
                </c:pt>
                <c:pt idx="3">
                  <c:v>40.99</c:v>
                </c:pt>
                <c:pt idx="4">
                  <c:v>41.32</c:v>
                </c:pt>
              </c:numCache>
            </c:numRef>
          </c:val>
          <c:extLst xmlns:c16r2="http://schemas.microsoft.com/office/drawing/2015/06/chart">
            <c:ext xmlns:c16="http://schemas.microsoft.com/office/drawing/2014/chart" uri="{C3380CC4-5D6E-409C-BE32-E72D297353CC}">
              <c16:uniqueId val="{00000001-7CDF-4DDD-B8F2-218B53F05D9C}"/>
            </c:ext>
          </c:extLst>
        </c:ser>
        <c:dLbls>
          <c:showLegendKey val="0"/>
          <c:showVal val="0"/>
          <c:showCatName val="0"/>
          <c:showSerName val="0"/>
          <c:showPercent val="0"/>
          <c:showBubbleSize val="0"/>
        </c:dLbls>
        <c:gapWidth val="250"/>
        <c:overlap val="100"/>
        <c:axId val="41843712"/>
        <c:axId val="41854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1.62</c:v>
                </c:pt>
                <c:pt idx="1">
                  <c:v>2.64</c:v>
                </c:pt>
                <c:pt idx="2">
                  <c:v>0.02</c:v>
                </c:pt>
                <c:pt idx="3">
                  <c:v>0.52</c:v>
                </c:pt>
                <c:pt idx="4">
                  <c:v>-1.43</c:v>
                </c:pt>
              </c:numCache>
            </c:numRef>
          </c:val>
          <c:smooth val="0"/>
          <c:extLst xmlns:c16r2="http://schemas.microsoft.com/office/drawing/2015/06/chart">
            <c:ext xmlns:c16="http://schemas.microsoft.com/office/drawing/2014/chart" uri="{C3380CC4-5D6E-409C-BE32-E72D297353CC}">
              <c16:uniqueId val="{00000002-7CDF-4DDD-B8F2-218B53F05D9C}"/>
            </c:ext>
          </c:extLst>
        </c:ser>
        <c:dLbls>
          <c:showLegendKey val="0"/>
          <c:showVal val="0"/>
          <c:showCatName val="0"/>
          <c:showSerName val="0"/>
          <c:showPercent val="0"/>
          <c:showBubbleSize val="0"/>
        </c:dLbls>
        <c:marker val="1"/>
        <c:smooth val="0"/>
        <c:axId val="41843712"/>
        <c:axId val="41854080"/>
      </c:lineChart>
      <c:catAx>
        <c:axId val="4184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854080"/>
        <c:crosses val="autoZero"/>
        <c:auto val="1"/>
        <c:lblAlgn val="ctr"/>
        <c:lblOffset val="100"/>
        <c:tickLblSkip val="1"/>
        <c:tickMarkSkip val="1"/>
        <c:noMultiLvlLbl val="0"/>
      </c:catAx>
      <c:valAx>
        <c:axId val="41854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4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0.14000000000000001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0DD-4C8C-9182-4513DC453C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0DD-4C8C-9182-4513DC453C7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0DD-4C8C-9182-4513DC453C7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20DD-4C8C-9182-4513DC453C76}"/>
            </c:ext>
          </c:extLst>
        </c:ser>
        <c:ser>
          <c:idx val="4"/>
          <c:order val="4"/>
          <c:tx>
            <c:strRef>
              <c:f>データシート!$A$31</c:f>
              <c:strCache>
                <c:ptCount val="1"/>
                <c:pt idx="0">
                  <c:v>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20DD-4C8C-9182-4513DC453C76}"/>
            </c:ext>
          </c:extLst>
        </c:ser>
        <c:ser>
          <c:idx val="5"/>
          <c:order val="5"/>
          <c:tx>
            <c:strRef>
              <c:f>データシート!$A$32</c:f>
              <c:strCache>
                <c:ptCount val="1"/>
                <c:pt idx="0">
                  <c:v>農業集落排水処理事業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20DD-4C8C-9182-4513DC453C7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0.51</c:v>
                </c:pt>
                <c:pt idx="2">
                  <c:v>#N/A</c:v>
                </c:pt>
                <c:pt idx="3">
                  <c:v>1.22</c:v>
                </c:pt>
                <c:pt idx="4">
                  <c:v>#N/A</c:v>
                </c:pt>
                <c:pt idx="5">
                  <c:v>1.76</c:v>
                </c:pt>
                <c:pt idx="6">
                  <c:v>#N/A</c:v>
                </c:pt>
                <c:pt idx="7">
                  <c:v>2.4</c:v>
                </c:pt>
                <c:pt idx="8">
                  <c:v>#N/A</c:v>
                </c:pt>
                <c:pt idx="9">
                  <c:v>0.32</c:v>
                </c:pt>
              </c:numCache>
            </c:numRef>
          </c:val>
          <c:extLst xmlns:c16r2="http://schemas.microsoft.com/office/drawing/2015/06/chart">
            <c:ext xmlns:c16="http://schemas.microsoft.com/office/drawing/2014/chart" uri="{C3380CC4-5D6E-409C-BE32-E72D297353CC}">
              <c16:uniqueId val="{00000006-20DD-4C8C-9182-4513DC453C7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0.46</c:v>
                </c:pt>
                <c:pt idx="2">
                  <c:v>#N/A</c:v>
                </c:pt>
                <c:pt idx="3">
                  <c:v>1.31</c:v>
                </c:pt>
                <c:pt idx="4">
                  <c:v>#N/A</c:v>
                </c:pt>
                <c:pt idx="5">
                  <c:v>2.08</c:v>
                </c:pt>
                <c:pt idx="6">
                  <c:v>#N/A</c:v>
                </c:pt>
                <c:pt idx="7">
                  <c:v>1.55</c:v>
                </c:pt>
                <c:pt idx="8">
                  <c:v>#N/A</c:v>
                </c:pt>
                <c:pt idx="9">
                  <c:v>1.41</c:v>
                </c:pt>
              </c:numCache>
            </c:numRef>
          </c:val>
          <c:extLst xmlns:c16r2="http://schemas.microsoft.com/office/drawing/2015/06/chart">
            <c:ext xmlns:c16="http://schemas.microsoft.com/office/drawing/2014/chart" uri="{C3380CC4-5D6E-409C-BE32-E72D297353CC}">
              <c16:uniqueId val="{00000007-20DD-4C8C-9182-4513DC453C7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5.53</c:v>
                </c:pt>
                <c:pt idx="2">
                  <c:v>#N/A</c:v>
                </c:pt>
                <c:pt idx="3">
                  <c:v>8.0299999999999994</c:v>
                </c:pt>
                <c:pt idx="4">
                  <c:v>#N/A</c:v>
                </c:pt>
                <c:pt idx="5">
                  <c:v>4.12</c:v>
                </c:pt>
                <c:pt idx="6">
                  <c:v>#N/A</c:v>
                </c:pt>
                <c:pt idx="7">
                  <c:v>4.5599999999999996</c:v>
                </c:pt>
                <c:pt idx="8">
                  <c:v>#N/A</c:v>
                </c:pt>
                <c:pt idx="9">
                  <c:v>3.2</c:v>
                </c:pt>
              </c:numCache>
            </c:numRef>
          </c:val>
          <c:extLst xmlns:c16r2="http://schemas.microsoft.com/office/drawing/2015/06/chart">
            <c:ext xmlns:c16="http://schemas.microsoft.com/office/drawing/2014/chart" uri="{C3380CC4-5D6E-409C-BE32-E72D297353CC}">
              <c16:uniqueId val="{00000008-20DD-4C8C-9182-4513DC453C76}"/>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4.33</c:v>
                </c:pt>
                <c:pt idx="2">
                  <c:v>#N/A</c:v>
                </c:pt>
                <c:pt idx="3">
                  <c:v>4.99</c:v>
                </c:pt>
                <c:pt idx="4">
                  <c:v>#N/A</c:v>
                </c:pt>
                <c:pt idx="5">
                  <c:v>5.08</c:v>
                </c:pt>
                <c:pt idx="6">
                  <c:v>#N/A</c:v>
                </c:pt>
                <c:pt idx="7">
                  <c:v>5.56</c:v>
                </c:pt>
                <c:pt idx="8">
                  <c:v>#N/A</c:v>
                </c:pt>
                <c:pt idx="9">
                  <c:v>6.56</c:v>
                </c:pt>
              </c:numCache>
            </c:numRef>
          </c:val>
          <c:extLst xmlns:c16r2="http://schemas.microsoft.com/office/drawing/2015/06/chart">
            <c:ext xmlns:c16="http://schemas.microsoft.com/office/drawing/2014/chart" uri="{C3380CC4-5D6E-409C-BE32-E72D297353CC}">
              <c16:uniqueId val="{00000009-20DD-4C8C-9182-4513DC453C76}"/>
            </c:ext>
          </c:extLst>
        </c:ser>
        <c:dLbls>
          <c:showLegendKey val="0"/>
          <c:showVal val="0"/>
          <c:showCatName val="0"/>
          <c:showSerName val="0"/>
          <c:showPercent val="0"/>
          <c:showBubbleSize val="0"/>
        </c:dLbls>
        <c:gapWidth val="150"/>
        <c:overlap val="100"/>
        <c:axId val="42562688"/>
        <c:axId val="42564224"/>
      </c:barChart>
      <c:catAx>
        <c:axId val="4256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64224"/>
        <c:crosses val="autoZero"/>
        <c:auto val="1"/>
        <c:lblAlgn val="ctr"/>
        <c:lblOffset val="100"/>
        <c:tickLblSkip val="1"/>
        <c:tickMarkSkip val="1"/>
        <c:noMultiLvlLbl val="0"/>
      </c:catAx>
      <c:valAx>
        <c:axId val="4256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62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717</c:v>
                </c:pt>
                <c:pt idx="5">
                  <c:v>716</c:v>
                </c:pt>
                <c:pt idx="8">
                  <c:v>677</c:v>
                </c:pt>
                <c:pt idx="11">
                  <c:v>641</c:v>
                </c:pt>
                <c:pt idx="14">
                  <c:v>621</c:v>
                </c:pt>
              </c:numCache>
            </c:numRef>
          </c:val>
          <c:extLst xmlns:c16r2="http://schemas.microsoft.com/office/drawing/2015/06/chart">
            <c:ext xmlns:c16="http://schemas.microsoft.com/office/drawing/2014/chart" uri="{C3380CC4-5D6E-409C-BE32-E72D297353CC}">
              <c16:uniqueId val="{00000000-ECC6-4A3D-9332-052BD16E52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CC6-4A3D-9332-052BD16E52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CC6-4A3D-9332-052BD16E52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80</c:v>
                </c:pt>
                <c:pt idx="3">
                  <c:v>48</c:v>
                </c:pt>
                <c:pt idx="6">
                  <c:v>7</c:v>
                </c:pt>
                <c:pt idx="9">
                  <c:v>8</c:v>
                </c:pt>
                <c:pt idx="12">
                  <c:v>10</c:v>
                </c:pt>
              </c:numCache>
            </c:numRef>
          </c:val>
          <c:extLst xmlns:c16r2="http://schemas.microsoft.com/office/drawing/2015/06/chart">
            <c:ext xmlns:c16="http://schemas.microsoft.com/office/drawing/2014/chart" uri="{C3380CC4-5D6E-409C-BE32-E72D297353CC}">
              <c16:uniqueId val="{00000003-ECC6-4A3D-9332-052BD16E52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253</c:v>
                </c:pt>
                <c:pt idx="3">
                  <c:v>252</c:v>
                </c:pt>
                <c:pt idx="6">
                  <c:v>239</c:v>
                </c:pt>
                <c:pt idx="9">
                  <c:v>254</c:v>
                </c:pt>
                <c:pt idx="12">
                  <c:v>230</c:v>
                </c:pt>
              </c:numCache>
            </c:numRef>
          </c:val>
          <c:extLst xmlns:c16r2="http://schemas.microsoft.com/office/drawing/2015/06/chart">
            <c:ext xmlns:c16="http://schemas.microsoft.com/office/drawing/2014/chart" uri="{C3380CC4-5D6E-409C-BE32-E72D297353CC}">
              <c16:uniqueId val="{00000004-ECC6-4A3D-9332-052BD16E52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CC6-4A3D-9332-052BD16E52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CC6-4A3D-9332-052BD16E52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607</c:v>
                </c:pt>
                <c:pt idx="3">
                  <c:v>632</c:v>
                </c:pt>
                <c:pt idx="6">
                  <c:v>605</c:v>
                </c:pt>
                <c:pt idx="9">
                  <c:v>591</c:v>
                </c:pt>
                <c:pt idx="12">
                  <c:v>617</c:v>
                </c:pt>
              </c:numCache>
            </c:numRef>
          </c:val>
          <c:extLst xmlns:c16r2="http://schemas.microsoft.com/office/drawing/2015/06/chart">
            <c:ext xmlns:c16="http://schemas.microsoft.com/office/drawing/2014/chart" uri="{C3380CC4-5D6E-409C-BE32-E72D297353CC}">
              <c16:uniqueId val="{00000007-ECC6-4A3D-9332-052BD16E529E}"/>
            </c:ext>
          </c:extLst>
        </c:ser>
        <c:dLbls>
          <c:showLegendKey val="0"/>
          <c:showVal val="0"/>
          <c:showCatName val="0"/>
          <c:showSerName val="0"/>
          <c:showPercent val="0"/>
          <c:showBubbleSize val="0"/>
        </c:dLbls>
        <c:gapWidth val="100"/>
        <c:overlap val="100"/>
        <c:axId val="42999808"/>
        <c:axId val="43001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232</c:v>
                </c:pt>
                <c:pt idx="2">
                  <c:v>#N/A</c:v>
                </c:pt>
                <c:pt idx="3">
                  <c:v>#N/A</c:v>
                </c:pt>
                <c:pt idx="4">
                  <c:v>216</c:v>
                </c:pt>
                <c:pt idx="5">
                  <c:v>#N/A</c:v>
                </c:pt>
                <c:pt idx="6">
                  <c:v>#N/A</c:v>
                </c:pt>
                <c:pt idx="7">
                  <c:v>174</c:v>
                </c:pt>
                <c:pt idx="8">
                  <c:v>#N/A</c:v>
                </c:pt>
                <c:pt idx="9">
                  <c:v>#N/A</c:v>
                </c:pt>
                <c:pt idx="10">
                  <c:v>212</c:v>
                </c:pt>
                <c:pt idx="11">
                  <c:v>#N/A</c:v>
                </c:pt>
                <c:pt idx="12">
                  <c:v>#N/A</c:v>
                </c:pt>
                <c:pt idx="13">
                  <c:v>236</c:v>
                </c:pt>
                <c:pt idx="14">
                  <c:v>#N/A</c:v>
                </c:pt>
              </c:numCache>
            </c:numRef>
          </c:val>
          <c:smooth val="0"/>
          <c:extLst xmlns:c16r2="http://schemas.microsoft.com/office/drawing/2015/06/chart">
            <c:ext xmlns:c16="http://schemas.microsoft.com/office/drawing/2014/chart" uri="{C3380CC4-5D6E-409C-BE32-E72D297353CC}">
              <c16:uniqueId val="{00000008-ECC6-4A3D-9332-052BD16E529E}"/>
            </c:ext>
          </c:extLst>
        </c:ser>
        <c:dLbls>
          <c:showLegendKey val="0"/>
          <c:showVal val="0"/>
          <c:showCatName val="0"/>
          <c:showSerName val="0"/>
          <c:showPercent val="0"/>
          <c:showBubbleSize val="0"/>
        </c:dLbls>
        <c:marker val="1"/>
        <c:smooth val="0"/>
        <c:axId val="42999808"/>
        <c:axId val="43001728"/>
      </c:lineChart>
      <c:catAx>
        <c:axId val="4299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01728"/>
        <c:crosses val="autoZero"/>
        <c:auto val="1"/>
        <c:lblAlgn val="ctr"/>
        <c:lblOffset val="100"/>
        <c:tickLblSkip val="1"/>
        <c:tickMarkSkip val="1"/>
        <c:noMultiLvlLbl val="0"/>
      </c:catAx>
      <c:valAx>
        <c:axId val="43001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9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6204</c:v>
                </c:pt>
                <c:pt idx="5">
                  <c:v>6320</c:v>
                </c:pt>
                <c:pt idx="8">
                  <c:v>6035</c:v>
                </c:pt>
                <c:pt idx="11">
                  <c:v>5860</c:v>
                </c:pt>
                <c:pt idx="14">
                  <c:v>5994</c:v>
                </c:pt>
              </c:numCache>
            </c:numRef>
          </c:val>
          <c:extLst xmlns:c16r2="http://schemas.microsoft.com/office/drawing/2015/06/chart">
            <c:ext xmlns:c16="http://schemas.microsoft.com/office/drawing/2014/chart" uri="{C3380CC4-5D6E-409C-BE32-E72D297353CC}">
              <c16:uniqueId val="{00000000-22BE-4D28-AE60-5445D79C41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66</c:v>
                </c:pt>
                <c:pt idx="5">
                  <c:v>61</c:v>
                </c:pt>
                <c:pt idx="8">
                  <c:v>55</c:v>
                </c:pt>
                <c:pt idx="11">
                  <c:v>60</c:v>
                </c:pt>
                <c:pt idx="14">
                  <c:v>50</c:v>
                </c:pt>
              </c:numCache>
            </c:numRef>
          </c:val>
          <c:extLst xmlns:c16r2="http://schemas.microsoft.com/office/drawing/2015/06/chart">
            <c:ext xmlns:c16="http://schemas.microsoft.com/office/drawing/2014/chart" uri="{C3380CC4-5D6E-409C-BE32-E72D297353CC}">
              <c16:uniqueId val="{00000001-22BE-4D28-AE60-5445D79C41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2963</c:v>
                </c:pt>
                <c:pt idx="5">
                  <c:v>2894</c:v>
                </c:pt>
                <c:pt idx="8">
                  <c:v>3065</c:v>
                </c:pt>
                <c:pt idx="11">
                  <c:v>3249</c:v>
                </c:pt>
                <c:pt idx="14">
                  <c:v>3291</c:v>
                </c:pt>
              </c:numCache>
            </c:numRef>
          </c:val>
          <c:extLst xmlns:c16r2="http://schemas.microsoft.com/office/drawing/2015/06/chart">
            <c:ext xmlns:c16="http://schemas.microsoft.com/office/drawing/2014/chart" uri="{C3380CC4-5D6E-409C-BE32-E72D297353CC}">
              <c16:uniqueId val="{00000002-22BE-4D28-AE60-5445D79C41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2BE-4D28-AE60-5445D79C41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2BE-4D28-AE60-5445D79C41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2BE-4D28-AE60-5445D79C41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1103</c:v>
                </c:pt>
                <c:pt idx="3">
                  <c:v>999</c:v>
                </c:pt>
                <c:pt idx="6">
                  <c:v>919</c:v>
                </c:pt>
                <c:pt idx="9">
                  <c:v>904</c:v>
                </c:pt>
                <c:pt idx="12">
                  <c:v>884</c:v>
                </c:pt>
              </c:numCache>
            </c:numRef>
          </c:val>
          <c:extLst xmlns:c16r2="http://schemas.microsoft.com/office/drawing/2015/06/chart">
            <c:ext xmlns:c16="http://schemas.microsoft.com/office/drawing/2014/chart" uri="{C3380CC4-5D6E-409C-BE32-E72D297353CC}">
              <c16:uniqueId val="{00000006-22BE-4D28-AE60-5445D79C41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97</c:v>
                </c:pt>
                <c:pt idx="3">
                  <c:v>57</c:v>
                </c:pt>
                <c:pt idx="6">
                  <c:v>90</c:v>
                </c:pt>
                <c:pt idx="9">
                  <c:v>287</c:v>
                </c:pt>
                <c:pt idx="12">
                  <c:v>409</c:v>
                </c:pt>
              </c:numCache>
            </c:numRef>
          </c:val>
          <c:extLst xmlns:c16r2="http://schemas.microsoft.com/office/drawing/2015/06/chart">
            <c:ext xmlns:c16="http://schemas.microsoft.com/office/drawing/2014/chart" uri="{C3380CC4-5D6E-409C-BE32-E72D297353CC}">
              <c16:uniqueId val="{00000007-22BE-4D28-AE60-5445D79C41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2893</c:v>
                </c:pt>
                <c:pt idx="3">
                  <c:v>2794</c:v>
                </c:pt>
                <c:pt idx="6">
                  <c:v>2605</c:v>
                </c:pt>
                <c:pt idx="9">
                  <c:v>2486</c:v>
                </c:pt>
                <c:pt idx="12">
                  <c:v>2422</c:v>
                </c:pt>
              </c:numCache>
            </c:numRef>
          </c:val>
          <c:extLst xmlns:c16r2="http://schemas.microsoft.com/office/drawing/2015/06/chart">
            <c:ext xmlns:c16="http://schemas.microsoft.com/office/drawing/2014/chart" uri="{C3380CC4-5D6E-409C-BE32-E72D297353CC}">
              <c16:uniqueId val="{00000008-22BE-4D28-AE60-5445D79C41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2BE-4D28-AE60-5445D79C41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5795</c:v>
                </c:pt>
                <c:pt idx="3">
                  <c:v>6007</c:v>
                </c:pt>
                <c:pt idx="6">
                  <c:v>5836</c:v>
                </c:pt>
                <c:pt idx="9">
                  <c:v>5729</c:v>
                </c:pt>
                <c:pt idx="12">
                  <c:v>5935</c:v>
                </c:pt>
              </c:numCache>
            </c:numRef>
          </c:val>
          <c:extLst xmlns:c16r2="http://schemas.microsoft.com/office/drawing/2015/06/chart">
            <c:ext xmlns:c16="http://schemas.microsoft.com/office/drawing/2014/chart" uri="{C3380CC4-5D6E-409C-BE32-E72D297353CC}">
              <c16:uniqueId val="{0000000A-22BE-4D28-AE60-5445D79C41EF}"/>
            </c:ext>
          </c:extLst>
        </c:ser>
        <c:dLbls>
          <c:showLegendKey val="0"/>
          <c:showVal val="0"/>
          <c:showCatName val="0"/>
          <c:showSerName val="0"/>
          <c:showPercent val="0"/>
          <c:showBubbleSize val="0"/>
        </c:dLbls>
        <c:gapWidth val="100"/>
        <c:overlap val="100"/>
        <c:axId val="43444480"/>
        <c:axId val="42353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655</c:v>
                </c:pt>
                <c:pt idx="2">
                  <c:v>#N/A</c:v>
                </c:pt>
                <c:pt idx="3">
                  <c:v>#N/A</c:v>
                </c:pt>
                <c:pt idx="4">
                  <c:v>584</c:v>
                </c:pt>
                <c:pt idx="5">
                  <c:v>#N/A</c:v>
                </c:pt>
                <c:pt idx="6">
                  <c:v>#N/A</c:v>
                </c:pt>
                <c:pt idx="7">
                  <c:v>294</c:v>
                </c:pt>
                <c:pt idx="8">
                  <c:v>#N/A</c:v>
                </c:pt>
                <c:pt idx="9">
                  <c:v>#N/A</c:v>
                </c:pt>
                <c:pt idx="10">
                  <c:v>237</c:v>
                </c:pt>
                <c:pt idx="11">
                  <c:v>#N/A</c:v>
                </c:pt>
                <c:pt idx="12">
                  <c:v>#N/A</c:v>
                </c:pt>
                <c:pt idx="13">
                  <c:v>315</c:v>
                </c:pt>
                <c:pt idx="14">
                  <c:v>#N/A</c:v>
                </c:pt>
              </c:numCache>
            </c:numRef>
          </c:val>
          <c:smooth val="0"/>
          <c:extLst xmlns:c16r2="http://schemas.microsoft.com/office/drawing/2015/06/chart">
            <c:ext xmlns:c16="http://schemas.microsoft.com/office/drawing/2014/chart" uri="{C3380CC4-5D6E-409C-BE32-E72D297353CC}">
              <c16:uniqueId val="{0000000B-22BE-4D28-AE60-5445D79C41EF}"/>
            </c:ext>
          </c:extLst>
        </c:ser>
        <c:dLbls>
          <c:showLegendKey val="0"/>
          <c:showVal val="0"/>
          <c:showCatName val="0"/>
          <c:showSerName val="0"/>
          <c:showPercent val="0"/>
          <c:showBubbleSize val="0"/>
        </c:dLbls>
        <c:marker val="1"/>
        <c:smooth val="0"/>
        <c:axId val="43444480"/>
        <c:axId val="42353024"/>
      </c:lineChart>
      <c:catAx>
        <c:axId val="4344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353024"/>
        <c:crosses val="autoZero"/>
        <c:auto val="1"/>
        <c:lblAlgn val="ctr"/>
        <c:lblOffset val="100"/>
        <c:tickLblSkip val="1"/>
        <c:tickMarkSkip val="1"/>
        <c:noMultiLvlLbl val="0"/>
      </c:catAx>
      <c:valAx>
        <c:axId val="4235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4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1448</c:v>
                </c:pt>
                <c:pt idx="1">
                  <c:v>1451</c:v>
                </c:pt>
                <c:pt idx="2">
                  <c:v>1450</c:v>
                </c:pt>
              </c:numCache>
            </c:numRef>
          </c:val>
          <c:extLst xmlns:c16r2="http://schemas.microsoft.com/office/drawing/2015/06/chart">
            <c:ext xmlns:c16="http://schemas.microsoft.com/office/drawing/2014/chart" uri="{C3380CC4-5D6E-409C-BE32-E72D297353CC}">
              <c16:uniqueId val="{00000000-617E-4D46-BBF2-4B6A7E1FA9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33</c:v>
                </c:pt>
                <c:pt idx="1">
                  <c:v>33</c:v>
                </c:pt>
                <c:pt idx="2">
                  <c:v>33</c:v>
                </c:pt>
              </c:numCache>
            </c:numRef>
          </c:val>
          <c:extLst xmlns:c16r2="http://schemas.microsoft.com/office/drawing/2015/06/chart">
            <c:ext xmlns:c16="http://schemas.microsoft.com/office/drawing/2014/chart" uri="{C3380CC4-5D6E-409C-BE32-E72D297353CC}">
              <c16:uniqueId val="{00000001-617E-4D46-BBF2-4B6A7E1FA9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1473</c:v>
                </c:pt>
                <c:pt idx="1">
                  <c:v>1509</c:v>
                </c:pt>
                <c:pt idx="2">
                  <c:v>1471</c:v>
                </c:pt>
              </c:numCache>
            </c:numRef>
          </c:val>
          <c:extLst xmlns:c16r2="http://schemas.microsoft.com/office/drawing/2015/06/chart">
            <c:ext xmlns:c16="http://schemas.microsoft.com/office/drawing/2014/chart" uri="{C3380CC4-5D6E-409C-BE32-E72D297353CC}">
              <c16:uniqueId val="{00000002-617E-4D46-BBF2-4B6A7E1FA9BC}"/>
            </c:ext>
          </c:extLst>
        </c:ser>
        <c:dLbls>
          <c:showLegendKey val="0"/>
          <c:showVal val="0"/>
          <c:showCatName val="0"/>
          <c:showSerName val="0"/>
          <c:showPercent val="0"/>
          <c:showBubbleSize val="0"/>
        </c:dLbls>
        <c:gapWidth val="120"/>
        <c:overlap val="100"/>
        <c:axId val="42741120"/>
        <c:axId val="42747008"/>
      </c:barChart>
      <c:catAx>
        <c:axId val="4274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747008"/>
        <c:crosses val="autoZero"/>
        <c:auto val="1"/>
        <c:lblAlgn val="ctr"/>
        <c:lblOffset val="100"/>
        <c:tickLblSkip val="1"/>
        <c:tickMarkSkip val="1"/>
        <c:noMultiLvlLbl val="0"/>
      </c:catAx>
      <c:valAx>
        <c:axId val="42747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74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{6B8CEDEE-5906-4F81-9574-71C943A44DC2}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0E9-4F6B-9E09-646CFC232E1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{61C64432-C327-4E66-AD51-D6F738739F7B}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E9-4F6B-9E09-646CFC232E1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{46DEBD96-FBED-4DDD-BA14-827DBB5D22A3}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E9-4F6B-9E09-646CFC232E1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{86C9885B-2239-47CA-98E9-C22810B36241}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E9-4F6B-9E09-646CFC232E1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{69607EFF-6484-4FF2-B6B2-C807CCE8B818}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E9-4F6B-9E09-646CFC232E1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{FF562C26-53D6-4E0F-A5DE-78CACE5AE0E6}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0E9-4F6B-9E09-646CFC232E1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{FC2D99DD-A044-47D9-B2BB-F3DCEC743ED4}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0E9-4F6B-9E09-646CFC232E1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{4A40D122-609F-4685-A07D-FC1523BB6E3C}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0E9-4F6B-9E09-646CFC232E1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{4CA2AAF1-2A58-4270-B42E-9672A706EEA0}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0E9-4F6B-9E09-646CFC232E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38</c:v>
                </c:pt>
                <c:pt idx="16">
                  <c:v>55.8</c:v>
                </c:pt>
                <c:pt idx="24">
                  <c:v>55.7</c:v>
                </c:pt>
                <c:pt idx="32">
                  <c:v>57.4</c:v>
                </c:pt>
              </c:numCache>
            </c:numRef>
          </c:xVal>
          <c:yVal>
            <c:numRef>
              <c:f>公会計指標分析・財政指標組合せ分析表!$BP$51:$DC$51</c:f>
              <c:numCache>
                <c:formatCode>#,##0.0;"▲ "#,##0.0</c:formatCode>
                <c:ptCount val="40"/>
                <c:pt idx="8">
                  <c:v>19.7</c:v>
                </c:pt>
                <c:pt idx="16">
                  <c:v>10.1</c:v>
                </c:pt>
                <c:pt idx="24">
                  <c:v>8.1</c:v>
                </c:pt>
                <c:pt idx="32">
                  <c:v>10.8</c:v>
                </c:pt>
              </c:numCache>
            </c:numRef>
          </c:yVal>
          <c:smooth val="0"/>
          <c:extLst xmlns:c16r2="http://schemas.microsoft.com/office/drawing/2015/06/chart">
            <c:ext xmlns:c16="http://schemas.microsoft.com/office/drawing/2014/chart" uri="{C3380CC4-5D6E-409C-BE32-E72D297353CC}">
              <c16:uniqueId val="{00000009-80E9-4F6B-9E09-646CFC232E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{F16EA08D-11CF-4C7A-8B49-769FBA5BBA16}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0E9-4F6B-9E09-646CFC232E1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{4BE17AE4-AD72-4125-8D35-9412A5C11F4F}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E9-4F6B-9E09-646CFC232E1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{6EB093A3-F2FD-489F-9881-42CB576A2530}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E9-4F6B-9E09-646CFC232E1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{D72EFE6D-AE17-47C1-89EC-B5A54478D903}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E9-4F6B-9E09-646CFC232E1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{B16C93D2-15A5-4ED2-98D2-E7A65B10AB0A}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E9-4F6B-9E09-646CFC232E1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{03C5ECFA-40D3-423C-843A-992C6681A5AA}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0E9-4F6B-9E09-646CFC232E18}"/>
                </c:ext>
              </c:extLst>
            </c:dLbl>
            <c:dLbl>
              <c:idx val="16"/>
              <c:layout>
                <c:manualLayout>
                  <c:x val="-3.8138916401627018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{9F18CA89-E1C8-438B-AA5D-96B3FE288E49}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0E9-4F6B-9E09-646CFC232E18}"/>
                </c:ext>
              </c:extLst>
            </c:dLbl>
            <c:dLbl>
              <c:idx val="24"/>
              <c:layout>
                <c:manualLayout>
                  <c:x val="-2.615148453751758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{972D20B1-2DE5-4BE2-957D-B94B9A333DED}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0E9-4F6B-9E09-646CFC232E1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{A7F0B308-6049-4A74-90BA-242DEE13ED1F}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0E9-4F6B-9E09-646CFC232E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58.6</c:v>
                </c:pt>
                <c:pt idx="24">
                  <c:v>59.1</c:v>
                </c:pt>
                <c:pt idx="32">
                  <c:v>61.2</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0E9-4F6B-9E09-646CFC232E18}"/>
            </c:ext>
          </c:extLst>
        </c:ser>
        <c:dLbls>
          <c:showLegendKey val="0"/>
          <c:showVal val="1"/>
          <c:showCatName val="0"/>
          <c:showSerName val="0"/>
          <c:showPercent val="0"/>
          <c:showBubbleSize val="0"/>
        </c:dLbls>
        <c:axId val="145409152"/>
        <c:axId val="145411072"/>
      </c:scatterChart>
      <c:valAx>
        <c:axId val="145409152"/>
        <c:scaling>
          <c:orientation val="minMax"/>
          <c:max val="64"/>
          <c:min val="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411072"/>
        <c:crosses val="autoZero"/>
        <c:crossBetween val="midCat"/>
      </c:valAx>
      <c:valAx>
        <c:axId val="145411072"/>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409152"/>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{E03E5B3D-1454-4EAE-BCA8-727896668FA5}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D9D-47E6-824B-F9E34521E2C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{CD7F872F-BDF6-4215-82BB-9D566475C247}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9D-47E6-824B-F9E34521E2C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{05E1CC3D-9D9D-41F1-B4E8-97E6B4BE09DA}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9D-47E6-824B-F9E34521E2C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{F0C3A574-C3DA-46EC-8BFA-0BE4CE642675}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9D-47E6-824B-F9E34521E2C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{2FA9D49C-8787-4695-A9E6-98BFDA4B2AAF}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9D-47E6-824B-F9E34521E2C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{582D442D-0205-4A6F-9818-C39BEDCF5601}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D9D-47E6-824B-F9E34521E2CD}"/>
                </c:ext>
              </c:extLst>
            </c:dLbl>
            <c:dLbl>
              <c:idx val="16"/>
              <c:layout>
                <c:manualLayout>
                  <c:x val="-4.5160355153971238E-2"/>
                  <c:y val="-5.258588389534402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{C0430761-D597-4585-AB4B-FDA518B7C3B2}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D9D-47E6-824B-F9E34521E2C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{CBB97978-6B1B-4C05-AE03-2F79C9F76678}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D9D-47E6-824B-F9E34521E2CD}"/>
                </c:ext>
              </c:extLst>
            </c:dLbl>
            <c:dLbl>
              <c:idx val="32"/>
              <c:layout>
                <c:manualLayout>
                  <c:x val="-1.8235628084250027E-2"/>
                  <c:y val="-7.224741028024388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{F9A55C03-5CEF-4E60-BEEC-5BB2E3F23E91}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D9D-47E6-824B-F9E34521E2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7.5</c:v>
                </c:pt>
                <c:pt idx="16">
                  <c:v>7.1</c:v>
                </c:pt>
                <c:pt idx="24">
                  <c:v>6.8</c:v>
                </c:pt>
                <c:pt idx="32">
                  <c:v>7.1</c:v>
                </c:pt>
              </c:numCache>
            </c:numRef>
          </c:xVal>
          <c:yVal>
            <c:numRef>
              <c:f>公会計指標分析・財政指標組合せ分析表!$BP$73:$DC$73</c:f>
              <c:numCache>
                <c:formatCode>#,##0.0;"▲ "#,##0.0</c:formatCode>
                <c:ptCount val="40"/>
                <c:pt idx="0">
                  <c:v>22.9</c:v>
                </c:pt>
                <c:pt idx="8">
                  <c:v>19.7</c:v>
                </c:pt>
                <c:pt idx="16">
                  <c:v>10.1</c:v>
                </c:pt>
                <c:pt idx="24">
                  <c:v>8.1</c:v>
                </c:pt>
                <c:pt idx="32">
                  <c:v>10.8</c:v>
                </c:pt>
              </c:numCache>
            </c:numRef>
          </c:yVal>
          <c:smooth val="0"/>
          <c:extLst xmlns:c16r2="http://schemas.microsoft.com/office/drawing/2015/06/chart">
            <c:ext xmlns:c16="http://schemas.microsoft.com/office/drawing/2014/chart" uri="{C3380CC4-5D6E-409C-BE32-E72D297353CC}">
              <c16:uniqueId val="{00000009-BD9D-47E6-824B-F9E34521E2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{419A64F8-D4D1-4BD8-8D3C-5231C5DF0DB4}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D9D-47E6-824B-F9E34521E2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{C9F53E3F-7BEF-41E5-8D86-2C3E61F9646A}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9D-47E6-824B-F9E34521E2C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{75518C63-2FB2-4223-94AD-25BE536C157F}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9D-47E6-824B-F9E34521E2C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{3196871B-8898-4010-9CDB-24251754D88C}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9D-47E6-824B-F9E34521E2C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{9204806A-2D26-4A0E-8FA0-FB4EE6EEAA7D}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9D-47E6-824B-F9E34521E2C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{5795345A-40F9-4A27-8AE8-195388655CC3}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D9D-47E6-824B-F9E34521E2CD}"/>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{E74BC77B-D99F-43BF-B3E1-6998825AE0CE}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D9D-47E6-824B-F9E34521E2CD}"/>
                </c:ext>
              </c:extLst>
            </c:dLbl>
            <c:dLbl>
              <c:idx val="24"/>
              <c:layout>
                <c:manualLayout>
                  <c:x val="-4.5160355153971238E-2"/>
                  <c:y val="-5.295628420166482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{ECD27F67-B6EC-4340-BF1F-BA34CD828BA7}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D9D-47E6-824B-F9E34521E2CD}"/>
                </c:ext>
              </c:extLst>
            </c:dLbl>
            <c:dLbl>
              <c:idx val="32"/>
              <c:layout>
                <c:manualLayout>
                  <c:x val="-1.8235628084250059E-2"/>
                  <c:y val="-9.079773574618117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{CD1DD177-2E85-4280-95CE-51C578032F3A}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D9D-47E6-824B-F9E34521E2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7.3</c:v>
                </c:pt>
                <c:pt idx="24">
                  <c:v>7.2</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D9D-47E6-824B-F9E34521E2CD}"/>
            </c:ext>
          </c:extLst>
        </c:ser>
        <c:dLbls>
          <c:showLegendKey val="0"/>
          <c:showVal val="1"/>
          <c:showCatName val="0"/>
          <c:showSerName val="0"/>
          <c:showPercent val="0"/>
          <c:showBubbleSize val="0"/>
        </c:dLbls>
        <c:axId val="96473472"/>
        <c:axId val="96475392"/>
      </c:scatterChart>
      <c:valAx>
        <c:axId val="96473472"/>
        <c:scaling>
          <c:orientation val="minMax"/>
          <c:max val="9.299999999999998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475392"/>
        <c:crosses val="autoZero"/>
        <c:crossBetween val="midCat"/>
      </c:valAx>
      <c:valAx>
        <c:axId val="96475392"/>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47347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年度は元利償還金が増加したため、実質公債費比率の分子は悪化している。さらに、今後も新規地方債発行を予定しているため、今後の推移には注意する必要がある。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満期一括償還地方債の償還財源としてのみの積立はしていない。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充当可能基金が増加したものの、地方債現在高や組合等負担等見込額が悪化したため将来負担比率は悪化した。数値は低いものの、今後新規事業が見込まれるので、引き続き今後の推移には十分に注意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福島県塙町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当初予算策定時は各種事業の財源として多額の取崩しを想定しているが、その後の事業費確定に伴う歳出の減少や新たな財源の確保により、結果的に想定よりも取崩しを行わず、地方財政法の規定による積立等を行い基金が増加又は横ばいしている状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予算と決算の乖離は避けがたいものではあるが、その振り幅を減らすように努める。また、平成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年度において策定した塙町基金活用方針に基づき、適切な運用を図っていく。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・公有施設等整備基金：庁舎を含む公有施設及び物品の整備、補修等の財源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・福祉基金：高齢者等の在宅福祉の向上及び健康の保持に資する事業、高齢者等に係るボランティア活動の活発化に資する事業等の財源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・振興基金：地域の振興施策と町民の創造的活動、自主的福祉活動及び快適な生活環境促進の財源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を原資として①自然環境及び地域景観の保全、利用及び整備に関する事業②地域産業の振興及び定住の促進に関する事業③未来を担う子育て支援に関する事業④健康で自立した暮らしの実現に関する事業等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・学校基金：町立小中学校整備にかかる財源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各基金の目的に沿った取崩しを行っており、全体的に減少している。一方、ふるさと応援基金については、取崩額よりもふるさと納税額の方が大きいため増加している。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年度において策定した塙町基金活用方針に基づき、適切な運用を図っていく。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当初予算策定時は各種事業の財源として多額の取崩しを想定しているが、その後の事業費確定に伴う歳出の減少や新たな財源の確保により、結果的に想定よりも取崩しを行わず、地方財政法の規定による積立等を行い基金が増加又は横ばいしている状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予算と決算の乖離は避けがたいものではあるが、その振り幅を減らすように努める。また、平成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年度において策定した塙町基金活用方針に基づき、適切な運用を図っていく。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繰上償還等を行っていないため、利息による増加のみである。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年度において策定した塙町基金活用方針に基づき、適切な運用を図っていく。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8,781
8,703
211.41
6,393,628
6,124,148
112,437
3,510,397
5,935,280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有形固定資産減価償却率は、類似団体内平均値（</a:t>
          </a:r>
          <a:r>
            <a:rPr kumimoji="1" lang="en-US" altLang="ja-JP" sz="1100">
              <a:solidFill>
                <a:schemeClr val="dk1"/>
              </a:solidFill>
              <a:effectLst/>
              <a:latin typeface="+mn-lt"/>
              <a:ea typeface="+mn-ea"/>
              <a:cs typeface="+mn-cs"/>
            </a:rPr>
            <a:t>61.2</a:t>
          </a:r>
          <a:r>
            <a:rPr kumimoji="1" lang="ja-JP" altLang="ja-JP" sz="1100">
              <a:solidFill>
                <a:schemeClr val="dk1"/>
              </a:solidFill>
              <a:effectLst/>
              <a:latin typeface="+mn-lt"/>
              <a:ea typeface="+mn-ea"/>
              <a:cs typeface="+mn-cs"/>
            </a:rPr>
            <a:t>％）よりも若干低いが、福島県平均値よりは高い状況にある。今後も、施設の老朽化や維持、更新が必要になることが見込まれるため、個別施設計画を策定し、それに沿って適切に維持管理を進め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69" name="有形固定資産減価償却率平均値テキスト"/>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151236</xdr:rowOff>
    </xdr:from>
    <xdr:to>
      <xdr:col>11</xdr:col>
      <xdr:colOff>187325</xdr:colOff>
      <xdr:row>31</xdr:row>
      <xdr:rowOff>81386</xdr:rowOff>
    </xdr:to>
    <xdr:sp macro="" textlink="">
      <xdr:nvSpPr>
        <xdr:cNvPr id="73" name="フローチャート: 判断 72"/>
        <xdr:cNvSpPr/>
      </xdr:nvSpPr>
      <xdr:spPr>
        <a:xfrm>
          <a:off x="2476500" y="606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9" name="楕円 78"/>
        <xdr:cNvSpPr/>
      </xdr:nvSpPr>
      <xdr:spPr>
        <a:xfrm>
          <a:off x="47117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91880</xdr:rowOff>
    </xdr:from>
    <xdr:ext cx="405111" cy="259045"/>
    <xdr:sp macro="" textlink="">
      <xdr:nvSpPr>
        <xdr:cNvPr id="80" name="有形固定資産減価償却率該当値テキスト"/>
        <xdr:cNvSpPr txBox="1"/>
      </xdr:nvSpPr>
      <xdr:spPr>
        <a:xfrm>
          <a:off x="4813300" y="600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144039</xdr:rowOff>
    </xdr:from>
    <xdr:to>
      <xdr:col>19</xdr:col>
      <xdr:colOff>187325</xdr:colOff>
      <xdr:row>31</xdr:row>
      <xdr:rowOff>74189</xdr:rowOff>
    </xdr:to>
    <xdr:sp macro="" textlink="">
      <xdr:nvSpPr>
        <xdr:cNvPr id="81" name="楕円 80"/>
        <xdr:cNvSpPr/>
      </xdr:nvSpPr>
      <xdr:spPr>
        <a:xfrm>
          <a:off x="4000500" y="6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164253</xdr:rowOff>
    </xdr:from>
    <xdr:to>
      <xdr:col>23</xdr:col>
      <xdr:colOff>85725</xdr:colOff>
      <xdr:row>31</xdr:row>
      <xdr:rowOff>23389</xdr:rowOff>
    </xdr:to>
    <xdr:cxnSp macro="">
      <xdr:nvCxnSpPr>
        <xdr:cNvPr id="82" name="直線コネクタ 81"/>
        <xdr:cNvCxnSpPr/>
      </xdr:nvCxnSpPr>
      <xdr:spPr>
        <a:xfrm flipV="1">
          <a:off x="4051300" y="6079278"/>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3" name="楕円 82"/>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23389</xdr:rowOff>
    </xdr:to>
    <xdr:cxnSp macro="">
      <xdr:nvCxnSpPr>
        <xdr:cNvPr id="84" name="直線コネクタ 83"/>
        <xdr:cNvCxnSpPr/>
      </xdr:nvCxnSpPr>
      <xdr:spPr>
        <a:xfrm>
          <a:off x="3289300" y="6108065"/>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119592</xdr:rowOff>
    </xdr:from>
    <xdr:to>
      <xdr:col>11</xdr:col>
      <xdr:colOff>187325</xdr:colOff>
      <xdr:row>33</xdr:row>
      <xdr:rowOff>49742</xdr:rowOff>
    </xdr:to>
    <xdr:sp macro="" textlink="">
      <xdr:nvSpPr>
        <xdr:cNvPr id="85" name="楕円 84"/>
        <xdr:cNvSpPr/>
      </xdr:nvSpPr>
      <xdr:spPr>
        <a:xfrm>
          <a:off x="24765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21590</xdr:rowOff>
    </xdr:from>
    <xdr:to>
      <xdr:col>15</xdr:col>
      <xdr:colOff>136525</xdr:colOff>
      <xdr:row>32</xdr:row>
      <xdr:rowOff>170392</xdr:rowOff>
    </xdr:to>
    <xdr:cxnSp macro="">
      <xdr:nvCxnSpPr>
        <xdr:cNvPr id="86" name="直線コネクタ 85"/>
        <xdr:cNvCxnSpPr/>
      </xdr:nvCxnSpPr>
      <xdr:spPr>
        <a:xfrm flipV="1">
          <a:off x="2527300" y="6108065"/>
          <a:ext cx="762000" cy="32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87" name="n_1aveValue有形固定資産減価償却率"/>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8"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97913</xdr:rowOff>
    </xdr:from>
    <xdr:ext cx="405111" cy="259045"/>
    <xdr:sp macro="" textlink="">
      <xdr:nvSpPr>
        <xdr:cNvPr id="89" name="n_3aveValue有形固定資産減価償却率"/>
        <xdr:cNvSpPr txBox="1"/>
      </xdr:nvSpPr>
      <xdr:spPr>
        <a:xfrm>
          <a:off x="2324744" y="584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65316</xdr:rowOff>
    </xdr:from>
    <xdr:ext cx="405111" cy="259045"/>
    <xdr:sp macro="" textlink="">
      <xdr:nvSpPr>
        <xdr:cNvPr id="90" name="n_1mainValue有形固定資産減価償却率"/>
        <xdr:cNvSpPr txBox="1"/>
      </xdr:nvSpPr>
      <xdr:spPr>
        <a:xfrm>
          <a:off x="3836044" y="615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1" name="n_2mainValue有形固定資産減価償却率"/>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40869</xdr:rowOff>
    </xdr:from>
    <xdr:ext cx="405111" cy="259045"/>
    <xdr:sp macro="" textlink="">
      <xdr:nvSpPr>
        <xdr:cNvPr id="92" name="n_3mainValue有形固定資産減価償却率"/>
        <xdr:cNvSpPr txBox="1"/>
      </xdr:nvSpPr>
      <xdr:spPr>
        <a:xfrm>
          <a:off x="2324744" y="64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債務償還比率は、類似団体内平均値（</a:t>
          </a:r>
          <a:r>
            <a:rPr kumimoji="1" lang="en-US" altLang="ja-JP" sz="1100">
              <a:solidFill>
                <a:schemeClr val="dk1"/>
              </a:solidFill>
              <a:effectLst/>
              <a:latin typeface="+mn-lt"/>
              <a:ea typeface="+mn-ea"/>
              <a:cs typeface="+mn-cs"/>
            </a:rPr>
            <a:t>463.6</a:t>
          </a:r>
          <a:r>
            <a:rPr kumimoji="1" lang="ja-JP" altLang="ja-JP" sz="1100">
              <a:solidFill>
                <a:schemeClr val="dk1"/>
              </a:solidFill>
              <a:effectLst/>
              <a:latin typeface="+mn-lt"/>
              <a:ea typeface="+mn-ea"/>
              <a:cs typeface="+mn-cs"/>
            </a:rPr>
            <a:t>％）、福島県平均値（</a:t>
          </a:r>
          <a:r>
            <a:rPr kumimoji="1" lang="en-US" altLang="ja-JP" sz="1100">
              <a:solidFill>
                <a:schemeClr val="dk1"/>
              </a:solidFill>
              <a:effectLst/>
              <a:latin typeface="+mn-lt"/>
              <a:ea typeface="+mn-ea"/>
              <a:cs typeface="+mn-cs"/>
            </a:rPr>
            <a:t>481.1</a:t>
          </a:r>
          <a:r>
            <a:rPr kumimoji="1" lang="ja-JP" altLang="ja-JP" sz="1100">
              <a:solidFill>
                <a:schemeClr val="dk1"/>
              </a:solidFill>
              <a:effectLst/>
              <a:latin typeface="+mn-lt"/>
              <a:ea typeface="+mn-ea"/>
              <a:cs typeface="+mn-cs"/>
            </a:rPr>
            <a:t>％）のいずれよりも高い状況にある。毎年度、地方債を借り入れながら事業を実施しているため、今後も負担が分散されるように適切な債務償還に努めていく必要がある。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1" name="直線コネクタ 120"/>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4"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5" name="直線コネクタ 124"/>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6" name="債務償還比率平均値テキスト"/>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7" name="フローチャート: 判断 126"/>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8" name="フローチャート: 判断 127"/>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110695</xdr:rowOff>
    </xdr:from>
    <xdr:to>
      <xdr:col>76</xdr:col>
      <xdr:colOff>73025</xdr:colOff>
      <xdr:row>31</xdr:row>
      <xdr:rowOff>40845</xdr:rowOff>
    </xdr:to>
    <xdr:sp macro="" textlink="">
      <xdr:nvSpPr>
        <xdr:cNvPr id="134" name="楕円 133"/>
        <xdr:cNvSpPr/>
      </xdr:nvSpPr>
      <xdr:spPr>
        <a:xfrm>
          <a:off x="14744700" y="60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133572</xdr:rowOff>
    </xdr:from>
    <xdr:ext cx="469744" cy="259045"/>
    <xdr:sp macro="" textlink="">
      <xdr:nvSpPr>
        <xdr:cNvPr id="135" name="債務償還比率該当値テキスト"/>
        <xdr:cNvSpPr txBox="1"/>
      </xdr:nvSpPr>
      <xdr:spPr>
        <a:xfrm>
          <a:off x="14846300" y="58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1496</xdr:rowOff>
    </xdr:from>
    <xdr:to>
      <xdr:col>72</xdr:col>
      <xdr:colOff>123825</xdr:colOff>
      <xdr:row>31</xdr:row>
      <xdr:rowOff>103096</xdr:rowOff>
    </xdr:to>
    <xdr:sp macro="" textlink="">
      <xdr:nvSpPr>
        <xdr:cNvPr id="136" name="楕円 135"/>
        <xdr:cNvSpPr/>
      </xdr:nvSpPr>
      <xdr:spPr>
        <a:xfrm>
          <a:off x="14033500" y="60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161495</xdr:rowOff>
    </xdr:from>
    <xdr:to>
      <xdr:col>76</xdr:col>
      <xdr:colOff>22225</xdr:colOff>
      <xdr:row>31</xdr:row>
      <xdr:rowOff>52296</xdr:rowOff>
    </xdr:to>
    <xdr:cxnSp macro="">
      <xdr:nvCxnSpPr>
        <xdr:cNvPr id="137" name="直線コネクタ 136"/>
        <xdr:cNvCxnSpPr/>
      </xdr:nvCxnSpPr>
      <xdr:spPr>
        <a:xfrm flipV="1">
          <a:off x="14084300" y="6076520"/>
          <a:ext cx="711200" cy="6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8" name="n_1aveValue債務償還比率"/>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119623</xdr:rowOff>
    </xdr:from>
    <xdr:ext cx="469744" cy="259045"/>
    <xdr:sp macro="" textlink="">
      <xdr:nvSpPr>
        <xdr:cNvPr id="139" name="n_1mainValue債務償還比率"/>
        <xdr:cNvSpPr txBox="1"/>
      </xdr:nvSpPr>
      <xdr:spPr>
        <a:xfrm>
          <a:off x="13836727" y="586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8,781
8,703
211.41
6,393,628
6,124,148
112,437
3,510,397
5,935,280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71" name="楕円 70"/>
        <xdr:cNvSpPr/>
      </xdr:nvSpPr>
      <xdr:spPr>
        <a:xfrm>
          <a:off x="4584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127652</xdr:rowOff>
    </xdr:from>
    <xdr:ext cx="405111" cy="259045"/>
    <xdr:sp macro="" textlink="">
      <xdr:nvSpPr>
        <xdr:cNvPr id="72" name="【道路】&#10;有形固定資産減価償却率該当値テキスト"/>
        <xdr:cNvSpPr txBox="1"/>
      </xdr:nvSpPr>
      <xdr:spPr>
        <a:xfrm>
          <a:off x="4673600"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xdr:rowOff>
    </xdr:from>
    <xdr:to>
      <xdr:col>20</xdr:col>
      <xdr:colOff>38100</xdr:colOff>
      <xdr:row>38</xdr:row>
      <xdr:rowOff>106045</xdr:rowOff>
    </xdr:to>
    <xdr:sp macro="" textlink="">
      <xdr:nvSpPr>
        <xdr:cNvPr id="73" name="楕円 72"/>
        <xdr:cNvSpPr/>
      </xdr:nvSpPr>
      <xdr:spPr>
        <a:xfrm>
          <a:off x="3746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28575</xdr:rowOff>
    </xdr:from>
    <xdr:to>
      <xdr:col>24</xdr:col>
      <xdr:colOff>63500</xdr:colOff>
      <xdr:row>38</xdr:row>
      <xdr:rowOff>55245</xdr:rowOff>
    </xdr:to>
    <xdr:cxnSp macro="">
      <xdr:nvCxnSpPr>
        <xdr:cNvPr id="74" name="直線コネクタ 73"/>
        <xdr:cNvCxnSpPr/>
      </xdr:nvCxnSpPr>
      <xdr:spPr>
        <a:xfrm flipV="1">
          <a:off x="3797300" y="65436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124460</xdr:rowOff>
    </xdr:from>
    <xdr:to>
      <xdr:col>15</xdr:col>
      <xdr:colOff>101600</xdr:colOff>
      <xdr:row>38</xdr:row>
      <xdr:rowOff>54610</xdr:rowOff>
    </xdr:to>
    <xdr:sp macro="" textlink="">
      <xdr:nvSpPr>
        <xdr:cNvPr id="75" name="楕円 74"/>
        <xdr:cNvSpPr/>
      </xdr:nvSpPr>
      <xdr:spPr>
        <a:xfrm>
          <a:off x="2857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xdr:rowOff>
    </xdr:from>
    <xdr:to>
      <xdr:col>19</xdr:col>
      <xdr:colOff>177800</xdr:colOff>
      <xdr:row>38</xdr:row>
      <xdr:rowOff>55245</xdr:rowOff>
    </xdr:to>
    <xdr:cxnSp macro="">
      <xdr:nvCxnSpPr>
        <xdr:cNvPr id="76" name="直線コネクタ 75"/>
        <xdr:cNvCxnSpPr/>
      </xdr:nvCxnSpPr>
      <xdr:spPr>
        <a:xfrm>
          <a:off x="2908300" y="65189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92075</xdr:rowOff>
    </xdr:from>
    <xdr:to>
      <xdr:col>10</xdr:col>
      <xdr:colOff>165100</xdr:colOff>
      <xdr:row>42</xdr:row>
      <xdr:rowOff>22225</xdr:rowOff>
    </xdr:to>
    <xdr:sp macro="" textlink="">
      <xdr:nvSpPr>
        <xdr:cNvPr id="77" name="楕円 76"/>
        <xdr:cNvSpPr/>
      </xdr:nvSpPr>
      <xdr:spPr>
        <a:xfrm>
          <a:off x="19685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xdr:rowOff>
    </xdr:from>
    <xdr:to>
      <xdr:col>15</xdr:col>
      <xdr:colOff>50800</xdr:colOff>
      <xdr:row>41</xdr:row>
      <xdr:rowOff>142875</xdr:rowOff>
    </xdr:to>
    <xdr:cxnSp macro="">
      <xdr:nvCxnSpPr>
        <xdr:cNvPr id="78" name="直線コネクタ 77"/>
        <xdr:cNvCxnSpPr/>
      </xdr:nvCxnSpPr>
      <xdr:spPr>
        <a:xfrm flipV="1">
          <a:off x="2019300" y="6518910"/>
          <a:ext cx="889000" cy="65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9"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0"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81"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97172</xdr:rowOff>
    </xdr:from>
    <xdr:ext cx="405111" cy="259045"/>
    <xdr:sp macro="" textlink="">
      <xdr:nvSpPr>
        <xdr:cNvPr id="82" name="n_1main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3" name="n_2main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13352</xdr:rowOff>
    </xdr:from>
    <xdr:ext cx="405111" cy="259045"/>
    <xdr:sp macro="" textlink="">
      <xdr:nvSpPr>
        <xdr:cNvPr id="84" name="n_3mainValue【道路】&#10;有形固定資産減価償却率"/>
        <xdr:cNvSpPr txBox="1"/>
      </xdr:nvSpPr>
      <xdr:spPr>
        <a:xfrm>
          <a:off x="1816744"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148291</xdr:rowOff>
    </xdr:from>
    <xdr:to>
      <xdr:col>41</xdr:col>
      <xdr:colOff>101600</xdr:colOff>
      <xdr:row>42</xdr:row>
      <xdr:rowOff>78441</xdr:rowOff>
    </xdr:to>
    <xdr:sp macro="" textlink="">
      <xdr:nvSpPr>
        <xdr:cNvPr id="117" name="フローチャート: 判断 116"/>
        <xdr:cNvSpPr/>
      </xdr:nvSpPr>
      <xdr:spPr>
        <a:xfrm>
          <a:off x="7810500" y="71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151754</xdr:rowOff>
    </xdr:from>
    <xdr:to>
      <xdr:col>55</xdr:col>
      <xdr:colOff>50800</xdr:colOff>
      <xdr:row>42</xdr:row>
      <xdr:rowOff>81904</xdr:rowOff>
    </xdr:to>
    <xdr:sp macro="" textlink="">
      <xdr:nvSpPr>
        <xdr:cNvPr id="123" name="楕円 122"/>
        <xdr:cNvSpPr/>
      </xdr:nvSpPr>
      <xdr:spPr>
        <a:xfrm>
          <a:off x="10426700" y="71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4" name="【道路】&#10;一人当たり延長該当値テキスト"/>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151926</xdr:rowOff>
    </xdr:from>
    <xdr:to>
      <xdr:col>50</xdr:col>
      <xdr:colOff>165100</xdr:colOff>
      <xdr:row>42</xdr:row>
      <xdr:rowOff>82076</xdr:rowOff>
    </xdr:to>
    <xdr:sp macro="" textlink="">
      <xdr:nvSpPr>
        <xdr:cNvPr id="125" name="楕円 124"/>
        <xdr:cNvSpPr/>
      </xdr:nvSpPr>
      <xdr:spPr>
        <a:xfrm>
          <a:off x="9588500" y="718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31104</xdr:rowOff>
    </xdr:from>
    <xdr:to>
      <xdr:col>55</xdr:col>
      <xdr:colOff>0</xdr:colOff>
      <xdr:row>42</xdr:row>
      <xdr:rowOff>31276</xdr:rowOff>
    </xdr:to>
    <xdr:cxnSp macro="">
      <xdr:nvCxnSpPr>
        <xdr:cNvPr id="126" name="直線コネクタ 125"/>
        <xdr:cNvCxnSpPr/>
      </xdr:nvCxnSpPr>
      <xdr:spPr>
        <a:xfrm flipV="1">
          <a:off x="9639300" y="7232004"/>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152091</xdr:rowOff>
    </xdr:from>
    <xdr:to>
      <xdr:col>46</xdr:col>
      <xdr:colOff>38100</xdr:colOff>
      <xdr:row>42</xdr:row>
      <xdr:rowOff>82241</xdr:rowOff>
    </xdr:to>
    <xdr:sp macro="" textlink="">
      <xdr:nvSpPr>
        <xdr:cNvPr id="127" name="楕円 126"/>
        <xdr:cNvSpPr/>
      </xdr:nvSpPr>
      <xdr:spPr>
        <a:xfrm>
          <a:off x="8699500" y="71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31276</xdr:rowOff>
    </xdr:from>
    <xdr:to>
      <xdr:col>50</xdr:col>
      <xdr:colOff>114300</xdr:colOff>
      <xdr:row>42</xdr:row>
      <xdr:rowOff>31441</xdr:rowOff>
    </xdr:to>
    <xdr:cxnSp macro="">
      <xdr:nvCxnSpPr>
        <xdr:cNvPr id="128" name="直線コネクタ 127"/>
        <xdr:cNvCxnSpPr/>
      </xdr:nvCxnSpPr>
      <xdr:spPr>
        <a:xfrm flipV="1">
          <a:off x="8750300" y="7232176"/>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154333</xdr:rowOff>
    </xdr:from>
    <xdr:to>
      <xdr:col>41</xdr:col>
      <xdr:colOff>101600</xdr:colOff>
      <xdr:row>42</xdr:row>
      <xdr:rowOff>84483</xdr:rowOff>
    </xdr:to>
    <xdr:sp macro="" textlink="">
      <xdr:nvSpPr>
        <xdr:cNvPr id="129" name="楕円 128"/>
        <xdr:cNvSpPr/>
      </xdr:nvSpPr>
      <xdr:spPr>
        <a:xfrm>
          <a:off x="7810500" y="71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31441</xdr:rowOff>
    </xdr:from>
    <xdr:to>
      <xdr:col>45</xdr:col>
      <xdr:colOff>177800</xdr:colOff>
      <xdr:row>42</xdr:row>
      <xdr:rowOff>33683</xdr:rowOff>
    </xdr:to>
    <xdr:cxnSp macro="">
      <xdr:nvCxnSpPr>
        <xdr:cNvPr id="130" name="直線コネクタ 129"/>
        <xdr:cNvCxnSpPr/>
      </xdr:nvCxnSpPr>
      <xdr:spPr>
        <a:xfrm flipV="1">
          <a:off x="7861300" y="7232341"/>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73982</xdr:rowOff>
    </xdr:from>
    <xdr:ext cx="534377" cy="259045"/>
    <xdr:sp macro="" textlink="">
      <xdr:nvSpPr>
        <xdr:cNvPr id="132" name="n_2aveValue【道路】&#10;一人当たり延長"/>
        <xdr:cNvSpPr txBox="1"/>
      </xdr:nvSpPr>
      <xdr:spPr>
        <a:xfrm>
          <a:off x="8483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94968</xdr:rowOff>
    </xdr:from>
    <xdr:ext cx="534377" cy="259045"/>
    <xdr:sp macro="" textlink="">
      <xdr:nvSpPr>
        <xdr:cNvPr id="133" name="n_3aveValue【道路】&#10;一人当たり延長"/>
        <xdr:cNvSpPr txBox="1"/>
      </xdr:nvSpPr>
      <xdr:spPr>
        <a:xfrm>
          <a:off x="7594111" y="69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73203</xdr:rowOff>
    </xdr:from>
    <xdr:ext cx="534377" cy="259045"/>
    <xdr:sp macro="" textlink="">
      <xdr:nvSpPr>
        <xdr:cNvPr id="134" name="n_1mainValue【道路】&#10;一人当たり延長"/>
        <xdr:cNvSpPr txBox="1"/>
      </xdr:nvSpPr>
      <xdr:spPr>
        <a:xfrm>
          <a:off x="9359411" y="727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98768</xdr:rowOff>
    </xdr:from>
    <xdr:ext cx="534377" cy="259045"/>
    <xdr:sp macro="" textlink="">
      <xdr:nvSpPr>
        <xdr:cNvPr id="135" name="n_2mainValue【道路】&#10;一人当たり延長"/>
        <xdr:cNvSpPr txBox="1"/>
      </xdr:nvSpPr>
      <xdr:spPr>
        <a:xfrm>
          <a:off x="8483111" y="69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75610</xdr:rowOff>
    </xdr:from>
    <xdr:ext cx="534377" cy="259045"/>
    <xdr:sp macro="" textlink="">
      <xdr:nvSpPr>
        <xdr:cNvPr id="136" name="n_3mainValue【道路】&#10;一人当たり延長"/>
        <xdr:cNvSpPr txBox="1"/>
      </xdr:nvSpPr>
      <xdr:spPr>
        <a:xfrm>
          <a:off x="7594111" y="72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67" name="【橋りょう・トンネル】&#10;有形固定資産減価償却率平均値テキスト"/>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158206</xdr:rowOff>
    </xdr:from>
    <xdr:to>
      <xdr:col>24</xdr:col>
      <xdr:colOff>114300</xdr:colOff>
      <xdr:row>58</xdr:row>
      <xdr:rowOff>88356</xdr:rowOff>
    </xdr:to>
    <xdr:sp macro="" textlink="">
      <xdr:nvSpPr>
        <xdr:cNvPr id="177" name="楕円 176"/>
        <xdr:cNvSpPr/>
      </xdr:nvSpPr>
      <xdr:spPr>
        <a:xfrm>
          <a:off x="45847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9633</xdr:rowOff>
    </xdr:from>
    <xdr:ext cx="405111" cy="259045"/>
    <xdr:sp macro="" textlink="">
      <xdr:nvSpPr>
        <xdr:cNvPr id="178" name="【橋りょう・トンネル】&#10;有形固定資産減価償却率該当値テキスト"/>
        <xdr:cNvSpPr txBox="1"/>
      </xdr:nvSpPr>
      <xdr:spPr>
        <a:xfrm>
          <a:off x="4673600" y="978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30843</xdr:rowOff>
    </xdr:from>
    <xdr:to>
      <xdr:col>20</xdr:col>
      <xdr:colOff>38100</xdr:colOff>
      <xdr:row>61</xdr:row>
      <xdr:rowOff>132443</xdr:rowOff>
    </xdr:to>
    <xdr:sp macro="" textlink="">
      <xdr:nvSpPr>
        <xdr:cNvPr id="179" name="楕円 178"/>
        <xdr:cNvSpPr/>
      </xdr:nvSpPr>
      <xdr:spPr>
        <a:xfrm>
          <a:off x="3746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37556</xdr:rowOff>
    </xdr:from>
    <xdr:to>
      <xdr:col>24</xdr:col>
      <xdr:colOff>63500</xdr:colOff>
      <xdr:row>61</xdr:row>
      <xdr:rowOff>81643</xdr:rowOff>
    </xdr:to>
    <xdr:cxnSp macro="">
      <xdr:nvCxnSpPr>
        <xdr:cNvPr id="180" name="直線コネクタ 179"/>
        <xdr:cNvCxnSpPr/>
      </xdr:nvCxnSpPr>
      <xdr:spPr>
        <a:xfrm flipV="1">
          <a:off x="3797300" y="9981656"/>
          <a:ext cx="8382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81" name="楕円 180"/>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61</xdr:row>
      <xdr:rowOff>81643</xdr:rowOff>
    </xdr:to>
    <xdr:cxnSp macro="">
      <xdr:nvCxnSpPr>
        <xdr:cNvPr id="182" name="直線コネクタ 181"/>
        <xdr:cNvCxnSpPr/>
      </xdr:nvCxnSpPr>
      <xdr:spPr>
        <a:xfrm>
          <a:off x="2908300" y="10046970"/>
          <a:ext cx="889000" cy="4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3" name="楕円 182"/>
        <xdr:cNvSpPr/>
      </xdr:nvSpPr>
      <xdr:spPr>
        <a:xfrm>
          <a:off x="1968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102870</xdr:rowOff>
    </xdr:from>
    <xdr:to>
      <xdr:col>15</xdr:col>
      <xdr:colOff>50800</xdr:colOff>
      <xdr:row>61</xdr:row>
      <xdr:rowOff>6531</xdr:rowOff>
    </xdr:to>
    <xdr:cxnSp macro="">
      <xdr:nvCxnSpPr>
        <xdr:cNvPr id="184" name="直線コネクタ 183"/>
        <xdr:cNvCxnSpPr/>
      </xdr:nvCxnSpPr>
      <xdr:spPr>
        <a:xfrm flipV="1">
          <a:off x="2019300" y="10046970"/>
          <a:ext cx="8890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85"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123570</xdr:rowOff>
    </xdr:from>
    <xdr:ext cx="405111" cy="259045"/>
    <xdr:sp macro="" textlink="">
      <xdr:nvSpPr>
        <xdr:cNvPr id="188" name="n_1mainValue【橋りょう・トンネル】&#10;有形固定資産減価償却率"/>
        <xdr:cNvSpPr txBox="1"/>
      </xdr:nvSpPr>
      <xdr:spPr>
        <a:xfrm>
          <a:off x="35820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89" name="n_2main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190" name="n_3mainValue【橋りょう・トンネル】&#10;有形固定資産減価償却率"/>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17" name="【橋りょう・トンネル】&#10;一人当たり有形固定資産（償却資産）額平均値テキスト"/>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75040</xdr:rowOff>
    </xdr:from>
    <xdr:to>
      <xdr:col>55</xdr:col>
      <xdr:colOff>50800</xdr:colOff>
      <xdr:row>64</xdr:row>
      <xdr:rowOff>5190</xdr:rowOff>
    </xdr:to>
    <xdr:sp macro="" textlink="">
      <xdr:nvSpPr>
        <xdr:cNvPr id="227" name="楕円 226"/>
        <xdr:cNvSpPr/>
      </xdr:nvSpPr>
      <xdr:spPr>
        <a:xfrm>
          <a:off x="10426700" y="108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161417</xdr:rowOff>
    </xdr:from>
    <xdr:ext cx="534377" cy="259045"/>
    <xdr:sp macro="" textlink="">
      <xdr:nvSpPr>
        <xdr:cNvPr id="228" name="【橋りょう・トンネル】&#10;一人当たり有形固定資産（償却資産）額該当値テキスト"/>
        <xdr:cNvSpPr txBox="1"/>
      </xdr:nvSpPr>
      <xdr:spPr>
        <a:xfrm>
          <a:off x="10515600" y="107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34548</xdr:rowOff>
    </xdr:from>
    <xdr:to>
      <xdr:col>50</xdr:col>
      <xdr:colOff>165100</xdr:colOff>
      <xdr:row>63</xdr:row>
      <xdr:rowOff>136148</xdr:rowOff>
    </xdr:to>
    <xdr:sp macro="" textlink="">
      <xdr:nvSpPr>
        <xdr:cNvPr id="229" name="楕円 228"/>
        <xdr:cNvSpPr/>
      </xdr:nvSpPr>
      <xdr:spPr>
        <a:xfrm>
          <a:off x="9588500" y="108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85348</xdr:rowOff>
    </xdr:from>
    <xdr:to>
      <xdr:col>55</xdr:col>
      <xdr:colOff>0</xdr:colOff>
      <xdr:row>63</xdr:row>
      <xdr:rowOff>125840</xdr:rowOff>
    </xdr:to>
    <xdr:cxnSp macro="">
      <xdr:nvCxnSpPr>
        <xdr:cNvPr id="230" name="直線コネクタ 229"/>
        <xdr:cNvCxnSpPr/>
      </xdr:nvCxnSpPr>
      <xdr:spPr>
        <a:xfrm>
          <a:off x="9639300" y="10886698"/>
          <a:ext cx="838200" cy="4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77165</xdr:rowOff>
    </xdr:from>
    <xdr:to>
      <xdr:col>46</xdr:col>
      <xdr:colOff>38100</xdr:colOff>
      <xdr:row>64</xdr:row>
      <xdr:rowOff>7315</xdr:rowOff>
    </xdr:to>
    <xdr:sp macro="" textlink="">
      <xdr:nvSpPr>
        <xdr:cNvPr id="231" name="楕円 230"/>
        <xdr:cNvSpPr/>
      </xdr:nvSpPr>
      <xdr:spPr>
        <a:xfrm>
          <a:off x="8699500" y="108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85348</xdr:rowOff>
    </xdr:from>
    <xdr:to>
      <xdr:col>50</xdr:col>
      <xdr:colOff>114300</xdr:colOff>
      <xdr:row>63</xdr:row>
      <xdr:rowOff>127965</xdr:rowOff>
    </xdr:to>
    <xdr:cxnSp macro="">
      <xdr:nvCxnSpPr>
        <xdr:cNvPr id="232" name="直線コネクタ 231"/>
        <xdr:cNvCxnSpPr/>
      </xdr:nvCxnSpPr>
      <xdr:spPr>
        <a:xfrm flipV="1">
          <a:off x="8750300" y="10886698"/>
          <a:ext cx="8890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77794</xdr:rowOff>
    </xdr:from>
    <xdr:to>
      <xdr:col>41</xdr:col>
      <xdr:colOff>101600</xdr:colOff>
      <xdr:row>64</xdr:row>
      <xdr:rowOff>7944</xdr:rowOff>
    </xdr:to>
    <xdr:sp macro="" textlink="">
      <xdr:nvSpPr>
        <xdr:cNvPr id="233" name="楕円 232"/>
        <xdr:cNvSpPr/>
      </xdr:nvSpPr>
      <xdr:spPr>
        <a:xfrm>
          <a:off x="7810500" y="108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127965</xdr:rowOff>
    </xdr:from>
    <xdr:to>
      <xdr:col>45</xdr:col>
      <xdr:colOff>177800</xdr:colOff>
      <xdr:row>63</xdr:row>
      <xdr:rowOff>128594</xdr:rowOff>
    </xdr:to>
    <xdr:cxnSp macro="">
      <xdr:nvCxnSpPr>
        <xdr:cNvPr id="234" name="直線コネクタ 233"/>
        <xdr:cNvCxnSpPr/>
      </xdr:nvCxnSpPr>
      <xdr:spPr>
        <a:xfrm flipV="1">
          <a:off x="7861300" y="10929315"/>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35"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36"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127275</xdr:rowOff>
    </xdr:from>
    <xdr:ext cx="599010" cy="259045"/>
    <xdr:sp macro="" textlink="">
      <xdr:nvSpPr>
        <xdr:cNvPr id="238" name="n_1mainValue【橋りょう・トンネル】&#10;一人当たり有形固定資産（償却資産）額"/>
        <xdr:cNvSpPr txBox="1"/>
      </xdr:nvSpPr>
      <xdr:spPr>
        <a:xfrm>
          <a:off x="9327095" y="1092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169892</xdr:rowOff>
    </xdr:from>
    <xdr:ext cx="534377" cy="259045"/>
    <xdr:sp macro="" textlink="">
      <xdr:nvSpPr>
        <xdr:cNvPr id="239" name="n_2mainValue【橋りょう・トンネル】&#10;一人当たり有形固定資産（償却資産）額"/>
        <xdr:cNvSpPr txBox="1"/>
      </xdr:nvSpPr>
      <xdr:spPr>
        <a:xfrm>
          <a:off x="8483111" y="109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170521</xdr:rowOff>
    </xdr:from>
    <xdr:ext cx="534377" cy="259045"/>
    <xdr:sp macro="" textlink="">
      <xdr:nvSpPr>
        <xdr:cNvPr id="240" name="n_3mainValue【橋りょう・トンネル】&#10;一人当たり有形固定資産（償却資産）額"/>
        <xdr:cNvSpPr txBox="1"/>
      </xdr:nvSpPr>
      <xdr:spPr>
        <a:xfrm>
          <a:off x="7594111" y="1097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71"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75" name="フローチャート: 判断 274"/>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44450</xdr:rowOff>
    </xdr:from>
    <xdr:to>
      <xdr:col>24</xdr:col>
      <xdr:colOff>114300</xdr:colOff>
      <xdr:row>79</xdr:row>
      <xdr:rowOff>146050</xdr:rowOff>
    </xdr:to>
    <xdr:sp macro="" textlink="">
      <xdr:nvSpPr>
        <xdr:cNvPr id="281" name="楕円 280"/>
        <xdr:cNvSpPr/>
      </xdr:nvSpPr>
      <xdr:spPr>
        <a:xfrm>
          <a:off x="4584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67327</xdr:rowOff>
    </xdr:from>
    <xdr:ext cx="405111" cy="259045"/>
    <xdr:sp macro="" textlink="">
      <xdr:nvSpPr>
        <xdr:cNvPr id="282" name="【公営住宅】&#10;有形固定資産減価償却率該当値テキスト"/>
        <xdr:cNvSpPr txBox="1"/>
      </xdr:nvSpPr>
      <xdr:spPr>
        <a:xfrm>
          <a:off x="4673600"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80373</xdr:rowOff>
    </xdr:from>
    <xdr:to>
      <xdr:col>20</xdr:col>
      <xdr:colOff>38100</xdr:colOff>
      <xdr:row>80</xdr:row>
      <xdr:rowOff>10523</xdr:rowOff>
    </xdr:to>
    <xdr:sp macro="" textlink="">
      <xdr:nvSpPr>
        <xdr:cNvPr id="283" name="楕円 282"/>
        <xdr:cNvSpPr/>
      </xdr:nvSpPr>
      <xdr:spPr>
        <a:xfrm>
          <a:off x="3746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95250</xdr:rowOff>
    </xdr:from>
    <xdr:to>
      <xdr:col>24</xdr:col>
      <xdr:colOff>63500</xdr:colOff>
      <xdr:row>79</xdr:row>
      <xdr:rowOff>131173</xdr:rowOff>
    </xdr:to>
    <xdr:cxnSp macro="">
      <xdr:nvCxnSpPr>
        <xdr:cNvPr id="284" name="直線コネクタ 283"/>
        <xdr:cNvCxnSpPr/>
      </xdr:nvCxnSpPr>
      <xdr:spPr>
        <a:xfrm flipV="1">
          <a:off x="3797300" y="136398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85271</xdr:rowOff>
    </xdr:from>
    <xdr:to>
      <xdr:col>15</xdr:col>
      <xdr:colOff>101600</xdr:colOff>
      <xdr:row>80</xdr:row>
      <xdr:rowOff>15421</xdr:rowOff>
    </xdr:to>
    <xdr:sp macro="" textlink="">
      <xdr:nvSpPr>
        <xdr:cNvPr id="285" name="楕円 284"/>
        <xdr:cNvSpPr/>
      </xdr:nvSpPr>
      <xdr:spPr>
        <a:xfrm>
          <a:off x="2857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131173</xdr:rowOff>
    </xdr:from>
    <xdr:to>
      <xdr:col>19</xdr:col>
      <xdr:colOff>177800</xdr:colOff>
      <xdr:row>79</xdr:row>
      <xdr:rowOff>136071</xdr:rowOff>
    </xdr:to>
    <xdr:cxnSp macro="">
      <xdr:nvCxnSpPr>
        <xdr:cNvPr id="286" name="直線コネクタ 285"/>
        <xdr:cNvCxnSpPr/>
      </xdr:nvCxnSpPr>
      <xdr:spPr>
        <a:xfrm flipV="1">
          <a:off x="2908300" y="1367572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126093</xdr:rowOff>
    </xdr:from>
    <xdr:to>
      <xdr:col>10</xdr:col>
      <xdr:colOff>165100</xdr:colOff>
      <xdr:row>80</xdr:row>
      <xdr:rowOff>56243</xdr:rowOff>
    </xdr:to>
    <xdr:sp macro="" textlink="">
      <xdr:nvSpPr>
        <xdr:cNvPr id="287" name="楕円 286"/>
        <xdr:cNvSpPr/>
      </xdr:nvSpPr>
      <xdr:spPr>
        <a:xfrm>
          <a:off x="1968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136071</xdr:rowOff>
    </xdr:from>
    <xdr:to>
      <xdr:col>15</xdr:col>
      <xdr:colOff>50800</xdr:colOff>
      <xdr:row>80</xdr:row>
      <xdr:rowOff>5443</xdr:rowOff>
    </xdr:to>
    <xdr:cxnSp macro="">
      <xdr:nvCxnSpPr>
        <xdr:cNvPr id="288" name="直線コネクタ 287"/>
        <xdr:cNvCxnSpPr/>
      </xdr:nvCxnSpPr>
      <xdr:spPr>
        <a:xfrm flipV="1">
          <a:off x="2019300" y="1368062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289" name="n_1aveValue【公営住宅】&#10;有形固定資産減価償却率"/>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80027</xdr:rowOff>
    </xdr:from>
    <xdr:ext cx="405111" cy="259045"/>
    <xdr:sp macro="" textlink="">
      <xdr:nvSpPr>
        <xdr:cNvPr id="291" name="n_3aveValue【公営住宅】&#10;有形固定資産減価償却率"/>
        <xdr:cNvSpPr txBox="1"/>
      </xdr:nvSpPr>
      <xdr:spPr>
        <a:xfrm>
          <a:off x="181674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27050</xdr:rowOff>
    </xdr:from>
    <xdr:ext cx="405111" cy="259045"/>
    <xdr:sp macro="" textlink="">
      <xdr:nvSpPr>
        <xdr:cNvPr id="292" name="n_1mainValue【公営住宅】&#10;有形固定資産減価償却率"/>
        <xdr:cNvSpPr txBox="1"/>
      </xdr:nvSpPr>
      <xdr:spPr>
        <a:xfrm>
          <a:off x="35820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6548</xdr:rowOff>
    </xdr:from>
    <xdr:ext cx="405111" cy="259045"/>
    <xdr:sp macro="" textlink="">
      <xdr:nvSpPr>
        <xdr:cNvPr id="293" name="n_2mainValue【公営住宅】&#10;有形固定資産減価償却率"/>
        <xdr:cNvSpPr txBox="1"/>
      </xdr:nvSpPr>
      <xdr:spPr>
        <a:xfrm>
          <a:off x="2705744" y="13722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72770</xdr:rowOff>
    </xdr:from>
    <xdr:ext cx="405111" cy="259045"/>
    <xdr:sp macro="" textlink="">
      <xdr:nvSpPr>
        <xdr:cNvPr id="294" name="n_3mainValue【公営住宅】&#10;有形固定資産減価償却率"/>
        <xdr:cNvSpPr txBox="1"/>
      </xdr:nvSpPr>
      <xdr:spPr>
        <a:xfrm>
          <a:off x="18167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321" name="【公営住宅】&#10;一人当たり面積平均値テキスト"/>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77139</xdr:rowOff>
    </xdr:from>
    <xdr:to>
      <xdr:col>41</xdr:col>
      <xdr:colOff>101600</xdr:colOff>
      <xdr:row>83</xdr:row>
      <xdr:rowOff>7289</xdr:rowOff>
    </xdr:to>
    <xdr:sp macro="" textlink="">
      <xdr:nvSpPr>
        <xdr:cNvPr id="325" name="フローチャート: 判断 324"/>
        <xdr:cNvSpPr/>
      </xdr:nvSpPr>
      <xdr:spPr>
        <a:xfrm>
          <a:off x="7810500" y="141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160807</xdr:rowOff>
    </xdr:from>
    <xdr:to>
      <xdr:col>55</xdr:col>
      <xdr:colOff>50800</xdr:colOff>
      <xdr:row>84</xdr:row>
      <xdr:rowOff>90957</xdr:rowOff>
    </xdr:to>
    <xdr:sp macro="" textlink="">
      <xdr:nvSpPr>
        <xdr:cNvPr id="331" name="楕円 330"/>
        <xdr:cNvSpPr/>
      </xdr:nvSpPr>
      <xdr:spPr>
        <a:xfrm>
          <a:off x="10426700" y="143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12234</xdr:rowOff>
    </xdr:from>
    <xdr:ext cx="469744" cy="259045"/>
    <xdr:sp macro="" textlink="">
      <xdr:nvSpPr>
        <xdr:cNvPr id="332" name="【公営住宅】&#10;一人当たり面積該当値テキスト"/>
        <xdr:cNvSpPr txBox="1"/>
      </xdr:nvSpPr>
      <xdr:spPr>
        <a:xfrm>
          <a:off x="10515600" y="142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169266</xdr:rowOff>
    </xdr:from>
    <xdr:to>
      <xdr:col>50</xdr:col>
      <xdr:colOff>165100</xdr:colOff>
      <xdr:row>84</xdr:row>
      <xdr:rowOff>99416</xdr:rowOff>
    </xdr:to>
    <xdr:sp macro="" textlink="">
      <xdr:nvSpPr>
        <xdr:cNvPr id="333" name="楕円 332"/>
        <xdr:cNvSpPr/>
      </xdr:nvSpPr>
      <xdr:spPr>
        <a:xfrm>
          <a:off x="9588500" y="143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40157</xdr:rowOff>
    </xdr:from>
    <xdr:to>
      <xdr:col>55</xdr:col>
      <xdr:colOff>0</xdr:colOff>
      <xdr:row>84</xdr:row>
      <xdr:rowOff>48616</xdr:rowOff>
    </xdr:to>
    <xdr:cxnSp macro="">
      <xdr:nvCxnSpPr>
        <xdr:cNvPr id="334" name="直線コネクタ 333"/>
        <xdr:cNvCxnSpPr/>
      </xdr:nvCxnSpPr>
      <xdr:spPr>
        <a:xfrm flipV="1">
          <a:off x="9639300" y="14441957"/>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14503</xdr:rowOff>
    </xdr:from>
    <xdr:to>
      <xdr:col>46</xdr:col>
      <xdr:colOff>38100</xdr:colOff>
      <xdr:row>84</xdr:row>
      <xdr:rowOff>116103</xdr:rowOff>
    </xdr:to>
    <xdr:sp macro="" textlink="">
      <xdr:nvSpPr>
        <xdr:cNvPr id="335" name="楕円 334"/>
        <xdr:cNvSpPr/>
      </xdr:nvSpPr>
      <xdr:spPr>
        <a:xfrm>
          <a:off x="8699500" y="1441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48616</xdr:rowOff>
    </xdr:from>
    <xdr:to>
      <xdr:col>50</xdr:col>
      <xdr:colOff>114300</xdr:colOff>
      <xdr:row>84</xdr:row>
      <xdr:rowOff>65303</xdr:rowOff>
    </xdr:to>
    <xdr:cxnSp macro="">
      <xdr:nvCxnSpPr>
        <xdr:cNvPr id="336" name="直線コネクタ 335"/>
        <xdr:cNvCxnSpPr/>
      </xdr:nvCxnSpPr>
      <xdr:spPr>
        <a:xfrm flipV="1">
          <a:off x="8750300" y="14450416"/>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21132</xdr:rowOff>
    </xdr:from>
    <xdr:to>
      <xdr:col>41</xdr:col>
      <xdr:colOff>101600</xdr:colOff>
      <xdr:row>84</xdr:row>
      <xdr:rowOff>122732</xdr:rowOff>
    </xdr:to>
    <xdr:sp macro="" textlink="">
      <xdr:nvSpPr>
        <xdr:cNvPr id="337" name="楕円 336"/>
        <xdr:cNvSpPr/>
      </xdr:nvSpPr>
      <xdr:spPr>
        <a:xfrm>
          <a:off x="7810500" y="1442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65303</xdr:rowOff>
    </xdr:from>
    <xdr:to>
      <xdr:col>45</xdr:col>
      <xdr:colOff>177800</xdr:colOff>
      <xdr:row>84</xdr:row>
      <xdr:rowOff>71932</xdr:rowOff>
    </xdr:to>
    <xdr:cxnSp macro="">
      <xdr:nvCxnSpPr>
        <xdr:cNvPr id="338" name="直線コネクタ 337"/>
        <xdr:cNvCxnSpPr/>
      </xdr:nvCxnSpPr>
      <xdr:spPr>
        <a:xfrm flipV="1">
          <a:off x="7861300" y="14467103"/>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117975</xdr:rowOff>
    </xdr:from>
    <xdr:ext cx="469744" cy="259045"/>
    <xdr:sp macro="" textlink="">
      <xdr:nvSpPr>
        <xdr:cNvPr id="339" name="n_1aveValue【公営住宅】&#10;一人当たり面積"/>
        <xdr:cNvSpPr txBox="1"/>
      </xdr:nvSpPr>
      <xdr:spPr>
        <a:xfrm>
          <a:off x="9391727"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107459</xdr:rowOff>
    </xdr:from>
    <xdr:ext cx="469744" cy="259045"/>
    <xdr:sp macro="" textlink="">
      <xdr:nvSpPr>
        <xdr:cNvPr id="340" name="n_2aveValue【公営住宅】&#10;一人当たり面積"/>
        <xdr:cNvSpPr txBox="1"/>
      </xdr:nvSpPr>
      <xdr:spPr>
        <a:xfrm>
          <a:off x="8515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23816</xdr:rowOff>
    </xdr:from>
    <xdr:ext cx="469744" cy="259045"/>
    <xdr:sp macro="" textlink="">
      <xdr:nvSpPr>
        <xdr:cNvPr id="341" name="n_3aveValue【公営住宅】&#10;一人当たり面積"/>
        <xdr:cNvSpPr txBox="1"/>
      </xdr:nvSpPr>
      <xdr:spPr>
        <a:xfrm>
          <a:off x="7626427" y="139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115943</xdr:rowOff>
    </xdr:from>
    <xdr:ext cx="469744" cy="259045"/>
    <xdr:sp macro="" textlink="">
      <xdr:nvSpPr>
        <xdr:cNvPr id="342" name="n_1mainValue【公営住宅】&#10;一人当たり面積"/>
        <xdr:cNvSpPr txBox="1"/>
      </xdr:nvSpPr>
      <xdr:spPr>
        <a:xfrm>
          <a:off x="9391727" y="1417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132630</xdr:rowOff>
    </xdr:from>
    <xdr:ext cx="469744" cy="259045"/>
    <xdr:sp macro="" textlink="">
      <xdr:nvSpPr>
        <xdr:cNvPr id="343" name="n_2mainValue【公営住宅】&#10;一人当たり面積"/>
        <xdr:cNvSpPr txBox="1"/>
      </xdr:nvSpPr>
      <xdr:spPr>
        <a:xfrm>
          <a:off x="8515427" y="1419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113859</xdr:rowOff>
    </xdr:from>
    <xdr:ext cx="469744" cy="259045"/>
    <xdr:sp macro="" textlink="">
      <xdr:nvSpPr>
        <xdr:cNvPr id="344" name="n_3mainValue【公営住宅】&#10;一人当たり面積"/>
        <xdr:cNvSpPr txBox="1"/>
      </xdr:nvSpPr>
      <xdr:spPr>
        <a:xfrm>
          <a:off x="7626427" y="1451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91"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5" name="フローチャート: 判断 394"/>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31931</xdr:rowOff>
    </xdr:from>
    <xdr:to>
      <xdr:col>85</xdr:col>
      <xdr:colOff>177800</xdr:colOff>
      <xdr:row>36</xdr:row>
      <xdr:rowOff>133531</xdr:rowOff>
    </xdr:to>
    <xdr:sp macro="" textlink="">
      <xdr:nvSpPr>
        <xdr:cNvPr id="401" name="楕円 400"/>
        <xdr:cNvSpPr/>
      </xdr:nvSpPr>
      <xdr:spPr>
        <a:xfrm>
          <a:off x="162687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54808</xdr:rowOff>
    </xdr:from>
    <xdr:ext cx="405111" cy="259045"/>
    <xdr:sp macro="" textlink="">
      <xdr:nvSpPr>
        <xdr:cNvPr id="402" name="【認定こども園・幼稚園・保育所】&#10;有形固定資産減価償却率該当値テキスト"/>
        <xdr:cNvSpPr txBox="1"/>
      </xdr:nvSpPr>
      <xdr:spPr>
        <a:xfrm>
          <a:off x="16357600" y="60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74386</xdr:rowOff>
    </xdr:from>
    <xdr:to>
      <xdr:col>81</xdr:col>
      <xdr:colOff>101600</xdr:colOff>
      <xdr:row>37</xdr:row>
      <xdr:rowOff>4536</xdr:rowOff>
    </xdr:to>
    <xdr:sp macro="" textlink="">
      <xdr:nvSpPr>
        <xdr:cNvPr id="403" name="楕円 402"/>
        <xdr:cNvSpPr/>
      </xdr:nvSpPr>
      <xdr:spPr>
        <a:xfrm>
          <a:off x="15430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82731</xdr:rowOff>
    </xdr:from>
    <xdr:to>
      <xdr:col>85</xdr:col>
      <xdr:colOff>127000</xdr:colOff>
      <xdr:row>36</xdr:row>
      <xdr:rowOff>125186</xdr:rowOff>
    </xdr:to>
    <xdr:cxnSp macro="">
      <xdr:nvCxnSpPr>
        <xdr:cNvPr id="404" name="直線コネクタ 403"/>
        <xdr:cNvCxnSpPr/>
      </xdr:nvCxnSpPr>
      <xdr:spPr>
        <a:xfrm flipV="1">
          <a:off x="15481300" y="625493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59690</xdr:rowOff>
    </xdr:from>
    <xdr:to>
      <xdr:col>76</xdr:col>
      <xdr:colOff>165100</xdr:colOff>
      <xdr:row>36</xdr:row>
      <xdr:rowOff>161290</xdr:rowOff>
    </xdr:to>
    <xdr:sp macro="" textlink="">
      <xdr:nvSpPr>
        <xdr:cNvPr id="405" name="楕円 404"/>
        <xdr:cNvSpPr/>
      </xdr:nvSpPr>
      <xdr:spPr>
        <a:xfrm>
          <a:off x="14541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110490</xdr:rowOff>
    </xdr:from>
    <xdr:to>
      <xdr:col>81</xdr:col>
      <xdr:colOff>50800</xdr:colOff>
      <xdr:row>36</xdr:row>
      <xdr:rowOff>125186</xdr:rowOff>
    </xdr:to>
    <xdr:cxnSp macro="">
      <xdr:nvCxnSpPr>
        <xdr:cNvPr id="406" name="直線コネクタ 405"/>
        <xdr:cNvCxnSpPr/>
      </xdr:nvCxnSpPr>
      <xdr:spPr>
        <a:xfrm>
          <a:off x="14592300" y="628269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54792</xdr:rowOff>
    </xdr:from>
    <xdr:to>
      <xdr:col>72</xdr:col>
      <xdr:colOff>38100</xdr:colOff>
      <xdr:row>36</xdr:row>
      <xdr:rowOff>156392</xdr:rowOff>
    </xdr:to>
    <xdr:sp macro="" textlink="">
      <xdr:nvSpPr>
        <xdr:cNvPr id="407" name="楕円 406"/>
        <xdr:cNvSpPr/>
      </xdr:nvSpPr>
      <xdr:spPr>
        <a:xfrm>
          <a:off x="13652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105592</xdr:rowOff>
    </xdr:from>
    <xdr:to>
      <xdr:col>76</xdr:col>
      <xdr:colOff>114300</xdr:colOff>
      <xdr:row>36</xdr:row>
      <xdr:rowOff>110490</xdr:rowOff>
    </xdr:to>
    <xdr:cxnSp macro="">
      <xdr:nvCxnSpPr>
        <xdr:cNvPr id="408" name="直線コネクタ 407"/>
        <xdr:cNvCxnSpPr/>
      </xdr:nvCxnSpPr>
      <xdr:spPr>
        <a:xfrm>
          <a:off x="13703300" y="627779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09"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410"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11"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21063</xdr:rowOff>
    </xdr:from>
    <xdr:ext cx="405111" cy="259045"/>
    <xdr:sp macro="" textlink="">
      <xdr:nvSpPr>
        <xdr:cNvPr id="412" name="n_1mainValue【認定こども園・幼稚園・保育所】&#10;有形固定資産減価償却率"/>
        <xdr:cNvSpPr txBox="1"/>
      </xdr:nvSpPr>
      <xdr:spPr>
        <a:xfrm>
          <a:off x="152660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6367</xdr:rowOff>
    </xdr:from>
    <xdr:ext cx="405111" cy="259045"/>
    <xdr:sp macro="" textlink="">
      <xdr:nvSpPr>
        <xdr:cNvPr id="413" name="n_2mainValue【認定こども園・幼稚園・保育所】&#10;有形固定資産減価償却率"/>
        <xdr:cNvSpPr txBox="1"/>
      </xdr:nvSpPr>
      <xdr:spPr>
        <a:xfrm>
          <a:off x="14389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1469</xdr:rowOff>
    </xdr:from>
    <xdr:ext cx="405111" cy="259045"/>
    <xdr:sp macro="" textlink="">
      <xdr:nvSpPr>
        <xdr:cNvPr id="414" name="n_3mainValue【認定こども園・幼稚園・保育所】&#10;有形固定資産減価償却率"/>
        <xdr:cNvSpPr txBox="1"/>
      </xdr:nvSpPr>
      <xdr:spPr>
        <a:xfrm>
          <a:off x="13500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43"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71120</xdr:rowOff>
    </xdr:from>
    <xdr:to>
      <xdr:col>102</xdr:col>
      <xdr:colOff>165100</xdr:colOff>
      <xdr:row>40</xdr:row>
      <xdr:rowOff>1270</xdr:rowOff>
    </xdr:to>
    <xdr:sp macro="" textlink="">
      <xdr:nvSpPr>
        <xdr:cNvPr id="447" name="フローチャート: 判断 446"/>
        <xdr:cNvSpPr/>
      </xdr:nvSpPr>
      <xdr:spPr>
        <a:xfrm>
          <a:off x="19494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30480</xdr:rowOff>
    </xdr:from>
    <xdr:to>
      <xdr:col>116</xdr:col>
      <xdr:colOff>114300</xdr:colOff>
      <xdr:row>39</xdr:row>
      <xdr:rowOff>132080</xdr:rowOff>
    </xdr:to>
    <xdr:sp macro="" textlink="">
      <xdr:nvSpPr>
        <xdr:cNvPr id="453" name="楕円 452"/>
        <xdr:cNvSpPr/>
      </xdr:nvSpPr>
      <xdr:spPr>
        <a:xfrm>
          <a:off x="221107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53357</xdr:rowOff>
    </xdr:from>
    <xdr:ext cx="469744" cy="259045"/>
    <xdr:sp macro="" textlink="">
      <xdr:nvSpPr>
        <xdr:cNvPr id="454" name="【認定こども園・幼稚園・保育所】&#10;一人当たり面積該当値テキスト"/>
        <xdr:cNvSpPr txBox="1"/>
      </xdr:nvSpPr>
      <xdr:spPr>
        <a:xfrm>
          <a:off x="22199600"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41910</xdr:rowOff>
    </xdr:from>
    <xdr:to>
      <xdr:col>112</xdr:col>
      <xdr:colOff>38100</xdr:colOff>
      <xdr:row>39</xdr:row>
      <xdr:rowOff>143510</xdr:rowOff>
    </xdr:to>
    <xdr:sp macro="" textlink="">
      <xdr:nvSpPr>
        <xdr:cNvPr id="455" name="楕円 454"/>
        <xdr:cNvSpPr/>
      </xdr:nvSpPr>
      <xdr:spPr>
        <a:xfrm>
          <a:off x="212725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81280</xdr:rowOff>
    </xdr:from>
    <xdr:to>
      <xdr:col>116</xdr:col>
      <xdr:colOff>63500</xdr:colOff>
      <xdr:row>39</xdr:row>
      <xdr:rowOff>92710</xdr:rowOff>
    </xdr:to>
    <xdr:cxnSp macro="">
      <xdr:nvCxnSpPr>
        <xdr:cNvPr id="456" name="直線コネクタ 455"/>
        <xdr:cNvCxnSpPr/>
      </xdr:nvCxnSpPr>
      <xdr:spPr>
        <a:xfrm flipV="1">
          <a:off x="21323300" y="67678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134620</xdr:rowOff>
    </xdr:from>
    <xdr:to>
      <xdr:col>107</xdr:col>
      <xdr:colOff>101600</xdr:colOff>
      <xdr:row>39</xdr:row>
      <xdr:rowOff>64770</xdr:rowOff>
    </xdr:to>
    <xdr:sp macro="" textlink="">
      <xdr:nvSpPr>
        <xdr:cNvPr id="457" name="楕円 456"/>
        <xdr:cNvSpPr/>
      </xdr:nvSpPr>
      <xdr:spPr>
        <a:xfrm>
          <a:off x="20383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13970</xdr:rowOff>
    </xdr:from>
    <xdr:to>
      <xdr:col>111</xdr:col>
      <xdr:colOff>177800</xdr:colOff>
      <xdr:row>39</xdr:row>
      <xdr:rowOff>92710</xdr:rowOff>
    </xdr:to>
    <xdr:cxnSp macro="">
      <xdr:nvCxnSpPr>
        <xdr:cNvPr id="458" name="直線コネクタ 457"/>
        <xdr:cNvCxnSpPr/>
      </xdr:nvCxnSpPr>
      <xdr:spPr>
        <a:xfrm>
          <a:off x="20434300" y="6700520"/>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459" name="楕円 458"/>
        <xdr:cNvSpPr/>
      </xdr:nvSpPr>
      <xdr:spPr>
        <a:xfrm>
          <a:off x="19494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13970</xdr:rowOff>
    </xdr:from>
    <xdr:to>
      <xdr:col>107</xdr:col>
      <xdr:colOff>50800</xdr:colOff>
      <xdr:row>40</xdr:row>
      <xdr:rowOff>93980</xdr:rowOff>
    </xdr:to>
    <xdr:cxnSp macro="">
      <xdr:nvCxnSpPr>
        <xdr:cNvPr id="460" name="直線コネクタ 459"/>
        <xdr:cNvCxnSpPr/>
      </xdr:nvCxnSpPr>
      <xdr:spPr>
        <a:xfrm flipV="1">
          <a:off x="19545300" y="67005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139717</xdr:rowOff>
    </xdr:from>
    <xdr:ext cx="469744" cy="259045"/>
    <xdr:sp macro="" textlink="">
      <xdr:nvSpPr>
        <xdr:cNvPr id="461" name="n_1aveValue【認定こども園・幼稚園・保育所】&#10;一人当たり面積"/>
        <xdr:cNvSpPr txBox="1"/>
      </xdr:nvSpPr>
      <xdr:spPr>
        <a:xfrm>
          <a:off x="210757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111777</xdr:rowOff>
    </xdr:from>
    <xdr:ext cx="469744" cy="259045"/>
    <xdr:sp macro="" textlink="">
      <xdr:nvSpPr>
        <xdr:cNvPr id="462" name="n_2aveValue【認定こども園・幼稚園・保育所】&#10;一人当たり面積"/>
        <xdr:cNvSpPr txBox="1"/>
      </xdr:nvSpPr>
      <xdr:spPr>
        <a:xfrm>
          <a:off x="20199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17797</xdr:rowOff>
    </xdr:from>
    <xdr:ext cx="469744" cy="259045"/>
    <xdr:sp macro="" textlink="">
      <xdr:nvSpPr>
        <xdr:cNvPr id="463" name="n_3aveValue【認定こども園・幼稚園・保育所】&#10;一人当たり面積"/>
        <xdr:cNvSpPr txBox="1"/>
      </xdr:nvSpPr>
      <xdr:spPr>
        <a:xfrm>
          <a:off x="19310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160037</xdr:rowOff>
    </xdr:from>
    <xdr:ext cx="469744" cy="259045"/>
    <xdr:sp macro="" textlink="">
      <xdr:nvSpPr>
        <xdr:cNvPr id="464" name="n_1mainValue【認定こども園・幼稚園・保育所】&#10;一人当たり面積"/>
        <xdr:cNvSpPr txBox="1"/>
      </xdr:nvSpPr>
      <xdr:spPr>
        <a:xfrm>
          <a:off x="21075727" y="650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81297</xdr:rowOff>
    </xdr:from>
    <xdr:ext cx="469744" cy="259045"/>
    <xdr:sp macro="" textlink="">
      <xdr:nvSpPr>
        <xdr:cNvPr id="465" name="n_2mainValue【認定こども園・幼稚園・保育所】&#10;一人当たり面積"/>
        <xdr:cNvSpPr txBox="1"/>
      </xdr:nvSpPr>
      <xdr:spPr>
        <a:xfrm>
          <a:off x="20199427" y="642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135907</xdr:rowOff>
    </xdr:from>
    <xdr:ext cx="469744" cy="259045"/>
    <xdr:sp macro="" textlink="">
      <xdr:nvSpPr>
        <xdr:cNvPr id="466" name="n_3mainValue【認定こども園・幼稚園・保育所】&#10;一人当たり面積"/>
        <xdr:cNvSpPr txBox="1"/>
      </xdr:nvSpPr>
      <xdr:spPr>
        <a:xfrm>
          <a:off x="193104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652</xdr:rowOff>
    </xdr:from>
    <xdr:ext cx="405111" cy="259045"/>
    <xdr:sp macro="" textlink="">
      <xdr:nvSpPr>
        <xdr:cNvPr id="496" name="【学校施設】&#10;有形固定資産減価償却率平均値テキスト"/>
        <xdr:cNvSpPr txBox="1"/>
      </xdr:nvSpPr>
      <xdr:spPr>
        <a:xfrm>
          <a:off x="16357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00" name="フローチャート: 判断 499"/>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59690</xdr:rowOff>
    </xdr:from>
    <xdr:to>
      <xdr:col>85</xdr:col>
      <xdr:colOff>177800</xdr:colOff>
      <xdr:row>60</xdr:row>
      <xdr:rowOff>161290</xdr:rowOff>
    </xdr:to>
    <xdr:sp macro="" textlink="">
      <xdr:nvSpPr>
        <xdr:cNvPr id="506" name="楕円 505"/>
        <xdr:cNvSpPr/>
      </xdr:nvSpPr>
      <xdr:spPr>
        <a:xfrm>
          <a:off x="16268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38117</xdr:rowOff>
    </xdr:from>
    <xdr:ext cx="405111" cy="259045"/>
    <xdr:sp macro="" textlink="">
      <xdr:nvSpPr>
        <xdr:cNvPr id="507" name="【学校施設】&#10;有形固定資産減価償却率該当値テキスト"/>
        <xdr:cNvSpPr txBox="1"/>
      </xdr:nvSpPr>
      <xdr:spPr>
        <a:xfrm>
          <a:off x="16357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xdr:rowOff>
    </xdr:from>
    <xdr:to>
      <xdr:col>81</xdr:col>
      <xdr:colOff>101600</xdr:colOff>
      <xdr:row>60</xdr:row>
      <xdr:rowOff>104140</xdr:rowOff>
    </xdr:to>
    <xdr:sp macro="" textlink="">
      <xdr:nvSpPr>
        <xdr:cNvPr id="508" name="楕円 507"/>
        <xdr:cNvSpPr/>
      </xdr:nvSpPr>
      <xdr:spPr>
        <a:xfrm>
          <a:off x="15430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110490</xdr:rowOff>
    </xdr:to>
    <xdr:cxnSp macro="">
      <xdr:nvCxnSpPr>
        <xdr:cNvPr id="509" name="直線コネクタ 508"/>
        <xdr:cNvCxnSpPr/>
      </xdr:nvCxnSpPr>
      <xdr:spPr>
        <a:xfrm>
          <a:off x="15481300" y="103403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46355</xdr:rowOff>
    </xdr:from>
    <xdr:to>
      <xdr:col>76</xdr:col>
      <xdr:colOff>165100</xdr:colOff>
      <xdr:row>60</xdr:row>
      <xdr:rowOff>147955</xdr:rowOff>
    </xdr:to>
    <xdr:sp macro="" textlink="">
      <xdr:nvSpPr>
        <xdr:cNvPr id="510" name="楕円 509"/>
        <xdr:cNvSpPr/>
      </xdr:nvSpPr>
      <xdr:spPr>
        <a:xfrm>
          <a:off x="14541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53340</xdr:rowOff>
    </xdr:from>
    <xdr:to>
      <xdr:col>81</xdr:col>
      <xdr:colOff>50800</xdr:colOff>
      <xdr:row>60</xdr:row>
      <xdr:rowOff>97155</xdr:rowOff>
    </xdr:to>
    <xdr:cxnSp macro="">
      <xdr:nvCxnSpPr>
        <xdr:cNvPr id="511" name="直線コネクタ 510"/>
        <xdr:cNvCxnSpPr/>
      </xdr:nvCxnSpPr>
      <xdr:spPr>
        <a:xfrm flipV="1">
          <a:off x="14592300" y="103403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160655</xdr:rowOff>
    </xdr:from>
    <xdr:to>
      <xdr:col>72</xdr:col>
      <xdr:colOff>38100</xdr:colOff>
      <xdr:row>60</xdr:row>
      <xdr:rowOff>90805</xdr:rowOff>
    </xdr:to>
    <xdr:sp macro="" textlink="">
      <xdr:nvSpPr>
        <xdr:cNvPr id="512" name="楕円 511"/>
        <xdr:cNvSpPr/>
      </xdr:nvSpPr>
      <xdr:spPr>
        <a:xfrm>
          <a:off x="13652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40005</xdr:rowOff>
    </xdr:from>
    <xdr:to>
      <xdr:col>76</xdr:col>
      <xdr:colOff>114300</xdr:colOff>
      <xdr:row>60</xdr:row>
      <xdr:rowOff>97155</xdr:rowOff>
    </xdr:to>
    <xdr:cxnSp macro="">
      <xdr:nvCxnSpPr>
        <xdr:cNvPr id="513" name="直線コネクタ 512"/>
        <xdr:cNvCxnSpPr/>
      </xdr:nvCxnSpPr>
      <xdr:spPr>
        <a:xfrm>
          <a:off x="13703300" y="103270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14"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15"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16"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120667</xdr:rowOff>
    </xdr:from>
    <xdr:ext cx="405111" cy="259045"/>
    <xdr:sp macro="" textlink="">
      <xdr:nvSpPr>
        <xdr:cNvPr id="517" name="n_1mainValue【学校施設】&#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139082</xdr:rowOff>
    </xdr:from>
    <xdr:ext cx="405111" cy="259045"/>
    <xdr:sp macro="" textlink="">
      <xdr:nvSpPr>
        <xdr:cNvPr id="518" name="n_2mainValue【学校施設】&#10;有形固定資産減価償却率"/>
        <xdr:cNvSpPr txBox="1"/>
      </xdr:nvSpPr>
      <xdr:spPr>
        <a:xfrm>
          <a:off x="14389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107332</xdr:rowOff>
    </xdr:from>
    <xdr:ext cx="405111" cy="259045"/>
    <xdr:sp macro="" textlink="">
      <xdr:nvSpPr>
        <xdr:cNvPr id="519" name="n_3mainValue【学校施設】&#10;有形固定資産減価償却率"/>
        <xdr:cNvSpPr txBox="1"/>
      </xdr:nvSpPr>
      <xdr:spPr>
        <a:xfrm>
          <a:off x="135007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5" name="直線コネクタ 544"/>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6"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7" name="直線コネクタ 546"/>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8"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9" name="直線コネクタ 548"/>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550" name="【学校施設】&#10;一人当たり面積平均値テキスト"/>
        <xdr:cNvSpPr txBox="1"/>
      </xdr:nvSpPr>
      <xdr:spPr>
        <a:xfrm>
          <a:off x="22199600" y="1011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1" name="フローチャート: 判断 550"/>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2" name="フローチャート: 判断 551"/>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3" name="フローチャート: 判断 552"/>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84074</xdr:rowOff>
    </xdr:from>
    <xdr:to>
      <xdr:col>102</xdr:col>
      <xdr:colOff>165100</xdr:colOff>
      <xdr:row>59</xdr:row>
      <xdr:rowOff>14224</xdr:rowOff>
    </xdr:to>
    <xdr:sp macro="" textlink="">
      <xdr:nvSpPr>
        <xdr:cNvPr id="554" name="フローチャート: 判断 553"/>
        <xdr:cNvSpPr/>
      </xdr:nvSpPr>
      <xdr:spPr>
        <a:xfrm>
          <a:off x="19494500" y="100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75257</xdr:rowOff>
    </xdr:from>
    <xdr:to>
      <xdr:col>116</xdr:col>
      <xdr:colOff>114300</xdr:colOff>
      <xdr:row>62</xdr:row>
      <xdr:rowOff>5407</xdr:rowOff>
    </xdr:to>
    <xdr:sp macro="" textlink="">
      <xdr:nvSpPr>
        <xdr:cNvPr id="560" name="楕円 559"/>
        <xdr:cNvSpPr/>
      </xdr:nvSpPr>
      <xdr:spPr>
        <a:xfrm>
          <a:off x="22110700" y="105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53684</xdr:rowOff>
    </xdr:from>
    <xdr:ext cx="469744" cy="259045"/>
    <xdr:sp macro="" textlink="">
      <xdr:nvSpPr>
        <xdr:cNvPr id="561" name="【学校施設】&#10;一人当たり面積該当値テキスト"/>
        <xdr:cNvSpPr txBox="1"/>
      </xdr:nvSpPr>
      <xdr:spPr>
        <a:xfrm>
          <a:off x="22199600" y="1051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142530</xdr:rowOff>
    </xdr:from>
    <xdr:to>
      <xdr:col>112</xdr:col>
      <xdr:colOff>38100</xdr:colOff>
      <xdr:row>61</xdr:row>
      <xdr:rowOff>72680</xdr:rowOff>
    </xdr:to>
    <xdr:sp macro="" textlink="">
      <xdr:nvSpPr>
        <xdr:cNvPr id="562" name="楕円 561"/>
        <xdr:cNvSpPr/>
      </xdr:nvSpPr>
      <xdr:spPr>
        <a:xfrm>
          <a:off x="21272500" y="104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21880</xdr:rowOff>
    </xdr:from>
    <xdr:to>
      <xdr:col>116</xdr:col>
      <xdr:colOff>63500</xdr:colOff>
      <xdr:row>61</xdr:row>
      <xdr:rowOff>126057</xdr:rowOff>
    </xdr:to>
    <xdr:cxnSp macro="">
      <xdr:nvCxnSpPr>
        <xdr:cNvPr id="563" name="直線コネクタ 562"/>
        <xdr:cNvCxnSpPr/>
      </xdr:nvCxnSpPr>
      <xdr:spPr>
        <a:xfrm>
          <a:off x="21323300" y="10480330"/>
          <a:ext cx="838200" cy="1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156573</xdr:rowOff>
    </xdr:from>
    <xdr:to>
      <xdr:col>107</xdr:col>
      <xdr:colOff>101600</xdr:colOff>
      <xdr:row>61</xdr:row>
      <xdr:rowOff>86723</xdr:rowOff>
    </xdr:to>
    <xdr:sp macro="" textlink="">
      <xdr:nvSpPr>
        <xdr:cNvPr id="564" name="楕円 563"/>
        <xdr:cNvSpPr/>
      </xdr:nvSpPr>
      <xdr:spPr>
        <a:xfrm>
          <a:off x="20383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21880</xdr:rowOff>
    </xdr:from>
    <xdr:to>
      <xdr:col>111</xdr:col>
      <xdr:colOff>177800</xdr:colOff>
      <xdr:row>61</xdr:row>
      <xdr:rowOff>35923</xdr:rowOff>
    </xdr:to>
    <xdr:cxnSp macro="">
      <xdr:nvCxnSpPr>
        <xdr:cNvPr id="565" name="直線コネクタ 564"/>
        <xdr:cNvCxnSpPr/>
      </xdr:nvCxnSpPr>
      <xdr:spPr>
        <a:xfrm flipV="1">
          <a:off x="20434300" y="10480330"/>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14515</xdr:rowOff>
    </xdr:from>
    <xdr:to>
      <xdr:col>102</xdr:col>
      <xdr:colOff>165100</xdr:colOff>
      <xdr:row>61</xdr:row>
      <xdr:rowOff>116115</xdr:rowOff>
    </xdr:to>
    <xdr:sp macro="" textlink="">
      <xdr:nvSpPr>
        <xdr:cNvPr id="566" name="楕円 565"/>
        <xdr:cNvSpPr/>
      </xdr:nvSpPr>
      <xdr:spPr>
        <a:xfrm>
          <a:off x="19494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35923</xdr:rowOff>
    </xdr:from>
    <xdr:to>
      <xdr:col>107</xdr:col>
      <xdr:colOff>50800</xdr:colOff>
      <xdr:row>61</xdr:row>
      <xdr:rowOff>65315</xdr:rowOff>
    </xdr:to>
    <xdr:cxnSp macro="">
      <xdr:nvCxnSpPr>
        <xdr:cNvPr id="567" name="直線コネクタ 566"/>
        <xdr:cNvCxnSpPr/>
      </xdr:nvCxnSpPr>
      <xdr:spPr>
        <a:xfrm flipV="1">
          <a:off x="19545300" y="1049437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68"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69"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30751</xdr:rowOff>
    </xdr:from>
    <xdr:ext cx="469744" cy="259045"/>
    <xdr:sp macro="" textlink="">
      <xdr:nvSpPr>
        <xdr:cNvPr id="570" name="n_3aveValue【学校施設】&#10;一人当たり面積"/>
        <xdr:cNvSpPr txBox="1"/>
      </xdr:nvSpPr>
      <xdr:spPr>
        <a:xfrm>
          <a:off x="19310427" y="980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63807</xdr:rowOff>
    </xdr:from>
    <xdr:ext cx="469744" cy="259045"/>
    <xdr:sp macro="" textlink="">
      <xdr:nvSpPr>
        <xdr:cNvPr id="571" name="n_1mainValue【学校施設】&#10;一人当たり面積"/>
        <xdr:cNvSpPr txBox="1"/>
      </xdr:nvSpPr>
      <xdr:spPr>
        <a:xfrm>
          <a:off x="21075727" y="105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77850</xdr:rowOff>
    </xdr:from>
    <xdr:ext cx="469744" cy="259045"/>
    <xdr:sp macro="" textlink="">
      <xdr:nvSpPr>
        <xdr:cNvPr id="572" name="n_2mainValue【学校施設】&#10;一人当たり面積"/>
        <xdr:cNvSpPr txBox="1"/>
      </xdr:nvSpPr>
      <xdr:spPr>
        <a:xfrm>
          <a:off x="20199427" y="1053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107242</xdr:rowOff>
    </xdr:from>
    <xdr:ext cx="469744" cy="259045"/>
    <xdr:sp macro="" textlink="">
      <xdr:nvSpPr>
        <xdr:cNvPr id="573" name="n_3mainValue【学校施設】&#10;一人当たり面積"/>
        <xdr:cNvSpPr txBox="1"/>
      </xdr:nvSpPr>
      <xdr:spPr>
        <a:xfrm>
          <a:off x="193104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15" name="直線コネクタ 61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1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7" name="直線コネクタ 61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20"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21" name="フローチャート: 判断 62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22" name="フローチャート: 判断 62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23" name="フローチャート: 判断 62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24" name="フローチャート: 判断 623"/>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170724</xdr:rowOff>
    </xdr:from>
    <xdr:to>
      <xdr:col>85</xdr:col>
      <xdr:colOff>177800</xdr:colOff>
      <xdr:row>101</xdr:row>
      <xdr:rowOff>100874</xdr:rowOff>
    </xdr:to>
    <xdr:sp macro="" textlink="">
      <xdr:nvSpPr>
        <xdr:cNvPr id="630" name="楕円 629"/>
        <xdr:cNvSpPr/>
      </xdr:nvSpPr>
      <xdr:spPr>
        <a:xfrm>
          <a:off x="162687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22151</xdr:rowOff>
    </xdr:from>
    <xdr:ext cx="405111" cy="259045"/>
    <xdr:sp macro="" textlink="">
      <xdr:nvSpPr>
        <xdr:cNvPr id="631" name="【公民館】&#10;有形固定資産減価償却率該当値テキスト"/>
        <xdr:cNvSpPr txBox="1"/>
      </xdr:nvSpPr>
      <xdr:spPr>
        <a:xfrm>
          <a:off x="16357600" y="1716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28666</xdr:rowOff>
    </xdr:from>
    <xdr:to>
      <xdr:col>81</xdr:col>
      <xdr:colOff>101600</xdr:colOff>
      <xdr:row>101</xdr:row>
      <xdr:rowOff>130266</xdr:rowOff>
    </xdr:to>
    <xdr:sp macro="" textlink="">
      <xdr:nvSpPr>
        <xdr:cNvPr id="632" name="楕円 631"/>
        <xdr:cNvSpPr/>
      </xdr:nvSpPr>
      <xdr:spPr>
        <a:xfrm>
          <a:off x="154305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50074</xdr:rowOff>
    </xdr:from>
    <xdr:to>
      <xdr:col>85</xdr:col>
      <xdr:colOff>127000</xdr:colOff>
      <xdr:row>101</xdr:row>
      <xdr:rowOff>79466</xdr:rowOff>
    </xdr:to>
    <xdr:cxnSp macro="">
      <xdr:nvCxnSpPr>
        <xdr:cNvPr id="633" name="直線コネクタ 632"/>
        <xdr:cNvCxnSpPr/>
      </xdr:nvCxnSpPr>
      <xdr:spPr>
        <a:xfrm flipV="1">
          <a:off x="15481300" y="1736652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61323</xdr:rowOff>
    </xdr:from>
    <xdr:to>
      <xdr:col>76</xdr:col>
      <xdr:colOff>165100</xdr:colOff>
      <xdr:row>101</xdr:row>
      <xdr:rowOff>162923</xdr:rowOff>
    </xdr:to>
    <xdr:sp macro="" textlink="">
      <xdr:nvSpPr>
        <xdr:cNvPr id="634" name="楕円 633"/>
        <xdr:cNvSpPr/>
      </xdr:nvSpPr>
      <xdr:spPr>
        <a:xfrm>
          <a:off x="145415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79466</xdr:rowOff>
    </xdr:from>
    <xdr:to>
      <xdr:col>81</xdr:col>
      <xdr:colOff>50800</xdr:colOff>
      <xdr:row>101</xdr:row>
      <xdr:rowOff>112123</xdr:rowOff>
    </xdr:to>
    <xdr:cxnSp macro="">
      <xdr:nvCxnSpPr>
        <xdr:cNvPr id="635" name="直線コネクタ 634"/>
        <xdr:cNvCxnSpPr/>
      </xdr:nvCxnSpPr>
      <xdr:spPr>
        <a:xfrm flipV="1">
          <a:off x="14592300" y="173959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xdr:rowOff>
    </xdr:from>
    <xdr:to>
      <xdr:col>72</xdr:col>
      <xdr:colOff>38100</xdr:colOff>
      <xdr:row>104</xdr:row>
      <xdr:rowOff>110671</xdr:rowOff>
    </xdr:to>
    <xdr:sp macro="" textlink="">
      <xdr:nvSpPr>
        <xdr:cNvPr id="636" name="楕円 635"/>
        <xdr:cNvSpPr/>
      </xdr:nvSpPr>
      <xdr:spPr>
        <a:xfrm>
          <a:off x="13652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112123</xdr:rowOff>
    </xdr:from>
    <xdr:to>
      <xdr:col>76</xdr:col>
      <xdr:colOff>114300</xdr:colOff>
      <xdr:row>104</xdr:row>
      <xdr:rowOff>59871</xdr:rowOff>
    </xdr:to>
    <xdr:cxnSp macro="">
      <xdr:nvCxnSpPr>
        <xdr:cNvPr id="637" name="直線コネクタ 636"/>
        <xdr:cNvCxnSpPr/>
      </xdr:nvCxnSpPr>
      <xdr:spPr>
        <a:xfrm flipV="1">
          <a:off x="13703300" y="17428573"/>
          <a:ext cx="889000" cy="46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38"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39"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40"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146793</xdr:rowOff>
    </xdr:from>
    <xdr:ext cx="405111" cy="259045"/>
    <xdr:sp macro="" textlink="">
      <xdr:nvSpPr>
        <xdr:cNvPr id="641" name="n_1mainValue【公民館】&#10;有形固定資産減価償却率"/>
        <xdr:cNvSpPr txBox="1"/>
      </xdr:nvSpPr>
      <xdr:spPr>
        <a:xfrm>
          <a:off x="152660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8000</xdr:rowOff>
    </xdr:from>
    <xdr:ext cx="405111" cy="259045"/>
    <xdr:sp macro="" textlink="">
      <xdr:nvSpPr>
        <xdr:cNvPr id="642" name="n_2mainValue【公民館】&#10;有形固定資産減価償却率"/>
        <xdr:cNvSpPr txBox="1"/>
      </xdr:nvSpPr>
      <xdr:spPr>
        <a:xfrm>
          <a:off x="1438974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101798</xdr:rowOff>
    </xdr:from>
    <xdr:ext cx="405111" cy="259045"/>
    <xdr:sp macro="" textlink="">
      <xdr:nvSpPr>
        <xdr:cNvPr id="643" name="n_3mainValue【公民館】&#10;有形固定資産減価償却率"/>
        <xdr:cNvSpPr txBox="1"/>
      </xdr:nvSpPr>
      <xdr:spPr>
        <a:xfrm>
          <a:off x="13500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4" name="直線コネクタ 6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5" name="テキスト ボックス 6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6" name="直線コネクタ 6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7" name="テキスト ボックス 6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8" name="直線コネクタ 6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9" name="テキスト ボックス 6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0" name="直線コネクタ 6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1" name="テキスト ボックス 6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65" name="直線コネクタ 664"/>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6"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7" name="直線コネクタ 666"/>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68"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69" name="直線コネクタ 668"/>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70" name="【公民館】&#10;一人当たり面積平均値テキスト"/>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71" name="フローチャート: 判断 670"/>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72" name="フローチャート: 判断 671"/>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73" name="フローチャート: 判断 67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129642</xdr:rowOff>
    </xdr:from>
    <xdr:to>
      <xdr:col>102</xdr:col>
      <xdr:colOff>165100</xdr:colOff>
      <xdr:row>107</xdr:row>
      <xdr:rowOff>59792</xdr:rowOff>
    </xdr:to>
    <xdr:sp macro="" textlink="">
      <xdr:nvSpPr>
        <xdr:cNvPr id="674" name="フローチャート: 判断 673"/>
        <xdr:cNvSpPr/>
      </xdr:nvSpPr>
      <xdr:spPr>
        <a:xfrm>
          <a:off x="19494500" y="183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2082</xdr:rowOff>
    </xdr:from>
    <xdr:to>
      <xdr:col>116</xdr:col>
      <xdr:colOff>114300</xdr:colOff>
      <xdr:row>106</xdr:row>
      <xdr:rowOff>103682</xdr:rowOff>
    </xdr:to>
    <xdr:sp macro="" textlink="">
      <xdr:nvSpPr>
        <xdr:cNvPr id="680" name="楕円 679"/>
        <xdr:cNvSpPr/>
      </xdr:nvSpPr>
      <xdr:spPr>
        <a:xfrm>
          <a:off x="22110700" y="181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24959</xdr:rowOff>
    </xdr:from>
    <xdr:ext cx="469744" cy="259045"/>
    <xdr:sp macro="" textlink="">
      <xdr:nvSpPr>
        <xdr:cNvPr id="681" name="【公民館】&#10;一人当たり面積該当値テキスト"/>
        <xdr:cNvSpPr txBox="1"/>
      </xdr:nvSpPr>
      <xdr:spPr>
        <a:xfrm>
          <a:off x="22199600" y="1802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10770</xdr:rowOff>
    </xdr:from>
    <xdr:to>
      <xdr:col>112</xdr:col>
      <xdr:colOff>38100</xdr:colOff>
      <xdr:row>106</xdr:row>
      <xdr:rowOff>112370</xdr:rowOff>
    </xdr:to>
    <xdr:sp macro="" textlink="">
      <xdr:nvSpPr>
        <xdr:cNvPr id="682" name="楕円 681"/>
        <xdr:cNvSpPr/>
      </xdr:nvSpPr>
      <xdr:spPr>
        <a:xfrm>
          <a:off x="21272500" y="181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52882</xdr:rowOff>
    </xdr:from>
    <xdr:to>
      <xdr:col>116</xdr:col>
      <xdr:colOff>63500</xdr:colOff>
      <xdr:row>106</xdr:row>
      <xdr:rowOff>61570</xdr:rowOff>
    </xdr:to>
    <xdr:cxnSp macro="">
      <xdr:nvCxnSpPr>
        <xdr:cNvPr id="683" name="直線コネクタ 682"/>
        <xdr:cNvCxnSpPr/>
      </xdr:nvCxnSpPr>
      <xdr:spPr>
        <a:xfrm flipV="1">
          <a:off x="21323300" y="18226582"/>
          <a:ext cx="8382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18999</xdr:rowOff>
    </xdr:from>
    <xdr:to>
      <xdr:col>107</xdr:col>
      <xdr:colOff>101600</xdr:colOff>
      <xdr:row>106</xdr:row>
      <xdr:rowOff>120599</xdr:rowOff>
    </xdr:to>
    <xdr:sp macro="" textlink="">
      <xdr:nvSpPr>
        <xdr:cNvPr id="684" name="楕円 683"/>
        <xdr:cNvSpPr/>
      </xdr:nvSpPr>
      <xdr:spPr>
        <a:xfrm>
          <a:off x="20383500" y="1819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61570</xdr:rowOff>
    </xdr:from>
    <xdr:to>
      <xdr:col>111</xdr:col>
      <xdr:colOff>177800</xdr:colOff>
      <xdr:row>106</xdr:row>
      <xdr:rowOff>69799</xdr:rowOff>
    </xdr:to>
    <xdr:cxnSp macro="">
      <xdr:nvCxnSpPr>
        <xdr:cNvPr id="685" name="直線コネクタ 684"/>
        <xdr:cNvCxnSpPr/>
      </xdr:nvCxnSpPr>
      <xdr:spPr>
        <a:xfrm flipV="1">
          <a:off x="20434300" y="18235270"/>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128727</xdr:rowOff>
    </xdr:from>
    <xdr:to>
      <xdr:col>102</xdr:col>
      <xdr:colOff>165100</xdr:colOff>
      <xdr:row>107</xdr:row>
      <xdr:rowOff>58877</xdr:rowOff>
    </xdr:to>
    <xdr:sp macro="" textlink="">
      <xdr:nvSpPr>
        <xdr:cNvPr id="686" name="楕円 685"/>
        <xdr:cNvSpPr/>
      </xdr:nvSpPr>
      <xdr:spPr>
        <a:xfrm>
          <a:off x="19494500" y="183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69799</xdr:rowOff>
    </xdr:from>
    <xdr:to>
      <xdr:col>107</xdr:col>
      <xdr:colOff>50800</xdr:colOff>
      <xdr:row>107</xdr:row>
      <xdr:rowOff>8077</xdr:rowOff>
    </xdr:to>
    <xdr:cxnSp macro="">
      <xdr:nvCxnSpPr>
        <xdr:cNvPr id="687" name="直線コネクタ 686"/>
        <xdr:cNvCxnSpPr/>
      </xdr:nvCxnSpPr>
      <xdr:spPr>
        <a:xfrm flipV="1">
          <a:off x="19545300" y="18243499"/>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89324</xdr:rowOff>
    </xdr:from>
    <xdr:ext cx="469744" cy="259045"/>
    <xdr:sp macro="" textlink="">
      <xdr:nvSpPr>
        <xdr:cNvPr id="688" name="n_1aveValue【公民館】&#10;一人当たり面積"/>
        <xdr:cNvSpPr txBox="1"/>
      </xdr:nvSpPr>
      <xdr:spPr>
        <a:xfrm>
          <a:off x="210757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689"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50919</xdr:rowOff>
    </xdr:from>
    <xdr:ext cx="469744" cy="259045"/>
    <xdr:sp macro="" textlink="">
      <xdr:nvSpPr>
        <xdr:cNvPr id="690" name="n_3aveValue【公民館】&#10;一人当たり面積"/>
        <xdr:cNvSpPr txBox="1"/>
      </xdr:nvSpPr>
      <xdr:spPr>
        <a:xfrm>
          <a:off x="19310427" y="183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128897</xdr:rowOff>
    </xdr:from>
    <xdr:ext cx="469744" cy="259045"/>
    <xdr:sp macro="" textlink="">
      <xdr:nvSpPr>
        <xdr:cNvPr id="691" name="n_1mainValue【公民館】&#10;一人当たり面積"/>
        <xdr:cNvSpPr txBox="1"/>
      </xdr:nvSpPr>
      <xdr:spPr>
        <a:xfrm>
          <a:off x="21075727" y="1795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137126</xdr:rowOff>
    </xdr:from>
    <xdr:ext cx="469744" cy="259045"/>
    <xdr:sp macro="" textlink="">
      <xdr:nvSpPr>
        <xdr:cNvPr id="692" name="n_2mainValue【公民館】&#10;一人当たり面積"/>
        <xdr:cNvSpPr txBox="1"/>
      </xdr:nvSpPr>
      <xdr:spPr>
        <a:xfrm>
          <a:off x="20199427" y="1796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75404</xdr:rowOff>
    </xdr:from>
    <xdr:ext cx="469744" cy="259045"/>
    <xdr:sp macro="" textlink="">
      <xdr:nvSpPr>
        <xdr:cNvPr id="693" name="n_3mainValue【公民館】&#10;一人当たり面積"/>
        <xdr:cNvSpPr txBox="1"/>
      </xdr:nvSpPr>
      <xdr:spPr>
        <a:xfrm>
          <a:off x="19310427" y="1807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多くの施設の償却率が、類似団体の数値を上回っている、施設の老朽化が進んでいる証拠であり、公共施設総合管理計画や個別施設計画に沿って更新を進めていく。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8,781
8,703
211.41
6,393,628
6,124,148
112,437
3,510,397
5,935,280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5" name="フローチャート: 判断 64"/>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2" name="楕円 71"/>
        <xdr:cNvSpPr/>
      </xdr:nvSpPr>
      <xdr:spPr>
        <a:xfrm>
          <a:off x="4584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72770</xdr:rowOff>
    </xdr:from>
    <xdr:ext cx="405111" cy="259045"/>
    <xdr:sp macro="" textlink="">
      <xdr:nvSpPr>
        <xdr:cNvPr id="73" name="【図書館】&#10;有形固定資産減価償却率該当値テキスト"/>
        <xdr:cNvSpPr txBox="1"/>
      </xdr:nvSpPr>
      <xdr:spPr>
        <a:xfrm>
          <a:off x="4673600"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4" name="楕円 73"/>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133350</xdr:rowOff>
    </xdr:to>
    <xdr:cxnSp macro="">
      <xdr:nvCxnSpPr>
        <xdr:cNvPr id="75" name="直線コネクタ 74"/>
        <xdr:cNvCxnSpPr/>
      </xdr:nvCxnSpPr>
      <xdr:spPr>
        <a:xfrm flipV="1">
          <a:off x="3797300" y="644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6" name="楕円 75"/>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7" name="直線コネクタ 76"/>
        <xdr:cNvCxnSpPr/>
      </xdr:nvCxnSpPr>
      <xdr:spPr>
        <a:xfrm flipV="1">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78" name="楕円 77"/>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79" name="直線コネクタ 78"/>
        <xdr:cNvCxnSpPr/>
      </xdr:nvCxnSpPr>
      <xdr:spPr>
        <a:xfrm flipV="1">
          <a:off x="2019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36484</xdr:rowOff>
    </xdr:from>
    <xdr:ext cx="405111" cy="259045"/>
    <xdr:sp macro="" textlink="">
      <xdr:nvSpPr>
        <xdr:cNvPr id="80" name="n_1aveValue【図書館】&#10;有形固定資産減価償却率"/>
        <xdr:cNvSpPr txBox="1"/>
      </xdr:nvSpPr>
      <xdr:spPr>
        <a:xfrm>
          <a:off x="3582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92001</xdr:rowOff>
    </xdr:from>
    <xdr:ext cx="405111" cy="259045"/>
    <xdr:sp macro="" textlink="">
      <xdr:nvSpPr>
        <xdr:cNvPr id="81" name="n_2aveValue【図書館】&#10;有形固定資産減価償却率"/>
        <xdr:cNvSpPr txBox="1"/>
      </xdr:nvSpPr>
      <xdr:spPr>
        <a:xfrm>
          <a:off x="2705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2"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3" name="n_1main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4" name="n_2mainValue【図書館】&#10;有形固定資産減価償却率"/>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69142</xdr:rowOff>
    </xdr:from>
    <xdr:ext cx="405111" cy="259045"/>
    <xdr:sp macro="" textlink="">
      <xdr:nvSpPr>
        <xdr:cNvPr id="85" name="n_3mainValue【図書館】&#10;有形固定資産減価償却率"/>
        <xdr:cNvSpPr txBox="1"/>
      </xdr:nvSpPr>
      <xdr:spPr>
        <a:xfrm>
          <a:off x="1816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11" name="直線コネクタ 110"/>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12" name="【図書館】&#10;一人当たり面積最小値テキスト"/>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13" name="直線コネクタ 112"/>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14" name="【図書館】&#10;一人当たり面積最大値テキスト"/>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15" name="直線コネクタ 114"/>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16" name="【図書館】&#10;一人当たり面積平均値テキスト"/>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7" name="フローチャート: 判断 116"/>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8" name="フローチャート: 判断 117"/>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160927</xdr:rowOff>
    </xdr:from>
    <xdr:to>
      <xdr:col>46</xdr:col>
      <xdr:colOff>38100</xdr:colOff>
      <xdr:row>40</xdr:row>
      <xdr:rowOff>91077</xdr:rowOff>
    </xdr:to>
    <xdr:sp macro="" textlink="">
      <xdr:nvSpPr>
        <xdr:cNvPr id="119" name="フローチャート: 判断 118"/>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43362</xdr:rowOff>
    </xdr:from>
    <xdr:to>
      <xdr:col>41</xdr:col>
      <xdr:colOff>101600</xdr:colOff>
      <xdr:row>39</xdr:row>
      <xdr:rowOff>144962</xdr:rowOff>
    </xdr:to>
    <xdr:sp macro="" textlink="">
      <xdr:nvSpPr>
        <xdr:cNvPr id="120" name="フローチャート: 判断 119"/>
        <xdr:cNvSpPr/>
      </xdr:nvSpPr>
      <xdr:spPr>
        <a:xfrm>
          <a:off x="7810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67854</xdr:rowOff>
    </xdr:from>
    <xdr:to>
      <xdr:col>55</xdr:col>
      <xdr:colOff>50800</xdr:colOff>
      <xdr:row>40</xdr:row>
      <xdr:rowOff>169454</xdr:rowOff>
    </xdr:to>
    <xdr:sp macro="" textlink="">
      <xdr:nvSpPr>
        <xdr:cNvPr id="126" name="楕円 125"/>
        <xdr:cNvSpPr/>
      </xdr:nvSpPr>
      <xdr:spPr>
        <a:xfrm>
          <a:off x="104267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46281</xdr:rowOff>
    </xdr:from>
    <xdr:ext cx="469744" cy="259045"/>
    <xdr:sp macro="" textlink="">
      <xdr:nvSpPr>
        <xdr:cNvPr id="127" name="【図書館】&#10;一人当たり面積該当値テキスト"/>
        <xdr:cNvSpPr txBox="1"/>
      </xdr:nvSpPr>
      <xdr:spPr>
        <a:xfrm>
          <a:off x="10515600"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74385</xdr:rowOff>
    </xdr:from>
    <xdr:to>
      <xdr:col>50</xdr:col>
      <xdr:colOff>165100</xdr:colOff>
      <xdr:row>41</xdr:row>
      <xdr:rowOff>4535</xdr:rowOff>
    </xdr:to>
    <xdr:sp macro="" textlink="">
      <xdr:nvSpPr>
        <xdr:cNvPr id="128" name="楕円 127"/>
        <xdr:cNvSpPr/>
      </xdr:nvSpPr>
      <xdr:spPr>
        <a:xfrm>
          <a:off x="9588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118654</xdr:rowOff>
    </xdr:from>
    <xdr:to>
      <xdr:col>55</xdr:col>
      <xdr:colOff>0</xdr:colOff>
      <xdr:row>40</xdr:row>
      <xdr:rowOff>125185</xdr:rowOff>
    </xdr:to>
    <xdr:cxnSp macro="">
      <xdr:nvCxnSpPr>
        <xdr:cNvPr id="129" name="直線コネクタ 128"/>
        <xdr:cNvCxnSpPr/>
      </xdr:nvCxnSpPr>
      <xdr:spPr>
        <a:xfrm flipV="1">
          <a:off x="9639300" y="697665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80917</xdr:rowOff>
    </xdr:from>
    <xdr:to>
      <xdr:col>46</xdr:col>
      <xdr:colOff>38100</xdr:colOff>
      <xdr:row>41</xdr:row>
      <xdr:rowOff>11067</xdr:rowOff>
    </xdr:to>
    <xdr:sp macro="" textlink="">
      <xdr:nvSpPr>
        <xdr:cNvPr id="130" name="楕円 129"/>
        <xdr:cNvSpPr/>
      </xdr:nvSpPr>
      <xdr:spPr>
        <a:xfrm>
          <a:off x="8699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125185</xdr:rowOff>
    </xdr:from>
    <xdr:to>
      <xdr:col>50</xdr:col>
      <xdr:colOff>114300</xdr:colOff>
      <xdr:row>40</xdr:row>
      <xdr:rowOff>131717</xdr:rowOff>
    </xdr:to>
    <xdr:cxnSp macro="">
      <xdr:nvCxnSpPr>
        <xdr:cNvPr id="131" name="直線コネクタ 130"/>
        <xdr:cNvCxnSpPr/>
      </xdr:nvCxnSpPr>
      <xdr:spPr>
        <a:xfrm flipV="1">
          <a:off x="8750300" y="69831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2" name="楕円 131"/>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131717</xdr:rowOff>
    </xdr:to>
    <xdr:cxnSp macro="">
      <xdr:nvCxnSpPr>
        <xdr:cNvPr id="133" name="直線コネクタ 132"/>
        <xdr:cNvCxnSpPr/>
      </xdr:nvCxnSpPr>
      <xdr:spPr>
        <a:xfrm>
          <a:off x="7861300" y="686562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91276</xdr:rowOff>
    </xdr:from>
    <xdr:ext cx="469744" cy="259045"/>
    <xdr:sp macro="" textlink="">
      <xdr:nvSpPr>
        <xdr:cNvPr id="134" name="n_1aveValue【図書館】&#10;一人当たり面積"/>
        <xdr:cNvSpPr txBox="1"/>
      </xdr:nvSpPr>
      <xdr:spPr>
        <a:xfrm>
          <a:off x="93917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107604</xdr:rowOff>
    </xdr:from>
    <xdr:ext cx="469744" cy="259045"/>
    <xdr:sp macro="" textlink="">
      <xdr:nvSpPr>
        <xdr:cNvPr id="135" name="n_2aveValue【図書館】&#10;一人当たり面積"/>
        <xdr:cNvSpPr txBox="1"/>
      </xdr:nvSpPr>
      <xdr:spPr>
        <a:xfrm>
          <a:off x="8515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161489</xdr:rowOff>
    </xdr:from>
    <xdr:ext cx="469744" cy="259045"/>
    <xdr:sp macro="" textlink="">
      <xdr:nvSpPr>
        <xdr:cNvPr id="136" name="n_3aveValue【図書館】&#10;一人当たり面積"/>
        <xdr:cNvSpPr txBox="1"/>
      </xdr:nvSpPr>
      <xdr:spPr>
        <a:xfrm>
          <a:off x="7626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167112</xdr:rowOff>
    </xdr:from>
    <xdr:ext cx="469744" cy="259045"/>
    <xdr:sp macro="" textlink="">
      <xdr:nvSpPr>
        <xdr:cNvPr id="137" name="n_1mainValue【図書館】&#10;一人当たり面積"/>
        <xdr:cNvSpPr txBox="1"/>
      </xdr:nvSpPr>
      <xdr:spPr>
        <a:xfrm>
          <a:off x="93917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2194</xdr:rowOff>
    </xdr:from>
    <xdr:ext cx="469744" cy="259045"/>
    <xdr:sp macro="" textlink="">
      <xdr:nvSpPr>
        <xdr:cNvPr id="138" name="n_2mainValue【図書館】&#10;一人当たり面積"/>
        <xdr:cNvSpPr txBox="1"/>
      </xdr:nvSpPr>
      <xdr:spPr>
        <a:xfrm>
          <a:off x="8515427" y="703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39" name="n_3mainValue【図書館】&#10;一人当たり面積"/>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64" name="直線コネクタ 163"/>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65"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66" name="直線コネクタ 165"/>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169"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70" name="フローチャート: 判断 169"/>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71" name="フローチャート: 判断 170"/>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72" name="フローチャート: 判断 171"/>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153035</xdr:rowOff>
    </xdr:from>
    <xdr:to>
      <xdr:col>10</xdr:col>
      <xdr:colOff>165100</xdr:colOff>
      <xdr:row>59</xdr:row>
      <xdr:rowOff>83185</xdr:rowOff>
    </xdr:to>
    <xdr:sp macro="" textlink="">
      <xdr:nvSpPr>
        <xdr:cNvPr id="173" name="フローチャート: 判断 172"/>
        <xdr:cNvSpPr/>
      </xdr:nvSpPr>
      <xdr:spPr>
        <a:xfrm>
          <a:off x="1968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53975</xdr:rowOff>
    </xdr:from>
    <xdr:to>
      <xdr:col>24</xdr:col>
      <xdr:colOff>114300</xdr:colOff>
      <xdr:row>57</xdr:row>
      <xdr:rowOff>155575</xdr:rowOff>
    </xdr:to>
    <xdr:sp macro="" textlink="">
      <xdr:nvSpPr>
        <xdr:cNvPr id="179" name="楕円 178"/>
        <xdr:cNvSpPr/>
      </xdr:nvSpPr>
      <xdr:spPr>
        <a:xfrm>
          <a:off x="45847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76852</xdr:rowOff>
    </xdr:from>
    <xdr:ext cx="405111" cy="259045"/>
    <xdr:sp macro="" textlink="">
      <xdr:nvSpPr>
        <xdr:cNvPr id="180" name="【体育館・プール】&#10;有形固定資産減価償却率該当値テキスト"/>
        <xdr:cNvSpPr txBox="1"/>
      </xdr:nvSpPr>
      <xdr:spPr>
        <a:xfrm>
          <a:off x="4673600"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145415</xdr:rowOff>
    </xdr:from>
    <xdr:to>
      <xdr:col>20</xdr:col>
      <xdr:colOff>38100</xdr:colOff>
      <xdr:row>58</xdr:row>
      <xdr:rowOff>75565</xdr:rowOff>
    </xdr:to>
    <xdr:sp macro="" textlink="">
      <xdr:nvSpPr>
        <xdr:cNvPr id="181" name="楕円 180"/>
        <xdr:cNvSpPr/>
      </xdr:nvSpPr>
      <xdr:spPr>
        <a:xfrm>
          <a:off x="3746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104775</xdr:rowOff>
    </xdr:from>
    <xdr:to>
      <xdr:col>24</xdr:col>
      <xdr:colOff>63500</xdr:colOff>
      <xdr:row>58</xdr:row>
      <xdr:rowOff>24765</xdr:rowOff>
    </xdr:to>
    <xdr:cxnSp macro="">
      <xdr:nvCxnSpPr>
        <xdr:cNvPr id="182" name="直線コネクタ 181"/>
        <xdr:cNvCxnSpPr/>
      </xdr:nvCxnSpPr>
      <xdr:spPr>
        <a:xfrm flipV="1">
          <a:off x="3797300" y="987742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83" name="楕円 182"/>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24765</xdr:rowOff>
    </xdr:from>
    <xdr:to>
      <xdr:col>19</xdr:col>
      <xdr:colOff>177800</xdr:colOff>
      <xdr:row>58</xdr:row>
      <xdr:rowOff>68580</xdr:rowOff>
    </xdr:to>
    <xdr:cxnSp macro="">
      <xdr:nvCxnSpPr>
        <xdr:cNvPr id="184" name="直線コネクタ 183"/>
        <xdr:cNvCxnSpPr/>
      </xdr:nvCxnSpPr>
      <xdr:spPr>
        <a:xfrm flipV="1">
          <a:off x="2908300" y="99688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xdr:rowOff>
    </xdr:from>
    <xdr:to>
      <xdr:col>10</xdr:col>
      <xdr:colOff>165100</xdr:colOff>
      <xdr:row>59</xdr:row>
      <xdr:rowOff>107950</xdr:rowOff>
    </xdr:to>
    <xdr:sp macro="" textlink="">
      <xdr:nvSpPr>
        <xdr:cNvPr id="185" name="楕円 184"/>
        <xdr:cNvSpPr/>
      </xdr:nvSpPr>
      <xdr:spPr>
        <a:xfrm>
          <a:off x="1968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68580</xdr:rowOff>
    </xdr:from>
    <xdr:to>
      <xdr:col>15</xdr:col>
      <xdr:colOff>50800</xdr:colOff>
      <xdr:row>59</xdr:row>
      <xdr:rowOff>57150</xdr:rowOff>
    </xdr:to>
    <xdr:cxnSp macro="">
      <xdr:nvCxnSpPr>
        <xdr:cNvPr id="186" name="直線コネクタ 185"/>
        <xdr:cNvCxnSpPr/>
      </xdr:nvCxnSpPr>
      <xdr:spPr>
        <a:xfrm flipV="1">
          <a:off x="2019300" y="10012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108602</xdr:rowOff>
    </xdr:from>
    <xdr:ext cx="405111" cy="259045"/>
    <xdr:sp macro="" textlink="">
      <xdr:nvSpPr>
        <xdr:cNvPr id="187"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34307</xdr:rowOff>
    </xdr:from>
    <xdr:ext cx="405111" cy="259045"/>
    <xdr:sp macro="" textlink="">
      <xdr:nvSpPr>
        <xdr:cNvPr id="188"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99712</xdr:rowOff>
    </xdr:from>
    <xdr:ext cx="405111" cy="259045"/>
    <xdr:sp macro="" textlink="">
      <xdr:nvSpPr>
        <xdr:cNvPr id="189" name="n_3aveValue【体育館・プール】&#10;有形固定資産減価償却率"/>
        <xdr:cNvSpPr txBox="1"/>
      </xdr:nvSpPr>
      <xdr:spPr>
        <a:xfrm>
          <a:off x="1816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92092</xdr:rowOff>
    </xdr:from>
    <xdr:ext cx="405111" cy="259045"/>
    <xdr:sp macro="" textlink="">
      <xdr:nvSpPr>
        <xdr:cNvPr id="190" name="n_1mainValue【体育館・プール】&#10;有形固定資産減価償却率"/>
        <xdr:cNvSpPr txBox="1"/>
      </xdr:nvSpPr>
      <xdr:spPr>
        <a:xfrm>
          <a:off x="3582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191" name="n_2mainValue【体育館・プール】&#10;有形固定資産減価償却率"/>
        <xdr:cNvSpPr txBox="1"/>
      </xdr:nvSpPr>
      <xdr:spPr>
        <a:xfrm>
          <a:off x="2705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99077</xdr:rowOff>
    </xdr:from>
    <xdr:ext cx="405111" cy="259045"/>
    <xdr:sp macro="" textlink="">
      <xdr:nvSpPr>
        <xdr:cNvPr id="192" name="n_3mainValue【体育館・プール】&#10;有形固定資産減価償却率"/>
        <xdr:cNvSpPr txBox="1"/>
      </xdr:nvSpPr>
      <xdr:spPr>
        <a:xfrm>
          <a:off x="1816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3" name="直線コネクタ 20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4" name="テキスト ボックス 20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7" name="直線コネクタ 20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8" name="テキスト ボックス 20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212" name="直線コネクタ 211"/>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213"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214" name="直線コネクタ 213"/>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15"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16" name="直線コネクタ 215"/>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217" name="【体育館・プール】&#10;一人当たり面積平均値テキスト"/>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18" name="フローチャート: 判断 217"/>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19" name="フローチャート: 判断 218"/>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124079</xdr:rowOff>
    </xdr:from>
    <xdr:to>
      <xdr:col>46</xdr:col>
      <xdr:colOff>38100</xdr:colOff>
      <xdr:row>61</xdr:row>
      <xdr:rowOff>54229</xdr:rowOff>
    </xdr:to>
    <xdr:sp macro="" textlink="">
      <xdr:nvSpPr>
        <xdr:cNvPr id="220" name="フローチャート: 判断 219"/>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147510</xdr:rowOff>
    </xdr:from>
    <xdr:to>
      <xdr:col>41</xdr:col>
      <xdr:colOff>101600</xdr:colOff>
      <xdr:row>61</xdr:row>
      <xdr:rowOff>77660</xdr:rowOff>
    </xdr:to>
    <xdr:sp macro="" textlink="">
      <xdr:nvSpPr>
        <xdr:cNvPr id="221" name="フローチャート: 判断 220"/>
        <xdr:cNvSpPr/>
      </xdr:nvSpPr>
      <xdr:spPr>
        <a:xfrm>
          <a:off x="7810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92075</xdr:rowOff>
    </xdr:from>
    <xdr:to>
      <xdr:col>55</xdr:col>
      <xdr:colOff>50800</xdr:colOff>
      <xdr:row>62</xdr:row>
      <xdr:rowOff>22225</xdr:rowOff>
    </xdr:to>
    <xdr:sp macro="" textlink="">
      <xdr:nvSpPr>
        <xdr:cNvPr id="227" name="楕円 226"/>
        <xdr:cNvSpPr/>
      </xdr:nvSpPr>
      <xdr:spPr>
        <a:xfrm>
          <a:off x="104267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70502</xdr:rowOff>
    </xdr:from>
    <xdr:ext cx="469744" cy="259045"/>
    <xdr:sp macro="" textlink="">
      <xdr:nvSpPr>
        <xdr:cNvPr id="228" name="【体育館・プール】&#10;一人当たり面積該当値テキスト"/>
        <xdr:cNvSpPr txBox="1"/>
      </xdr:nvSpPr>
      <xdr:spPr>
        <a:xfrm>
          <a:off x="10515600" y="105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136081</xdr:rowOff>
    </xdr:from>
    <xdr:to>
      <xdr:col>50</xdr:col>
      <xdr:colOff>165100</xdr:colOff>
      <xdr:row>63</xdr:row>
      <xdr:rowOff>66231</xdr:rowOff>
    </xdr:to>
    <xdr:sp macro="" textlink="">
      <xdr:nvSpPr>
        <xdr:cNvPr id="229" name="楕円 228"/>
        <xdr:cNvSpPr/>
      </xdr:nvSpPr>
      <xdr:spPr>
        <a:xfrm>
          <a:off x="9588500" y="107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142875</xdr:rowOff>
    </xdr:from>
    <xdr:to>
      <xdr:col>55</xdr:col>
      <xdr:colOff>0</xdr:colOff>
      <xdr:row>63</xdr:row>
      <xdr:rowOff>15431</xdr:rowOff>
    </xdr:to>
    <xdr:cxnSp macro="">
      <xdr:nvCxnSpPr>
        <xdr:cNvPr id="230" name="直線コネクタ 229"/>
        <xdr:cNvCxnSpPr/>
      </xdr:nvCxnSpPr>
      <xdr:spPr>
        <a:xfrm flipV="1">
          <a:off x="9639300" y="10601325"/>
          <a:ext cx="838200" cy="21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140653</xdr:rowOff>
    </xdr:from>
    <xdr:to>
      <xdr:col>46</xdr:col>
      <xdr:colOff>38100</xdr:colOff>
      <xdr:row>62</xdr:row>
      <xdr:rowOff>70803</xdr:rowOff>
    </xdr:to>
    <xdr:sp macro="" textlink="">
      <xdr:nvSpPr>
        <xdr:cNvPr id="231" name="楕円 230"/>
        <xdr:cNvSpPr/>
      </xdr:nvSpPr>
      <xdr:spPr>
        <a:xfrm>
          <a:off x="8699500" y="105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20003</xdr:rowOff>
    </xdr:from>
    <xdr:to>
      <xdr:col>50</xdr:col>
      <xdr:colOff>114300</xdr:colOff>
      <xdr:row>63</xdr:row>
      <xdr:rowOff>15431</xdr:rowOff>
    </xdr:to>
    <xdr:cxnSp macro="">
      <xdr:nvCxnSpPr>
        <xdr:cNvPr id="232" name="直線コネクタ 231"/>
        <xdr:cNvCxnSpPr/>
      </xdr:nvCxnSpPr>
      <xdr:spPr>
        <a:xfrm>
          <a:off x="8750300" y="10649903"/>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164656</xdr:rowOff>
    </xdr:from>
    <xdr:to>
      <xdr:col>41</xdr:col>
      <xdr:colOff>101600</xdr:colOff>
      <xdr:row>59</xdr:row>
      <xdr:rowOff>94806</xdr:rowOff>
    </xdr:to>
    <xdr:sp macro="" textlink="">
      <xdr:nvSpPr>
        <xdr:cNvPr id="233" name="楕円 232"/>
        <xdr:cNvSpPr/>
      </xdr:nvSpPr>
      <xdr:spPr>
        <a:xfrm>
          <a:off x="7810500" y="101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44006</xdr:rowOff>
    </xdr:from>
    <xdr:to>
      <xdr:col>45</xdr:col>
      <xdr:colOff>177800</xdr:colOff>
      <xdr:row>62</xdr:row>
      <xdr:rowOff>20003</xdr:rowOff>
    </xdr:to>
    <xdr:cxnSp macro="">
      <xdr:nvCxnSpPr>
        <xdr:cNvPr id="234" name="直線コネクタ 233"/>
        <xdr:cNvCxnSpPr/>
      </xdr:nvCxnSpPr>
      <xdr:spPr>
        <a:xfrm>
          <a:off x="7861300" y="10159556"/>
          <a:ext cx="889000" cy="49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162768</xdr:rowOff>
    </xdr:from>
    <xdr:ext cx="469744" cy="259045"/>
    <xdr:sp macro="" textlink="">
      <xdr:nvSpPr>
        <xdr:cNvPr id="235"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70756</xdr:rowOff>
    </xdr:from>
    <xdr:ext cx="469744" cy="259045"/>
    <xdr:sp macro="" textlink="">
      <xdr:nvSpPr>
        <xdr:cNvPr id="236"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68787</xdr:rowOff>
    </xdr:from>
    <xdr:ext cx="469744" cy="259045"/>
    <xdr:sp macro="" textlink="">
      <xdr:nvSpPr>
        <xdr:cNvPr id="237" name="n_3aveValue【体育館・プール】&#10;一人当たり面積"/>
        <xdr:cNvSpPr txBox="1"/>
      </xdr:nvSpPr>
      <xdr:spPr>
        <a:xfrm>
          <a:off x="7626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57358</xdr:rowOff>
    </xdr:from>
    <xdr:ext cx="469744" cy="259045"/>
    <xdr:sp macro="" textlink="">
      <xdr:nvSpPr>
        <xdr:cNvPr id="238" name="n_1mainValue【体育館・プール】&#10;一人当たり面積"/>
        <xdr:cNvSpPr txBox="1"/>
      </xdr:nvSpPr>
      <xdr:spPr>
        <a:xfrm>
          <a:off x="9391727" y="108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61930</xdr:rowOff>
    </xdr:from>
    <xdr:ext cx="469744" cy="259045"/>
    <xdr:sp macro="" textlink="">
      <xdr:nvSpPr>
        <xdr:cNvPr id="239" name="n_2mainValue【体育館・プール】&#10;一人当たり面積"/>
        <xdr:cNvSpPr txBox="1"/>
      </xdr:nvSpPr>
      <xdr:spPr>
        <a:xfrm>
          <a:off x="8515427" y="1069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111333</xdr:rowOff>
    </xdr:from>
    <xdr:ext cx="469744" cy="259045"/>
    <xdr:sp macro="" textlink="">
      <xdr:nvSpPr>
        <xdr:cNvPr id="240" name="n_3mainValue【体育館・プール】&#10;一人当たり面積"/>
        <xdr:cNvSpPr txBox="1"/>
      </xdr:nvSpPr>
      <xdr:spPr>
        <a:xfrm>
          <a:off x="7626427" y="98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66" name="直線コネクタ 265"/>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67"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68" name="直線コネクタ 267"/>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111414</xdr:rowOff>
    </xdr:from>
    <xdr:ext cx="405111" cy="259045"/>
    <xdr:sp macro="" textlink="">
      <xdr:nvSpPr>
        <xdr:cNvPr id="271" name="【福祉施設】&#10;有形固定資産減価償却率平均値テキスト"/>
        <xdr:cNvSpPr txBox="1"/>
      </xdr:nvSpPr>
      <xdr:spPr>
        <a:xfrm>
          <a:off x="4673600" y="1382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72" name="フローチャート: 判断 271"/>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3" name="フローチャート: 判断 272"/>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74" name="フローチャート: 判断 273"/>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75" name="フローチャート: 判断 274"/>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111398</xdr:rowOff>
    </xdr:from>
    <xdr:to>
      <xdr:col>24</xdr:col>
      <xdr:colOff>114300</xdr:colOff>
      <xdr:row>82</xdr:row>
      <xdr:rowOff>41548</xdr:rowOff>
    </xdr:to>
    <xdr:sp macro="" textlink="">
      <xdr:nvSpPr>
        <xdr:cNvPr id="281" name="楕円 280"/>
        <xdr:cNvSpPr/>
      </xdr:nvSpPr>
      <xdr:spPr>
        <a:xfrm>
          <a:off x="45847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89825</xdr:rowOff>
    </xdr:from>
    <xdr:ext cx="405111" cy="259045"/>
    <xdr:sp macro="" textlink="">
      <xdr:nvSpPr>
        <xdr:cNvPr id="282" name="【福祉施設】&#10;有形固定資産減価償却率該当値テキスト"/>
        <xdr:cNvSpPr txBox="1"/>
      </xdr:nvSpPr>
      <xdr:spPr>
        <a:xfrm>
          <a:off x="4673600"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129358</xdr:rowOff>
    </xdr:from>
    <xdr:to>
      <xdr:col>20</xdr:col>
      <xdr:colOff>38100</xdr:colOff>
      <xdr:row>82</xdr:row>
      <xdr:rowOff>59508</xdr:rowOff>
    </xdr:to>
    <xdr:sp macro="" textlink="">
      <xdr:nvSpPr>
        <xdr:cNvPr id="283" name="楕円 282"/>
        <xdr:cNvSpPr/>
      </xdr:nvSpPr>
      <xdr:spPr>
        <a:xfrm>
          <a:off x="3746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162198</xdr:rowOff>
    </xdr:from>
    <xdr:to>
      <xdr:col>24</xdr:col>
      <xdr:colOff>63500</xdr:colOff>
      <xdr:row>82</xdr:row>
      <xdr:rowOff>8708</xdr:rowOff>
    </xdr:to>
    <xdr:cxnSp macro="">
      <xdr:nvCxnSpPr>
        <xdr:cNvPr id="284" name="直線コネクタ 283"/>
        <xdr:cNvCxnSpPr/>
      </xdr:nvCxnSpPr>
      <xdr:spPr>
        <a:xfrm flipV="1">
          <a:off x="3797300" y="14049648"/>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6894</xdr:rowOff>
    </xdr:from>
    <xdr:to>
      <xdr:col>15</xdr:col>
      <xdr:colOff>101600</xdr:colOff>
      <xdr:row>82</xdr:row>
      <xdr:rowOff>108494</xdr:rowOff>
    </xdr:to>
    <xdr:sp macro="" textlink="">
      <xdr:nvSpPr>
        <xdr:cNvPr id="285" name="楕円 284"/>
        <xdr:cNvSpPr/>
      </xdr:nvSpPr>
      <xdr:spPr>
        <a:xfrm>
          <a:off x="2857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8708</xdr:rowOff>
    </xdr:from>
    <xdr:to>
      <xdr:col>19</xdr:col>
      <xdr:colOff>177800</xdr:colOff>
      <xdr:row>82</xdr:row>
      <xdr:rowOff>57694</xdr:rowOff>
    </xdr:to>
    <xdr:cxnSp macro="">
      <xdr:nvCxnSpPr>
        <xdr:cNvPr id="286" name="直線コネクタ 285"/>
        <xdr:cNvCxnSpPr/>
      </xdr:nvCxnSpPr>
      <xdr:spPr>
        <a:xfrm flipV="1">
          <a:off x="2908300" y="1406760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7" name="楕円 286"/>
        <xdr:cNvSpPr/>
      </xdr:nvSpPr>
      <xdr:spPr>
        <a:xfrm>
          <a:off x="1968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57694</xdr:rowOff>
    </xdr:from>
    <xdr:to>
      <xdr:col>15</xdr:col>
      <xdr:colOff>50800</xdr:colOff>
      <xdr:row>82</xdr:row>
      <xdr:rowOff>106680</xdr:rowOff>
    </xdr:to>
    <xdr:cxnSp macro="">
      <xdr:nvCxnSpPr>
        <xdr:cNvPr id="288" name="直線コネクタ 287"/>
        <xdr:cNvCxnSpPr/>
      </xdr:nvCxnSpPr>
      <xdr:spPr>
        <a:xfrm flipV="1">
          <a:off x="2019300" y="1411659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89" name="n_1ave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67871</xdr:rowOff>
    </xdr:from>
    <xdr:ext cx="405111" cy="259045"/>
    <xdr:sp macro="" textlink="">
      <xdr:nvSpPr>
        <xdr:cNvPr id="290" name="n_2aveValue【福祉施設】&#10;有形固定資産減価償却率"/>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62972</xdr:rowOff>
    </xdr:from>
    <xdr:ext cx="405111" cy="259045"/>
    <xdr:sp macro="" textlink="">
      <xdr:nvSpPr>
        <xdr:cNvPr id="291"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50635</xdr:rowOff>
    </xdr:from>
    <xdr:ext cx="405111" cy="259045"/>
    <xdr:sp macro="" textlink="">
      <xdr:nvSpPr>
        <xdr:cNvPr id="292" name="n_1mainValue【福祉施設】&#10;有形固定資産減価償却率"/>
        <xdr:cNvSpPr txBox="1"/>
      </xdr:nvSpPr>
      <xdr:spPr>
        <a:xfrm>
          <a:off x="35820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99621</xdr:rowOff>
    </xdr:from>
    <xdr:ext cx="405111" cy="259045"/>
    <xdr:sp macro="" textlink="">
      <xdr:nvSpPr>
        <xdr:cNvPr id="293" name="n_2mainValue【福祉施設】&#10;有形固定資産減価償却率"/>
        <xdr:cNvSpPr txBox="1"/>
      </xdr:nvSpPr>
      <xdr:spPr>
        <a:xfrm>
          <a:off x="27057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4" name="n_3mainValue【福祉施設】&#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6" name="テキスト ボックス 31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320" name="直線コネクタ 319"/>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21"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22" name="直線コネクタ 321"/>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2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4" name="直線コネクタ 32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325" name="【福祉施設】&#10;一人当たり面積平均値テキスト"/>
        <xdr:cNvSpPr txBox="1"/>
      </xdr:nvSpPr>
      <xdr:spPr>
        <a:xfrm>
          <a:off x="10515600" y="1430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26" name="フローチャート: 判断 325"/>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7" name="フローチャート: 判断 32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169636</xdr:rowOff>
    </xdr:from>
    <xdr:to>
      <xdr:col>46</xdr:col>
      <xdr:colOff>38100</xdr:colOff>
      <xdr:row>84</xdr:row>
      <xdr:rowOff>99786</xdr:rowOff>
    </xdr:to>
    <xdr:sp macro="" textlink="">
      <xdr:nvSpPr>
        <xdr:cNvPr id="328" name="フローチャート: 判断 327"/>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44994</xdr:rowOff>
    </xdr:from>
    <xdr:to>
      <xdr:col>41</xdr:col>
      <xdr:colOff>101600</xdr:colOff>
      <xdr:row>84</xdr:row>
      <xdr:rowOff>146594</xdr:rowOff>
    </xdr:to>
    <xdr:sp macro="" textlink="">
      <xdr:nvSpPr>
        <xdr:cNvPr id="329" name="フローチャート: 判断 328"/>
        <xdr:cNvSpPr/>
      </xdr:nvSpPr>
      <xdr:spPr>
        <a:xfrm>
          <a:off x="7810500" y="1444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16148</xdr:rowOff>
    </xdr:from>
    <xdr:to>
      <xdr:col>55</xdr:col>
      <xdr:colOff>50800</xdr:colOff>
      <xdr:row>85</xdr:row>
      <xdr:rowOff>117748</xdr:rowOff>
    </xdr:to>
    <xdr:sp macro="" textlink="">
      <xdr:nvSpPr>
        <xdr:cNvPr id="335" name="楕円 334"/>
        <xdr:cNvSpPr/>
      </xdr:nvSpPr>
      <xdr:spPr>
        <a:xfrm>
          <a:off x="10426700" y="1458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166025</xdr:rowOff>
    </xdr:from>
    <xdr:ext cx="469744" cy="259045"/>
    <xdr:sp macro="" textlink="">
      <xdr:nvSpPr>
        <xdr:cNvPr id="336" name="【福祉施設】&#10;一人当たり面積該当値テキスト"/>
        <xdr:cNvSpPr txBox="1"/>
      </xdr:nvSpPr>
      <xdr:spPr>
        <a:xfrm>
          <a:off x="10515600" y="1456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101056</xdr:rowOff>
    </xdr:from>
    <xdr:to>
      <xdr:col>50</xdr:col>
      <xdr:colOff>165100</xdr:colOff>
      <xdr:row>86</xdr:row>
      <xdr:rowOff>31206</xdr:rowOff>
    </xdr:to>
    <xdr:sp macro="" textlink="">
      <xdr:nvSpPr>
        <xdr:cNvPr id="337" name="楕円 336"/>
        <xdr:cNvSpPr/>
      </xdr:nvSpPr>
      <xdr:spPr>
        <a:xfrm>
          <a:off x="9588500" y="146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66948</xdr:rowOff>
    </xdr:from>
    <xdr:to>
      <xdr:col>55</xdr:col>
      <xdr:colOff>0</xdr:colOff>
      <xdr:row>85</xdr:row>
      <xdr:rowOff>151856</xdr:rowOff>
    </xdr:to>
    <xdr:cxnSp macro="">
      <xdr:nvCxnSpPr>
        <xdr:cNvPr id="338" name="直線コネクタ 337"/>
        <xdr:cNvCxnSpPr/>
      </xdr:nvCxnSpPr>
      <xdr:spPr>
        <a:xfrm flipV="1">
          <a:off x="9639300" y="14640198"/>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105411</xdr:rowOff>
    </xdr:from>
    <xdr:to>
      <xdr:col>46</xdr:col>
      <xdr:colOff>38100</xdr:colOff>
      <xdr:row>86</xdr:row>
      <xdr:rowOff>35561</xdr:rowOff>
    </xdr:to>
    <xdr:sp macro="" textlink="">
      <xdr:nvSpPr>
        <xdr:cNvPr id="339" name="楕円 338"/>
        <xdr:cNvSpPr/>
      </xdr:nvSpPr>
      <xdr:spPr>
        <a:xfrm>
          <a:off x="8699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151856</xdr:rowOff>
    </xdr:from>
    <xdr:to>
      <xdr:col>50</xdr:col>
      <xdr:colOff>114300</xdr:colOff>
      <xdr:row>85</xdr:row>
      <xdr:rowOff>156211</xdr:rowOff>
    </xdr:to>
    <xdr:cxnSp macro="">
      <xdr:nvCxnSpPr>
        <xdr:cNvPr id="340" name="直線コネクタ 339"/>
        <xdr:cNvCxnSpPr/>
      </xdr:nvCxnSpPr>
      <xdr:spPr>
        <a:xfrm flipV="1">
          <a:off x="8750300" y="14725106"/>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107587</xdr:rowOff>
    </xdr:from>
    <xdr:to>
      <xdr:col>41</xdr:col>
      <xdr:colOff>101600</xdr:colOff>
      <xdr:row>86</xdr:row>
      <xdr:rowOff>37737</xdr:rowOff>
    </xdr:to>
    <xdr:sp macro="" textlink="">
      <xdr:nvSpPr>
        <xdr:cNvPr id="341" name="楕円 340"/>
        <xdr:cNvSpPr/>
      </xdr:nvSpPr>
      <xdr:spPr>
        <a:xfrm>
          <a:off x="7810500" y="146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156211</xdr:rowOff>
    </xdr:from>
    <xdr:to>
      <xdr:col>45</xdr:col>
      <xdr:colOff>177800</xdr:colOff>
      <xdr:row>85</xdr:row>
      <xdr:rowOff>158387</xdr:rowOff>
    </xdr:to>
    <xdr:cxnSp macro="">
      <xdr:nvCxnSpPr>
        <xdr:cNvPr id="342" name="直線コネクタ 341"/>
        <xdr:cNvCxnSpPr/>
      </xdr:nvCxnSpPr>
      <xdr:spPr>
        <a:xfrm flipV="1">
          <a:off x="7861300" y="147294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3"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116313</xdr:rowOff>
    </xdr:from>
    <xdr:ext cx="469744" cy="259045"/>
    <xdr:sp macro="" textlink="">
      <xdr:nvSpPr>
        <xdr:cNvPr id="344" name="n_2aveValue【福祉施設】&#10;一人当たり面積"/>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163121</xdr:rowOff>
    </xdr:from>
    <xdr:ext cx="469744" cy="259045"/>
    <xdr:sp macro="" textlink="">
      <xdr:nvSpPr>
        <xdr:cNvPr id="345" name="n_3aveValue【福祉施設】&#10;一人当たり面積"/>
        <xdr:cNvSpPr txBox="1"/>
      </xdr:nvSpPr>
      <xdr:spPr>
        <a:xfrm>
          <a:off x="7626427" y="1422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22333</xdr:rowOff>
    </xdr:from>
    <xdr:ext cx="469744" cy="259045"/>
    <xdr:sp macro="" textlink="">
      <xdr:nvSpPr>
        <xdr:cNvPr id="346" name="n_1mainValue【福祉施設】&#10;一人当たり面積"/>
        <xdr:cNvSpPr txBox="1"/>
      </xdr:nvSpPr>
      <xdr:spPr>
        <a:xfrm>
          <a:off x="9391727" y="1476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26688</xdr:rowOff>
    </xdr:from>
    <xdr:ext cx="469744" cy="259045"/>
    <xdr:sp macro="" textlink="">
      <xdr:nvSpPr>
        <xdr:cNvPr id="347" name="n_2mainValue【福祉施設】&#10;一人当たり面積"/>
        <xdr:cNvSpPr txBox="1"/>
      </xdr:nvSpPr>
      <xdr:spPr>
        <a:xfrm>
          <a:off x="8515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28864</xdr:rowOff>
    </xdr:from>
    <xdr:ext cx="469744" cy="259045"/>
    <xdr:sp macro="" textlink="">
      <xdr:nvSpPr>
        <xdr:cNvPr id="348" name="n_3mainValue【福祉施設】&#10;一人当たり面積"/>
        <xdr:cNvSpPr txBox="1"/>
      </xdr:nvSpPr>
      <xdr:spPr>
        <a:xfrm>
          <a:off x="7626427" y="1477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9" name="テキスト ボックス 35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0" name="直線コネクタ 35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1" name="テキスト ボックス 36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2" name="直線コネクタ 36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3" name="テキスト ボックス 36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4" name="直線コネクタ 36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5" name="テキスト ボックス 36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6" name="直線コネクタ 36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7" name="テキスト ボックス 36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8" name="直線コネクタ 36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9" name="テキスト ボックス 36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373" name="直線コネクタ 372"/>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74" name="【市民会館】&#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75" name="直線コネクタ 374"/>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376" name="【市民会館】&#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377" name="直線コネクタ 376"/>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158132</xdr:rowOff>
    </xdr:from>
    <xdr:ext cx="405111" cy="259045"/>
    <xdr:sp macro="" textlink="">
      <xdr:nvSpPr>
        <xdr:cNvPr id="378" name="【市民会館】&#10;有形固定資産減価償却率平均値テキスト"/>
        <xdr:cNvSpPr txBox="1"/>
      </xdr:nvSpPr>
      <xdr:spPr>
        <a:xfrm>
          <a:off x="4673600" y="1798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379" name="フローチャート: 判断 378"/>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380" name="フローチャート: 判断 379"/>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25400</xdr:rowOff>
    </xdr:from>
    <xdr:to>
      <xdr:col>15</xdr:col>
      <xdr:colOff>101600</xdr:colOff>
      <xdr:row>105</xdr:row>
      <xdr:rowOff>127000</xdr:rowOff>
    </xdr:to>
    <xdr:sp macro="" textlink="">
      <xdr:nvSpPr>
        <xdr:cNvPr id="381" name="フローチャート: 判断 380"/>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52070</xdr:rowOff>
    </xdr:from>
    <xdr:to>
      <xdr:col>10</xdr:col>
      <xdr:colOff>165100</xdr:colOff>
      <xdr:row>105</xdr:row>
      <xdr:rowOff>153670</xdr:rowOff>
    </xdr:to>
    <xdr:sp macro="" textlink="">
      <xdr:nvSpPr>
        <xdr:cNvPr id="382" name="フローチャート: 判断 381"/>
        <xdr:cNvSpPr/>
      </xdr:nvSpPr>
      <xdr:spPr>
        <a:xfrm>
          <a:off x="196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67311</xdr:rowOff>
    </xdr:from>
    <xdr:to>
      <xdr:col>10</xdr:col>
      <xdr:colOff>165100</xdr:colOff>
      <xdr:row>104</xdr:row>
      <xdr:rowOff>168911</xdr:rowOff>
    </xdr:to>
    <xdr:sp macro="" textlink="">
      <xdr:nvSpPr>
        <xdr:cNvPr id="388" name="楕円 387"/>
        <xdr:cNvSpPr/>
      </xdr:nvSpPr>
      <xdr:spPr>
        <a:xfrm>
          <a:off x="1968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130191</xdr:rowOff>
    </xdr:from>
    <xdr:ext cx="405111" cy="259045"/>
    <xdr:sp macro="" textlink="">
      <xdr:nvSpPr>
        <xdr:cNvPr id="389" name="n_1aveValue【市民会館】&#10;有形固定資産減価償却率"/>
        <xdr:cNvSpPr txBox="1"/>
      </xdr:nvSpPr>
      <xdr:spPr>
        <a:xfrm>
          <a:off x="35820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143527</xdr:rowOff>
    </xdr:from>
    <xdr:ext cx="405111" cy="259045"/>
    <xdr:sp macro="" textlink="">
      <xdr:nvSpPr>
        <xdr:cNvPr id="390" name="n_2aveValue【市民会館】&#10;有形固定資産減価償却率"/>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144797</xdr:rowOff>
    </xdr:from>
    <xdr:ext cx="405111" cy="259045"/>
    <xdr:sp macro="" textlink="">
      <xdr:nvSpPr>
        <xdr:cNvPr id="391" name="n_3aveValue【市民会館】&#10;有形固定資産減価償却率"/>
        <xdr:cNvSpPr txBox="1"/>
      </xdr:nvSpPr>
      <xdr:spPr>
        <a:xfrm>
          <a:off x="1816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13988</xdr:rowOff>
    </xdr:from>
    <xdr:ext cx="405111" cy="259045"/>
    <xdr:sp macro="" textlink="">
      <xdr:nvSpPr>
        <xdr:cNvPr id="392" name="n_3mainValue【市民会館】&#10;有形固定資産減価償却率"/>
        <xdr:cNvSpPr txBox="1"/>
      </xdr:nvSpPr>
      <xdr:spPr>
        <a:xfrm>
          <a:off x="1816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4" name="テキスト ボックス 40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6" name="テキスト ボックス 40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8" name="テキスト ボックス 40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0" name="テキスト ボックス 40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2" name="テキスト ボックス 41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4" name="テキスト ボックス 41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416" name="直線コネクタ 415"/>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417" name="【市民会館】&#10;一人当たり面積最小値テキスト"/>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418" name="直線コネクタ 417"/>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419" name="【市民会館】&#10;一人当たり面積最大値テキスト"/>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420" name="直線コネクタ 419"/>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104791</xdr:rowOff>
    </xdr:from>
    <xdr:ext cx="469744" cy="259045"/>
    <xdr:sp macro="" textlink="">
      <xdr:nvSpPr>
        <xdr:cNvPr id="421" name="【市民会館】&#10;一人当たり面積平均値テキスト"/>
        <xdr:cNvSpPr txBox="1"/>
      </xdr:nvSpPr>
      <xdr:spPr>
        <a:xfrm>
          <a:off x="10515600" y="17935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422" name="フローチャート: 判断 421"/>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423" name="フローチャート: 判断 422"/>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24" name="フローチャート: 判断 423"/>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23495</xdr:rowOff>
    </xdr:from>
    <xdr:to>
      <xdr:col>41</xdr:col>
      <xdr:colOff>101600</xdr:colOff>
      <xdr:row>103</xdr:row>
      <xdr:rowOff>125095</xdr:rowOff>
    </xdr:to>
    <xdr:sp macro="" textlink="">
      <xdr:nvSpPr>
        <xdr:cNvPr id="425" name="フローチャート: 判断 424"/>
        <xdr:cNvSpPr/>
      </xdr:nvSpPr>
      <xdr:spPr>
        <a:xfrm>
          <a:off x="7810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107314</xdr:rowOff>
    </xdr:from>
    <xdr:to>
      <xdr:col>41</xdr:col>
      <xdr:colOff>101600</xdr:colOff>
      <xdr:row>108</xdr:row>
      <xdr:rowOff>37464</xdr:rowOff>
    </xdr:to>
    <xdr:sp macro="" textlink="">
      <xdr:nvSpPr>
        <xdr:cNvPr id="431" name="楕円 430"/>
        <xdr:cNvSpPr/>
      </xdr:nvSpPr>
      <xdr:spPr>
        <a:xfrm>
          <a:off x="7810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149241</xdr:rowOff>
    </xdr:from>
    <xdr:ext cx="469744" cy="259045"/>
    <xdr:sp macro="" textlink="">
      <xdr:nvSpPr>
        <xdr:cNvPr id="432" name="n_1aveValue【市民会館】&#10;一人当たり面積"/>
        <xdr:cNvSpPr txBox="1"/>
      </xdr:nvSpPr>
      <xdr:spPr>
        <a:xfrm>
          <a:off x="93917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33"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141622</xdr:rowOff>
    </xdr:from>
    <xdr:ext cx="469744" cy="259045"/>
    <xdr:sp macro="" textlink="">
      <xdr:nvSpPr>
        <xdr:cNvPr id="434" name="n_3aveValue【市民会館】&#10;一人当たり面積"/>
        <xdr:cNvSpPr txBox="1"/>
      </xdr:nvSpPr>
      <xdr:spPr>
        <a:xfrm>
          <a:off x="7626427" y="174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28591</xdr:rowOff>
    </xdr:from>
    <xdr:ext cx="469744" cy="259045"/>
    <xdr:sp macro="" textlink="">
      <xdr:nvSpPr>
        <xdr:cNvPr id="435" name="n_3mainValue【市民会館】&#10;一人当たり面積"/>
        <xdr:cNvSpPr txBox="1"/>
      </xdr:nvSpPr>
      <xdr:spPr>
        <a:xfrm>
          <a:off x="7626427"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6" name="正方形/長方形 4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7" name="正方形/長方形 4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8" name="正方形/長方形 4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9" name="正方形/長方形 4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0" name="正方形/長方形 4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1" name="正方形/長方形 4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2" name="正方形/長方形 4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3" name="正方形/長方形 4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4" name="テキスト ボックス 4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5" name="直線コネクタ 4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6" name="テキスト ボックス 4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7" name="直線コネクタ 4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8" name="テキスト ボックス 4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9" name="直線コネクタ 4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0" name="テキスト ボックス 4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1" name="直線コネクタ 4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2" name="テキスト ボックス 4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3" name="直線コネクタ 4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4" name="テキスト ボックス 4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5" name="直線コネクタ 4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6" name="テキスト ボックス 4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460" name="直線コネクタ 459"/>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461"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462" name="直線コネクタ 461"/>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63"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64" name="直線コネクタ 46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465" name="【一般廃棄物処理施設】&#10;有形固定資産減価償却率平均値テキスト"/>
        <xdr:cNvSpPr txBox="1"/>
      </xdr:nvSpPr>
      <xdr:spPr>
        <a:xfrm>
          <a:off x="16357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66" name="フローチャート: 判断 465"/>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467" name="フローチャート: 判断 466"/>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114935</xdr:rowOff>
    </xdr:from>
    <xdr:to>
      <xdr:col>76</xdr:col>
      <xdr:colOff>165100</xdr:colOff>
      <xdr:row>40</xdr:row>
      <xdr:rowOff>45085</xdr:rowOff>
    </xdr:to>
    <xdr:sp macro="" textlink="">
      <xdr:nvSpPr>
        <xdr:cNvPr id="468" name="フローチャート: 判断 467"/>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469" name="フローチャート: 判断 468"/>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74930</xdr:rowOff>
    </xdr:from>
    <xdr:to>
      <xdr:col>85</xdr:col>
      <xdr:colOff>177800</xdr:colOff>
      <xdr:row>40</xdr:row>
      <xdr:rowOff>5080</xdr:rowOff>
    </xdr:to>
    <xdr:sp macro="" textlink="">
      <xdr:nvSpPr>
        <xdr:cNvPr id="475" name="楕円 474"/>
        <xdr:cNvSpPr/>
      </xdr:nvSpPr>
      <xdr:spPr>
        <a:xfrm>
          <a:off x="16268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53357</xdr:rowOff>
    </xdr:from>
    <xdr:ext cx="405111" cy="259045"/>
    <xdr:sp macro="" textlink="">
      <xdr:nvSpPr>
        <xdr:cNvPr id="476" name="【一般廃棄物処理施設】&#10;有形固定資産減価償却率該当値テキスト"/>
        <xdr:cNvSpPr txBox="1"/>
      </xdr:nvSpPr>
      <xdr:spPr>
        <a:xfrm>
          <a:off x="163576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92075</xdr:rowOff>
    </xdr:from>
    <xdr:to>
      <xdr:col>81</xdr:col>
      <xdr:colOff>101600</xdr:colOff>
      <xdr:row>40</xdr:row>
      <xdr:rowOff>22225</xdr:rowOff>
    </xdr:to>
    <xdr:sp macro="" textlink="">
      <xdr:nvSpPr>
        <xdr:cNvPr id="477" name="楕円 476"/>
        <xdr:cNvSpPr/>
      </xdr:nvSpPr>
      <xdr:spPr>
        <a:xfrm>
          <a:off x="15430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125730</xdr:rowOff>
    </xdr:from>
    <xdr:to>
      <xdr:col>85</xdr:col>
      <xdr:colOff>127000</xdr:colOff>
      <xdr:row>39</xdr:row>
      <xdr:rowOff>142875</xdr:rowOff>
    </xdr:to>
    <xdr:cxnSp macro="">
      <xdr:nvCxnSpPr>
        <xdr:cNvPr id="478" name="直線コネクタ 477"/>
        <xdr:cNvCxnSpPr/>
      </xdr:nvCxnSpPr>
      <xdr:spPr>
        <a:xfrm flipV="1">
          <a:off x="15481300" y="68122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111125</xdr:rowOff>
    </xdr:from>
    <xdr:to>
      <xdr:col>76</xdr:col>
      <xdr:colOff>165100</xdr:colOff>
      <xdr:row>40</xdr:row>
      <xdr:rowOff>41275</xdr:rowOff>
    </xdr:to>
    <xdr:sp macro="" textlink="">
      <xdr:nvSpPr>
        <xdr:cNvPr id="479" name="楕円 478"/>
        <xdr:cNvSpPr/>
      </xdr:nvSpPr>
      <xdr:spPr>
        <a:xfrm>
          <a:off x="14541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142875</xdr:rowOff>
    </xdr:from>
    <xdr:to>
      <xdr:col>81</xdr:col>
      <xdr:colOff>50800</xdr:colOff>
      <xdr:row>39</xdr:row>
      <xdr:rowOff>161925</xdr:rowOff>
    </xdr:to>
    <xdr:cxnSp macro="">
      <xdr:nvCxnSpPr>
        <xdr:cNvPr id="480" name="直線コネクタ 479"/>
        <xdr:cNvCxnSpPr/>
      </xdr:nvCxnSpPr>
      <xdr:spPr>
        <a:xfrm flipV="1">
          <a:off x="14592300" y="6829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156862</xdr:rowOff>
    </xdr:from>
    <xdr:ext cx="405111" cy="259045"/>
    <xdr:sp macro="" textlink="">
      <xdr:nvSpPr>
        <xdr:cNvPr id="481" name="n_1aveValue【一般廃棄物処理施設】&#10;有形固定資産減価償却率"/>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36212</xdr:rowOff>
    </xdr:from>
    <xdr:ext cx="405111" cy="259045"/>
    <xdr:sp macro="" textlink="">
      <xdr:nvSpPr>
        <xdr:cNvPr id="482"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111142</xdr:rowOff>
    </xdr:from>
    <xdr:ext cx="405111" cy="259045"/>
    <xdr:sp macro="" textlink="">
      <xdr:nvSpPr>
        <xdr:cNvPr id="483"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13352</xdr:rowOff>
    </xdr:from>
    <xdr:ext cx="405111" cy="259045"/>
    <xdr:sp macro="" textlink="">
      <xdr:nvSpPr>
        <xdr:cNvPr id="484" name="n_1mainValue【一般廃棄物処理施設】&#10;有形固定資産減価償却率"/>
        <xdr:cNvSpPr txBox="1"/>
      </xdr:nvSpPr>
      <xdr:spPr>
        <a:xfrm>
          <a:off x="152660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57802</xdr:rowOff>
    </xdr:from>
    <xdr:ext cx="405111" cy="259045"/>
    <xdr:sp macro="" textlink="">
      <xdr:nvSpPr>
        <xdr:cNvPr id="485" name="n_2mainValue【一般廃棄物処理施設】&#10;有形固定資産減価償却率"/>
        <xdr:cNvSpPr txBox="1"/>
      </xdr:nvSpPr>
      <xdr:spPr>
        <a:xfrm>
          <a:off x="14389744" y="657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05" name="テキスト ボックス 504"/>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509" name="直線コネクタ 508"/>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510"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511" name="直線コネクタ 510"/>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512"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513" name="直線コネクタ 512"/>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139328</xdr:rowOff>
    </xdr:from>
    <xdr:ext cx="599010" cy="259045"/>
    <xdr:sp macro="" textlink="">
      <xdr:nvSpPr>
        <xdr:cNvPr id="514" name="【一般廃棄物処理施設】&#10;一人当たり有形固定資産（償却資産）額平均値テキスト"/>
        <xdr:cNvSpPr txBox="1"/>
      </xdr:nvSpPr>
      <xdr:spPr>
        <a:xfrm>
          <a:off x="22199600" y="6997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515" name="フローチャート: 判断 514"/>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516" name="フローチャート: 判断 515"/>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93271</xdr:rowOff>
    </xdr:from>
    <xdr:to>
      <xdr:col>107</xdr:col>
      <xdr:colOff>101600</xdr:colOff>
      <xdr:row>34</xdr:row>
      <xdr:rowOff>23421</xdr:rowOff>
    </xdr:to>
    <xdr:sp macro="" textlink="">
      <xdr:nvSpPr>
        <xdr:cNvPr id="517" name="フローチャート: 判断 516"/>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165096</xdr:rowOff>
    </xdr:from>
    <xdr:to>
      <xdr:col>102</xdr:col>
      <xdr:colOff>165100</xdr:colOff>
      <xdr:row>41</xdr:row>
      <xdr:rowOff>95246</xdr:rowOff>
    </xdr:to>
    <xdr:sp macro="" textlink="">
      <xdr:nvSpPr>
        <xdr:cNvPr id="518" name="フローチャート: 判断 517"/>
        <xdr:cNvSpPr/>
      </xdr:nvSpPr>
      <xdr:spPr>
        <a:xfrm>
          <a:off x="19494500" y="702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163754</xdr:rowOff>
    </xdr:from>
    <xdr:to>
      <xdr:col>116</xdr:col>
      <xdr:colOff>114300</xdr:colOff>
      <xdr:row>40</xdr:row>
      <xdr:rowOff>93904</xdr:rowOff>
    </xdr:to>
    <xdr:sp macro="" textlink="">
      <xdr:nvSpPr>
        <xdr:cNvPr id="524" name="楕円 523"/>
        <xdr:cNvSpPr/>
      </xdr:nvSpPr>
      <xdr:spPr>
        <a:xfrm>
          <a:off x="22110700" y="685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78681</xdr:rowOff>
    </xdr:from>
    <xdr:ext cx="599010" cy="259045"/>
    <xdr:sp macro="" textlink="">
      <xdr:nvSpPr>
        <xdr:cNvPr id="525" name="【一般廃棄物処理施設】&#10;一人当たり有形固定資産（償却資産）額該当値テキスト"/>
        <xdr:cNvSpPr txBox="1"/>
      </xdr:nvSpPr>
      <xdr:spPr>
        <a:xfrm>
          <a:off x="22199600" y="676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7848</xdr:rowOff>
    </xdr:from>
    <xdr:to>
      <xdr:col>112</xdr:col>
      <xdr:colOff>38100</xdr:colOff>
      <xdr:row>40</xdr:row>
      <xdr:rowOff>109448</xdr:rowOff>
    </xdr:to>
    <xdr:sp macro="" textlink="">
      <xdr:nvSpPr>
        <xdr:cNvPr id="526" name="楕円 525"/>
        <xdr:cNvSpPr/>
      </xdr:nvSpPr>
      <xdr:spPr>
        <a:xfrm>
          <a:off x="21272500" y="68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43104</xdr:rowOff>
    </xdr:from>
    <xdr:to>
      <xdr:col>116</xdr:col>
      <xdr:colOff>63500</xdr:colOff>
      <xdr:row>40</xdr:row>
      <xdr:rowOff>58648</xdr:rowOff>
    </xdr:to>
    <xdr:cxnSp macro="">
      <xdr:nvCxnSpPr>
        <xdr:cNvPr id="527" name="直線コネクタ 526"/>
        <xdr:cNvCxnSpPr/>
      </xdr:nvCxnSpPr>
      <xdr:spPr>
        <a:xfrm flipV="1">
          <a:off x="21323300" y="6901104"/>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27912</xdr:rowOff>
    </xdr:from>
    <xdr:to>
      <xdr:col>107</xdr:col>
      <xdr:colOff>101600</xdr:colOff>
      <xdr:row>40</xdr:row>
      <xdr:rowOff>129512</xdr:rowOff>
    </xdr:to>
    <xdr:sp macro="" textlink="">
      <xdr:nvSpPr>
        <xdr:cNvPr id="528" name="楕円 527"/>
        <xdr:cNvSpPr/>
      </xdr:nvSpPr>
      <xdr:spPr>
        <a:xfrm>
          <a:off x="20383500" y="688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58648</xdr:rowOff>
    </xdr:from>
    <xdr:to>
      <xdr:col>111</xdr:col>
      <xdr:colOff>177800</xdr:colOff>
      <xdr:row>40</xdr:row>
      <xdr:rowOff>78712</xdr:rowOff>
    </xdr:to>
    <xdr:cxnSp macro="">
      <xdr:nvCxnSpPr>
        <xdr:cNvPr id="529" name="直線コネクタ 528"/>
        <xdr:cNvCxnSpPr/>
      </xdr:nvCxnSpPr>
      <xdr:spPr>
        <a:xfrm flipV="1">
          <a:off x="20434300" y="6916648"/>
          <a:ext cx="8890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99296</xdr:rowOff>
    </xdr:from>
    <xdr:ext cx="599010" cy="259045"/>
    <xdr:sp macro="" textlink="">
      <xdr:nvSpPr>
        <xdr:cNvPr id="530" name="n_1aveValue【一般廃棄物処理施設】&#10;一人当たり有形固定資産（償却資産）額"/>
        <xdr:cNvSpPr txBox="1"/>
      </xdr:nvSpPr>
      <xdr:spPr>
        <a:xfrm>
          <a:off x="210110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39948</xdr:rowOff>
    </xdr:from>
    <xdr:ext cx="690189" cy="259045"/>
    <xdr:sp macro="" textlink="">
      <xdr:nvSpPr>
        <xdr:cNvPr id="531"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111773</xdr:rowOff>
    </xdr:from>
    <xdr:ext cx="599010" cy="259045"/>
    <xdr:sp macro="" textlink="">
      <xdr:nvSpPr>
        <xdr:cNvPr id="532" name="n_3aveValue【一般廃棄物処理施設】&#10;一人当たり有形固定資産（償却資産）額"/>
        <xdr:cNvSpPr txBox="1"/>
      </xdr:nvSpPr>
      <xdr:spPr>
        <a:xfrm>
          <a:off x="19245795" y="679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125975</xdr:rowOff>
    </xdr:from>
    <xdr:ext cx="599010" cy="259045"/>
    <xdr:sp macro="" textlink="">
      <xdr:nvSpPr>
        <xdr:cNvPr id="533" name="n_1mainValue【一般廃棄物処理施設】&#10;一人当たり有形固定資産（償却資産）額"/>
        <xdr:cNvSpPr txBox="1"/>
      </xdr:nvSpPr>
      <xdr:spPr>
        <a:xfrm>
          <a:off x="21011095" y="664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120639</xdr:rowOff>
    </xdr:from>
    <xdr:ext cx="599010" cy="259045"/>
    <xdr:sp macro="" textlink="">
      <xdr:nvSpPr>
        <xdr:cNvPr id="534" name="n_2mainValue【一般廃棄物処理施設】&#10;一人当たり有形固定資産（償却資産）額"/>
        <xdr:cNvSpPr txBox="1"/>
      </xdr:nvSpPr>
      <xdr:spPr>
        <a:xfrm>
          <a:off x="20134795" y="697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51" name="正方形/長方形 5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2" name="正方形/長方形 5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3" name="正方形/長方形 5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4" name="正方形/長方形 5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5" name="正方形/長方形 5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6" name="正方形/長方形 5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7" name="正方形/長方形 5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8" name="正方形/長方形 5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9" name="テキスト ボックス 5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0" name="直線コネクタ 5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1" name="テキスト ボックス 56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2" name="直線コネクタ 56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3" name="テキスト ボックス 56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4" name="直線コネクタ 56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5" name="テキスト ボックス 56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6" name="直線コネクタ 56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7" name="テキスト ボックス 56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8" name="直線コネクタ 56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9" name="テキスト ボックス 56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0" name="直線コネクタ 56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1" name="テキスト ボックス 57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2" name="直線コネクタ 5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3" name="テキスト ボックス 5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575" name="直線コネクタ 574"/>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576"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577" name="直線コネクタ 576"/>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78"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79" name="直線コネクタ 578"/>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580"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81" name="フローチャート: 判断 580"/>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582" name="フローチャート: 判断 581"/>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107314</xdr:rowOff>
    </xdr:from>
    <xdr:to>
      <xdr:col>76</xdr:col>
      <xdr:colOff>165100</xdr:colOff>
      <xdr:row>83</xdr:row>
      <xdr:rowOff>37464</xdr:rowOff>
    </xdr:to>
    <xdr:sp macro="" textlink="">
      <xdr:nvSpPr>
        <xdr:cNvPr id="583" name="フローチャート: 判断 582"/>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2539</xdr:rowOff>
    </xdr:from>
    <xdr:to>
      <xdr:col>72</xdr:col>
      <xdr:colOff>38100</xdr:colOff>
      <xdr:row>82</xdr:row>
      <xdr:rowOff>104139</xdr:rowOff>
    </xdr:to>
    <xdr:sp macro="" textlink="">
      <xdr:nvSpPr>
        <xdr:cNvPr id="584" name="フローチャート: 判断 583"/>
        <xdr:cNvSpPr/>
      </xdr:nvSpPr>
      <xdr:spPr>
        <a:xfrm>
          <a:off x="13652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5" name="テキスト ボックス 5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6" name="テキスト ボックス 5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7" name="テキスト ボックス 5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8" name="テキスト ボックス 5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9" name="テキスト ボックス 5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4445</xdr:rowOff>
    </xdr:from>
    <xdr:to>
      <xdr:col>85</xdr:col>
      <xdr:colOff>177800</xdr:colOff>
      <xdr:row>83</xdr:row>
      <xdr:rowOff>106045</xdr:rowOff>
    </xdr:to>
    <xdr:sp macro="" textlink="">
      <xdr:nvSpPr>
        <xdr:cNvPr id="590" name="楕円 589"/>
        <xdr:cNvSpPr/>
      </xdr:nvSpPr>
      <xdr:spPr>
        <a:xfrm>
          <a:off x="16268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154322</xdr:rowOff>
    </xdr:from>
    <xdr:ext cx="405111" cy="259045"/>
    <xdr:sp macro="" textlink="">
      <xdr:nvSpPr>
        <xdr:cNvPr id="591" name="【消防施設】&#10;有形固定資産減価償却率該当値テキスト"/>
        <xdr:cNvSpPr txBox="1"/>
      </xdr:nvSpPr>
      <xdr:spPr>
        <a:xfrm>
          <a:off x="16357600"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592" name="楕円 591"/>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55245</xdr:rowOff>
    </xdr:to>
    <xdr:cxnSp macro="">
      <xdr:nvCxnSpPr>
        <xdr:cNvPr id="593" name="直線コネクタ 592"/>
        <xdr:cNvCxnSpPr/>
      </xdr:nvCxnSpPr>
      <xdr:spPr>
        <a:xfrm>
          <a:off x="15481300" y="142798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21589</xdr:rowOff>
    </xdr:from>
    <xdr:to>
      <xdr:col>76</xdr:col>
      <xdr:colOff>165100</xdr:colOff>
      <xdr:row>83</xdr:row>
      <xdr:rowOff>123189</xdr:rowOff>
    </xdr:to>
    <xdr:sp macro="" textlink="">
      <xdr:nvSpPr>
        <xdr:cNvPr id="594" name="楕円 593"/>
        <xdr:cNvSpPr/>
      </xdr:nvSpPr>
      <xdr:spPr>
        <a:xfrm>
          <a:off x="14541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72389</xdr:rowOff>
    </xdr:to>
    <xdr:cxnSp macro="">
      <xdr:nvCxnSpPr>
        <xdr:cNvPr id="595" name="直線コネクタ 594"/>
        <xdr:cNvCxnSpPr/>
      </xdr:nvCxnSpPr>
      <xdr:spPr>
        <a:xfrm flipV="1">
          <a:off x="14592300" y="14279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93980</xdr:rowOff>
    </xdr:from>
    <xdr:to>
      <xdr:col>72</xdr:col>
      <xdr:colOff>38100</xdr:colOff>
      <xdr:row>82</xdr:row>
      <xdr:rowOff>24130</xdr:rowOff>
    </xdr:to>
    <xdr:sp macro="" textlink="">
      <xdr:nvSpPr>
        <xdr:cNvPr id="596" name="楕円 595"/>
        <xdr:cNvSpPr/>
      </xdr:nvSpPr>
      <xdr:spPr>
        <a:xfrm>
          <a:off x="13652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144780</xdr:rowOff>
    </xdr:from>
    <xdr:to>
      <xdr:col>76</xdr:col>
      <xdr:colOff>114300</xdr:colOff>
      <xdr:row>83</xdr:row>
      <xdr:rowOff>72389</xdr:rowOff>
    </xdr:to>
    <xdr:cxnSp macro="">
      <xdr:nvCxnSpPr>
        <xdr:cNvPr id="597" name="直線コネクタ 596"/>
        <xdr:cNvCxnSpPr/>
      </xdr:nvCxnSpPr>
      <xdr:spPr>
        <a:xfrm>
          <a:off x="13703300" y="14032230"/>
          <a:ext cx="889000" cy="2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598"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53991</xdr:rowOff>
    </xdr:from>
    <xdr:ext cx="405111" cy="259045"/>
    <xdr:sp macro="" textlink="">
      <xdr:nvSpPr>
        <xdr:cNvPr id="599" name="n_2aveValue【消防施設】&#10;有形固定資産減価償却率"/>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95266</xdr:rowOff>
    </xdr:from>
    <xdr:ext cx="405111" cy="259045"/>
    <xdr:sp macro="" textlink="">
      <xdr:nvSpPr>
        <xdr:cNvPr id="600" name="n_3aveValue【消防施設】&#10;有形固定資産減価償却率"/>
        <xdr:cNvSpPr txBox="1"/>
      </xdr:nvSpPr>
      <xdr:spPr>
        <a:xfrm>
          <a:off x="13500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601" name="n_1main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602" name="n_2mainValue【消防施設】&#10;有形固定資産減価償却率"/>
        <xdr:cNvSpPr txBox="1"/>
      </xdr:nvSpPr>
      <xdr:spPr>
        <a:xfrm>
          <a:off x="14389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40657</xdr:rowOff>
    </xdr:from>
    <xdr:ext cx="405111" cy="259045"/>
    <xdr:sp macro="" textlink="">
      <xdr:nvSpPr>
        <xdr:cNvPr id="603" name="n_3mainValue【消防施設】&#10;有形固定資産減価償却率"/>
        <xdr:cNvSpPr txBox="1"/>
      </xdr:nvSpPr>
      <xdr:spPr>
        <a:xfrm>
          <a:off x="13500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4" name="直線コネクタ 61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5" name="テキスト ボックス 61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6" name="直線コネクタ 61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7" name="テキスト ボックス 61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8" name="直線コネクタ 61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9" name="テキスト ボックス 61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0" name="直線コネクタ 61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1" name="テキスト ボックス 62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625" name="直線コネクタ 624"/>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626"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627" name="直線コネクタ 626"/>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628"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629" name="直線コネクタ 628"/>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630" name="【消防施設】&#10;一人当たり面積平均値テキスト"/>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631" name="フローチャート: 判断 630"/>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632" name="フローチャート: 判断 631"/>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75997</xdr:rowOff>
    </xdr:from>
    <xdr:to>
      <xdr:col>107</xdr:col>
      <xdr:colOff>101600</xdr:colOff>
      <xdr:row>86</xdr:row>
      <xdr:rowOff>6147</xdr:rowOff>
    </xdr:to>
    <xdr:sp macro="" textlink="">
      <xdr:nvSpPr>
        <xdr:cNvPr id="633" name="フローチャート: 判断 632"/>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70510</xdr:rowOff>
    </xdr:from>
    <xdr:to>
      <xdr:col>102</xdr:col>
      <xdr:colOff>165100</xdr:colOff>
      <xdr:row>86</xdr:row>
      <xdr:rowOff>660</xdr:rowOff>
    </xdr:to>
    <xdr:sp macro="" textlink="">
      <xdr:nvSpPr>
        <xdr:cNvPr id="634" name="フローチャート: 判断 633"/>
        <xdr:cNvSpPr/>
      </xdr:nvSpPr>
      <xdr:spPr>
        <a:xfrm>
          <a:off x="19494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5" name="テキスト ボックス 6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6" name="テキスト ボックス 6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7" name="テキスト ボックス 6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8" name="テキスト ボックス 6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9" name="テキスト ボックス 6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161492</xdr:rowOff>
    </xdr:from>
    <xdr:to>
      <xdr:col>116</xdr:col>
      <xdr:colOff>114300</xdr:colOff>
      <xdr:row>85</xdr:row>
      <xdr:rowOff>91642</xdr:rowOff>
    </xdr:to>
    <xdr:sp macro="" textlink="">
      <xdr:nvSpPr>
        <xdr:cNvPr id="640" name="楕円 639"/>
        <xdr:cNvSpPr/>
      </xdr:nvSpPr>
      <xdr:spPr>
        <a:xfrm>
          <a:off x="22110700" y="145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12919</xdr:rowOff>
    </xdr:from>
    <xdr:ext cx="469744" cy="259045"/>
    <xdr:sp macro="" textlink="">
      <xdr:nvSpPr>
        <xdr:cNvPr id="641" name="【消防施設】&#10;一人当たり面積該当値テキスト"/>
        <xdr:cNvSpPr txBox="1"/>
      </xdr:nvSpPr>
      <xdr:spPr>
        <a:xfrm>
          <a:off x="22199600" y="1441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642" name="楕円 641"/>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40842</xdr:rowOff>
    </xdr:from>
    <xdr:to>
      <xdr:col>116</xdr:col>
      <xdr:colOff>63500</xdr:colOff>
      <xdr:row>85</xdr:row>
      <xdr:rowOff>44958</xdr:rowOff>
    </xdr:to>
    <xdr:cxnSp macro="">
      <xdr:nvCxnSpPr>
        <xdr:cNvPr id="643" name="直線コネクタ 642"/>
        <xdr:cNvCxnSpPr/>
      </xdr:nvCxnSpPr>
      <xdr:spPr>
        <a:xfrm flipV="1">
          <a:off x="21323300" y="14614092"/>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71882</xdr:rowOff>
    </xdr:from>
    <xdr:to>
      <xdr:col>107</xdr:col>
      <xdr:colOff>101600</xdr:colOff>
      <xdr:row>86</xdr:row>
      <xdr:rowOff>2032</xdr:rowOff>
    </xdr:to>
    <xdr:sp macro="" textlink="">
      <xdr:nvSpPr>
        <xdr:cNvPr id="644" name="楕円 643"/>
        <xdr:cNvSpPr/>
      </xdr:nvSpPr>
      <xdr:spPr>
        <a:xfrm>
          <a:off x="20383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122682</xdr:rowOff>
    </xdr:to>
    <xdr:cxnSp macro="">
      <xdr:nvCxnSpPr>
        <xdr:cNvPr id="645" name="直線コネクタ 644"/>
        <xdr:cNvCxnSpPr/>
      </xdr:nvCxnSpPr>
      <xdr:spPr>
        <a:xfrm flipV="1">
          <a:off x="20434300" y="146182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37592</xdr:rowOff>
    </xdr:from>
    <xdr:to>
      <xdr:col>102</xdr:col>
      <xdr:colOff>165100</xdr:colOff>
      <xdr:row>85</xdr:row>
      <xdr:rowOff>139192</xdr:rowOff>
    </xdr:to>
    <xdr:sp macro="" textlink="">
      <xdr:nvSpPr>
        <xdr:cNvPr id="646" name="楕円 645"/>
        <xdr:cNvSpPr/>
      </xdr:nvSpPr>
      <xdr:spPr>
        <a:xfrm>
          <a:off x="19494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88392</xdr:rowOff>
    </xdr:from>
    <xdr:to>
      <xdr:col>107</xdr:col>
      <xdr:colOff>50800</xdr:colOff>
      <xdr:row>85</xdr:row>
      <xdr:rowOff>122682</xdr:rowOff>
    </xdr:to>
    <xdr:cxnSp macro="">
      <xdr:nvCxnSpPr>
        <xdr:cNvPr id="647" name="直線コネクタ 646"/>
        <xdr:cNvCxnSpPr/>
      </xdr:nvCxnSpPr>
      <xdr:spPr>
        <a:xfrm>
          <a:off x="19545300" y="1466164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158666</xdr:rowOff>
    </xdr:from>
    <xdr:ext cx="469744" cy="259045"/>
    <xdr:sp macro="" textlink="">
      <xdr:nvSpPr>
        <xdr:cNvPr id="648" name="n_1aveValue【消防施設】&#10;一人当たり面積"/>
        <xdr:cNvSpPr txBox="1"/>
      </xdr:nvSpPr>
      <xdr:spPr>
        <a:xfrm>
          <a:off x="210757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168724</xdr:rowOff>
    </xdr:from>
    <xdr:ext cx="469744" cy="259045"/>
    <xdr:sp macro="" textlink="">
      <xdr:nvSpPr>
        <xdr:cNvPr id="649" name="n_2aveValue【消防施設】&#10;一人当たり面積"/>
        <xdr:cNvSpPr txBox="1"/>
      </xdr:nvSpPr>
      <xdr:spPr>
        <a:xfrm>
          <a:off x="20199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163237</xdr:rowOff>
    </xdr:from>
    <xdr:ext cx="469744" cy="259045"/>
    <xdr:sp macro="" textlink="">
      <xdr:nvSpPr>
        <xdr:cNvPr id="650" name="n_3aveValue【消防施設】&#10;一人当たり面積"/>
        <xdr:cNvSpPr txBox="1"/>
      </xdr:nvSpPr>
      <xdr:spPr>
        <a:xfrm>
          <a:off x="19310427" y="1473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112285</xdr:rowOff>
    </xdr:from>
    <xdr:ext cx="469744" cy="259045"/>
    <xdr:sp macro="" textlink="">
      <xdr:nvSpPr>
        <xdr:cNvPr id="651" name="n_1mainValue【消防施設】&#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18559</xdr:rowOff>
    </xdr:from>
    <xdr:ext cx="469744" cy="259045"/>
    <xdr:sp macro="" textlink="">
      <xdr:nvSpPr>
        <xdr:cNvPr id="652" name="n_2mainValue【消防施設】&#10;一人当たり面積"/>
        <xdr:cNvSpPr txBox="1"/>
      </xdr:nvSpPr>
      <xdr:spPr>
        <a:xfrm>
          <a:off x="201994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155719</xdr:rowOff>
    </xdr:from>
    <xdr:ext cx="469744" cy="259045"/>
    <xdr:sp macro="" textlink="">
      <xdr:nvSpPr>
        <xdr:cNvPr id="653" name="n_3mainValue【消防施設】&#10;一人当たり面積"/>
        <xdr:cNvSpPr txBox="1"/>
      </xdr:nvSpPr>
      <xdr:spPr>
        <a:xfrm>
          <a:off x="19310427" y="143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4" name="正方形/長方形 6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5" name="正方形/長方形 6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6" name="正方形/長方形 6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7" name="正方形/長方形 6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8" name="正方形/長方形 6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9" name="正方形/長方形 6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0" name="正方形/長方形 6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正方形/長方形 6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2" name="テキスト ボックス 6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3" name="直線コネクタ 6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4" name="直線コネクタ 6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5" name="テキスト ボックス 6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6" name="直線コネクタ 6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7" name="テキスト ボックス 6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8" name="直線コネクタ 6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9" name="テキスト ボックス 6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0" name="直線コネクタ 6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1" name="テキスト ボックス 6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2" name="直線コネクタ 6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3" name="テキスト ボックス 6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4" name="直線コネクタ 6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5" name="テキスト ボックス 6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6" name="直線コネクタ 6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7" name="テキスト ボックス 6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679" name="直線コネクタ 678"/>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680"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681" name="直線コネクタ 680"/>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3" name="直線コネクタ 68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684"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85" name="フローチャート: 判断 684"/>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86" name="フローチャート: 判断 685"/>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687" name="フローチャート: 判断 686"/>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69487</xdr:rowOff>
    </xdr:from>
    <xdr:to>
      <xdr:col>72</xdr:col>
      <xdr:colOff>38100</xdr:colOff>
      <xdr:row>103</xdr:row>
      <xdr:rowOff>171087</xdr:rowOff>
    </xdr:to>
    <xdr:sp macro="" textlink="">
      <xdr:nvSpPr>
        <xdr:cNvPr id="688" name="フローチャート: 判断 687"/>
        <xdr:cNvSpPr/>
      </xdr:nvSpPr>
      <xdr:spPr>
        <a:xfrm>
          <a:off x="1365250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72752</xdr:rowOff>
    </xdr:from>
    <xdr:to>
      <xdr:col>85</xdr:col>
      <xdr:colOff>177800</xdr:colOff>
      <xdr:row>101</xdr:row>
      <xdr:rowOff>2902</xdr:rowOff>
    </xdr:to>
    <xdr:sp macro="" textlink="">
      <xdr:nvSpPr>
        <xdr:cNvPr id="694" name="楕円 693"/>
        <xdr:cNvSpPr/>
      </xdr:nvSpPr>
      <xdr:spPr>
        <a:xfrm>
          <a:off x="16268700"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95629</xdr:rowOff>
    </xdr:from>
    <xdr:ext cx="405111" cy="259045"/>
    <xdr:sp macro="" textlink="">
      <xdr:nvSpPr>
        <xdr:cNvPr id="695" name="【庁舎】&#10;有形固定資産減価償却率該当値テキスト"/>
        <xdr:cNvSpPr txBox="1"/>
      </xdr:nvSpPr>
      <xdr:spPr>
        <a:xfrm>
          <a:off x="16357600" y="170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13970</xdr:rowOff>
    </xdr:from>
    <xdr:to>
      <xdr:col>81</xdr:col>
      <xdr:colOff>101600</xdr:colOff>
      <xdr:row>100</xdr:row>
      <xdr:rowOff>115570</xdr:rowOff>
    </xdr:to>
    <xdr:sp macro="" textlink="">
      <xdr:nvSpPr>
        <xdr:cNvPr id="696" name="楕円 695"/>
        <xdr:cNvSpPr/>
      </xdr:nvSpPr>
      <xdr:spPr>
        <a:xfrm>
          <a:off x="15430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64770</xdr:rowOff>
    </xdr:from>
    <xdr:to>
      <xdr:col>85</xdr:col>
      <xdr:colOff>127000</xdr:colOff>
      <xdr:row>100</xdr:row>
      <xdr:rowOff>123552</xdr:rowOff>
    </xdr:to>
    <xdr:cxnSp macro="">
      <xdr:nvCxnSpPr>
        <xdr:cNvPr id="697" name="直線コネクタ 696"/>
        <xdr:cNvCxnSpPr/>
      </xdr:nvCxnSpPr>
      <xdr:spPr>
        <a:xfrm>
          <a:off x="15481300" y="17209770"/>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41729</xdr:rowOff>
    </xdr:from>
    <xdr:to>
      <xdr:col>76</xdr:col>
      <xdr:colOff>165100</xdr:colOff>
      <xdr:row>100</xdr:row>
      <xdr:rowOff>143329</xdr:rowOff>
    </xdr:to>
    <xdr:sp macro="" textlink="">
      <xdr:nvSpPr>
        <xdr:cNvPr id="698" name="楕円 697"/>
        <xdr:cNvSpPr/>
      </xdr:nvSpPr>
      <xdr:spPr>
        <a:xfrm>
          <a:off x="14541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64770</xdr:rowOff>
    </xdr:from>
    <xdr:to>
      <xdr:col>81</xdr:col>
      <xdr:colOff>50800</xdr:colOff>
      <xdr:row>100</xdr:row>
      <xdr:rowOff>92529</xdr:rowOff>
    </xdr:to>
    <xdr:cxnSp macro="">
      <xdr:nvCxnSpPr>
        <xdr:cNvPr id="699" name="直線コネクタ 698"/>
        <xdr:cNvCxnSpPr/>
      </xdr:nvCxnSpPr>
      <xdr:spPr>
        <a:xfrm flipV="1">
          <a:off x="14592300" y="172097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35198</xdr:rowOff>
    </xdr:from>
    <xdr:to>
      <xdr:col>72</xdr:col>
      <xdr:colOff>38100</xdr:colOff>
      <xdr:row>101</xdr:row>
      <xdr:rowOff>136798</xdr:rowOff>
    </xdr:to>
    <xdr:sp macro="" textlink="">
      <xdr:nvSpPr>
        <xdr:cNvPr id="700" name="楕円 699"/>
        <xdr:cNvSpPr/>
      </xdr:nvSpPr>
      <xdr:spPr>
        <a:xfrm>
          <a:off x="136525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92529</xdr:rowOff>
    </xdr:from>
    <xdr:to>
      <xdr:col>76</xdr:col>
      <xdr:colOff>114300</xdr:colOff>
      <xdr:row>101</xdr:row>
      <xdr:rowOff>85998</xdr:rowOff>
    </xdr:to>
    <xdr:cxnSp macro="">
      <xdr:nvCxnSpPr>
        <xdr:cNvPr id="701" name="直線コネクタ 700"/>
        <xdr:cNvCxnSpPr/>
      </xdr:nvCxnSpPr>
      <xdr:spPr>
        <a:xfrm flipV="1">
          <a:off x="13703300" y="17237529"/>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51179</xdr:rowOff>
    </xdr:from>
    <xdr:ext cx="405111" cy="259045"/>
    <xdr:sp macro="" textlink="">
      <xdr:nvSpPr>
        <xdr:cNvPr id="702"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100165</xdr:rowOff>
    </xdr:from>
    <xdr:ext cx="405111" cy="259045"/>
    <xdr:sp macro="" textlink="">
      <xdr:nvSpPr>
        <xdr:cNvPr id="703"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162214</xdr:rowOff>
    </xdr:from>
    <xdr:ext cx="405111" cy="259045"/>
    <xdr:sp macro="" textlink="">
      <xdr:nvSpPr>
        <xdr:cNvPr id="704" name="n_3aveValue【庁舎】&#10;有形固定資産減価償却率"/>
        <xdr:cNvSpPr txBox="1"/>
      </xdr:nvSpPr>
      <xdr:spPr>
        <a:xfrm>
          <a:off x="13500744" y="1782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132097</xdr:rowOff>
    </xdr:from>
    <xdr:ext cx="405111" cy="259045"/>
    <xdr:sp macro="" textlink="">
      <xdr:nvSpPr>
        <xdr:cNvPr id="705" name="n_1mainValue【庁舎】&#10;有形固定資産減価償却率"/>
        <xdr:cNvSpPr txBox="1"/>
      </xdr:nvSpPr>
      <xdr:spPr>
        <a:xfrm>
          <a:off x="1526604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159856</xdr:rowOff>
    </xdr:from>
    <xdr:ext cx="405111" cy="259045"/>
    <xdr:sp macro="" textlink="">
      <xdr:nvSpPr>
        <xdr:cNvPr id="706" name="n_2mainValue【庁舎】&#10;有形固定資産減価償却率"/>
        <xdr:cNvSpPr txBox="1"/>
      </xdr:nvSpPr>
      <xdr:spPr>
        <a:xfrm>
          <a:off x="14389744" y="16961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153325</xdr:rowOff>
    </xdr:from>
    <xdr:ext cx="405111" cy="259045"/>
    <xdr:sp macro="" textlink="">
      <xdr:nvSpPr>
        <xdr:cNvPr id="707" name="n_3mainValue【庁舎】&#10;有形固定資産減価償却率"/>
        <xdr:cNvSpPr txBox="1"/>
      </xdr:nvSpPr>
      <xdr:spPr>
        <a:xfrm>
          <a:off x="135007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8" name="正方形/長方形 7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9" name="正方形/長方形 7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0" name="正方形/長方形 7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1" name="正方形/長方形 7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2" name="正方形/長方形 7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3" name="正方形/長方形 7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4" name="正方形/長方形 7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5" name="正方形/長方形 7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6" name="テキスト ボックス 7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7" name="直線コネクタ 7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8" name="テキスト ボックス 71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9" name="直線コネクタ 71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0" name="テキスト ボックス 71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1" name="直線コネクタ 72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2" name="テキスト ボックス 72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3" name="直線コネクタ 72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4" name="テキスト ボックス 72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5" name="直線コネクタ 72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6" name="テキスト ボックス 72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7" name="直線コネクタ 72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8" name="テキスト ボックス 72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9" name="直線コネクタ 72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0" name="テキスト ボックス 72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1" name="直線コネクタ 7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2" name="テキスト ボックス 7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734" name="直線コネクタ 733"/>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35"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36" name="直線コネクタ 735"/>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737"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738" name="直線コネクタ 737"/>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739" name="【庁舎】&#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40" name="フローチャート: 判断 739"/>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741" name="フローチャート: 判断 740"/>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42" name="フローチャート: 判断 741"/>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743" name="フローチャート: 判断 742"/>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4" name="テキスト ボックス 7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5" name="テキスト ボックス 7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6" name="テキスト ボックス 7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7" name="テキスト ボックス 7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8" name="テキスト ボックス 7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7438</xdr:rowOff>
    </xdr:from>
    <xdr:to>
      <xdr:col>116</xdr:col>
      <xdr:colOff>114300</xdr:colOff>
      <xdr:row>108</xdr:row>
      <xdr:rowOff>109038</xdr:rowOff>
    </xdr:to>
    <xdr:sp macro="" textlink="">
      <xdr:nvSpPr>
        <xdr:cNvPr id="749" name="楕円 748"/>
        <xdr:cNvSpPr/>
      </xdr:nvSpPr>
      <xdr:spPr>
        <a:xfrm>
          <a:off x="221107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157315</xdr:rowOff>
    </xdr:from>
    <xdr:ext cx="469744" cy="259045"/>
    <xdr:sp macro="" textlink="">
      <xdr:nvSpPr>
        <xdr:cNvPr id="750" name="【庁舎】&#10;一人当たり面積該当値テキスト"/>
        <xdr:cNvSpPr txBox="1"/>
      </xdr:nvSpPr>
      <xdr:spPr>
        <a:xfrm>
          <a:off x="22199600"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18869</xdr:rowOff>
    </xdr:from>
    <xdr:to>
      <xdr:col>112</xdr:col>
      <xdr:colOff>38100</xdr:colOff>
      <xdr:row>108</xdr:row>
      <xdr:rowOff>120469</xdr:rowOff>
    </xdr:to>
    <xdr:sp macro="" textlink="">
      <xdr:nvSpPr>
        <xdr:cNvPr id="751" name="楕円 750"/>
        <xdr:cNvSpPr/>
      </xdr:nvSpPr>
      <xdr:spPr>
        <a:xfrm>
          <a:off x="21272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58238</xdr:rowOff>
    </xdr:from>
    <xdr:to>
      <xdr:col>116</xdr:col>
      <xdr:colOff>63500</xdr:colOff>
      <xdr:row>108</xdr:row>
      <xdr:rowOff>69669</xdr:rowOff>
    </xdr:to>
    <xdr:cxnSp macro="">
      <xdr:nvCxnSpPr>
        <xdr:cNvPr id="752" name="直線コネクタ 751"/>
        <xdr:cNvCxnSpPr/>
      </xdr:nvCxnSpPr>
      <xdr:spPr>
        <a:xfrm flipV="1">
          <a:off x="21323300" y="1857483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30299</xdr:rowOff>
    </xdr:from>
    <xdr:to>
      <xdr:col>107</xdr:col>
      <xdr:colOff>101600</xdr:colOff>
      <xdr:row>108</xdr:row>
      <xdr:rowOff>131899</xdr:rowOff>
    </xdr:to>
    <xdr:sp macro="" textlink="">
      <xdr:nvSpPr>
        <xdr:cNvPr id="753" name="楕円 752"/>
        <xdr:cNvSpPr/>
      </xdr:nvSpPr>
      <xdr:spPr>
        <a:xfrm>
          <a:off x="20383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69669</xdr:rowOff>
    </xdr:from>
    <xdr:to>
      <xdr:col>111</xdr:col>
      <xdr:colOff>177800</xdr:colOff>
      <xdr:row>108</xdr:row>
      <xdr:rowOff>81099</xdr:rowOff>
    </xdr:to>
    <xdr:cxnSp macro="">
      <xdr:nvCxnSpPr>
        <xdr:cNvPr id="754" name="直線コネクタ 753"/>
        <xdr:cNvCxnSpPr/>
      </xdr:nvCxnSpPr>
      <xdr:spPr>
        <a:xfrm flipV="1">
          <a:off x="20434300" y="185862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154395</xdr:rowOff>
    </xdr:from>
    <xdr:to>
      <xdr:col>102</xdr:col>
      <xdr:colOff>165100</xdr:colOff>
      <xdr:row>107</xdr:row>
      <xdr:rowOff>84545</xdr:rowOff>
    </xdr:to>
    <xdr:sp macro="" textlink="">
      <xdr:nvSpPr>
        <xdr:cNvPr id="755" name="楕円 754"/>
        <xdr:cNvSpPr/>
      </xdr:nvSpPr>
      <xdr:spPr>
        <a:xfrm>
          <a:off x="19494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33745</xdr:rowOff>
    </xdr:from>
    <xdr:to>
      <xdr:col>107</xdr:col>
      <xdr:colOff>50800</xdr:colOff>
      <xdr:row>108</xdr:row>
      <xdr:rowOff>81099</xdr:rowOff>
    </xdr:to>
    <xdr:cxnSp macro="">
      <xdr:nvCxnSpPr>
        <xdr:cNvPr id="756" name="直線コネクタ 755"/>
        <xdr:cNvCxnSpPr/>
      </xdr:nvCxnSpPr>
      <xdr:spPr>
        <a:xfrm>
          <a:off x="19545300" y="18378895"/>
          <a:ext cx="889000" cy="2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164754</xdr:rowOff>
    </xdr:from>
    <xdr:ext cx="469744" cy="259045"/>
    <xdr:sp macro="" textlink="">
      <xdr:nvSpPr>
        <xdr:cNvPr id="757"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758"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759"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111596</xdr:rowOff>
    </xdr:from>
    <xdr:ext cx="469744" cy="259045"/>
    <xdr:sp macro="" textlink="">
      <xdr:nvSpPr>
        <xdr:cNvPr id="760" name="n_1mainValue【庁舎】&#10;一人当たり面積"/>
        <xdr:cNvSpPr txBox="1"/>
      </xdr:nvSpPr>
      <xdr:spPr>
        <a:xfrm>
          <a:off x="210757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123026</xdr:rowOff>
    </xdr:from>
    <xdr:ext cx="469744" cy="259045"/>
    <xdr:sp macro="" textlink="">
      <xdr:nvSpPr>
        <xdr:cNvPr id="761" name="n_2mainValue【庁舎】&#10;一人当たり面積"/>
        <xdr:cNvSpPr txBox="1"/>
      </xdr:nvSpPr>
      <xdr:spPr>
        <a:xfrm>
          <a:off x="20199427" y="1863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75672</xdr:rowOff>
    </xdr:from>
    <xdr:ext cx="469744" cy="259045"/>
    <xdr:sp macro="" textlink="">
      <xdr:nvSpPr>
        <xdr:cNvPr id="762" name="n_3mainValue【庁舎】&#10;一人当たり面積"/>
        <xdr:cNvSpPr txBox="1"/>
      </xdr:nvSpPr>
      <xdr:spPr>
        <a:xfrm>
          <a:off x="19310427" y="1842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多くの施設の償却率が、類似団体の数値を上回っている、施設の老朽化が進んでいる証拠であり、公共施設総合管理計画や個別施設計画に沿って更新を進めていく。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8,781
8,703
211.41
6,393,628
6,124,148
112,437
3,510,397
5,935,280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人口減少が進む一方、</a:t>
          </a:r>
          <a:r>
            <a:rPr kumimoji="1" lang="en-US" altLang="ja-JP" sz="1300">
              <a:latin typeface="ＭＳ Ｐゴシック" panose="020B0600070205080204" pitchFamily="50" charset="-128"/>
              <a:ea typeface="ＭＳ Ｐゴシック" panose="020B0600070205080204" pitchFamily="50" charset="-128"/>
            </a:rPr>
            <a:t>211.41k㎡</a:t>
          </a:r>
          <a:r>
            <a:rPr kumimoji="1" lang="ja-JP" altLang="en-US" sz="1300">
              <a:latin typeface="ＭＳ Ｐゴシック" panose="020B0600070205080204" pitchFamily="50" charset="-128"/>
              <a:ea typeface="ＭＳ Ｐゴシック" panose="020B0600070205080204" pitchFamily="50" charset="-128"/>
            </a:rPr>
            <a:t>の広大な行政面積を抱えているため、行政コストは割高にならざるを得ず、財政力指数は全国・県平均を大きく下回っている。基幹産業である農林業が低迷する中、企業誘致を町の最重要施策として位置づけ、雇用の場・税収の確保に努めているが、なかなか成果が見られない状況である。今後も引き続き、行政の効率化と合わせた取り組みを強化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152702</xdr:rowOff>
    </xdr:to>
    <xdr:cxnSp macro="">
      <xdr:nvCxnSpPr>
        <xdr:cNvPr id="70" name="直線コネクタ 69"/>
        <xdr:cNvCxnSpPr/>
      </xdr:nvCxnSpPr>
      <xdr:spPr>
        <a:xfrm flipV="1">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xdr:cNvCxnSpPr/>
      </xdr:nvCxnSpPr>
      <xdr:spPr>
        <a:xfrm flipV="1">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4233</xdr:rowOff>
    </xdr:to>
    <xdr:cxnSp macro="">
      <xdr:nvCxnSpPr>
        <xdr:cNvPr id="79" name="直線コネクタ 78"/>
        <xdr:cNvCxnSpPr/>
      </xdr:nvCxnSpPr>
      <xdr:spPr>
        <a:xfrm flipV="1">
          <a:off x="1447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136374</xdr:rowOff>
    </xdr:from>
    <xdr:to>
      <xdr:col>11</xdr:col>
      <xdr:colOff>82550</xdr:colOff>
      <xdr:row>44</xdr:row>
      <xdr:rowOff>66524</xdr:rowOff>
    </xdr:to>
    <xdr:sp macro="" textlink="">
      <xdr:nvSpPr>
        <xdr:cNvPr id="80" name="フローチャート: 判断 79"/>
        <xdr:cNvSpPr/>
      </xdr:nvSpPr>
      <xdr:spPr>
        <a:xfrm>
          <a:off x="2286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81" name="テキスト ボックス 80"/>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82" name="フローチャート: 判断 81"/>
        <xdr:cNvSpPr/>
      </xdr:nvSpPr>
      <xdr:spPr>
        <a:xfrm>
          <a:off x="1397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83" name="テキスト ボックス 82"/>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96" name="テキスト ボックス 95"/>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98" name="テキスト ボックス 97"/>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前後で推移している状況にある。これは、起債の償還による公債費の増加や臨時職員の増加に伴う物件費及び負担金・補助金等の増加のほか、普通交付税・臨時財政対策債の収入減による。今後は職員の適正配置や起債の新規発行の抑制、さらには各種地域団体への補助金の見直しをすることで、義務的経費の削減に努め、国の動向を見極めつつ数値の改善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20744</xdr:rowOff>
    </xdr:from>
    <xdr:to>
      <xdr:col>23</xdr:col>
      <xdr:colOff>133350</xdr:colOff>
      <xdr:row>65</xdr:row>
      <xdr:rowOff>113242</xdr:rowOff>
    </xdr:to>
    <xdr:cxnSp macro="">
      <xdr:nvCxnSpPr>
        <xdr:cNvPr id="133" name="直線コネクタ 132"/>
        <xdr:cNvCxnSpPr/>
      </xdr:nvCxnSpPr>
      <xdr:spPr>
        <a:xfrm>
          <a:off x="4114800" y="11164994"/>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20744</xdr:rowOff>
    </xdr:to>
    <xdr:cxnSp macro="">
      <xdr:nvCxnSpPr>
        <xdr:cNvPr id="136" name="直線コネクタ 135"/>
        <xdr:cNvCxnSpPr/>
      </xdr:nvCxnSpPr>
      <xdr:spPr>
        <a:xfrm>
          <a:off x="3225800" y="110604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66</xdr:row>
      <xdr:rowOff>2117</xdr:rowOff>
    </xdr:to>
    <xdr:cxnSp macro="">
      <xdr:nvCxnSpPr>
        <xdr:cNvPr id="139" name="直線コネクタ 138"/>
        <xdr:cNvCxnSpPr/>
      </xdr:nvCxnSpPr>
      <xdr:spPr>
        <a:xfrm flipV="1">
          <a:off x="2336800" y="11060430"/>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64981</xdr:rowOff>
    </xdr:from>
    <xdr:to>
      <xdr:col>11</xdr:col>
      <xdr:colOff>31750</xdr:colOff>
      <xdr:row>66</xdr:row>
      <xdr:rowOff>2117</xdr:rowOff>
    </xdr:to>
    <xdr:cxnSp macro="">
      <xdr:nvCxnSpPr>
        <xdr:cNvPr id="142" name="直線コネクタ 141"/>
        <xdr:cNvCxnSpPr/>
      </xdr:nvCxnSpPr>
      <xdr:spPr>
        <a:xfrm>
          <a:off x="1447800" y="11209231"/>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35348</xdr:rowOff>
    </xdr:from>
    <xdr:to>
      <xdr:col>11</xdr:col>
      <xdr:colOff>82550</xdr:colOff>
      <xdr:row>63</xdr:row>
      <xdr:rowOff>136948</xdr:rowOff>
    </xdr:to>
    <xdr:sp macro="" textlink="">
      <xdr:nvSpPr>
        <xdr:cNvPr id="143" name="フローチャート: 判断 142"/>
        <xdr:cNvSpPr/>
      </xdr:nvSpPr>
      <xdr:spPr>
        <a:xfrm>
          <a:off x="2286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147125</xdr:rowOff>
    </xdr:from>
    <xdr:ext cx="762000" cy="259045"/>
    <xdr:sp macro="" textlink="">
      <xdr:nvSpPr>
        <xdr:cNvPr id="144" name="テキスト ボックス 143"/>
        <xdr:cNvSpPr txBox="1"/>
      </xdr:nvSpPr>
      <xdr:spPr>
        <a:xfrm>
          <a:off x="1955800" y="1060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62442</xdr:rowOff>
    </xdr:from>
    <xdr:to>
      <xdr:col>23</xdr:col>
      <xdr:colOff>184150</xdr:colOff>
      <xdr:row>65</xdr:row>
      <xdr:rowOff>164042</xdr:rowOff>
    </xdr:to>
    <xdr:sp macro="" textlink="">
      <xdr:nvSpPr>
        <xdr:cNvPr id="152" name="楕円 151"/>
        <xdr:cNvSpPr/>
      </xdr:nvSpPr>
      <xdr:spPr>
        <a:xfrm>
          <a:off x="49022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34519</xdr:rowOff>
    </xdr:from>
    <xdr:ext cx="762000" cy="259045"/>
    <xdr:sp macro="" textlink="">
      <xdr:nvSpPr>
        <xdr:cNvPr id="153" name="財政構造の弾力性該当値テキスト"/>
        <xdr:cNvSpPr txBox="1"/>
      </xdr:nvSpPr>
      <xdr:spPr>
        <a:xfrm>
          <a:off x="5041900" y="111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141394</xdr:rowOff>
    </xdr:from>
    <xdr:to>
      <xdr:col>19</xdr:col>
      <xdr:colOff>184150</xdr:colOff>
      <xdr:row>65</xdr:row>
      <xdr:rowOff>71544</xdr:rowOff>
    </xdr:to>
    <xdr:sp macro="" textlink="">
      <xdr:nvSpPr>
        <xdr:cNvPr id="154" name="楕円 153"/>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55" name="テキスト ボックス 154"/>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6" name="楕円 155"/>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7" name="テキスト ボックス 156"/>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8" name="楕円 157"/>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9" name="テキスト ボックス 158"/>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14181</xdr:rowOff>
    </xdr:from>
    <xdr:to>
      <xdr:col>7</xdr:col>
      <xdr:colOff>31750</xdr:colOff>
      <xdr:row>65</xdr:row>
      <xdr:rowOff>115781</xdr:rowOff>
    </xdr:to>
    <xdr:sp macro="" textlink="">
      <xdr:nvSpPr>
        <xdr:cNvPr id="160" name="楕円 159"/>
        <xdr:cNvSpPr/>
      </xdr:nvSpPr>
      <xdr:spPr>
        <a:xfrm>
          <a:off x="1397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100558</xdr:rowOff>
    </xdr:from>
    <xdr:ext cx="762000" cy="259045"/>
    <xdr:sp macro="" textlink="">
      <xdr:nvSpPr>
        <xdr:cNvPr id="161" name="テキスト ボックス 160"/>
        <xdr:cNvSpPr txBox="1"/>
      </xdr:nvSpPr>
      <xdr:spPr>
        <a:xfrm>
          <a:off x="1066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規模の小さい団体の宿命として、行政コストは高上りとなっている。行財政改革に努めてはいるが、類似団体平均、県平均、全国平均全てにおいて上回っている状況である。行財政改革による行政コスト削減よりも人口減少による影響が大きい。</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144253</xdr:rowOff>
    </xdr:from>
    <xdr:to>
      <xdr:col>23</xdr:col>
      <xdr:colOff>133350</xdr:colOff>
      <xdr:row>82</xdr:row>
      <xdr:rowOff>162026</xdr:rowOff>
    </xdr:to>
    <xdr:cxnSp macro="">
      <xdr:nvCxnSpPr>
        <xdr:cNvPr id="198" name="直線コネクタ 197"/>
        <xdr:cNvCxnSpPr/>
      </xdr:nvCxnSpPr>
      <xdr:spPr>
        <a:xfrm>
          <a:off x="4114800" y="14203153"/>
          <a:ext cx="8382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75758</xdr:rowOff>
    </xdr:from>
    <xdr:to>
      <xdr:col>19</xdr:col>
      <xdr:colOff>133350</xdr:colOff>
      <xdr:row>82</xdr:row>
      <xdr:rowOff>144253</xdr:rowOff>
    </xdr:to>
    <xdr:cxnSp macro="">
      <xdr:nvCxnSpPr>
        <xdr:cNvPr id="201" name="直線コネクタ 200"/>
        <xdr:cNvCxnSpPr/>
      </xdr:nvCxnSpPr>
      <xdr:spPr>
        <a:xfrm>
          <a:off x="3225800" y="14134658"/>
          <a:ext cx="889000" cy="6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75758</xdr:rowOff>
    </xdr:from>
    <xdr:to>
      <xdr:col>15</xdr:col>
      <xdr:colOff>82550</xdr:colOff>
      <xdr:row>82</xdr:row>
      <xdr:rowOff>111037</xdr:rowOff>
    </xdr:to>
    <xdr:cxnSp macro="">
      <xdr:nvCxnSpPr>
        <xdr:cNvPr id="204" name="直線コネクタ 203"/>
        <xdr:cNvCxnSpPr/>
      </xdr:nvCxnSpPr>
      <xdr:spPr>
        <a:xfrm flipV="1">
          <a:off x="2336800" y="14134658"/>
          <a:ext cx="889000" cy="3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114861</xdr:rowOff>
    </xdr:from>
    <xdr:to>
      <xdr:col>11</xdr:col>
      <xdr:colOff>31750</xdr:colOff>
      <xdr:row>82</xdr:row>
      <xdr:rowOff>111037</xdr:rowOff>
    </xdr:to>
    <xdr:cxnSp macro="">
      <xdr:nvCxnSpPr>
        <xdr:cNvPr id="207" name="直線コネクタ 206"/>
        <xdr:cNvCxnSpPr/>
      </xdr:nvCxnSpPr>
      <xdr:spPr>
        <a:xfrm>
          <a:off x="1447800" y="14002311"/>
          <a:ext cx="889000" cy="16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14500</xdr:rowOff>
    </xdr:from>
    <xdr:to>
      <xdr:col>11</xdr:col>
      <xdr:colOff>82550</xdr:colOff>
      <xdr:row>83</xdr:row>
      <xdr:rowOff>116100</xdr:rowOff>
    </xdr:to>
    <xdr:sp macro="" textlink="">
      <xdr:nvSpPr>
        <xdr:cNvPr id="208" name="フローチャート: 判断 207"/>
        <xdr:cNvSpPr/>
      </xdr:nvSpPr>
      <xdr:spPr>
        <a:xfrm>
          <a:off x="2286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100877</xdr:rowOff>
    </xdr:from>
    <xdr:ext cx="762000" cy="259045"/>
    <xdr:sp macro="" textlink="">
      <xdr:nvSpPr>
        <xdr:cNvPr id="209" name="テキスト ボックス 208"/>
        <xdr:cNvSpPr txBox="1"/>
      </xdr:nvSpPr>
      <xdr:spPr>
        <a:xfrm>
          <a:off x="1955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28282</xdr:rowOff>
    </xdr:from>
    <xdr:to>
      <xdr:col>7</xdr:col>
      <xdr:colOff>31750</xdr:colOff>
      <xdr:row>83</xdr:row>
      <xdr:rowOff>129882</xdr:rowOff>
    </xdr:to>
    <xdr:sp macro="" textlink="">
      <xdr:nvSpPr>
        <xdr:cNvPr id="210" name="フローチャート: 判断 209"/>
        <xdr:cNvSpPr/>
      </xdr:nvSpPr>
      <xdr:spPr>
        <a:xfrm>
          <a:off x="1397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114659</xdr:rowOff>
    </xdr:from>
    <xdr:ext cx="762000" cy="259045"/>
    <xdr:sp macro="" textlink="">
      <xdr:nvSpPr>
        <xdr:cNvPr id="211" name="テキスト ボックス 210"/>
        <xdr:cNvSpPr txBox="1"/>
      </xdr:nvSpPr>
      <xdr:spPr>
        <a:xfrm>
          <a:off x="1066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111226</xdr:rowOff>
    </xdr:from>
    <xdr:to>
      <xdr:col>23</xdr:col>
      <xdr:colOff>184150</xdr:colOff>
      <xdr:row>83</xdr:row>
      <xdr:rowOff>41376</xdr:rowOff>
    </xdr:to>
    <xdr:sp macro="" textlink="">
      <xdr:nvSpPr>
        <xdr:cNvPr id="217" name="楕円 216"/>
        <xdr:cNvSpPr/>
      </xdr:nvSpPr>
      <xdr:spPr>
        <a:xfrm>
          <a:off x="4902200" y="1417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83303</xdr:rowOff>
    </xdr:from>
    <xdr:ext cx="762000" cy="259045"/>
    <xdr:sp macro="" textlink="">
      <xdr:nvSpPr>
        <xdr:cNvPr id="218" name="人件費・物件費等の状況該当値テキスト"/>
        <xdr:cNvSpPr txBox="1"/>
      </xdr:nvSpPr>
      <xdr:spPr>
        <a:xfrm>
          <a:off x="5041900" y="1414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93453</xdr:rowOff>
    </xdr:from>
    <xdr:to>
      <xdr:col>19</xdr:col>
      <xdr:colOff>184150</xdr:colOff>
      <xdr:row>83</xdr:row>
      <xdr:rowOff>23603</xdr:rowOff>
    </xdr:to>
    <xdr:sp macro="" textlink="">
      <xdr:nvSpPr>
        <xdr:cNvPr id="219" name="楕円 218"/>
        <xdr:cNvSpPr/>
      </xdr:nvSpPr>
      <xdr:spPr>
        <a:xfrm>
          <a:off x="4064000" y="1415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8380</xdr:rowOff>
    </xdr:from>
    <xdr:ext cx="736600" cy="259045"/>
    <xdr:sp macro="" textlink="">
      <xdr:nvSpPr>
        <xdr:cNvPr id="220" name="テキスト ボックス 219"/>
        <xdr:cNvSpPr txBox="1"/>
      </xdr:nvSpPr>
      <xdr:spPr>
        <a:xfrm>
          <a:off x="3733800" y="14238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24958</xdr:rowOff>
    </xdr:from>
    <xdr:to>
      <xdr:col>15</xdr:col>
      <xdr:colOff>133350</xdr:colOff>
      <xdr:row>82</xdr:row>
      <xdr:rowOff>126558</xdr:rowOff>
    </xdr:to>
    <xdr:sp macro="" textlink="">
      <xdr:nvSpPr>
        <xdr:cNvPr id="221" name="楕円 220"/>
        <xdr:cNvSpPr/>
      </xdr:nvSpPr>
      <xdr:spPr>
        <a:xfrm>
          <a:off x="3175000" y="140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136735</xdr:rowOff>
    </xdr:from>
    <xdr:ext cx="762000" cy="259045"/>
    <xdr:sp macro="" textlink="">
      <xdr:nvSpPr>
        <xdr:cNvPr id="222" name="テキスト ボックス 221"/>
        <xdr:cNvSpPr txBox="1"/>
      </xdr:nvSpPr>
      <xdr:spPr>
        <a:xfrm>
          <a:off x="2844800" y="1385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60237</xdr:rowOff>
    </xdr:from>
    <xdr:to>
      <xdr:col>11</xdr:col>
      <xdr:colOff>82550</xdr:colOff>
      <xdr:row>82</xdr:row>
      <xdr:rowOff>161837</xdr:rowOff>
    </xdr:to>
    <xdr:sp macro="" textlink="">
      <xdr:nvSpPr>
        <xdr:cNvPr id="223" name="楕円 222"/>
        <xdr:cNvSpPr/>
      </xdr:nvSpPr>
      <xdr:spPr>
        <a:xfrm>
          <a:off x="2286000" y="1411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564</xdr:rowOff>
    </xdr:from>
    <xdr:ext cx="762000" cy="259045"/>
    <xdr:sp macro="" textlink="">
      <xdr:nvSpPr>
        <xdr:cNvPr id="224" name="テキスト ボックス 223"/>
        <xdr:cNvSpPr txBox="1"/>
      </xdr:nvSpPr>
      <xdr:spPr>
        <a:xfrm>
          <a:off x="1955800" y="1388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64061</xdr:rowOff>
    </xdr:from>
    <xdr:to>
      <xdr:col>7</xdr:col>
      <xdr:colOff>31750</xdr:colOff>
      <xdr:row>81</xdr:row>
      <xdr:rowOff>165661</xdr:rowOff>
    </xdr:to>
    <xdr:sp macro="" textlink="">
      <xdr:nvSpPr>
        <xdr:cNvPr id="225" name="楕円 224"/>
        <xdr:cNvSpPr/>
      </xdr:nvSpPr>
      <xdr:spPr>
        <a:xfrm>
          <a:off x="1397000" y="139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4388</xdr:rowOff>
    </xdr:from>
    <xdr:ext cx="762000" cy="259045"/>
    <xdr:sp macro="" textlink="">
      <xdr:nvSpPr>
        <xdr:cNvPr id="226" name="テキスト ボックス 225"/>
        <xdr:cNvSpPr txBox="1"/>
      </xdr:nvSpPr>
      <xdr:spPr>
        <a:xfrm>
          <a:off x="1066800" y="137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よりは下回っているものの、類似団体平均や全国町村平均を上回っている。この要因として、過去に実施した人件費削減のための採用抑制や近年実施した中間層の採用により新陳代謝が機能せず、比較的給与水準の高い高年齢職員の割合が高くなっていることが挙げ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47978</xdr:rowOff>
    </xdr:to>
    <xdr:cxnSp macro="">
      <xdr:nvCxnSpPr>
        <xdr:cNvPr id="260" name="直線コネクタ 259"/>
        <xdr:cNvCxnSpPr/>
      </xdr:nvCxnSpPr>
      <xdr:spPr>
        <a:xfrm>
          <a:off x="16179800" y="1473905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87</xdr:row>
      <xdr:rowOff>10584</xdr:rowOff>
    </xdr:to>
    <xdr:cxnSp macro="">
      <xdr:nvCxnSpPr>
        <xdr:cNvPr id="263" name="直線コネクタ 262"/>
        <xdr:cNvCxnSpPr/>
      </xdr:nvCxnSpPr>
      <xdr:spPr>
        <a:xfrm flipV="1">
          <a:off x="15290800" y="14739055"/>
          <a:ext cx="8890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10584</xdr:rowOff>
    </xdr:to>
    <xdr:cxnSp macro="">
      <xdr:nvCxnSpPr>
        <xdr:cNvPr id="266" name="直線コネクタ 265"/>
        <xdr:cNvCxnSpPr/>
      </xdr:nvCxnSpPr>
      <xdr:spPr>
        <a:xfrm>
          <a:off x="14401800" y="149133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115005</xdr:rowOff>
    </xdr:from>
    <xdr:to>
      <xdr:col>68</xdr:col>
      <xdr:colOff>152400</xdr:colOff>
      <xdr:row>86</xdr:row>
      <xdr:rowOff>168628</xdr:rowOff>
    </xdr:to>
    <xdr:cxnSp macro="">
      <xdr:nvCxnSpPr>
        <xdr:cNvPr id="269" name="直線コネクタ 268"/>
        <xdr:cNvCxnSpPr/>
      </xdr:nvCxnSpPr>
      <xdr:spPr>
        <a:xfrm>
          <a:off x="13512800" y="148597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165805</xdr:rowOff>
    </xdr:from>
    <xdr:to>
      <xdr:col>68</xdr:col>
      <xdr:colOff>203200</xdr:colOff>
      <xdr:row>85</xdr:row>
      <xdr:rowOff>95955</xdr:rowOff>
    </xdr:to>
    <xdr:sp macro="" textlink="">
      <xdr:nvSpPr>
        <xdr:cNvPr id="270" name="フローチャート: 判断 269"/>
        <xdr:cNvSpPr/>
      </xdr:nvSpPr>
      <xdr:spPr>
        <a:xfrm>
          <a:off x="14351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106132</xdr:rowOff>
    </xdr:from>
    <xdr:ext cx="762000" cy="259045"/>
    <xdr:sp macro="" textlink="">
      <xdr:nvSpPr>
        <xdr:cNvPr id="271" name="テキスト ボックス 270"/>
        <xdr:cNvSpPr txBox="1"/>
      </xdr:nvSpPr>
      <xdr:spPr>
        <a:xfrm>
          <a:off x="14020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72" name="フローチャート: 判断 271"/>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73" name="テキスト ボックス 272"/>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9" name="楕円 278"/>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80" name="給与水準   （国との比較）該当値テキスト"/>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81" name="楕円 280"/>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82" name="テキスト ボックス 281"/>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3" name="楕円 282"/>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4" name="テキスト ボックス 283"/>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5" name="楕円 284"/>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6" name="テキスト ボックス 28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7" name="楕円 286"/>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8" name="テキスト ボックス 287"/>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は下回っているが、全国平均・県平均と比較すると高い数値になっている。地方分権により市町村が実施主体となる事務が増大し、社会保障を充実させる施策を行う一方、人口減少が続いている点を考慮すると、本指標を下げることは相当困難であるが、職員数の抑制に最大限の努力をしているところであ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143161</xdr:rowOff>
    </xdr:from>
    <xdr:to>
      <xdr:col>81</xdr:col>
      <xdr:colOff>44450</xdr:colOff>
      <xdr:row>59</xdr:row>
      <xdr:rowOff>166688</xdr:rowOff>
    </xdr:to>
    <xdr:cxnSp macro="">
      <xdr:nvCxnSpPr>
        <xdr:cNvPr id="319" name="直線コネクタ 318"/>
        <xdr:cNvCxnSpPr/>
      </xdr:nvCxnSpPr>
      <xdr:spPr>
        <a:xfrm>
          <a:off x="16179800" y="10258711"/>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134715</xdr:rowOff>
    </xdr:from>
    <xdr:to>
      <xdr:col>77</xdr:col>
      <xdr:colOff>44450</xdr:colOff>
      <xdr:row>59</xdr:row>
      <xdr:rowOff>143161</xdr:rowOff>
    </xdr:to>
    <xdr:cxnSp macro="">
      <xdr:nvCxnSpPr>
        <xdr:cNvPr id="322" name="直線コネクタ 321"/>
        <xdr:cNvCxnSpPr/>
      </xdr:nvCxnSpPr>
      <xdr:spPr>
        <a:xfrm>
          <a:off x="15290800" y="10250265"/>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131096</xdr:rowOff>
    </xdr:from>
    <xdr:to>
      <xdr:col>72</xdr:col>
      <xdr:colOff>203200</xdr:colOff>
      <xdr:row>59</xdr:row>
      <xdr:rowOff>134715</xdr:rowOff>
    </xdr:to>
    <xdr:cxnSp macro="">
      <xdr:nvCxnSpPr>
        <xdr:cNvPr id="325" name="直線コネクタ 324"/>
        <xdr:cNvCxnSpPr/>
      </xdr:nvCxnSpPr>
      <xdr:spPr>
        <a:xfrm>
          <a:off x="14401800" y="10246646"/>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121444</xdr:rowOff>
    </xdr:from>
    <xdr:to>
      <xdr:col>68</xdr:col>
      <xdr:colOff>152400</xdr:colOff>
      <xdr:row>59</xdr:row>
      <xdr:rowOff>131096</xdr:rowOff>
    </xdr:to>
    <xdr:cxnSp macro="">
      <xdr:nvCxnSpPr>
        <xdr:cNvPr id="328" name="直線コネクタ 327"/>
        <xdr:cNvCxnSpPr/>
      </xdr:nvCxnSpPr>
      <xdr:spPr>
        <a:xfrm>
          <a:off x="13512800" y="102369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162211</xdr:rowOff>
    </xdr:from>
    <xdr:to>
      <xdr:col>68</xdr:col>
      <xdr:colOff>203200</xdr:colOff>
      <xdr:row>61</xdr:row>
      <xdr:rowOff>92361</xdr:rowOff>
    </xdr:to>
    <xdr:sp macro="" textlink="">
      <xdr:nvSpPr>
        <xdr:cNvPr id="329" name="フローチャート: 判断 328"/>
        <xdr:cNvSpPr/>
      </xdr:nvSpPr>
      <xdr:spPr>
        <a:xfrm>
          <a:off x="14351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77138</xdr:rowOff>
    </xdr:from>
    <xdr:ext cx="762000" cy="259045"/>
    <xdr:sp macro="" textlink="">
      <xdr:nvSpPr>
        <xdr:cNvPr id="330" name="テキスト ボックス 329"/>
        <xdr:cNvSpPr txBox="1"/>
      </xdr:nvSpPr>
      <xdr:spPr>
        <a:xfrm>
          <a:off x="14020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15494</xdr:rowOff>
    </xdr:from>
    <xdr:to>
      <xdr:col>64</xdr:col>
      <xdr:colOff>152400</xdr:colOff>
      <xdr:row>61</xdr:row>
      <xdr:rowOff>117094</xdr:rowOff>
    </xdr:to>
    <xdr:sp macro="" textlink="">
      <xdr:nvSpPr>
        <xdr:cNvPr id="331" name="フローチャート: 判断 330"/>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101871</xdr:rowOff>
    </xdr:from>
    <xdr:ext cx="762000" cy="259045"/>
    <xdr:sp macro="" textlink="">
      <xdr:nvSpPr>
        <xdr:cNvPr id="332" name="テキスト ボックス 331"/>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115888</xdr:rowOff>
    </xdr:from>
    <xdr:to>
      <xdr:col>81</xdr:col>
      <xdr:colOff>95250</xdr:colOff>
      <xdr:row>60</xdr:row>
      <xdr:rowOff>46038</xdr:rowOff>
    </xdr:to>
    <xdr:sp macro="" textlink="">
      <xdr:nvSpPr>
        <xdr:cNvPr id="338" name="楕円 337"/>
        <xdr:cNvSpPr/>
      </xdr:nvSpPr>
      <xdr:spPr>
        <a:xfrm>
          <a:off x="169672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132415</xdr:rowOff>
    </xdr:from>
    <xdr:ext cx="762000" cy="259045"/>
    <xdr:sp macro="" textlink="">
      <xdr:nvSpPr>
        <xdr:cNvPr id="339" name="定員管理の状況該当値テキスト"/>
        <xdr:cNvSpPr txBox="1"/>
      </xdr:nvSpPr>
      <xdr:spPr>
        <a:xfrm>
          <a:off x="17106900" y="1007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92361</xdr:rowOff>
    </xdr:from>
    <xdr:to>
      <xdr:col>77</xdr:col>
      <xdr:colOff>95250</xdr:colOff>
      <xdr:row>60</xdr:row>
      <xdr:rowOff>22511</xdr:rowOff>
    </xdr:to>
    <xdr:sp macro="" textlink="">
      <xdr:nvSpPr>
        <xdr:cNvPr id="340" name="楕円 339"/>
        <xdr:cNvSpPr/>
      </xdr:nvSpPr>
      <xdr:spPr>
        <a:xfrm>
          <a:off x="16129000" y="102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32688</xdr:rowOff>
    </xdr:from>
    <xdr:ext cx="736600" cy="259045"/>
    <xdr:sp macro="" textlink="">
      <xdr:nvSpPr>
        <xdr:cNvPr id="341" name="テキスト ボックス 340"/>
        <xdr:cNvSpPr txBox="1"/>
      </xdr:nvSpPr>
      <xdr:spPr>
        <a:xfrm>
          <a:off x="15798800" y="9976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83915</xdr:rowOff>
    </xdr:from>
    <xdr:to>
      <xdr:col>73</xdr:col>
      <xdr:colOff>44450</xdr:colOff>
      <xdr:row>60</xdr:row>
      <xdr:rowOff>14065</xdr:rowOff>
    </xdr:to>
    <xdr:sp macro="" textlink="">
      <xdr:nvSpPr>
        <xdr:cNvPr id="342" name="楕円 341"/>
        <xdr:cNvSpPr/>
      </xdr:nvSpPr>
      <xdr:spPr>
        <a:xfrm>
          <a:off x="15240000" y="101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24242</xdr:rowOff>
    </xdr:from>
    <xdr:ext cx="762000" cy="259045"/>
    <xdr:sp macro="" textlink="">
      <xdr:nvSpPr>
        <xdr:cNvPr id="343" name="テキスト ボックス 342"/>
        <xdr:cNvSpPr txBox="1"/>
      </xdr:nvSpPr>
      <xdr:spPr>
        <a:xfrm>
          <a:off x="14909800" y="99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80296</xdr:rowOff>
    </xdr:from>
    <xdr:to>
      <xdr:col>68</xdr:col>
      <xdr:colOff>203200</xdr:colOff>
      <xdr:row>60</xdr:row>
      <xdr:rowOff>10446</xdr:rowOff>
    </xdr:to>
    <xdr:sp macro="" textlink="">
      <xdr:nvSpPr>
        <xdr:cNvPr id="344" name="楕円 343"/>
        <xdr:cNvSpPr/>
      </xdr:nvSpPr>
      <xdr:spPr>
        <a:xfrm>
          <a:off x="14351000" y="101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20623</xdr:rowOff>
    </xdr:from>
    <xdr:ext cx="762000" cy="259045"/>
    <xdr:sp macro="" textlink="">
      <xdr:nvSpPr>
        <xdr:cNvPr id="345" name="テキスト ボックス 344"/>
        <xdr:cNvSpPr txBox="1"/>
      </xdr:nvSpPr>
      <xdr:spPr>
        <a:xfrm>
          <a:off x="14020800" y="996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70644</xdr:rowOff>
    </xdr:from>
    <xdr:to>
      <xdr:col>64</xdr:col>
      <xdr:colOff>152400</xdr:colOff>
      <xdr:row>60</xdr:row>
      <xdr:rowOff>794</xdr:rowOff>
    </xdr:to>
    <xdr:sp macro="" textlink="">
      <xdr:nvSpPr>
        <xdr:cNvPr id="346" name="楕円 345"/>
        <xdr:cNvSpPr/>
      </xdr:nvSpPr>
      <xdr:spPr>
        <a:xfrm>
          <a:off x="13462000" y="101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10971</xdr:rowOff>
    </xdr:from>
    <xdr:ext cx="762000" cy="259045"/>
    <xdr:sp macro="" textlink="">
      <xdr:nvSpPr>
        <xdr:cNvPr id="347" name="テキスト ボックス 346"/>
        <xdr:cNvSpPr txBox="1"/>
      </xdr:nvSpPr>
      <xdr:spPr>
        <a:xfrm>
          <a:off x="13131800" y="9955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公債費抑制効果により年々減少傾向にあり、類似団体平均を下回っている。しかしながら償還が終了する地方債がある一方で、公共的施設の整備・更新に地方債を充てることを予定している。今後の公債費の推移を見据えたうえで、実施する事業を選択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88392</xdr:rowOff>
    </xdr:to>
    <xdr:cxnSp macro="">
      <xdr:nvCxnSpPr>
        <xdr:cNvPr id="379" name="直線コネクタ 378"/>
        <xdr:cNvCxnSpPr/>
      </xdr:nvCxnSpPr>
      <xdr:spPr>
        <a:xfrm>
          <a:off x="16179800" y="69174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88392</xdr:rowOff>
    </xdr:to>
    <xdr:cxnSp macro="">
      <xdr:nvCxnSpPr>
        <xdr:cNvPr id="382" name="直線コネクタ 381"/>
        <xdr:cNvCxnSpPr/>
      </xdr:nvCxnSpPr>
      <xdr:spPr>
        <a:xfrm flipV="1">
          <a:off x="15290800" y="69174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127000</xdr:rowOff>
    </xdr:to>
    <xdr:cxnSp macro="">
      <xdr:nvCxnSpPr>
        <xdr:cNvPr id="385" name="直線コネクタ 384"/>
        <xdr:cNvCxnSpPr/>
      </xdr:nvCxnSpPr>
      <xdr:spPr>
        <a:xfrm flipV="1">
          <a:off x="14401800" y="69463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13462</xdr:rowOff>
    </xdr:to>
    <xdr:cxnSp macro="">
      <xdr:nvCxnSpPr>
        <xdr:cNvPr id="388" name="直線コネクタ 387"/>
        <xdr:cNvCxnSpPr/>
      </xdr:nvCxnSpPr>
      <xdr:spPr>
        <a:xfrm flipV="1">
          <a:off x="13512800" y="69850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9" name="フローチャート: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0" name="テキスト ボックス 389"/>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1" name="フローチャート: 判断 390"/>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2" name="テキスト ボックス 391"/>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98" name="楕円 397"/>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399"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400" name="楕円 399"/>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401" name="テキスト ボックス 400"/>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2" name="楕円 401"/>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403" name="テキスト ボックス 402"/>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4" name="楕円 403"/>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5" name="テキスト ボックス 404"/>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6" name="楕円 405"/>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7" name="テキスト ボックス 406"/>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類似団体平均値及び県平均値を大きく上回ることとなった。前年と比べ悪化しており、今後も新たな起債償還が始まるほか、新規事業や災害対応により基金を取り崩すことが想定される。今後予定されている事業（地方債充当事業）は普通交付税措置のある過疎対策事業等にて実施する見込みであるが、町有施設の新規整備の他、補修・修繕にも大きな費用が掛かることが見込まれるため、今後の将来負担比率の悪化に注意しなければならない。</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35518</xdr:rowOff>
    </xdr:from>
    <xdr:to>
      <xdr:col>81</xdr:col>
      <xdr:colOff>44450</xdr:colOff>
      <xdr:row>14</xdr:row>
      <xdr:rowOff>57235</xdr:rowOff>
    </xdr:to>
    <xdr:cxnSp macro="">
      <xdr:nvCxnSpPr>
        <xdr:cNvPr id="441" name="直線コネクタ 440"/>
        <xdr:cNvCxnSpPr/>
      </xdr:nvCxnSpPr>
      <xdr:spPr>
        <a:xfrm>
          <a:off x="16179800" y="243581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35518</xdr:rowOff>
    </xdr:from>
    <xdr:to>
      <xdr:col>77</xdr:col>
      <xdr:colOff>44450</xdr:colOff>
      <xdr:row>14</xdr:row>
      <xdr:rowOff>51604</xdr:rowOff>
    </xdr:to>
    <xdr:cxnSp macro="">
      <xdr:nvCxnSpPr>
        <xdr:cNvPr id="444" name="直線コネクタ 443"/>
        <xdr:cNvCxnSpPr/>
      </xdr:nvCxnSpPr>
      <xdr:spPr>
        <a:xfrm flipV="1">
          <a:off x="15290800" y="243581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51604</xdr:rowOff>
    </xdr:from>
    <xdr:to>
      <xdr:col>72</xdr:col>
      <xdr:colOff>203200</xdr:colOff>
      <xdr:row>14</xdr:row>
      <xdr:rowOff>128820</xdr:rowOff>
    </xdr:to>
    <xdr:cxnSp macro="">
      <xdr:nvCxnSpPr>
        <xdr:cNvPr id="447" name="直線コネクタ 446"/>
        <xdr:cNvCxnSpPr/>
      </xdr:nvCxnSpPr>
      <xdr:spPr>
        <a:xfrm flipV="1">
          <a:off x="14401800" y="24519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128820</xdr:rowOff>
    </xdr:from>
    <xdr:to>
      <xdr:col>68</xdr:col>
      <xdr:colOff>152400</xdr:colOff>
      <xdr:row>14</xdr:row>
      <xdr:rowOff>154559</xdr:rowOff>
    </xdr:to>
    <xdr:cxnSp macro="">
      <xdr:nvCxnSpPr>
        <xdr:cNvPr id="450" name="直線コネクタ 449"/>
        <xdr:cNvCxnSpPr/>
      </xdr:nvCxnSpPr>
      <xdr:spPr>
        <a:xfrm flipV="1">
          <a:off x="13512800" y="2529120"/>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6435</xdr:rowOff>
    </xdr:from>
    <xdr:to>
      <xdr:col>81</xdr:col>
      <xdr:colOff>95250</xdr:colOff>
      <xdr:row>14</xdr:row>
      <xdr:rowOff>108035</xdr:rowOff>
    </xdr:to>
    <xdr:sp macro="" textlink="">
      <xdr:nvSpPr>
        <xdr:cNvPr id="460" name="楕円 459"/>
        <xdr:cNvSpPr/>
      </xdr:nvSpPr>
      <xdr:spPr>
        <a:xfrm>
          <a:off x="16967200" y="24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149962</xdr:rowOff>
    </xdr:from>
    <xdr:ext cx="762000" cy="259045"/>
    <xdr:sp macro="" textlink="">
      <xdr:nvSpPr>
        <xdr:cNvPr id="461" name="将来負担の状況該当値テキスト"/>
        <xdr:cNvSpPr txBox="1"/>
      </xdr:nvSpPr>
      <xdr:spPr>
        <a:xfrm>
          <a:off x="17106900" y="237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156168</xdr:rowOff>
    </xdr:from>
    <xdr:to>
      <xdr:col>77</xdr:col>
      <xdr:colOff>95250</xdr:colOff>
      <xdr:row>14</xdr:row>
      <xdr:rowOff>86318</xdr:rowOff>
    </xdr:to>
    <xdr:sp macro="" textlink="">
      <xdr:nvSpPr>
        <xdr:cNvPr id="462" name="楕円 461"/>
        <xdr:cNvSpPr/>
      </xdr:nvSpPr>
      <xdr:spPr>
        <a:xfrm>
          <a:off x="16129000" y="23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71095</xdr:rowOff>
    </xdr:from>
    <xdr:ext cx="736600" cy="259045"/>
    <xdr:sp macro="" textlink="">
      <xdr:nvSpPr>
        <xdr:cNvPr id="463" name="テキスト ボックス 462"/>
        <xdr:cNvSpPr txBox="1"/>
      </xdr:nvSpPr>
      <xdr:spPr>
        <a:xfrm>
          <a:off x="15798800" y="247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804</xdr:rowOff>
    </xdr:from>
    <xdr:to>
      <xdr:col>73</xdr:col>
      <xdr:colOff>44450</xdr:colOff>
      <xdr:row>14</xdr:row>
      <xdr:rowOff>102404</xdr:rowOff>
    </xdr:to>
    <xdr:sp macro="" textlink="">
      <xdr:nvSpPr>
        <xdr:cNvPr id="464" name="楕円 463"/>
        <xdr:cNvSpPr/>
      </xdr:nvSpPr>
      <xdr:spPr>
        <a:xfrm>
          <a:off x="15240000" y="24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87181</xdr:rowOff>
    </xdr:from>
    <xdr:ext cx="762000" cy="259045"/>
    <xdr:sp macro="" textlink="">
      <xdr:nvSpPr>
        <xdr:cNvPr id="465" name="テキスト ボックス 464"/>
        <xdr:cNvSpPr txBox="1"/>
      </xdr:nvSpPr>
      <xdr:spPr>
        <a:xfrm>
          <a:off x="14909800" y="248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78020</xdr:rowOff>
    </xdr:from>
    <xdr:to>
      <xdr:col>68</xdr:col>
      <xdr:colOff>203200</xdr:colOff>
      <xdr:row>15</xdr:row>
      <xdr:rowOff>8170</xdr:rowOff>
    </xdr:to>
    <xdr:sp macro="" textlink="">
      <xdr:nvSpPr>
        <xdr:cNvPr id="466" name="楕円 465"/>
        <xdr:cNvSpPr/>
      </xdr:nvSpPr>
      <xdr:spPr>
        <a:xfrm>
          <a:off x="14351000" y="24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164397</xdr:rowOff>
    </xdr:from>
    <xdr:ext cx="762000" cy="259045"/>
    <xdr:sp macro="" textlink="">
      <xdr:nvSpPr>
        <xdr:cNvPr id="467" name="テキスト ボックス 466"/>
        <xdr:cNvSpPr txBox="1"/>
      </xdr:nvSpPr>
      <xdr:spPr>
        <a:xfrm>
          <a:off x="14020800" y="256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103759</xdr:rowOff>
    </xdr:from>
    <xdr:to>
      <xdr:col>64</xdr:col>
      <xdr:colOff>152400</xdr:colOff>
      <xdr:row>15</xdr:row>
      <xdr:rowOff>33909</xdr:rowOff>
    </xdr:to>
    <xdr:sp macro="" textlink="">
      <xdr:nvSpPr>
        <xdr:cNvPr id="468" name="楕円 467"/>
        <xdr:cNvSpPr/>
      </xdr:nvSpPr>
      <xdr:spPr>
        <a:xfrm>
          <a:off x="13462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18686</xdr:rowOff>
    </xdr:from>
    <xdr:ext cx="762000" cy="259045"/>
    <xdr:sp macro="" textlink="">
      <xdr:nvSpPr>
        <xdr:cNvPr id="469" name="テキスト ボックス 468"/>
        <xdr:cNvSpPr txBox="1"/>
      </xdr:nvSpPr>
      <xdr:spPr>
        <a:xfrm>
          <a:off x="13131800" y="25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8,781
8,703
211.41
6,393,628
6,124,148
112,437
3,510,397
5,935,280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社会人採用等により新陳代謝が機能せず近年は増加傾向にある。今後会計年度任用職員制度の導入に伴い、人件費がより増加することが想定される。行財政改革等により人件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104140</xdr:rowOff>
    </xdr:to>
    <xdr:cxnSp macro="">
      <xdr:nvCxnSpPr>
        <xdr:cNvPr id="66" name="直線コネクタ 65"/>
        <xdr:cNvCxnSpPr/>
      </xdr:nvCxnSpPr>
      <xdr:spPr>
        <a:xfrm>
          <a:off x="3987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58420</xdr:rowOff>
    </xdr:to>
    <xdr:cxnSp macro="">
      <xdr:nvCxnSpPr>
        <xdr:cNvPr id="69" name="直線コネクタ 68"/>
        <xdr:cNvCxnSpPr/>
      </xdr:nvCxnSpPr>
      <xdr:spPr>
        <a:xfrm>
          <a:off x="3098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88900</xdr:rowOff>
    </xdr:to>
    <xdr:cxnSp macro="">
      <xdr:nvCxnSpPr>
        <xdr:cNvPr id="72" name="直線コネクタ 71"/>
        <xdr:cNvCxnSpPr/>
      </xdr:nvCxnSpPr>
      <xdr:spPr>
        <a:xfrm flipV="1">
          <a:off x="2209800" y="620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96520</xdr:rowOff>
    </xdr:to>
    <xdr:cxnSp macro="">
      <xdr:nvCxnSpPr>
        <xdr:cNvPr id="75" name="直線コネクタ 74"/>
        <xdr:cNvCxnSpPr/>
      </xdr:nvCxnSpPr>
      <xdr:spPr>
        <a:xfrm flipV="1">
          <a:off x="1320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xdr:rowOff>
    </xdr:from>
    <xdr:to>
      <xdr:col>11</xdr:col>
      <xdr:colOff>60325</xdr:colOff>
      <xdr:row>36</xdr:row>
      <xdr:rowOff>109220</xdr:rowOff>
    </xdr:to>
    <xdr:sp macro="" textlink="">
      <xdr:nvSpPr>
        <xdr:cNvPr id="76" name="フローチャート: 判断 75"/>
        <xdr:cNvSpPr/>
      </xdr:nvSpPr>
      <xdr:spPr>
        <a:xfrm>
          <a:off x="2159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77" name="テキスト ボックス 76"/>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今年度も類似団体平均を下回る状況となり、数値自体も改善している。職員数を減らした部分について物件費（賃金）で対応し、電算システム等を物件費（委託料）で対応している状況ではあるが、今後も歳出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92710</xdr:rowOff>
    </xdr:to>
    <xdr:cxnSp macro="">
      <xdr:nvCxnSpPr>
        <xdr:cNvPr id="129" name="直線コネクタ 128"/>
        <xdr:cNvCxnSpPr/>
      </xdr:nvCxnSpPr>
      <xdr:spPr>
        <a:xfrm>
          <a:off x="15671800" y="262527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79647</xdr:rowOff>
    </xdr:to>
    <xdr:cxnSp macro="">
      <xdr:nvCxnSpPr>
        <xdr:cNvPr id="132" name="直線コネクタ 131"/>
        <xdr:cNvCxnSpPr/>
      </xdr:nvCxnSpPr>
      <xdr:spPr>
        <a:xfrm flipV="1">
          <a:off x="14782800" y="262527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79647</xdr:rowOff>
    </xdr:from>
    <xdr:to>
      <xdr:col>73</xdr:col>
      <xdr:colOff>180975</xdr:colOff>
      <xdr:row>15</xdr:row>
      <xdr:rowOff>171087</xdr:rowOff>
    </xdr:to>
    <xdr:cxnSp macro="">
      <xdr:nvCxnSpPr>
        <xdr:cNvPr id="135" name="直線コネクタ 134"/>
        <xdr:cNvCxnSpPr/>
      </xdr:nvCxnSpPr>
      <xdr:spPr>
        <a:xfrm flipV="1">
          <a:off x="13893800" y="265139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171087</xdr:rowOff>
    </xdr:to>
    <xdr:cxnSp macro="">
      <xdr:nvCxnSpPr>
        <xdr:cNvPr id="138" name="直線コネクタ 137"/>
        <xdr:cNvCxnSpPr/>
      </xdr:nvCxnSpPr>
      <xdr:spPr>
        <a:xfrm>
          <a:off x="13004800" y="257302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54973</xdr:rowOff>
    </xdr:from>
    <xdr:to>
      <xdr:col>69</xdr:col>
      <xdr:colOff>142875</xdr:colOff>
      <xdr:row>15</xdr:row>
      <xdr:rowOff>156573</xdr:rowOff>
    </xdr:to>
    <xdr:sp macro="" textlink="">
      <xdr:nvSpPr>
        <xdr:cNvPr id="139" name="フローチャート: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166750</xdr:rowOff>
    </xdr:from>
    <xdr:ext cx="762000" cy="259045"/>
    <xdr:sp macro="" textlink="">
      <xdr:nvSpPr>
        <xdr:cNvPr id="140" name="テキスト ボックス 139"/>
        <xdr:cNvSpPr txBox="1"/>
      </xdr:nvSpPr>
      <xdr:spPr>
        <a:xfrm>
          <a:off x="13512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48441</xdr:rowOff>
    </xdr:from>
    <xdr:to>
      <xdr:col>65</xdr:col>
      <xdr:colOff>53975</xdr:colOff>
      <xdr:row>15</xdr:row>
      <xdr:rowOff>150041</xdr:rowOff>
    </xdr:to>
    <xdr:sp macro="" textlink="">
      <xdr:nvSpPr>
        <xdr:cNvPr id="141" name="フローチャート: 判断 140"/>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134818</xdr:rowOff>
    </xdr:from>
    <xdr:ext cx="762000" cy="259045"/>
    <xdr:sp macro="" textlink="">
      <xdr:nvSpPr>
        <xdr:cNvPr id="142" name="テキスト ボックス 141"/>
        <xdr:cNvSpPr txBox="1"/>
      </xdr:nvSpPr>
      <xdr:spPr>
        <a:xfrm>
          <a:off x="12623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8" name="楕円 147"/>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9"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28847</xdr:rowOff>
    </xdr:from>
    <xdr:to>
      <xdr:col>74</xdr:col>
      <xdr:colOff>31750</xdr:colOff>
      <xdr:row>15</xdr:row>
      <xdr:rowOff>130447</xdr:rowOff>
    </xdr:to>
    <xdr:sp macro="" textlink="">
      <xdr:nvSpPr>
        <xdr:cNvPr id="152" name="楕円 151"/>
        <xdr:cNvSpPr/>
      </xdr:nvSpPr>
      <xdr:spPr>
        <a:xfrm>
          <a:off x="147320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140624</xdr:rowOff>
    </xdr:from>
    <xdr:ext cx="762000" cy="259045"/>
    <xdr:sp macro="" textlink="">
      <xdr:nvSpPr>
        <xdr:cNvPr id="153" name="テキスト ボックス 152"/>
        <xdr:cNvSpPr txBox="1"/>
      </xdr:nvSpPr>
      <xdr:spPr>
        <a:xfrm>
          <a:off x="14401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120287</xdr:rowOff>
    </xdr:from>
    <xdr:to>
      <xdr:col>69</xdr:col>
      <xdr:colOff>142875</xdr:colOff>
      <xdr:row>16</xdr:row>
      <xdr:rowOff>50437</xdr:rowOff>
    </xdr:to>
    <xdr:sp macro="" textlink="">
      <xdr:nvSpPr>
        <xdr:cNvPr id="154" name="楕円 153"/>
        <xdr:cNvSpPr/>
      </xdr:nvSpPr>
      <xdr:spPr>
        <a:xfrm>
          <a:off x="13843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35214</xdr:rowOff>
    </xdr:from>
    <xdr:ext cx="762000" cy="259045"/>
    <xdr:sp macro="" textlink="">
      <xdr:nvSpPr>
        <xdr:cNvPr id="155" name="テキスト ボックス 154"/>
        <xdr:cNvSpPr txBox="1"/>
      </xdr:nvSpPr>
      <xdr:spPr>
        <a:xfrm>
          <a:off x="13512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6" name="楕円 155"/>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7" name="テキスト ボックス 156"/>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類似団体平均を若干上回っており、前年より増加している。町立保育園に係る費用や社会保障費など扶助費が増となる要因も想定されるため、注視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56</xdr:row>
      <xdr:rowOff>12700</xdr:rowOff>
    </xdr:to>
    <xdr:cxnSp macro="">
      <xdr:nvCxnSpPr>
        <xdr:cNvPr id="190" name="直線コネクタ 189"/>
        <xdr:cNvCxnSpPr/>
      </xdr:nvCxnSpPr>
      <xdr:spPr>
        <a:xfrm>
          <a:off x="3987800" y="93472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55</xdr:row>
      <xdr:rowOff>69850</xdr:rowOff>
    </xdr:to>
    <xdr:cxnSp macro="">
      <xdr:nvCxnSpPr>
        <xdr:cNvPr id="193" name="直線コネクタ 192"/>
        <xdr:cNvCxnSpPr/>
      </xdr:nvCxnSpPr>
      <xdr:spPr>
        <a:xfrm flipV="1">
          <a:off x="3098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69850</xdr:rowOff>
    </xdr:to>
    <xdr:cxnSp macro="">
      <xdr:nvCxnSpPr>
        <xdr:cNvPr id="196" name="直線コネクタ 195"/>
        <xdr:cNvCxnSpPr/>
      </xdr:nvCxnSpPr>
      <xdr:spPr>
        <a:xfrm>
          <a:off x="2209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69850</xdr:rowOff>
    </xdr:to>
    <xdr:cxnSp macro="">
      <xdr:nvCxnSpPr>
        <xdr:cNvPr id="199" name="直線コネクタ 198"/>
        <xdr:cNvCxnSpPr/>
      </xdr:nvCxnSpPr>
      <xdr:spPr>
        <a:xfrm flipV="1">
          <a:off x="1320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0" name="フローチャート: 判断 199"/>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1" name="テキスト ボックス 200"/>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02" name="フローチャート: 判断 201"/>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03" name="テキスト ボックス 202"/>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0"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1" name="楕円 210"/>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2" name="テキスト ボックス 211"/>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5" name="楕円 214"/>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48277</xdr:rowOff>
    </xdr:from>
    <xdr:ext cx="762000" cy="259045"/>
    <xdr:sp macro="" textlink="">
      <xdr:nvSpPr>
        <xdr:cNvPr id="216" name="テキスト ボックス 215"/>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8" name="テキスト ボックス 217"/>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昨年度より改善したものの、類似団体を上回っている状況である。これは、特別会計における事務費、公債費、維持修繕費等に係る繰出金が多額になっているためである。今後は、特別会計における収入確保、歳出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117856</xdr:rowOff>
    </xdr:from>
    <xdr:to>
      <xdr:col>82</xdr:col>
      <xdr:colOff>107950</xdr:colOff>
      <xdr:row>58</xdr:row>
      <xdr:rowOff>163576</xdr:rowOff>
    </xdr:to>
    <xdr:cxnSp macro="">
      <xdr:nvCxnSpPr>
        <xdr:cNvPr id="248" name="直線コネクタ 247"/>
        <xdr:cNvCxnSpPr/>
      </xdr:nvCxnSpPr>
      <xdr:spPr>
        <a:xfrm flipV="1">
          <a:off x="15671800" y="100619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122428</xdr:rowOff>
    </xdr:from>
    <xdr:to>
      <xdr:col>78</xdr:col>
      <xdr:colOff>69850</xdr:colOff>
      <xdr:row>58</xdr:row>
      <xdr:rowOff>163576</xdr:rowOff>
    </xdr:to>
    <xdr:cxnSp macro="">
      <xdr:nvCxnSpPr>
        <xdr:cNvPr id="251" name="直線コネクタ 250"/>
        <xdr:cNvCxnSpPr/>
      </xdr:nvCxnSpPr>
      <xdr:spPr>
        <a:xfrm>
          <a:off x="14782800" y="100665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42418</xdr:rowOff>
    </xdr:from>
    <xdr:to>
      <xdr:col>73</xdr:col>
      <xdr:colOff>180975</xdr:colOff>
      <xdr:row>58</xdr:row>
      <xdr:rowOff>122428</xdr:rowOff>
    </xdr:to>
    <xdr:cxnSp macro="">
      <xdr:nvCxnSpPr>
        <xdr:cNvPr id="254" name="直線コネクタ 253"/>
        <xdr:cNvCxnSpPr/>
      </xdr:nvCxnSpPr>
      <xdr:spPr>
        <a:xfrm>
          <a:off x="13893800" y="9815068"/>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42418</xdr:rowOff>
    </xdr:from>
    <xdr:to>
      <xdr:col>69</xdr:col>
      <xdr:colOff>92075</xdr:colOff>
      <xdr:row>57</xdr:row>
      <xdr:rowOff>69850</xdr:rowOff>
    </xdr:to>
    <xdr:cxnSp macro="">
      <xdr:nvCxnSpPr>
        <xdr:cNvPr id="257" name="直線コネクタ 256"/>
        <xdr:cNvCxnSpPr/>
      </xdr:nvCxnSpPr>
      <xdr:spPr>
        <a:xfrm flipV="1">
          <a:off x="13004800" y="9815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8" name="フローチャート: 判断 257"/>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9" name="テキスト ボックス 258"/>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0" name="フローチャート: 判断 259"/>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61" name="テキスト ボックス 260"/>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67056</xdr:rowOff>
    </xdr:from>
    <xdr:to>
      <xdr:col>82</xdr:col>
      <xdr:colOff>158750</xdr:colOff>
      <xdr:row>58</xdr:row>
      <xdr:rowOff>168656</xdr:rowOff>
    </xdr:to>
    <xdr:sp macro="" textlink="">
      <xdr:nvSpPr>
        <xdr:cNvPr id="267" name="楕円 266"/>
        <xdr:cNvSpPr/>
      </xdr:nvSpPr>
      <xdr:spPr>
        <a:xfrm>
          <a:off x="164592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39133</xdr:rowOff>
    </xdr:from>
    <xdr:ext cx="762000" cy="259045"/>
    <xdr:sp macro="" textlink="">
      <xdr:nvSpPr>
        <xdr:cNvPr id="268" name="その他該当値テキスト"/>
        <xdr:cNvSpPr txBox="1"/>
      </xdr:nvSpPr>
      <xdr:spPr>
        <a:xfrm>
          <a:off x="165989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112776</xdr:rowOff>
    </xdr:from>
    <xdr:to>
      <xdr:col>78</xdr:col>
      <xdr:colOff>120650</xdr:colOff>
      <xdr:row>59</xdr:row>
      <xdr:rowOff>42926</xdr:rowOff>
    </xdr:to>
    <xdr:sp macro="" textlink="">
      <xdr:nvSpPr>
        <xdr:cNvPr id="269" name="楕円 268"/>
        <xdr:cNvSpPr/>
      </xdr:nvSpPr>
      <xdr:spPr>
        <a:xfrm>
          <a:off x="15621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27703</xdr:rowOff>
    </xdr:from>
    <xdr:ext cx="736600" cy="259045"/>
    <xdr:sp macro="" textlink="">
      <xdr:nvSpPr>
        <xdr:cNvPr id="270" name="テキスト ボックス 269"/>
        <xdr:cNvSpPr txBox="1"/>
      </xdr:nvSpPr>
      <xdr:spPr>
        <a:xfrm>
          <a:off x="15290800" y="1014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71628</xdr:rowOff>
    </xdr:from>
    <xdr:to>
      <xdr:col>74</xdr:col>
      <xdr:colOff>31750</xdr:colOff>
      <xdr:row>59</xdr:row>
      <xdr:rowOff>1778</xdr:rowOff>
    </xdr:to>
    <xdr:sp macro="" textlink="">
      <xdr:nvSpPr>
        <xdr:cNvPr id="271" name="楕円 270"/>
        <xdr:cNvSpPr/>
      </xdr:nvSpPr>
      <xdr:spPr>
        <a:xfrm>
          <a:off x="14732000" y="100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158005</xdr:rowOff>
    </xdr:from>
    <xdr:ext cx="762000" cy="259045"/>
    <xdr:sp macro="" textlink="">
      <xdr:nvSpPr>
        <xdr:cNvPr id="272" name="テキスト ボックス 271"/>
        <xdr:cNvSpPr txBox="1"/>
      </xdr:nvSpPr>
      <xdr:spPr>
        <a:xfrm>
          <a:off x="14401800" y="1010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163068</xdr:rowOff>
    </xdr:from>
    <xdr:to>
      <xdr:col>69</xdr:col>
      <xdr:colOff>142875</xdr:colOff>
      <xdr:row>57</xdr:row>
      <xdr:rowOff>93218</xdr:rowOff>
    </xdr:to>
    <xdr:sp macro="" textlink="">
      <xdr:nvSpPr>
        <xdr:cNvPr id="273" name="楕円 272"/>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74" name="テキスト ボックス 273"/>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5" name="楕円 274"/>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6" name="テキスト ボックス 275"/>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補助費等に係る経常収支比率は、昨年度より減少し類似団体とほぼ同じ結果となった。今後も一部事務組合への負担金や各種補助金について注視し、歳出削減に努める。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33274</xdr:rowOff>
    </xdr:to>
    <xdr:cxnSp macro="">
      <xdr:nvCxnSpPr>
        <xdr:cNvPr id="306" name="直線コネクタ 305"/>
        <xdr:cNvCxnSpPr/>
      </xdr:nvCxnSpPr>
      <xdr:spPr>
        <a:xfrm flipV="1">
          <a:off x="15671800" y="6367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37</xdr:row>
      <xdr:rowOff>33274</xdr:rowOff>
    </xdr:to>
    <xdr:cxnSp macro="">
      <xdr:nvCxnSpPr>
        <xdr:cNvPr id="309" name="直線コネクタ 308"/>
        <xdr:cNvCxnSpPr/>
      </xdr:nvCxnSpPr>
      <xdr:spPr>
        <a:xfrm>
          <a:off x="14782800" y="623976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39</xdr:row>
      <xdr:rowOff>14986</xdr:rowOff>
    </xdr:to>
    <xdr:cxnSp macro="">
      <xdr:nvCxnSpPr>
        <xdr:cNvPr id="312" name="直線コネクタ 311"/>
        <xdr:cNvCxnSpPr/>
      </xdr:nvCxnSpPr>
      <xdr:spPr>
        <a:xfrm flipV="1">
          <a:off x="13893800" y="6239764"/>
          <a:ext cx="8890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85852</xdr:rowOff>
    </xdr:from>
    <xdr:to>
      <xdr:col>69</xdr:col>
      <xdr:colOff>92075</xdr:colOff>
      <xdr:row>39</xdr:row>
      <xdr:rowOff>14986</xdr:rowOff>
    </xdr:to>
    <xdr:cxnSp macro="">
      <xdr:nvCxnSpPr>
        <xdr:cNvPr id="315" name="直線コネクタ 314"/>
        <xdr:cNvCxnSpPr/>
      </xdr:nvCxnSpPr>
      <xdr:spPr>
        <a:xfrm>
          <a:off x="13004800" y="66009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6" name="フローチャート: 判断 315"/>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7" name="テキスト ボックス 316"/>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8" name="フローチャート: 判断 317"/>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9" name="テキスト ボックス 318"/>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5" name="楕円 324"/>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6"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7" name="楕円 326"/>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8" name="テキスト ボックス 327"/>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9" name="楕円 328"/>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0" name="テキスト ボックス 329"/>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135636</xdr:rowOff>
    </xdr:from>
    <xdr:to>
      <xdr:col>69</xdr:col>
      <xdr:colOff>142875</xdr:colOff>
      <xdr:row>39</xdr:row>
      <xdr:rowOff>65786</xdr:rowOff>
    </xdr:to>
    <xdr:sp macro="" textlink="">
      <xdr:nvSpPr>
        <xdr:cNvPr id="331" name="楕円 330"/>
        <xdr:cNvSpPr/>
      </xdr:nvSpPr>
      <xdr:spPr>
        <a:xfrm>
          <a:off x="13843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50563</xdr:rowOff>
    </xdr:from>
    <xdr:ext cx="762000" cy="259045"/>
    <xdr:sp macro="" textlink="">
      <xdr:nvSpPr>
        <xdr:cNvPr id="332" name="テキスト ボックス 331"/>
        <xdr:cNvSpPr txBox="1"/>
      </xdr:nvSpPr>
      <xdr:spPr>
        <a:xfrm>
          <a:off x="13512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35052</xdr:rowOff>
    </xdr:from>
    <xdr:to>
      <xdr:col>65</xdr:col>
      <xdr:colOff>53975</xdr:colOff>
      <xdr:row>38</xdr:row>
      <xdr:rowOff>136652</xdr:rowOff>
    </xdr:to>
    <xdr:sp macro="" textlink="">
      <xdr:nvSpPr>
        <xdr:cNvPr id="333" name="楕円 332"/>
        <xdr:cNvSpPr/>
      </xdr:nvSpPr>
      <xdr:spPr>
        <a:xfrm>
          <a:off x="12954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121429</xdr:rowOff>
    </xdr:from>
    <xdr:ext cx="762000" cy="259045"/>
    <xdr:sp macro="" textlink="">
      <xdr:nvSpPr>
        <xdr:cNvPr id="334" name="テキスト ボックス 333"/>
        <xdr:cNvSpPr txBox="1"/>
      </xdr:nvSpPr>
      <xdr:spPr>
        <a:xfrm>
          <a:off x="12623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毎年、新規の地方債を発行しているが、償還が終了するものも多く、平成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年度からはほぼ横ばいで推移している。今後については、新規事業の実施の他、既存施設の補修・補強に伴う公債費の増に注意をしていく必要がある。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77</xdr:row>
      <xdr:rowOff>165863</xdr:rowOff>
    </xdr:to>
    <xdr:cxnSp macro="">
      <xdr:nvCxnSpPr>
        <xdr:cNvPr id="364" name="直線コネクタ 363"/>
        <xdr:cNvCxnSpPr/>
      </xdr:nvCxnSpPr>
      <xdr:spPr>
        <a:xfrm>
          <a:off x="3987800" y="1332636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77</xdr:row>
      <xdr:rowOff>143002</xdr:rowOff>
    </xdr:to>
    <xdr:cxnSp macro="">
      <xdr:nvCxnSpPr>
        <xdr:cNvPr id="367" name="直線コネクタ 366"/>
        <xdr:cNvCxnSpPr/>
      </xdr:nvCxnSpPr>
      <xdr:spPr>
        <a:xfrm flipV="1">
          <a:off x="3098800" y="133263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77</xdr:row>
      <xdr:rowOff>143002</xdr:rowOff>
    </xdr:to>
    <xdr:cxnSp macro="">
      <xdr:nvCxnSpPr>
        <xdr:cNvPr id="370" name="直線コネクタ 369"/>
        <xdr:cNvCxnSpPr/>
      </xdr:nvCxnSpPr>
      <xdr:spPr>
        <a:xfrm>
          <a:off x="2209800" y="1334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21844</xdr:rowOff>
    </xdr:to>
    <xdr:cxnSp macro="">
      <xdr:nvCxnSpPr>
        <xdr:cNvPr id="373" name="直線コネクタ 372"/>
        <xdr:cNvCxnSpPr/>
      </xdr:nvCxnSpPr>
      <xdr:spPr>
        <a:xfrm flipV="1">
          <a:off x="1320800" y="133446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74" name="フローチャート: 判断 373"/>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75" name="テキスト ボックス 374"/>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76" name="フローチャート: 判断 375"/>
        <xdr:cNvSpPr/>
      </xdr:nvSpPr>
      <xdr:spPr>
        <a:xfrm>
          <a:off x="1270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77" name="テキスト ボックス 376"/>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83" name="楕円 382"/>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84"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85" name="楕円 384"/>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86" name="テキスト ボックス 385"/>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87" name="楕円 386"/>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88" name="テキスト ボックス 387"/>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89" name="楕円 388"/>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90" name="テキスト ボックス 389"/>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91" name="楕円 390"/>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82821</xdr:rowOff>
    </xdr:from>
    <xdr:ext cx="762000" cy="259045"/>
    <xdr:sp macro="" textlink="">
      <xdr:nvSpPr>
        <xdr:cNvPr id="392" name="テキスト ボックス 391"/>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平均を上回る数値で推移しているが、今年度においても前年度より悪化し類似団体を上回っている状況である。さらに行財政改革を推進し、全体での歳出削減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42418</xdr:rowOff>
    </xdr:to>
    <xdr:cxnSp macro="">
      <xdr:nvCxnSpPr>
        <xdr:cNvPr id="423" name="直線コネクタ 422"/>
        <xdr:cNvCxnSpPr/>
      </xdr:nvCxnSpPr>
      <xdr:spPr>
        <a:xfrm>
          <a:off x="15671800" y="131800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149861</xdr:rowOff>
    </xdr:to>
    <xdr:cxnSp macro="">
      <xdr:nvCxnSpPr>
        <xdr:cNvPr id="426" name="直線コネクタ 425"/>
        <xdr:cNvCxnSpPr/>
      </xdr:nvCxnSpPr>
      <xdr:spPr>
        <a:xfrm>
          <a:off x="14782800" y="130429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77</xdr:row>
      <xdr:rowOff>133858</xdr:rowOff>
    </xdr:to>
    <xdr:cxnSp macro="">
      <xdr:nvCxnSpPr>
        <xdr:cNvPr id="429" name="直線コネクタ 428"/>
        <xdr:cNvCxnSpPr/>
      </xdr:nvCxnSpPr>
      <xdr:spPr>
        <a:xfrm flipV="1">
          <a:off x="13893800" y="1304290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133858</xdr:rowOff>
    </xdr:to>
    <xdr:cxnSp macro="">
      <xdr:nvCxnSpPr>
        <xdr:cNvPr id="432" name="直線コネクタ 431"/>
        <xdr:cNvCxnSpPr/>
      </xdr:nvCxnSpPr>
      <xdr:spPr>
        <a:xfrm>
          <a:off x="13004800" y="131617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39624</xdr:rowOff>
    </xdr:from>
    <xdr:to>
      <xdr:col>69</xdr:col>
      <xdr:colOff>142875</xdr:colOff>
      <xdr:row>74</xdr:row>
      <xdr:rowOff>141224</xdr:rowOff>
    </xdr:to>
    <xdr:sp macro="" textlink="">
      <xdr:nvSpPr>
        <xdr:cNvPr id="433" name="フローチャート: 判断 432"/>
        <xdr:cNvSpPr/>
      </xdr:nvSpPr>
      <xdr:spPr>
        <a:xfrm>
          <a:off x="13843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151401</xdr:rowOff>
    </xdr:from>
    <xdr:ext cx="762000" cy="259045"/>
    <xdr:sp macro="" textlink="">
      <xdr:nvSpPr>
        <xdr:cNvPr id="434" name="テキスト ボックス 433"/>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35" name="フローチャート: 判断 434"/>
        <xdr:cNvSpPr/>
      </xdr:nvSpPr>
      <xdr:spPr>
        <a:xfrm>
          <a:off x="12954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36" name="テキスト ボックス 435"/>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2" name="楕円 441"/>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135145</xdr:rowOff>
    </xdr:from>
    <xdr:ext cx="762000" cy="259045"/>
    <xdr:sp macro="" textlink="">
      <xdr:nvSpPr>
        <xdr:cNvPr id="443" name="公債費以外該当値テキスト"/>
        <xdr:cNvSpPr txBox="1"/>
      </xdr:nvSpPr>
      <xdr:spPr>
        <a:xfrm>
          <a:off x="16598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4" name="楕円 443"/>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45" name="テキスト ボックス 444"/>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6" name="楕円 445"/>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7" name="テキスト ボックス 446"/>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48" name="楕円 447"/>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49" name="テキスト ボックス 448"/>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0" name="楕円 449"/>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51" name="テキスト ボックス 450"/>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84017</xdr:rowOff>
    </xdr:from>
    <xdr:to>
      <xdr:col>29</xdr:col>
      <xdr:colOff>127000</xdr:colOff>
      <xdr:row>18</xdr:row>
      <xdr:rowOff>121572</xdr:rowOff>
    </xdr:to>
    <xdr:cxnSp macro="">
      <xdr:nvCxnSpPr>
        <xdr:cNvPr id="48" name="直線コネクタ 47"/>
        <xdr:cNvCxnSpPr/>
      </xdr:nvCxnSpPr>
      <xdr:spPr bwMode="auto">
        <a:xfrm flipV="1">
          <a:off x="5003800" y="3217742"/>
          <a:ext cx="647700" cy="37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121572</xdr:rowOff>
    </xdr:from>
    <xdr:to>
      <xdr:col>26</xdr:col>
      <xdr:colOff>50800</xdr:colOff>
      <xdr:row>19</xdr:row>
      <xdr:rowOff>25404</xdr:rowOff>
    </xdr:to>
    <xdr:cxnSp macro="">
      <xdr:nvCxnSpPr>
        <xdr:cNvPr id="51" name="直線コネクタ 50"/>
        <xdr:cNvCxnSpPr/>
      </xdr:nvCxnSpPr>
      <xdr:spPr bwMode="auto">
        <a:xfrm flipV="1">
          <a:off x="4305300" y="3255297"/>
          <a:ext cx="698500" cy="75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155898</xdr:rowOff>
    </xdr:from>
    <xdr:to>
      <xdr:col>22</xdr:col>
      <xdr:colOff>114300</xdr:colOff>
      <xdr:row>19</xdr:row>
      <xdr:rowOff>25404</xdr:rowOff>
    </xdr:to>
    <xdr:cxnSp macro="">
      <xdr:nvCxnSpPr>
        <xdr:cNvPr id="54" name="直線コネクタ 53"/>
        <xdr:cNvCxnSpPr/>
      </xdr:nvCxnSpPr>
      <xdr:spPr bwMode="auto">
        <a:xfrm>
          <a:off x="3606800" y="3289623"/>
          <a:ext cx="698500" cy="40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155898</xdr:rowOff>
    </xdr:from>
    <xdr:to>
      <xdr:col>18</xdr:col>
      <xdr:colOff>177800</xdr:colOff>
      <xdr:row>19</xdr:row>
      <xdr:rowOff>61440</xdr:rowOff>
    </xdr:to>
    <xdr:cxnSp macro="">
      <xdr:nvCxnSpPr>
        <xdr:cNvPr id="57" name="直線コネクタ 56"/>
        <xdr:cNvCxnSpPr/>
      </xdr:nvCxnSpPr>
      <xdr:spPr bwMode="auto">
        <a:xfrm flipV="1">
          <a:off x="2908300" y="3289623"/>
          <a:ext cx="698500" cy="76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18349</xdr:rowOff>
    </xdr:from>
    <xdr:to>
      <xdr:col>19</xdr:col>
      <xdr:colOff>38100</xdr:colOff>
      <xdr:row>16</xdr:row>
      <xdr:rowOff>119949</xdr:rowOff>
    </xdr:to>
    <xdr:sp macro="" textlink="">
      <xdr:nvSpPr>
        <xdr:cNvPr id="58" name="フローチャート: 判断 57"/>
        <xdr:cNvSpPr/>
      </xdr:nvSpPr>
      <xdr:spPr bwMode="auto">
        <a:xfrm>
          <a:off x="3556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130126</xdr:rowOff>
    </xdr:from>
    <xdr:ext cx="762000" cy="259045"/>
    <xdr:sp macro="" textlink="">
      <xdr:nvSpPr>
        <xdr:cNvPr id="59" name="テキスト ボックス 58"/>
        <xdr:cNvSpPr txBox="1"/>
      </xdr:nvSpPr>
      <xdr:spPr>
        <a:xfrm>
          <a:off x="32258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150781</xdr:rowOff>
    </xdr:from>
    <xdr:to>
      <xdr:col>15</xdr:col>
      <xdr:colOff>101600</xdr:colOff>
      <xdr:row>16</xdr:row>
      <xdr:rowOff>80931</xdr:rowOff>
    </xdr:to>
    <xdr:sp macro="" textlink="">
      <xdr:nvSpPr>
        <xdr:cNvPr id="60" name="フローチャート: 判断 59"/>
        <xdr:cNvSpPr/>
      </xdr:nvSpPr>
      <xdr:spPr bwMode="auto">
        <a:xfrm>
          <a:off x="2857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91108</xdr:rowOff>
    </xdr:from>
    <xdr:ext cx="762000" cy="259045"/>
    <xdr:sp macro="" textlink="">
      <xdr:nvSpPr>
        <xdr:cNvPr id="61" name="テキスト ボックス 60"/>
        <xdr:cNvSpPr txBox="1"/>
      </xdr:nvSpPr>
      <xdr:spPr>
        <a:xfrm>
          <a:off x="2527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33217</xdr:rowOff>
    </xdr:from>
    <xdr:to>
      <xdr:col>29</xdr:col>
      <xdr:colOff>177800</xdr:colOff>
      <xdr:row>18</xdr:row>
      <xdr:rowOff>134817</xdr:rowOff>
    </xdr:to>
    <xdr:sp macro="" textlink="">
      <xdr:nvSpPr>
        <xdr:cNvPr id="67" name="楕円 66"/>
        <xdr:cNvSpPr/>
      </xdr:nvSpPr>
      <xdr:spPr bwMode="auto">
        <a:xfrm>
          <a:off x="5600700" y="3166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5294</xdr:rowOff>
    </xdr:from>
    <xdr:ext cx="762000" cy="259045"/>
    <xdr:sp macro="" textlink="">
      <xdr:nvSpPr>
        <xdr:cNvPr id="68" name="人口1人当たり決算額の推移該当値テキスト130"/>
        <xdr:cNvSpPr txBox="1"/>
      </xdr:nvSpPr>
      <xdr:spPr>
        <a:xfrm>
          <a:off x="5740400" y="313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70771</xdr:rowOff>
    </xdr:from>
    <xdr:to>
      <xdr:col>26</xdr:col>
      <xdr:colOff>101600</xdr:colOff>
      <xdr:row>19</xdr:row>
      <xdr:rowOff>922</xdr:rowOff>
    </xdr:to>
    <xdr:sp macro="" textlink="">
      <xdr:nvSpPr>
        <xdr:cNvPr id="69" name="楕円 68"/>
        <xdr:cNvSpPr/>
      </xdr:nvSpPr>
      <xdr:spPr bwMode="auto">
        <a:xfrm>
          <a:off x="4953000" y="320449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157149</xdr:rowOff>
    </xdr:from>
    <xdr:ext cx="736600" cy="259045"/>
    <xdr:sp macro="" textlink="">
      <xdr:nvSpPr>
        <xdr:cNvPr id="70" name="テキスト ボックス 69"/>
        <xdr:cNvSpPr txBox="1"/>
      </xdr:nvSpPr>
      <xdr:spPr>
        <a:xfrm>
          <a:off x="4622800" y="3290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146054</xdr:rowOff>
    </xdr:from>
    <xdr:to>
      <xdr:col>22</xdr:col>
      <xdr:colOff>165100</xdr:colOff>
      <xdr:row>19</xdr:row>
      <xdr:rowOff>76204</xdr:rowOff>
    </xdr:to>
    <xdr:sp macro="" textlink="">
      <xdr:nvSpPr>
        <xdr:cNvPr id="71" name="楕円 70"/>
        <xdr:cNvSpPr/>
      </xdr:nvSpPr>
      <xdr:spPr bwMode="auto">
        <a:xfrm>
          <a:off x="4254500" y="327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60981</xdr:rowOff>
    </xdr:from>
    <xdr:ext cx="762000" cy="259045"/>
    <xdr:sp macro="" textlink="">
      <xdr:nvSpPr>
        <xdr:cNvPr id="72" name="テキスト ボックス 71"/>
        <xdr:cNvSpPr txBox="1"/>
      </xdr:nvSpPr>
      <xdr:spPr>
        <a:xfrm>
          <a:off x="3924300" y="33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105098</xdr:rowOff>
    </xdr:from>
    <xdr:to>
      <xdr:col>19</xdr:col>
      <xdr:colOff>38100</xdr:colOff>
      <xdr:row>19</xdr:row>
      <xdr:rowOff>35248</xdr:rowOff>
    </xdr:to>
    <xdr:sp macro="" textlink="">
      <xdr:nvSpPr>
        <xdr:cNvPr id="73" name="楕円 72"/>
        <xdr:cNvSpPr/>
      </xdr:nvSpPr>
      <xdr:spPr bwMode="auto">
        <a:xfrm>
          <a:off x="3556000" y="323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20025</xdr:rowOff>
    </xdr:from>
    <xdr:ext cx="762000" cy="259045"/>
    <xdr:sp macro="" textlink="">
      <xdr:nvSpPr>
        <xdr:cNvPr id="74" name="テキスト ボックス 73"/>
        <xdr:cNvSpPr txBox="1"/>
      </xdr:nvSpPr>
      <xdr:spPr>
        <a:xfrm>
          <a:off x="3225800" y="332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10640</xdr:rowOff>
    </xdr:from>
    <xdr:to>
      <xdr:col>15</xdr:col>
      <xdr:colOff>101600</xdr:colOff>
      <xdr:row>19</xdr:row>
      <xdr:rowOff>112240</xdr:rowOff>
    </xdr:to>
    <xdr:sp macro="" textlink="">
      <xdr:nvSpPr>
        <xdr:cNvPr id="75" name="楕円 74"/>
        <xdr:cNvSpPr/>
      </xdr:nvSpPr>
      <xdr:spPr bwMode="auto">
        <a:xfrm>
          <a:off x="2857500" y="331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97017</xdr:rowOff>
    </xdr:from>
    <xdr:ext cx="762000" cy="259045"/>
    <xdr:sp macro="" textlink="">
      <xdr:nvSpPr>
        <xdr:cNvPr id="76" name="テキスト ボックス 75"/>
        <xdr:cNvSpPr txBox="1"/>
      </xdr:nvSpPr>
      <xdr:spPr>
        <a:xfrm>
          <a:off x="2527300" y="340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53143</xdr:rowOff>
    </xdr:from>
    <xdr:to>
      <xdr:col>29</xdr:col>
      <xdr:colOff>127000</xdr:colOff>
      <xdr:row>35</xdr:row>
      <xdr:rowOff>116122</xdr:rowOff>
    </xdr:to>
    <xdr:cxnSp macro="">
      <xdr:nvCxnSpPr>
        <xdr:cNvPr id="109" name="直線コネクタ 108"/>
        <xdr:cNvCxnSpPr/>
      </xdr:nvCxnSpPr>
      <xdr:spPr bwMode="auto">
        <a:xfrm flipV="1">
          <a:off x="5003800" y="6663493"/>
          <a:ext cx="647700" cy="62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37921</xdr:rowOff>
    </xdr:from>
    <xdr:ext cx="762000" cy="259045"/>
    <xdr:sp macro="" textlink="">
      <xdr:nvSpPr>
        <xdr:cNvPr id="110" name="人口1人当たり決算額の推移平均値テキスト445"/>
        <xdr:cNvSpPr txBox="1"/>
      </xdr:nvSpPr>
      <xdr:spPr>
        <a:xfrm>
          <a:off x="5740400" y="6648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116122</xdr:rowOff>
    </xdr:from>
    <xdr:to>
      <xdr:col>26</xdr:col>
      <xdr:colOff>50800</xdr:colOff>
      <xdr:row>35</xdr:row>
      <xdr:rowOff>203848</xdr:rowOff>
    </xdr:to>
    <xdr:cxnSp macro="">
      <xdr:nvCxnSpPr>
        <xdr:cNvPr id="112" name="直線コネクタ 111"/>
        <xdr:cNvCxnSpPr/>
      </xdr:nvCxnSpPr>
      <xdr:spPr bwMode="auto">
        <a:xfrm flipV="1">
          <a:off x="4305300" y="6726472"/>
          <a:ext cx="698500" cy="8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127191</xdr:rowOff>
    </xdr:from>
    <xdr:to>
      <xdr:col>22</xdr:col>
      <xdr:colOff>114300</xdr:colOff>
      <xdr:row>35</xdr:row>
      <xdr:rowOff>203848</xdr:rowOff>
    </xdr:to>
    <xdr:cxnSp macro="">
      <xdr:nvCxnSpPr>
        <xdr:cNvPr id="115" name="直線コネクタ 114"/>
        <xdr:cNvCxnSpPr/>
      </xdr:nvCxnSpPr>
      <xdr:spPr bwMode="auto">
        <a:xfrm>
          <a:off x="3606800" y="6737541"/>
          <a:ext cx="698500" cy="76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98139</xdr:rowOff>
    </xdr:from>
    <xdr:to>
      <xdr:col>18</xdr:col>
      <xdr:colOff>177800</xdr:colOff>
      <xdr:row>35</xdr:row>
      <xdr:rowOff>127191</xdr:rowOff>
    </xdr:to>
    <xdr:cxnSp macro="">
      <xdr:nvCxnSpPr>
        <xdr:cNvPr id="118" name="直線コネクタ 117"/>
        <xdr:cNvCxnSpPr/>
      </xdr:nvCxnSpPr>
      <xdr:spPr bwMode="auto">
        <a:xfrm>
          <a:off x="2908300" y="6708489"/>
          <a:ext cx="698500" cy="29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191757</xdr:rowOff>
    </xdr:from>
    <xdr:to>
      <xdr:col>19</xdr:col>
      <xdr:colOff>38100</xdr:colOff>
      <xdr:row>34</xdr:row>
      <xdr:rowOff>293357</xdr:rowOff>
    </xdr:to>
    <xdr:sp macro="" textlink="">
      <xdr:nvSpPr>
        <xdr:cNvPr id="119" name="フローチャート: 判断 118"/>
        <xdr:cNvSpPr/>
      </xdr:nvSpPr>
      <xdr:spPr bwMode="auto">
        <a:xfrm>
          <a:off x="3556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303534</xdr:rowOff>
    </xdr:from>
    <xdr:ext cx="762000" cy="259045"/>
    <xdr:sp macro="" textlink="">
      <xdr:nvSpPr>
        <xdr:cNvPr id="120" name="テキスト ボックス 119"/>
        <xdr:cNvSpPr txBox="1"/>
      </xdr:nvSpPr>
      <xdr:spPr>
        <a:xfrm>
          <a:off x="3225800" y="622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159734</xdr:rowOff>
    </xdr:from>
    <xdr:to>
      <xdr:col>15</xdr:col>
      <xdr:colOff>101600</xdr:colOff>
      <xdr:row>34</xdr:row>
      <xdr:rowOff>261334</xdr:rowOff>
    </xdr:to>
    <xdr:sp macro="" textlink="">
      <xdr:nvSpPr>
        <xdr:cNvPr id="121" name="フローチャート: 判断 120"/>
        <xdr:cNvSpPr/>
      </xdr:nvSpPr>
      <xdr:spPr bwMode="auto">
        <a:xfrm>
          <a:off x="2857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271511</xdr:rowOff>
    </xdr:from>
    <xdr:ext cx="762000" cy="259045"/>
    <xdr:sp macro="" textlink="">
      <xdr:nvSpPr>
        <xdr:cNvPr id="122" name="テキスト ボックス 121"/>
        <xdr:cNvSpPr txBox="1"/>
      </xdr:nvSpPr>
      <xdr:spPr>
        <a:xfrm>
          <a:off x="2527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xdr:rowOff>
    </xdr:from>
    <xdr:to>
      <xdr:col>29</xdr:col>
      <xdr:colOff>177800</xdr:colOff>
      <xdr:row>35</xdr:row>
      <xdr:rowOff>103943</xdr:rowOff>
    </xdr:to>
    <xdr:sp macro="" textlink="">
      <xdr:nvSpPr>
        <xdr:cNvPr id="128" name="楕円 127"/>
        <xdr:cNvSpPr/>
      </xdr:nvSpPr>
      <xdr:spPr bwMode="auto">
        <a:xfrm>
          <a:off x="5600700" y="6612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190320</xdr:rowOff>
    </xdr:from>
    <xdr:ext cx="762000" cy="259045"/>
    <xdr:sp macro="" textlink="">
      <xdr:nvSpPr>
        <xdr:cNvPr id="129" name="人口1人当たり決算額の推移該当値テキスト445"/>
        <xdr:cNvSpPr txBox="1"/>
      </xdr:nvSpPr>
      <xdr:spPr>
        <a:xfrm>
          <a:off x="5740400" y="645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65322</xdr:rowOff>
    </xdr:from>
    <xdr:to>
      <xdr:col>26</xdr:col>
      <xdr:colOff>101600</xdr:colOff>
      <xdr:row>35</xdr:row>
      <xdr:rowOff>166922</xdr:rowOff>
    </xdr:to>
    <xdr:sp macro="" textlink="">
      <xdr:nvSpPr>
        <xdr:cNvPr id="130" name="楕円 129"/>
        <xdr:cNvSpPr/>
      </xdr:nvSpPr>
      <xdr:spPr bwMode="auto">
        <a:xfrm>
          <a:off x="4953000" y="6675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151699</xdr:rowOff>
    </xdr:from>
    <xdr:ext cx="736600" cy="259045"/>
    <xdr:sp macro="" textlink="">
      <xdr:nvSpPr>
        <xdr:cNvPr id="131" name="テキスト ボックス 130"/>
        <xdr:cNvSpPr txBox="1"/>
      </xdr:nvSpPr>
      <xdr:spPr>
        <a:xfrm>
          <a:off x="4622800" y="6762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153048</xdr:rowOff>
    </xdr:from>
    <xdr:to>
      <xdr:col>22</xdr:col>
      <xdr:colOff>165100</xdr:colOff>
      <xdr:row>35</xdr:row>
      <xdr:rowOff>254648</xdr:rowOff>
    </xdr:to>
    <xdr:sp macro="" textlink="">
      <xdr:nvSpPr>
        <xdr:cNvPr id="132" name="楕円 131"/>
        <xdr:cNvSpPr/>
      </xdr:nvSpPr>
      <xdr:spPr bwMode="auto">
        <a:xfrm>
          <a:off x="4254500" y="676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239425</xdr:rowOff>
    </xdr:from>
    <xdr:ext cx="762000" cy="259045"/>
    <xdr:sp macro="" textlink="">
      <xdr:nvSpPr>
        <xdr:cNvPr id="133" name="テキスト ボックス 132"/>
        <xdr:cNvSpPr txBox="1"/>
      </xdr:nvSpPr>
      <xdr:spPr>
        <a:xfrm>
          <a:off x="3924300" y="684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76391</xdr:rowOff>
    </xdr:from>
    <xdr:to>
      <xdr:col>19</xdr:col>
      <xdr:colOff>38100</xdr:colOff>
      <xdr:row>35</xdr:row>
      <xdr:rowOff>177991</xdr:rowOff>
    </xdr:to>
    <xdr:sp macro="" textlink="">
      <xdr:nvSpPr>
        <xdr:cNvPr id="134" name="楕円 133"/>
        <xdr:cNvSpPr/>
      </xdr:nvSpPr>
      <xdr:spPr bwMode="auto">
        <a:xfrm>
          <a:off x="3556000" y="6686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162768</xdr:rowOff>
    </xdr:from>
    <xdr:ext cx="762000" cy="259045"/>
    <xdr:sp macro="" textlink="">
      <xdr:nvSpPr>
        <xdr:cNvPr id="135" name="テキスト ボックス 134"/>
        <xdr:cNvSpPr txBox="1"/>
      </xdr:nvSpPr>
      <xdr:spPr>
        <a:xfrm>
          <a:off x="3225800" y="677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47339</xdr:rowOff>
    </xdr:from>
    <xdr:to>
      <xdr:col>15</xdr:col>
      <xdr:colOff>101600</xdr:colOff>
      <xdr:row>35</xdr:row>
      <xdr:rowOff>148939</xdr:rowOff>
    </xdr:to>
    <xdr:sp macro="" textlink="">
      <xdr:nvSpPr>
        <xdr:cNvPr id="136" name="楕円 135"/>
        <xdr:cNvSpPr/>
      </xdr:nvSpPr>
      <xdr:spPr bwMode="auto">
        <a:xfrm>
          <a:off x="2857500" y="6657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133716</xdr:rowOff>
    </xdr:from>
    <xdr:ext cx="762000" cy="259045"/>
    <xdr:sp macro="" textlink="">
      <xdr:nvSpPr>
        <xdr:cNvPr id="137" name="テキスト ボックス 136"/>
        <xdr:cNvSpPr txBox="1"/>
      </xdr:nvSpPr>
      <xdr:spPr>
        <a:xfrm>
          <a:off x="2527300" y="674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8,781
8,703
211.41
6,393,628
6,124,148
112,437
3,510,397
5,935,280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140393</xdr:rowOff>
    </xdr:from>
    <xdr:to>
      <xdr:col>24</xdr:col>
      <xdr:colOff>63500</xdr:colOff>
      <xdr:row>36</xdr:row>
      <xdr:rowOff>166332</xdr:rowOff>
    </xdr:to>
    <xdr:cxnSp macro="">
      <xdr:nvCxnSpPr>
        <xdr:cNvPr id="61" name="直線コネクタ 60"/>
        <xdr:cNvCxnSpPr/>
      </xdr:nvCxnSpPr>
      <xdr:spPr>
        <a:xfrm flipV="1">
          <a:off x="3797300" y="6312593"/>
          <a:ext cx="8382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166332</xdr:rowOff>
    </xdr:from>
    <xdr:to>
      <xdr:col>19</xdr:col>
      <xdr:colOff>177800</xdr:colOff>
      <xdr:row>37</xdr:row>
      <xdr:rowOff>31458</xdr:rowOff>
    </xdr:to>
    <xdr:cxnSp macro="">
      <xdr:nvCxnSpPr>
        <xdr:cNvPr id="64" name="直線コネクタ 63"/>
        <xdr:cNvCxnSpPr/>
      </xdr:nvCxnSpPr>
      <xdr:spPr>
        <a:xfrm flipV="1">
          <a:off x="2908300" y="6338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7531</xdr:rowOff>
    </xdr:from>
    <xdr:to>
      <xdr:col>15</xdr:col>
      <xdr:colOff>50800</xdr:colOff>
      <xdr:row>37</xdr:row>
      <xdr:rowOff>31458</xdr:rowOff>
    </xdr:to>
    <xdr:cxnSp macro="">
      <xdr:nvCxnSpPr>
        <xdr:cNvPr id="67" name="直線コネクタ 66"/>
        <xdr:cNvCxnSpPr/>
      </xdr:nvCxnSpPr>
      <xdr:spPr>
        <a:xfrm>
          <a:off x="2019300" y="6351181"/>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7531</xdr:rowOff>
    </xdr:from>
    <xdr:to>
      <xdr:col>10</xdr:col>
      <xdr:colOff>114300</xdr:colOff>
      <xdr:row>37</xdr:row>
      <xdr:rowOff>49456</xdr:rowOff>
    </xdr:to>
    <xdr:cxnSp macro="">
      <xdr:nvCxnSpPr>
        <xdr:cNvPr id="70" name="直線コネクタ 69"/>
        <xdr:cNvCxnSpPr/>
      </xdr:nvCxnSpPr>
      <xdr:spPr>
        <a:xfrm flipV="1">
          <a:off x="1130300" y="6351181"/>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89593</xdr:rowOff>
    </xdr:from>
    <xdr:to>
      <xdr:col>24</xdr:col>
      <xdr:colOff>114300</xdr:colOff>
      <xdr:row>37</xdr:row>
      <xdr:rowOff>19743</xdr:rowOff>
    </xdr:to>
    <xdr:sp macro="" textlink="">
      <xdr:nvSpPr>
        <xdr:cNvPr id="80" name="楕円 79"/>
        <xdr:cNvSpPr/>
      </xdr:nvSpPr>
      <xdr:spPr>
        <a:xfrm>
          <a:off x="4584700" y="626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68020</xdr:rowOff>
    </xdr:from>
    <xdr:ext cx="599010" cy="259045"/>
    <xdr:sp macro="" textlink="">
      <xdr:nvSpPr>
        <xdr:cNvPr id="81" name="人件費該当値テキスト"/>
        <xdr:cNvSpPr txBox="1"/>
      </xdr:nvSpPr>
      <xdr:spPr>
        <a:xfrm>
          <a:off x="4686300" y="624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115532</xdr:rowOff>
    </xdr:from>
    <xdr:to>
      <xdr:col>20</xdr:col>
      <xdr:colOff>38100</xdr:colOff>
      <xdr:row>37</xdr:row>
      <xdr:rowOff>45682</xdr:rowOff>
    </xdr:to>
    <xdr:sp macro="" textlink="">
      <xdr:nvSpPr>
        <xdr:cNvPr id="82" name="楕円 81"/>
        <xdr:cNvSpPr/>
      </xdr:nvSpPr>
      <xdr:spPr>
        <a:xfrm>
          <a:off x="3746500" y="62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36809</xdr:rowOff>
    </xdr:from>
    <xdr:ext cx="599010" cy="259045"/>
    <xdr:sp macro="" textlink="">
      <xdr:nvSpPr>
        <xdr:cNvPr id="83" name="テキスト ボックス 82"/>
        <xdr:cNvSpPr txBox="1"/>
      </xdr:nvSpPr>
      <xdr:spPr>
        <a:xfrm>
          <a:off x="3497795" y="638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152108</xdr:rowOff>
    </xdr:from>
    <xdr:to>
      <xdr:col>15</xdr:col>
      <xdr:colOff>101600</xdr:colOff>
      <xdr:row>37</xdr:row>
      <xdr:rowOff>82258</xdr:rowOff>
    </xdr:to>
    <xdr:sp macro="" textlink="">
      <xdr:nvSpPr>
        <xdr:cNvPr id="84" name="楕円 83"/>
        <xdr:cNvSpPr/>
      </xdr:nvSpPr>
      <xdr:spPr>
        <a:xfrm>
          <a:off x="2857500" y="63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73385</xdr:rowOff>
    </xdr:from>
    <xdr:ext cx="534377" cy="259045"/>
    <xdr:sp macro="" textlink="">
      <xdr:nvSpPr>
        <xdr:cNvPr id="85" name="テキスト ボックス 84"/>
        <xdr:cNvSpPr txBox="1"/>
      </xdr:nvSpPr>
      <xdr:spPr>
        <a:xfrm>
          <a:off x="2641111" y="64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128181</xdr:rowOff>
    </xdr:from>
    <xdr:to>
      <xdr:col>10</xdr:col>
      <xdr:colOff>165100</xdr:colOff>
      <xdr:row>37</xdr:row>
      <xdr:rowOff>58331</xdr:rowOff>
    </xdr:to>
    <xdr:sp macro="" textlink="">
      <xdr:nvSpPr>
        <xdr:cNvPr id="86" name="楕円 85"/>
        <xdr:cNvSpPr/>
      </xdr:nvSpPr>
      <xdr:spPr>
        <a:xfrm>
          <a:off x="1968500" y="63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49458</xdr:rowOff>
    </xdr:from>
    <xdr:ext cx="534377" cy="259045"/>
    <xdr:sp macro="" textlink="">
      <xdr:nvSpPr>
        <xdr:cNvPr id="87" name="テキスト ボックス 86"/>
        <xdr:cNvSpPr txBox="1"/>
      </xdr:nvSpPr>
      <xdr:spPr>
        <a:xfrm>
          <a:off x="1752111" y="639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170106</xdr:rowOff>
    </xdr:from>
    <xdr:to>
      <xdr:col>6</xdr:col>
      <xdr:colOff>38100</xdr:colOff>
      <xdr:row>37</xdr:row>
      <xdr:rowOff>100256</xdr:rowOff>
    </xdr:to>
    <xdr:sp macro="" textlink="">
      <xdr:nvSpPr>
        <xdr:cNvPr id="88" name="楕円 87"/>
        <xdr:cNvSpPr/>
      </xdr:nvSpPr>
      <xdr:spPr>
        <a:xfrm>
          <a:off x="1079500" y="634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91383</xdr:rowOff>
    </xdr:from>
    <xdr:ext cx="534377" cy="259045"/>
    <xdr:sp macro="" textlink="">
      <xdr:nvSpPr>
        <xdr:cNvPr id="89" name="テキスト ボックス 88"/>
        <xdr:cNvSpPr txBox="1"/>
      </xdr:nvSpPr>
      <xdr:spPr>
        <a:xfrm>
          <a:off x="863111" y="643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28473</xdr:rowOff>
    </xdr:from>
    <xdr:to>
      <xdr:col>24</xdr:col>
      <xdr:colOff>63500</xdr:colOff>
      <xdr:row>57</xdr:row>
      <xdr:rowOff>30044</xdr:rowOff>
    </xdr:to>
    <xdr:cxnSp macro="">
      <xdr:nvCxnSpPr>
        <xdr:cNvPr id="120" name="直線コネクタ 119"/>
        <xdr:cNvCxnSpPr/>
      </xdr:nvCxnSpPr>
      <xdr:spPr>
        <a:xfrm>
          <a:off x="3797300" y="9801123"/>
          <a:ext cx="838200" cy="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28473</xdr:rowOff>
    </xdr:from>
    <xdr:to>
      <xdr:col>19</xdr:col>
      <xdr:colOff>177800</xdr:colOff>
      <xdr:row>57</xdr:row>
      <xdr:rowOff>75523</xdr:rowOff>
    </xdr:to>
    <xdr:cxnSp macro="">
      <xdr:nvCxnSpPr>
        <xdr:cNvPr id="123" name="直線コネクタ 122"/>
        <xdr:cNvCxnSpPr/>
      </xdr:nvCxnSpPr>
      <xdr:spPr>
        <a:xfrm flipV="1">
          <a:off x="2908300" y="9801123"/>
          <a:ext cx="889000" cy="4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18826</xdr:rowOff>
    </xdr:from>
    <xdr:to>
      <xdr:col>15</xdr:col>
      <xdr:colOff>50800</xdr:colOff>
      <xdr:row>57</xdr:row>
      <xdr:rowOff>75523</xdr:rowOff>
    </xdr:to>
    <xdr:cxnSp macro="">
      <xdr:nvCxnSpPr>
        <xdr:cNvPr id="126" name="直線コネクタ 125"/>
        <xdr:cNvCxnSpPr/>
      </xdr:nvCxnSpPr>
      <xdr:spPr>
        <a:xfrm>
          <a:off x="2019300" y="9791476"/>
          <a:ext cx="889000" cy="5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18826</xdr:rowOff>
    </xdr:from>
    <xdr:to>
      <xdr:col>10</xdr:col>
      <xdr:colOff>114300</xdr:colOff>
      <xdr:row>58</xdr:row>
      <xdr:rowOff>5228</xdr:rowOff>
    </xdr:to>
    <xdr:cxnSp macro="">
      <xdr:nvCxnSpPr>
        <xdr:cNvPr id="129" name="直線コネクタ 128"/>
        <xdr:cNvCxnSpPr/>
      </xdr:nvCxnSpPr>
      <xdr:spPr>
        <a:xfrm flipV="1">
          <a:off x="1130300" y="9791476"/>
          <a:ext cx="889000" cy="15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158568</xdr:rowOff>
    </xdr:from>
    <xdr:to>
      <xdr:col>10</xdr:col>
      <xdr:colOff>165100</xdr:colOff>
      <xdr:row>57</xdr:row>
      <xdr:rowOff>88718</xdr:rowOff>
    </xdr:to>
    <xdr:sp macro="" textlink="">
      <xdr:nvSpPr>
        <xdr:cNvPr id="130" name="フローチャート: 判断 129"/>
        <xdr:cNvSpPr/>
      </xdr:nvSpPr>
      <xdr:spPr>
        <a:xfrm>
          <a:off x="1968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79845</xdr:rowOff>
    </xdr:from>
    <xdr:ext cx="599010" cy="259045"/>
    <xdr:sp macro="" textlink="">
      <xdr:nvSpPr>
        <xdr:cNvPr id="131" name="テキスト ボックス 130"/>
        <xdr:cNvSpPr txBox="1"/>
      </xdr:nvSpPr>
      <xdr:spPr>
        <a:xfrm>
          <a:off x="1719795" y="985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164478</xdr:rowOff>
    </xdr:from>
    <xdr:to>
      <xdr:col>6</xdr:col>
      <xdr:colOff>38100</xdr:colOff>
      <xdr:row>57</xdr:row>
      <xdr:rowOff>94628</xdr:rowOff>
    </xdr:to>
    <xdr:sp macro="" textlink="">
      <xdr:nvSpPr>
        <xdr:cNvPr id="132" name="フローチャート: 判断 131"/>
        <xdr:cNvSpPr/>
      </xdr:nvSpPr>
      <xdr:spPr>
        <a:xfrm>
          <a:off x="1079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111155</xdr:rowOff>
    </xdr:from>
    <xdr:ext cx="599010" cy="259045"/>
    <xdr:sp macro="" textlink="">
      <xdr:nvSpPr>
        <xdr:cNvPr id="133" name="テキスト ボックス 132"/>
        <xdr:cNvSpPr txBox="1"/>
      </xdr:nvSpPr>
      <xdr:spPr>
        <a:xfrm>
          <a:off x="830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150694</xdr:rowOff>
    </xdr:from>
    <xdr:to>
      <xdr:col>24</xdr:col>
      <xdr:colOff>114300</xdr:colOff>
      <xdr:row>57</xdr:row>
      <xdr:rowOff>80844</xdr:rowOff>
    </xdr:to>
    <xdr:sp macro="" textlink="">
      <xdr:nvSpPr>
        <xdr:cNvPr id="139" name="楕円 138"/>
        <xdr:cNvSpPr/>
      </xdr:nvSpPr>
      <xdr:spPr>
        <a:xfrm>
          <a:off x="4584700" y="97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2121</xdr:rowOff>
    </xdr:from>
    <xdr:ext cx="599010" cy="259045"/>
    <xdr:sp macro="" textlink="">
      <xdr:nvSpPr>
        <xdr:cNvPr id="140" name="物件費該当値テキスト"/>
        <xdr:cNvSpPr txBox="1"/>
      </xdr:nvSpPr>
      <xdr:spPr>
        <a:xfrm>
          <a:off x="4686300" y="960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149123</xdr:rowOff>
    </xdr:from>
    <xdr:to>
      <xdr:col>20</xdr:col>
      <xdr:colOff>38100</xdr:colOff>
      <xdr:row>57</xdr:row>
      <xdr:rowOff>79273</xdr:rowOff>
    </xdr:to>
    <xdr:sp macro="" textlink="">
      <xdr:nvSpPr>
        <xdr:cNvPr id="141" name="楕円 140"/>
        <xdr:cNvSpPr/>
      </xdr:nvSpPr>
      <xdr:spPr>
        <a:xfrm>
          <a:off x="3746500" y="97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95800</xdr:rowOff>
    </xdr:from>
    <xdr:ext cx="599010" cy="259045"/>
    <xdr:sp macro="" textlink="">
      <xdr:nvSpPr>
        <xdr:cNvPr id="142" name="テキスト ボックス 141"/>
        <xdr:cNvSpPr txBox="1"/>
      </xdr:nvSpPr>
      <xdr:spPr>
        <a:xfrm>
          <a:off x="3497795" y="9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24723</xdr:rowOff>
    </xdr:from>
    <xdr:to>
      <xdr:col>15</xdr:col>
      <xdr:colOff>101600</xdr:colOff>
      <xdr:row>57</xdr:row>
      <xdr:rowOff>126323</xdr:rowOff>
    </xdr:to>
    <xdr:sp macro="" textlink="">
      <xdr:nvSpPr>
        <xdr:cNvPr id="143" name="楕円 142"/>
        <xdr:cNvSpPr/>
      </xdr:nvSpPr>
      <xdr:spPr>
        <a:xfrm>
          <a:off x="2857500" y="979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117450</xdr:rowOff>
    </xdr:from>
    <xdr:ext cx="599010" cy="259045"/>
    <xdr:sp macro="" textlink="">
      <xdr:nvSpPr>
        <xdr:cNvPr id="144" name="テキスト ボックス 143"/>
        <xdr:cNvSpPr txBox="1"/>
      </xdr:nvSpPr>
      <xdr:spPr>
        <a:xfrm>
          <a:off x="2608795" y="989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139476</xdr:rowOff>
    </xdr:from>
    <xdr:to>
      <xdr:col>10</xdr:col>
      <xdr:colOff>165100</xdr:colOff>
      <xdr:row>57</xdr:row>
      <xdr:rowOff>69626</xdr:rowOff>
    </xdr:to>
    <xdr:sp macro="" textlink="">
      <xdr:nvSpPr>
        <xdr:cNvPr id="145" name="楕円 144"/>
        <xdr:cNvSpPr/>
      </xdr:nvSpPr>
      <xdr:spPr>
        <a:xfrm>
          <a:off x="1968500" y="974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86153</xdr:rowOff>
    </xdr:from>
    <xdr:ext cx="599010" cy="259045"/>
    <xdr:sp macro="" textlink="">
      <xdr:nvSpPr>
        <xdr:cNvPr id="146" name="テキスト ボックス 145"/>
        <xdr:cNvSpPr txBox="1"/>
      </xdr:nvSpPr>
      <xdr:spPr>
        <a:xfrm>
          <a:off x="1719795" y="951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125878</xdr:rowOff>
    </xdr:from>
    <xdr:to>
      <xdr:col>6</xdr:col>
      <xdr:colOff>38100</xdr:colOff>
      <xdr:row>58</xdr:row>
      <xdr:rowOff>56028</xdr:rowOff>
    </xdr:to>
    <xdr:sp macro="" textlink="">
      <xdr:nvSpPr>
        <xdr:cNvPr id="147" name="楕円 146"/>
        <xdr:cNvSpPr/>
      </xdr:nvSpPr>
      <xdr:spPr>
        <a:xfrm>
          <a:off x="1079500" y="98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47155</xdr:rowOff>
    </xdr:from>
    <xdr:ext cx="534377" cy="259045"/>
    <xdr:sp macro="" textlink="">
      <xdr:nvSpPr>
        <xdr:cNvPr id="148" name="テキスト ボックス 147"/>
        <xdr:cNvSpPr txBox="1"/>
      </xdr:nvSpPr>
      <xdr:spPr>
        <a:xfrm>
          <a:off x="863111" y="999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44450</xdr:rowOff>
    </xdr:from>
    <xdr:to>
      <xdr:col>24</xdr:col>
      <xdr:colOff>63500</xdr:colOff>
      <xdr:row>77</xdr:row>
      <xdr:rowOff>73082</xdr:rowOff>
    </xdr:to>
    <xdr:cxnSp macro="">
      <xdr:nvCxnSpPr>
        <xdr:cNvPr id="177" name="直線コネクタ 176"/>
        <xdr:cNvCxnSpPr/>
      </xdr:nvCxnSpPr>
      <xdr:spPr>
        <a:xfrm flipV="1">
          <a:off x="3797300" y="13246100"/>
          <a:ext cx="8382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73082</xdr:rowOff>
    </xdr:from>
    <xdr:to>
      <xdr:col>19</xdr:col>
      <xdr:colOff>177800</xdr:colOff>
      <xdr:row>77</xdr:row>
      <xdr:rowOff>93847</xdr:rowOff>
    </xdr:to>
    <xdr:cxnSp macro="">
      <xdr:nvCxnSpPr>
        <xdr:cNvPr id="180" name="直線コネクタ 179"/>
        <xdr:cNvCxnSpPr/>
      </xdr:nvCxnSpPr>
      <xdr:spPr>
        <a:xfrm flipV="1">
          <a:off x="2908300" y="13274732"/>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93847</xdr:rowOff>
    </xdr:from>
    <xdr:to>
      <xdr:col>15</xdr:col>
      <xdr:colOff>50800</xdr:colOff>
      <xdr:row>78</xdr:row>
      <xdr:rowOff>82626</xdr:rowOff>
    </xdr:to>
    <xdr:cxnSp macro="">
      <xdr:nvCxnSpPr>
        <xdr:cNvPr id="183" name="直線コネクタ 182"/>
        <xdr:cNvCxnSpPr/>
      </xdr:nvCxnSpPr>
      <xdr:spPr>
        <a:xfrm flipV="1">
          <a:off x="2019300" y="13295497"/>
          <a:ext cx="889000" cy="16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33934</xdr:rowOff>
    </xdr:from>
    <xdr:to>
      <xdr:col>10</xdr:col>
      <xdr:colOff>114300</xdr:colOff>
      <xdr:row>78</xdr:row>
      <xdr:rowOff>82626</xdr:rowOff>
    </xdr:to>
    <xdr:cxnSp macro="">
      <xdr:nvCxnSpPr>
        <xdr:cNvPr id="186" name="直線コネクタ 185"/>
        <xdr:cNvCxnSpPr/>
      </xdr:nvCxnSpPr>
      <xdr:spPr>
        <a:xfrm>
          <a:off x="1130300" y="13407034"/>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60992</xdr:rowOff>
    </xdr:from>
    <xdr:to>
      <xdr:col>10</xdr:col>
      <xdr:colOff>165100</xdr:colOff>
      <xdr:row>77</xdr:row>
      <xdr:rowOff>162592</xdr:rowOff>
    </xdr:to>
    <xdr:sp macro="" textlink="">
      <xdr:nvSpPr>
        <xdr:cNvPr id="187" name="フローチャート: 判断 186"/>
        <xdr:cNvSpPr/>
      </xdr:nvSpPr>
      <xdr:spPr>
        <a:xfrm>
          <a:off x="1968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7669</xdr:rowOff>
    </xdr:from>
    <xdr:ext cx="534377" cy="259045"/>
    <xdr:sp macro="" textlink="">
      <xdr:nvSpPr>
        <xdr:cNvPr id="188" name="テキスト ボックス 187"/>
        <xdr:cNvSpPr txBox="1"/>
      </xdr:nvSpPr>
      <xdr:spPr>
        <a:xfrm>
          <a:off x="1752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26549</xdr:rowOff>
    </xdr:from>
    <xdr:to>
      <xdr:col>6</xdr:col>
      <xdr:colOff>38100</xdr:colOff>
      <xdr:row>77</xdr:row>
      <xdr:rowOff>128149</xdr:rowOff>
    </xdr:to>
    <xdr:sp macro="" textlink="">
      <xdr:nvSpPr>
        <xdr:cNvPr id="189" name="フローチャート: 判断 188"/>
        <xdr:cNvSpPr/>
      </xdr:nvSpPr>
      <xdr:spPr>
        <a:xfrm>
          <a:off x="1079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144676</xdr:rowOff>
    </xdr:from>
    <xdr:ext cx="534377" cy="259045"/>
    <xdr:sp macro="" textlink="">
      <xdr:nvSpPr>
        <xdr:cNvPr id="190" name="テキスト ボックス 189"/>
        <xdr:cNvSpPr txBox="1"/>
      </xdr:nvSpPr>
      <xdr:spPr>
        <a:xfrm>
          <a:off x="863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165100</xdr:rowOff>
    </xdr:from>
    <xdr:to>
      <xdr:col>24</xdr:col>
      <xdr:colOff>114300</xdr:colOff>
      <xdr:row>77</xdr:row>
      <xdr:rowOff>95250</xdr:rowOff>
    </xdr:to>
    <xdr:sp macro="" textlink="">
      <xdr:nvSpPr>
        <xdr:cNvPr id="196" name="楕円 195"/>
        <xdr:cNvSpPr/>
      </xdr:nvSpPr>
      <xdr:spPr>
        <a:xfrm>
          <a:off x="45847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16527</xdr:rowOff>
    </xdr:from>
    <xdr:ext cx="534377" cy="259045"/>
    <xdr:sp macro="" textlink="">
      <xdr:nvSpPr>
        <xdr:cNvPr id="197" name="維持補修費該当値テキスト"/>
        <xdr:cNvSpPr txBox="1"/>
      </xdr:nvSpPr>
      <xdr:spPr>
        <a:xfrm>
          <a:off x="4686300" y="130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22282</xdr:rowOff>
    </xdr:from>
    <xdr:to>
      <xdr:col>20</xdr:col>
      <xdr:colOff>38100</xdr:colOff>
      <xdr:row>77</xdr:row>
      <xdr:rowOff>123882</xdr:rowOff>
    </xdr:to>
    <xdr:sp macro="" textlink="">
      <xdr:nvSpPr>
        <xdr:cNvPr id="198" name="楕円 197"/>
        <xdr:cNvSpPr/>
      </xdr:nvSpPr>
      <xdr:spPr>
        <a:xfrm>
          <a:off x="3746500" y="132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140409</xdr:rowOff>
    </xdr:from>
    <xdr:ext cx="534377" cy="259045"/>
    <xdr:sp macro="" textlink="">
      <xdr:nvSpPr>
        <xdr:cNvPr id="199" name="テキスト ボックス 198"/>
        <xdr:cNvSpPr txBox="1"/>
      </xdr:nvSpPr>
      <xdr:spPr>
        <a:xfrm>
          <a:off x="3530111" y="129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43047</xdr:rowOff>
    </xdr:from>
    <xdr:to>
      <xdr:col>15</xdr:col>
      <xdr:colOff>101600</xdr:colOff>
      <xdr:row>77</xdr:row>
      <xdr:rowOff>144647</xdr:rowOff>
    </xdr:to>
    <xdr:sp macro="" textlink="">
      <xdr:nvSpPr>
        <xdr:cNvPr id="200" name="楕円 199"/>
        <xdr:cNvSpPr/>
      </xdr:nvSpPr>
      <xdr:spPr>
        <a:xfrm>
          <a:off x="2857500" y="1324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161174</xdr:rowOff>
    </xdr:from>
    <xdr:ext cx="534377" cy="259045"/>
    <xdr:sp macro="" textlink="">
      <xdr:nvSpPr>
        <xdr:cNvPr id="201" name="テキスト ボックス 200"/>
        <xdr:cNvSpPr txBox="1"/>
      </xdr:nvSpPr>
      <xdr:spPr>
        <a:xfrm>
          <a:off x="2641111" y="130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31826</xdr:rowOff>
    </xdr:from>
    <xdr:to>
      <xdr:col>10</xdr:col>
      <xdr:colOff>165100</xdr:colOff>
      <xdr:row>78</xdr:row>
      <xdr:rowOff>133426</xdr:rowOff>
    </xdr:to>
    <xdr:sp macro="" textlink="">
      <xdr:nvSpPr>
        <xdr:cNvPr id="202" name="楕円 201"/>
        <xdr:cNvSpPr/>
      </xdr:nvSpPr>
      <xdr:spPr>
        <a:xfrm>
          <a:off x="1968500" y="134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124553</xdr:rowOff>
    </xdr:from>
    <xdr:ext cx="469744" cy="259045"/>
    <xdr:sp macro="" textlink="">
      <xdr:nvSpPr>
        <xdr:cNvPr id="203" name="テキスト ボックス 202"/>
        <xdr:cNvSpPr txBox="1"/>
      </xdr:nvSpPr>
      <xdr:spPr>
        <a:xfrm>
          <a:off x="1784428" y="1349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154584</xdr:rowOff>
    </xdr:from>
    <xdr:to>
      <xdr:col>6</xdr:col>
      <xdr:colOff>38100</xdr:colOff>
      <xdr:row>78</xdr:row>
      <xdr:rowOff>84734</xdr:rowOff>
    </xdr:to>
    <xdr:sp macro="" textlink="">
      <xdr:nvSpPr>
        <xdr:cNvPr id="204" name="楕円 203"/>
        <xdr:cNvSpPr/>
      </xdr:nvSpPr>
      <xdr:spPr>
        <a:xfrm>
          <a:off x="1079500" y="133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75861</xdr:rowOff>
    </xdr:from>
    <xdr:ext cx="469744" cy="259045"/>
    <xdr:sp macro="" textlink="">
      <xdr:nvSpPr>
        <xdr:cNvPr id="205" name="テキスト ボックス 204"/>
        <xdr:cNvSpPr txBox="1"/>
      </xdr:nvSpPr>
      <xdr:spPr>
        <a:xfrm>
          <a:off x="895428" y="1344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18185</xdr:rowOff>
    </xdr:from>
    <xdr:to>
      <xdr:col>24</xdr:col>
      <xdr:colOff>63500</xdr:colOff>
      <xdr:row>97</xdr:row>
      <xdr:rowOff>46703</xdr:rowOff>
    </xdr:to>
    <xdr:cxnSp macro="">
      <xdr:nvCxnSpPr>
        <xdr:cNvPr id="239" name="直線コネクタ 238"/>
        <xdr:cNvCxnSpPr/>
      </xdr:nvCxnSpPr>
      <xdr:spPr>
        <a:xfrm flipV="1">
          <a:off x="3797300" y="16648835"/>
          <a:ext cx="838200" cy="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165889</xdr:rowOff>
    </xdr:from>
    <xdr:to>
      <xdr:col>19</xdr:col>
      <xdr:colOff>177800</xdr:colOff>
      <xdr:row>97</xdr:row>
      <xdr:rowOff>46703</xdr:rowOff>
    </xdr:to>
    <xdr:cxnSp macro="">
      <xdr:nvCxnSpPr>
        <xdr:cNvPr id="242" name="直線コネクタ 241"/>
        <xdr:cNvCxnSpPr/>
      </xdr:nvCxnSpPr>
      <xdr:spPr>
        <a:xfrm>
          <a:off x="2908300" y="16625089"/>
          <a:ext cx="889000" cy="5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165889</xdr:rowOff>
    </xdr:from>
    <xdr:to>
      <xdr:col>15</xdr:col>
      <xdr:colOff>50800</xdr:colOff>
      <xdr:row>97</xdr:row>
      <xdr:rowOff>70591</xdr:rowOff>
    </xdr:to>
    <xdr:cxnSp macro="">
      <xdr:nvCxnSpPr>
        <xdr:cNvPr id="245" name="直線コネクタ 244"/>
        <xdr:cNvCxnSpPr/>
      </xdr:nvCxnSpPr>
      <xdr:spPr>
        <a:xfrm flipV="1">
          <a:off x="2019300" y="16625089"/>
          <a:ext cx="889000" cy="7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37844</xdr:rowOff>
    </xdr:from>
    <xdr:to>
      <xdr:col>10</xdr:col>
      <xdr:colOff>114300</xdr:colOff>
      <xdr:row>97</xdr:row>
      <xdr:rowOff>70591</xdr:rowOff>
    </xdr:to>
    <xdr:cxnSp macro="">
      <xdr:nvCxnSpPr>
        <xdr:cNvPr id="248" name="直線コネクタ 247"/>
        <xdr:cNvCxnSpPr/>
      </xdr:nvCxnSpPr>
      <xdr:spPr>
        <a:xfrm>
          <a:off x="1130300" y="16668494"/>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132562</xdr:rowOff>
    </xdr:from>
    <xdr:to>
      <xdr:col>10</xdr:col>
      <xdr:colOff>165100</xdr:colOff>
      <xdr:row>96</xdr:row>
      <xdr:rowOff>62712</xdr:rowOff>
    </xdr:to>
    <xdr:sp macro="" textlink="">
      <xdr:nvSpPr>
        <xdr:cNvPr id="249" name="フローチャート: 判断 248"/>
        <xdr:cNvSpPr/>
      </xdr:nvSpPr>
      <xdr:spPr>
        <a:xfrm>
          <a:off x="1968500" y="1642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79239</xdr:rowOff>
    </xdr:from>
    <xdr:ext cx="534377" cy="259045"/>
    <xdr:sp macro="" textlink="">
      <xdr:nvSpPr>
        <xdr:cNvPr id="250" name="テキスト ボックス 249"/>
        <xdr:cNvSpPr txBox="1"/>
      </xdr:nvSpPr>
      <xdr:spPr>
        <a:xfrm>
          <a:off x="1752111" y="161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156322</xdr:rowOff>
    </xdr:from>
    <xdr:to>
      <xdr:col>6</xdr:col>
      <xdr:colOff>38100</xdr:colOff>
      <xdr:row>96</xdr:row>
      <xdr:rowOff>86472</xdr:rowOff>
    </xdr:to>
    <xdr:sp macro="" textlink="">
      <xdr:nvSpPr>
        <xdr:cNvPr id="251" name="フローチャート: 判断 250"/>
        <xdr:cNvSpPr/>
      </xdr:nvSpPr>
      <xdr:spPr>
        <a:xfrm>
          <a:off x="1079500" y="1644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102999</xdr:rowOff>
    </xdr:from>
    <xdr:ext cx="534377" cy="259045"/>
    <xdr:sp macro="" textlink="">
      <xdr:nvSpPr>
        <xdr:cNvPr id="252" name="テキスト ボックス 251"/>
        <xdr:cNvSpPr txBox="1"/>
      </xdr:nvSpPr>
      <xdr:spPr>
        <a:xfrm>
          <a:off x="863111" y="1621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138835</xdr:rowOff>
    </xdr:from>
    <xdr:to>
      <xdr:col>24</xdr:col>
      <xdr:colOff>114300</xdr:colOff>
      <xdr:row>97</xdr:row>
      <xdr:rowOff>68985</xdr:rowOff>
    </xdr:to>
    <xdr:sp macro="" textlink="">
      <xdr:nvSpPr>
        <xdr:cNvPr id="258" name="楕円 257"/>
        <xdr:cNvSpPr/>
      </xdr:nvSpPr>
      <xdr:spPr>
        <a:xfrm>
          <a:off x="4584700" y="165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117262</xdr:rowOff>
    </xdr:from>
    <xdr:ext cx="534377" cy="259045"/>
    <xdr:sp macro="" textlink="">
      <xdr:nvSpPr>
        <xdr:cNvPr id="259" name="扶助費該当値テキスト"/>
        <xdr:cNvSpPr txBox="1"/>
      </xdr:nvSpPr>
      <xdr:spPr>
        <a:xfrm>
          <a:off x="4686300" y="1657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167353</xdr:rowOff>
    </xdr:from>
    <xdr:to>
      <xdr:col>20</xdr:col>
      <xdr:colOff>38100</xdr:colOff>
      <xdr:row>97</xdr:row>
      <xdr:rowOff>97503</xdr:rowOff>
    </xdr:to>
    <xdr:sp macro="" textlink="">
      <xdr:nvSpPr>
        <xdr:cNvPr id="260" name="楕円 259"/>
        <xdr:cNvSpPr/>
      </xdr:nvSpPr>
      <xdr:spPr>
        <a:xfrm>
          <a:off x="3746500" y="166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88630</xdr:rowOff>
    </xdr:from>
    <xdr:ext cx="534377" cy="259045"/>
    <xdr:sp macro="" textlink="">
      <xdr:nvSpPr>
        <xdr:cNvPr id="261" name="テキスト ボックス 260"/>
        <xdr:cNvSpPr txBox="1"/>
      </xdr:nvSpPr>
      <xdr:spPr>
        <a:xfrm>
          <a:off x="3530111" y="1671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115089</xdr:rowOff>
    </xdr:from>
    <xdr:to>
      <xdr:col>15</xdr:col>
      <xdr:colOff>101600</xdr:colOff>
      <xdr:row>97</xdr:row>
      <xdr:rowOff>45239</xdr:rowOff>
    </xdr:to>
    <xdr:sp macro="" textlink="">
      <xdr:nvSpPr>
        <xdr:cNvPr id="262" name="楕円 261"/>
        <xdr:cNvSpPr/>
      </xdr:nvSpPr>
      <xdr:spPr>
        <a:xfrm>
          <a:off x="2857500" y="1657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36366</xdr:rowOff>
    </xdr:from>
    <xdr:ext cx="534377" cy="259045"/>
    <xdr:sp macro="" textlink="">
      <xdr:nvSpPr>
        <xdr:cNvPr id="263" name="テキスト ボックス 262"/>
        <xdr:cNvSpPr txBox="1"/>
      </xdr:nvSpPr>
      <xdr:spPr>
        <a:xfrm>
          <a:off x="2641111" y="166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19791</xdr:rowOff>
    </xdr:from>
    <xdr:to>
      <xdr:col>10</xdr:col>
      <xdr:colOff>165100</xdr:colOff>
      <xdr:row>97</xdr:row>
      <xdr:rowOff>121391</xdr:rowOff>
    </xdr:to>
    <xdr:sp macro="" textlink="">
      <xdr:nvSpPr>
        <xdr:cNvPr id="264" name="楕円 263"/>
        <xdr:cNvSpPr/>
      </xdr:nvSpPr>
      <xdr:spPr>
        <a:xfrm>
          <a:off x="1968500" y="166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112518</xdr:rowOff>
    </xdr:from>
    <xdr:ext cx="534377" cy="259045"/>
    <xdr:sp macro="" textlink="">
      <xdr:nvSpPr>
        <xdr:cNvPr id="265" name="テキスト ボックス 264"/>
        <xdr:cNvSpPr txBox="1"/>
      </xdr:nvSpPr>
      <xdr:spPr>
        <a:xfrm>
          <a:off x="1752111" y="167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158494</xdr:rowOff>
    </xdr:from>
    <xdr:to>
      <xdr:col>6</xdr:col>
      <xdr:colOff>38100</xdr:colOff>
      <xdr:row>97</xdr:row>
      <xdr:rowOff>88644</xdr:rowOff>
    </xdr:to>
    <xdr:sp macro="" textlink="">
      <xdr:nvSpPr>
        <xdr:cNvPr id="266" name="楕円 265"/>
        <xdr:cNvSpPr/>
      </xdr:nvSpPr>
      <xdr:spPr>
        <a:xfrm>
          <a:off x="1079500" y="166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79771</xdr:rowOff>
    </xdr:from>
    <xdr:ext cx="534377" cy="259045"/>
    <xdr:sp macro="" textlink="">
      <xdr:nvSpPr>
        <xdr:cNvPr id="267" name="テキスト ボックス 266"/>
        <xdr:cNvSpPr txBox="1"/>
      </xdr:nvSpPr>
      <xdr:spPr>
        <a:xfrm>
          <a:off x="863111" y="167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155931</xdr:rowOff>
    </xdr:from>
    <xdr:to>
      <xdr:col>55</xdr:col>
      <xdr:colOff>0</xdr:colOff>
      <xdr:row>37</xdr:row>
      <xdr:rowOff>14145</xdr:rowOff>
    </xdr:to>
    <xdr:cxnSp macro="">
      <xdr:nvCxnSpPr>
        <xdr:cNvPr id="296" name="直線コネクタ 295"/>
        <xdr:cNvCxnSpPr/>
      </xdr:nvCxnSpPr>
      <xdr:spPr>
        <a:xfrm flipV="1">
          <a:off x="9639300" y="6328131"/>
          <a:ext cx="8382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160133</xdr:rowOff>
    </xdr:from>
    <xdr:to>
      <xdr:col>50</xdr:col>
      <xdr:colOff>114300</xdr:colOff>
      <xdr:row>37</xdr:row>
      <xdr:rowOff>14145</xdr:rowOff>
    </xdr:to>
    <xdr:cxnSp macro="">
      <xdr:nvCxnSpPr>
        <xdr:cNvPr id="299" name="直線コネクタ 298"/>
        <xdr:cNvCxnSpPr/>
      </xdr:nvCxnSpPr>
      <xdr:spPr>
        <a:xfrm>
          <a:off x="8750300" y="6332333"/>
          <a:ext cx="889000" cy="2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80390</xdr:rowOff>
    </xdr:from>
    <xdr:to>
      <xdr:col>45</xdr:col>
      <xdr:colOff>177800</xdr:colOff>
      <xdr:row>36</xdr:row>
      <xdr:rowOff>160133</xdr:rowOff>
    </xdr:to>
    <xdr:cxnSp macro="">
      <xdr:nvCxnSpPr>
        <xdr:cNvPr id="302" name="直線コネクタ 301"/>
        <xdr:cNvCxnSpPr/>
      </xdr:nvCxnSpPr>
      <xdr:spPr>
        <a:xfrm>
          <a:off x="7861300" y="6081140"/>
          <a:ext cx="889000" cy="25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80390</xdr:rowOff>
    </xdr:from>
    <xdr:to>
      <xdr:col>41</xdr:col>
      <xdr:colOff>50800</xdr:colOff>
      <xdr:row>36</xdr:row>
      <xdr:rowOff>149046</xdr:rowOff>
    </xdr:to>
    <xdr:cxnSp macro="">
      <xdr:nvCxnSpPr>
        <xdr:cNvPr id="305" name="直線コネクタ 304"/>
        <xdr:cNvCxnSpPr/>
      </xdr:nvCxnSpPr>
      <xdr:spPr>
        <a:xfrm flipV="1">
          <a:off x="6972300" y="6081140"/>
          <a:ext cx="889000" cy="24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159877</xdr:rowOff>
    </xdr:from>
    <xdr:to>
      <xdr:col>41</xdr:col>
      <xdr:colOff>101600</xdr:colOff>
      <xdr:row>36</xdr:row>
      <xdr:rowOff>90027</xdr:rowOff>
    </xdr:to>
    <xdr:sp macro="" textlink="">
      <xdr:nvSpPr>
        <xdr:cNvPr id="306" name="フローチャート: 判断 305"/>
        <xdr:cNvSpPr/>
      </xdr:nvSpPr>
      <xdr:spPr>
        <a:xfrm>
          <a:off x="7810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81154</xdr:rowOff>
    </xdr:from>
    <xdr:ext cx="599010" cy="259045"/>
    <xdr:sp macro="" textlink="">
      <xdr:nvSpPr>
        <xdr:cNvPr id="307" name="テキスト ボックス 306"/>
        <xdr:cNvSpPr txBox="1"/>
      </xdr:nvSpPr>
      <xdr:spPr>
        <a:xfrm>
          <a:off x="7561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28923</xdr:rowOff>
    </xdr:from>
    <xdr:to>
      <xdr:col>36</xdr:col>
      <xdr:colOff>165100</xdr:colOff>
      <xdr:row>36</xdr:row>
      <xdr:rowOff>130523</xdr:rowOff>
    </xdr:to>
    <xdr:sp macro="" textlink="">
      <xdr:nvSpPr>
        <xdr:cNvPr id="308" name="フローチャート: 判断 307"/>
        <xdr:cNvSpPr/>
      </xdr:nvSpPr>
      <xdr:spPr>
        <a:xfrm>
          <a:off x="6921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147050</xdr:rowOff>
    </xdr:from>
    <xdr:ext cx="599010" cy="259045"/>
    <xdr:sp macro="" textlink="">
      <xdr:nvSpPr>
        <xdr:cNvPr id="309" name="テキスト ボックス 308"/>
        <xdr:cNvSpPr txBox="1"/>
      </xdr:nvSpPr>
      <xdr:spPr>
        <a:xfrm>
          <a:off x="6672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105131</xdr:rowOff>
    </xdr:from>
    <xdr:to>
      <xdr:col>55</xdr:col>
      <xdr:colOff>50800</xdr:colOff>
      <xdr:row>37</xdr:row>
      <xdr:rowOff>35281</xdr:rowOff>
    </xdr:to>
    <xdr:sp macro="" textlink="">
      <xdr:nvSpPr>
        <xdr:cNvPr id="315" name="楕円 314"/>
        <xdr:cNvSpPr/>
      </xdr:nvSpPr>
      <xdr:spPr>
        <a:xfrm>
          <a:off x="10426700" y="62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128008</xdr:rowOff>
    </xdr:from>
    <xdr:ext cx="599010" cy="259045"/>
    <xdr:sp macro="" textlink="">
      <xdr:nvSpPr>
        <xdr:cNvPr id="316" name="補助費等該当値テキスト"/>
        <xdr:cNvSpPr txBox="1"/>
      </xdr:nvSpPr>
      <xdr:spPr>
        <a:xfrm>
          <a:off x="10528300" y="612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134795</xdr:rowOff>
    </xdr:from>
    <xdr:to>
      <xdr:col>50</xdr:col>
      <xdr:colOff>165100</xdr:colOff>
      <xdr:row>37</xdr:row>
      <xdr:rowOff>64945</xdr:rowOff>
    </xdr:to>
    <xdr:sp macro="" textlink="">
      <xdr:nvSpPr>
        <xdr:cNvPr id="317" name="楕円 316"/>
        <xdr:cNvSpPr/>
      </xdr:nvSpPr>
      <xdr:spPr>
        <a:xfrm>
          <a:off x="9588500" y="630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56072</xdr:rowOff>
    </xdr:from>
    <xdr:ext cx="534377" cy="259045"/>
    <xdr:sp macro="" textlink="">
      <xdr:nvSpPr>
        <xdr:cNvPr id="318" name="テキスト ボックス 317"/>
        <xdr:cNvSpPr txBox="1"/>
      </xdr:nvSpPr>
      <xdr:spPr>
        <a:xfrm>
          <a:off x="9372111" y="639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109333</xdr:rowOff>
    </xdr:from>
    <xdr:to>
      <xdr:col>46</xdr:col>
      <xdr:colOff>38100</xdr:colOff>
      <xdr:row>37</xdr:row>
      <xdr:rowOff>39483</xdr:rowOff>
    </xdr:to>
    <xdr:sp macro="" textlink="">
      <xdr:nvSpPr>
        <xdr:cNvPr id="319" name="楕円 318"/>
        <xdr:cNvSpPr/>
      </xdr:nvSpPr>
      <xdr:spPr>
        <a:xfrm>
          <a:off x="8699500" y="628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56010</xdr:rowOff>
    </xdr:from>
    <xdr:ext cx="599010" cy="259045"/>
    <xdr:sp macro="" textlink="">
      <xdr:nvSpPr>
        <xdr:cNvPr id="320" name="テキスト ボックス 319"/>
        <xdr:cNvSpPr txBox="1"/>
      </xdr:nvSpPr>
      <xdr:spPr>
        <a:xfrm>
          <a:off x="8450795" y="605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29590</xdr:rowOff>
    </xdr:from>
    <xdr:to>
      <xdr:col>41</xdr:col>
      <xdr:colOff>101600</xdr:colOff>
      <xdr:row>35</xdr:row>
      <xdr:rowOff>131190</xdr:rowOff>
    </xdr:to>
    <xdr:sp macro="" textlink="">
      <xdr:nvSpPr>
        <xdr:cNvPr id="321" name="楕円 320"/>
        <xdr:cNvSpPr/>
      </xdr:nvSpPr>
      <xdr:spPr>
        <a:xfrm>
          <a:off x="7810500" y="60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147717</xdr:rowOff>
    </xdr:from>
    <xdr:ext cx="599010" cy="259045"/>
    <xdr:sp macro="" textlink="">
      <xdr:nvSpPr>
        <xdr:cNvPr id="322" name="テキスト ボックス 321"/>
        <xdr:cNvSpPr txBox="1"/>
      </xdr:nvSpPr>
      <xdr:spPr>
        <a:xfrm>
          <a:off x="7561795" y="580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98246</xdr:rowOff>
    </xdr:from>
    <xdr:to>
      <xdr:col>36</xdr:col>
      <xdr:colOff>165100</xdr:colOff>
      <xdr:row>37</xdr:row>
      <xdr:rowOff>28396</xdr:rowOff>
    </xdr:to>
    <xdr:sp macro="" textlink="">
      <xdr:nvSpPr>
        <xdr:cNvPr id="323" name="楕円 322"/>
        <xdr:cNvSpPr/>
      </xdr:nvSpPr>
      <xdr:spPr>
        <a:xfrm>
          <a:off x="6921500" y="62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19523</xdr:rowOff>
    </xdr:from>
    <xdr:ext cx="599010" cy="259045"/>
    <xdr:sp macro="" textlink="">
      <xdr:nvSpPr>
        <xdr:cNvPr id="324" name="テキスト ボックス 323"/>
        <xdr:cNvSpPr txBox="1"/>
      </xdr:nvSpPr>
      <xdr:spPr>
        <a:xfrm>
          <a:off x="6672795" y="636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160325</xdr:rowOff>
    </xdr:from>
    <xdr:to>
      <xdr:col>55</xdr:col>
      <xdr:colOff>0</xdr:colOff>
      <xdr:row>58</xdr:row>
      <xdr:rowOff>167280</xdr:rowOff>
    </xdr:to>
    <xdr:cxnSp macro="">
      <xdr:nvCxnSpPr>
        <xdr:cNvPr id="353" name="直線コネクタ 352"/>
        <xdr:cNvCxnSpPr/>
      </xdr:nvCxnSpPr>
      <xdr:spPr>
        <a:xfrm>
          <a:off x="9639300" y="10104425"/>
          <a:ext cx="838200" cy="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160325</xdr:rowOff>
    </xdr:from>
    <xdr:to>
      <xdr:col>50</xdr:col>
      <xdr:colOff>114300</xdr:colOff>
      <xdr:row>59</xdr:row>
      <xdr:rowOff>11805</xdr:rowOff>
    </xdr:to>
    <xdr:cxnSp macro="">
      <xdr:nvCxnSpPr>
        <xdr:cNvPr id="356" name="直線コネクタ 355"/>
        <xdr:cNvCxnSpPr/>
      </xdr:nvCxnSpPr>
      <xdr:spPr>
        <a:xfrm flipV="1">
          <a:off x="8750300" y="10104425"/>
          <a:ext cx="889000" cy="2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160868</xdr:rowOff>
    </xdr:from>
    <xdr:to>
      <xdr:col>45</xdr:col>
      <xdr:colOff>177800</xdr:colOff>
      <xdr:row>59</xdr:row>
      <xdr:rowOff>11805</xdr:rowOff>
    </xdr:to>
    <xdr:cxnSp macro="">
      <xdr:nvCxnSpPr>
        <xdr:cNvPr id="359" name="直線コネクタ 358"/>
        <xdr:cNvCxnSpPr/>
      </xdr:nvCxnSpPr>
      <xdr:spPr>
        <a:xfrm>
          <a:off x="7861300" y="10104968"/>
          <a:ext cx="889000" cy="2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160868</xdr:rowOff>
    </xdr:from>
    <xdr:to>
      <xdr:col>41</xdr:col>
      <xdr:colOff>50800</xdr:colOff>
      <xdr:row>58</xdr:row>
      <xdr:rowOff>163826</xdr:rowOff>
    </xdr:to>
    <xdr:cxnSp macro="">
      <xdr:nvCxnSpPr>
        <xdr:cNvPr id="362" name="直線コネクタ 361"/>
        <xdr:cNvCxnSpPr/>
      </xdr:nvCxnSpPr>
      <xdr:spPr>
        <a:xfrm flipV="1">
          <a:off x="6972300" y="10104968"/>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103305</xdr:rowOff>
    </xdr:from>
    <xdr:to>
      <xdr:col>41</xdr:col>
      <xdr:colOff>101600</xdr:colOff>
      <xdr:row>59</xdr:row>
      <xdr:rowOff>33455</xdr:rowOff>
    </xdr:to>
    <xdr:sp macro="" textlink="">
      <xdr:nvSpPr>
        <xdr:cNvPr id="363" name="フローチャート: 判断 362"/>
        <xdr:cNvSpPr/>
      </xdr:nvSpPr>
      <xdr:spPr>
        <a:xfrm>
          <a:off x="7810500" y="1004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49982</xdr:rowOff>
    </xdr:from>
    <xdr:ext cx="599010" cy="259045"/>
    <xdr:sp macro="" textlink="">
      <xdr:nvSpPr>
        <xdr:cNvPr id="364" name="テキスト ボックス 363"/>
        <xdr:cNvSpPr txBox="1"/>
      </xdr:nvSpPr>
      <xdr:spPr>
        <a:xfrm>
          <a:off x="7561795" y="982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98168</xdr:rowOff>
    </xdr:from>
    <xdr:to>
      <xdr:col>36</xdr:col>
      <xdr:colOff>165100</xdr:colOff>
      <xdr:row>59</xdr:row>
      <xdr:rowOff>28318</xdr:rowOff>
    </xdr:to>
    <xdr:sp macro="" textlink="">
      <xdr:nvSpPr>
        <xdr:cNvPr id="365" name="フローチャート: 判断 364"/>
        <xdr:cNvSpPr/>
      </xdr:nvSpPr>
      <xdr:spPr>
        <a:xfrm>
          <a:off x="6921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44845</xdr:rowOff>
    </xdr:from>
    <xdr:ext cx="599010" cy="259045"/>
    <xdr:sp macro="" textlink="">
      <xdr:nvSpPr>
        <xdr:cNvPr id="366" name="テキスト ボックス 365"/>
        <xdr:cNvSpPr txBox="1"/>
      </xdr:nvSpPr>
      <xdr:spPr>
        <a:xfrm>
          <a:off x="6672795" y="981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116480</xdr:rowOff>
    </xdr:from>
    <xdr:to>
      <xdr:col>55</xdr:col>
      <xdr:colOff>50800</xdr:colOff>
      <xdr:row>59</xdr:row>
      <xdr:rowOff>46630</xdr:rowOff>
    </xdr:to>
    <xdr:sp macro="" textlink="">
      <xdr:nvSpPr>
        <xdr:cNvPr id="372" name="楕円 371"/>
        <xdr:cNvSpPr/>
      </xdr:nvSpPr>
      <xdr:spPr>
        <a:xfrm>
          <a:off x="10426700" y="100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75857</xdr:rowOff>
    </xdr:from>
    <xdr:ext cx="599010" cy="259045"/>
    <xdr:sp macro="" textlink="">
      <xdr:nvSpPr>
        <xdr:cNvPr id="373" name="普通建設事業費該当値テキスト"/>
        <xdr:cNvSpPr txBox="1"/>
      </xdr:nvSpPr>
      <xdr:spPr>
        <a:xfrm>
          <a:off x="10528300" y="984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109525</xdr:rowOff>
    </xdr:from>
    <xdr:to>
      <xdr:col>50</xdr:col>
      <xdr:colOff>165100</xdr:colOff>
      <xdr:row>59</xdr:row>
      <xdr:rowOff>39675</xdr:rowOff>
    </xdr:to>
    <xdr:sp macro="" textlink="">
      <xdr:nvSpPr>
        <xdr:cNvPr id="374" name="楕円 373"/>
        <xdr:cNvSpPr/>
      </xdr:nvSpPr>
      <xdr:spPr>
        <a:xfrm>
          <a:off x="9588500" y="100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56202</xdr:rowOff>
    </xdr:from>
    <xdr:ext cx="599010" cy="259045"/>
    <xdr:sp macro="" textlink="">
      <xdr:nvSpPr>
        <xdr:cNvPr id="375" name="テキスト ボックス 374"/>
        <xdr:cNvSpPr txBox="1"/>
      </xdr:nvSpPr>
      <xdr:spPr>
        <a:xfrm>
          <a:off x="9339795" y="982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132455</xdr:rowOff>
    </xdr:from>
    <xdr:to>
      <xdr:col>46</xdr:col>
      <xdr:colOff>38100</xdr:colOff>
      <xdr:row>59</xdr:row>
      <xdr:rowOff>62605</xdr:rowOff>
    </xdr:to>
    <xdr:sp macro="" textlink="">
      <xdr:nvSpPr>
        <xdr:cNvPr id="376" name="楕円 375"/>
        <xdr:cNvSpPr/>
      </xdr:nvSpPr>
      <xdr:spPr>
        <a:xfrm>
          <a:off x="8699500" y="100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53732</xdr:rowOff>
    </xdr:from>
    <xdr:ext cx="534377" cy="259045"/>
    <xdr:sp macro="" textlink="">
      <xdr:nvSpPr>
        <xdr:cNvPr id="377" name="テキスト ボックス 376"/>
        <xdr:cNvSpPr txBox="1"/>
      </xdr:nvSpPr>
      <xdr:spPr>
        <a:xfrm>
          <a:off x="8483111" y="1016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110068</xdr:rowOff>
    </xdr:from>
    <xdr:to>
      <xdr:col>41</xdr:col>
      <xdr:colOff>101600</xdr:colOff>
      <xdr:row>59</xdr:row>
      <xdr:rowOff>40218</xdr:rowOff>
    </xdr:to>
    <xdr:sp macro="" textlink="">
      <xdr:nvSpPr>
        <xdr:cNvPr id="378" name="楕円 377"/>
        <xdr:cNvSpPr/>
      </xdr:nvSpPr>
      <xdr:spPr>
        <a:xfrm>
          <a:off x="7810500" y="1005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31345</xdr:rowOff>
    </xdr:from>
    <xdr:ext cx="599010" cy="259045"/>
    <xdr:sp macro="" textlink="">
      <xdr:nvSpPr>
        <xdr:cNvPr id="379" name="テキスト ボックス 378"/>
        <xdr:cNvSpPr txBox="1"/>
      </xdr:nvSpPr>
      <xdr:spPr>
        <a:xfrm>
          <a:off x="7561795" y="1014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113026</xdr:rowOff>
    </xdr:from>
    <xdr:to>
      <xdr:col>36</xdr:col>
      <xdr:colOff>165100</xdr:colOff>
      <xdr:row>59</xdr:row>
      <xdr:rowOff>43176</xdr:rowOff>
    </xdr:to>
    <xdr:sp macro="" textlink="">
      <xdr:nvSpPr>
        <xdr:cNvPr id="380" name="楕円 379"/>
        <xdr:cNvSpPr/>
      </xdr:nvSpPr>
      <xdr:spPr>
        <a:xfrm>
          <a:off x="6921500" y="100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34303</xdr:rowOff>
    </xdr:from>
    <xdr:ext cx="599010" cy="259045"/>
    <xdr:sp macro="" textlink="">
      <xdr:nvSpPr>
        <xdr:cNvPr id="381" name="テキスト ボックス 380"/>
        <xdr:cNvSpPr txBox="1"/>
      </xdr:nvSpPr>
      <xdr:spPr>
        <a:xfrm>
          <a:off x="6672795" y="1014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88224</xdr:rowOff>
    </xdr:from>
    <xdr:to>
      <xdr:col>55</xdr:col>
      <xdr:colOff>0</xdr:colOff>
      <xdr:row>78</xdr:row>
      <xdr:rowOff>97658</xdr:rowOff>
    </xdr:to>
    <xdr:cxnSp macro="">
      <xdr:nvCxnSpPr>
        <xdr:cNvPr id="408" name="直線コネクタ 407"/>
        <xdr:cNvCxnSpPr/>
      </xdr:nvCxnSpPr>
      <xdr:spPr>
        <a:xfrm>
          <a:off x="9639300" y="13461324"/>
          <a:ext cx="838200" cy="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51278</xdr:rowOff>
    </xdr:from>
    <xdr:ext cx="534377" cy="259045"/>
    <xdr:sp macro="" textlink="">
      <xdr:nvSpPr>
        <xdr:cNvPr id="409" name="普通建設事業費 （ うち新規整備　）平均値テキスト"/>
        <xdr:cNvSpPr txBox="1"/>
      </xdr:nvSpPr>
      <xdr:spPr>
        <a:xfrm>
          <a:off x="10528300" y="1342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88224</xdr:rowOff>
    </xdr:from>
    <xdr:to>
      <xdr:col>50</xdr:col>
      <xdr:colOff>114300</xdr:colOff>
      <xdr:row>78</xdr:row>
      <xdr:rowOff>129682</xdr:rowOff>
    </xdr:to>
    <xdr:cxnSp macro="">
      <xdr:nvCxnSpPr>
        <xdr:cNvPr id="411" name="直線コネクタ 410"/>
        <xdr:cNvCxnSpPr/>
      </xdr:nvCxnSpPr>
      <xdr:spPr>
        <a:xfrm flipV="1">
          <a:off x="8750300" y="13461324"/>
          <a:ext cx="889000" cy="4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123960</xdr:rowOff>
    </xdr:from>
    <xdr:to>
      <xdr:col>45</xdr:col>
      <xdr:colOff>177800</xdr:colOff>
      <xdr:row>78</xdr:row>
      <xdr:rowOff>129682</xdr:rowOff>
    </xdr:to>
    <xdr:cxnSp macro="">
      <xdr:nvCxnSpPr>
        <xdr:cNvPr id="414" name="直線コネクタ 413"/>
        <xdr:cNvCxnSpPr/>
      </xdr:nvCxnSpPr>
      <xdr:spPr>
        <a:xfrm>
          <a:off x="7861300" y="13497060"/>
          <a:ext cx="8890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97406</xdr:rowOff>
    </xdr:from>
    <xdr:to>
      <xdr:col>41</xdr:col>
      <xdr:colOff>50800</xdr:colOff>
      <xdr:row>78</xdr:row>
      <xdr:rowOff>123960</xdr:rowOff>
    </xdr:to>
    <xdr:cxnSp macro="">
      <xdr:nvCxnSpPr>
        <xdr:cNvPr id="417" name="直線コネクタ 416"/>
        <xdr:cNvCxnSpPr/>
      </xdr:nvCxnSpPr>
      <xdr:spPr>
        <a:xfrm>
          <a:off x="6972300" y="13470506"/>
          <a:ext cx="889000" cy="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56623</xdr:rowOff>
    </xdr:from>
    <xdr:to>
      <xdr:col>41</xdr:col>
      <xdr:colOff>101600</xdr:colOff>
      <xdr:row>78</xdr:row>
      <xdr:rowOff>158223</xdr:rowOff>
    </xdr:to>
    <xdr:sp macro="" textlink="">
      <xdr:nvSpPr>
        <xdr:cNvPr id="418" name="フローチャート: 判断 417"/>
        <xdr:cNvSpPr/>
      </xdr:nvSpPr>
      <xdr:spPr>
        <a:xfrm>
          <a:off x="7810500" y="1342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3300</xdr:rowOff>
    </xdr:from>
    <xdr:ext cx="534377" cy="259045"/>
    <xdr:sp macro="" textlink="">
      <xdr:nvSpPr>
        <xdr:cNvPr id="419" name="テキスト ボックス 418"/>
        <xdr:cNvSpPr txBox="1"/>
      </xdr:nvSpPr>
      <xdr:spPr>
        <a:xfrm>
          <a:off x="7594111" y="132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55225</xdr:rowOff>
    </xdr:from>
    <xdr:to>
      <xdr:col>36</xdr:col>
      <xdr:colOff>165100</xdr:colOff>
      <xdr:row>78</xdr:row>
      <xdr:rowOff>156825</xdr:rowOff>
    </xdr:to>
    <xdr:sp macro="" textlink="">
      <xdr:nvSpPr>
        <xdr:cNvPr id="420" name="フローチャート: 判断 419"/>
        <xdr:cNvSpPr/>
      </xdr:nvSpPr>
      <xdr:spPr>
        <a:xfrm>
          <a:off x="6921500" y="1342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147952</xdr:rowOff>
    </xdr:from>
    <xdr:ext cx="534377" cy="259045"/>
    <xdr:sp macro="" textlink="">
      <xdr:nvSpPr>
        <xdr:cNvPr id="421" name="テキスト ボックス 420"/>
        <xdr:cNvSpPr txBox="1"/>
      </xdr:nvSpPr>
      <xdr:spPr>
        <a:xfrm>
          <a:off x="6705111" y="1352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46858</xdr:rowOff>
    </xdr:from>
    <xdr:to>
      <xdr:col>55</xdr:col>
      <xdr:colOff>50800</xdr:colOff>
      <xdr:row>78</xdr:row>
      <xdr:rowOff>148458</xdr:rowOff>
    </xdr:to>
    <xdr:sp macro="" textlink="">
      <xdr:nvSpPr>
        <xdr:cNvPr id="427" name="楕円 426"/>
        <xdr:cNvSpPr/>
      </xdr:nvSpPr>
      <xdr:spPr>
        <a:xfrm>
          <a:off x="10426700" y="134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6235</xdr:rowOff>
    </xdr:from>
    <xdr:ext cx="534377" cy="259045"/>
    <xdr:sp macro="" textlink="">
      <xdr:nvSpPr>
        <xdr:cNvPr id="428" name="普通建設事業費 （ うち新規整備　）該当値テキスト"/>
        <xdr:cNvSpPr txBox="1"/>
      </xdr:nvSpPr>
      <xdr:spPr>
        <a:xfrm>
          <a:off x="10528300" y="132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37424</xdr:rowOff>
    </xdr:from>
    <xdr:to>
      <xdr:col>50</xdr:col>
      <xdr:colOff>165100</xdr:colOff>
      <xdr:row>78</xdr:row>
      <xdr:rowOff>139024</xdr:rowOff>
    </xdr:to>
    <xdr:sp macro="" textlink="">
      <xdr:nvSpPr>
        <xdr:cNvPr id="429" name="楕円 428"/>
        <xdr:cNvSpPr/>
      </xdr:nvSpPr>
      <xdr:spPr>
        <a:xfrm>
          <a:off x="9588500" y="134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155551</xdr:rowOff>
    </xdr:from>
    <xdr:ext cx="599010" cy="259045"/>
    <xdr:sp macro="" textlink="">
      <xdr:nvSpPr>
        <xdr:cNvPr id="430" name="テキスト ボックス 429"/>
        <xdr:cNvSpPr txBox="1"/>
      </xdr:nvSpPr>
      <xdr:spPr>
        <a:xfrm>
          <a:off x="9339795" y="131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78882</xdr:rowOff>
    </xdr:from>
    <xdr:to>
      <xdr:col>46</xdr:col>
      <xdr:colOff>38100</xdr:colOff>
      <xdr:row>79</xdr:row>
      <xdr:rowOff>9032</xdr:rowOff>
    </xdr:to>
    <xdr:sp macro="" textlink="">
      <xdr:nvSpPr>
        <xdr:cNvPr id="431" name="楕円 430"/>
        <xdr:cNvSpPr/>
      </xdr:nvSpPr>
      <xdr:spPr>
        <a:xfrm>
          <a:off x="8699500" y="1345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159</xdr:rowOff>
    </xdr:from>
    <xdr:ext cx="534377" cy="259045"/>
    <xdr:sp macro="" textlink="">
      <xdr:nvSpPr>
        <xdr:cNvPr id="432" name="テキスト ボックス 431"/>
        <xdr:cNvSpPr txBox="1"/>
      </xdr:nvSpPr>
      <xdr:spPr>
        <a:xfrm>
          <a:off x="8483111" y="135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73160</xdr:rowOff>
    </xdr:from>
    <xdr:to>
      <xdr:col>41</xdr:col>
      <xdr:colOff>101600</xdr:colOff>
      <xdr:row>79</xdr:row>
      <xdr:rowOff>3310</xdr:rowOff>
    </xdr:to>
    <xdr:sp macro="" textlink="">
      <xdr:nvSpPr>
        <xdr:cNvPr id="433" name="楕円 432"/>
        <xdr:cNvSpPr/>
      </xdr:nvSpPr>
      <xdr:spPr>
        <a:xfrm>
          <a:off x="7810500" y="134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165887</xdr:rowOff>
    </xdr:from>
    <xdr:ext cx="534377" cy="259045"/>
    <xdr:sp macro="" textlink="">
      <xdr:nvSpPr>
        <xdr:cNvPr id="434" name="テキスト ボックス 433"/>
        <xdr:cNvSpPr txBox="1"/>
      </xdr:nvSpPr>
      <xdr:spPr>
        <a:xfrm>
          <a:off x="7594111" y="13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46606</xdr:rowOff>
    </xdr:from>
    <xdr:to>
      <xdr:col>36</xdr:col>
      <xdr:colOff>165100</xdr:colOff>
      <xdr:row>78</xdr:row>
      <xdr:rowOff>148206</xdr:rowOff>
    </xdr:to>
    <xdr:sp macro="" textlink="">
      <xdr:nvSpPr>
        <xdr:cNvPr id="435" name="楕円 434"/>
        <xdr:cNvSpPr/>
      </xdr:nvSpPr>
      <xdr:spPr>
        <a:xfrm>
          <a:off x="6921500" y="134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164733</xdr:rowOff>
    </xdr:from>
    <xdr:ext cx="534377" cy="259045"/>
    <xdr:sp macro="" textlink="">
      <xdr:nvSpPr>
        <xdr:cNvPr id="436" name="テキスト ボックス 435"/>
        <xdr:cNvSpPr txBox="1"/>
      </xdr:nvSpPr>
      <xdr:spPr>
        <a:xfrm>
          <a:off x="6705111" y="1319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66263</xdr:rowOff>
    </xdr:from>
    <xdr:to>
      <xdr:col>55</xdr:col>
      <xdr:colOff>0</xdr:colOff>
      <xdr:row>98</xdr:row>
      <xdr:rowOff>71741</xdr:rowOff>
    </xdr:to>
    <xdr:cxnSp macro="">
      <xdr:nvCxnSpPr>
        <xdr:cNvPr id="463" name="直線コネクタ 462"/>
        <xdr:cNvCxnSpPr/>
      </xdr:nvCxnSpPr>
      <xdr:spPr>
        <a:xfrm flipV="1">
          <a:off x="9639300" y="16868363"/>
          <a:ext cx="838200" cy="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167537</xdr:rowOff>
    </xdr:from>
    <xdr:to>
      <xdr:col>50</xdr:col>
      <xdr:colOff>114300</xdr:colOff>
      <xdr:row>98</xdr:row>
      <xdr:rowOff>71741</xdr:rowOff>
    </xdr:to>
    <xdr:cxnSp macro="">
      <xdr:nvCxnSpPr>
        <xdr:cNvPr id="466" name="直線コネクタ 465"/>
        <xdr:cNvCxnSpPr/>
      </xdr:nvCxnSpPr>
      <xdr:spPr>
        <a:xfrm>
          <a:off x="8750300" y="16798187"/>
          <a:ext cx="889000" cy="7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60778</xdr:rowOff>
    </xdr:from>
    <xdr:to>
      <xdr:col>45</xdr:col>
      <xdr:colOff>177800</xdr:colOff>
      <xdr:row>97</xdr:row>
      <xdr:rowOff>167537</xdr:rowOff>
    </xdr:to>
    <xdr:cxnSp macro="">
      <xdr:nvCxnSpPr>
        <xdr:cNvPr id="469" name="直線コネクタ 468"/>
        <xdr:cNvCxnSpPr/>
      </xdr:nvCxnSpPr>
      <xdr:spPr>
        <a:xfrm>
          <a:off x="7861300" y="16691428"/>
          <a:ext cx="889000" cy="10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60778</xdr:rowOff>
    </xdr:from>
    <xdr:to>
      <xdr:col>41</xdr:col>
      <xdr:colOff>50800</xdr:colOff>
      <xdr:row>98</xdr:row>
      <xdr:rowOff>43768</xdr:rowOff>
    </xdr:to>
    <xdr:cxnSp macro="">
      <xdr:nvCxnSpPr>
        <xdr:cNvPr id="472" name="直線コネクタ 471"/>
        <xdr:cNvCxnSpPr/>
      </xdr:nvCxnSpPr>
      <xdr:spPr>
        <a:xfrm flipV="1">
          <a:off x="6972300" y="16691428"/>
          <a:ext cx="889000" cy="1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106800</xdr:rowOff>
    </xdr:from>
    <xdr:to>
      <xdr:col>41</xdr:col>
      <xdr:colOff>101600</xdr:colOff>
      <xdr:row>98</xdr:row>
      <xdr:rowOff>36950</xdr:rowOff>
    </xdr:to>
    <xdr:sp macro="" textlink="">
      <xdr:nvSpPr>
        <xdr:cNvPr id="473" name="フローチャート: 判断 472"/>
        <xdr:cNvSpPr/>
      </xdr:nvSpPr>
      <xdr:spPr>
        <a:xfrm>
          <a:off x="7810500" y="167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28077</xdr:rowOff>
    </xdr:from>
    <xdr:ext cx="534377" cy="259045"/>
    <xdr:sp macro="" textlink="">
      <xdr:nvSpPr>
        <xdr:cNvPr id="474" name="テキスト ボックス 473"/>
        <xdr:cNvSpPr txBox="1"/>
      </xdr:nvSpPr>
      <xdr:spPr>
        <a:xfrm>
          <a:off x="7594111" y="1683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89764</xdr:rowOff>
    </xdr:from>
    <xdr:to>
      <xdr:col>36</xdr:col>
      <xdr:colOff>165100</xdr:colOff>
      <xdr:row>98</xdr:row>
      <xdr:rowOff>19914</xdr:rowOff>
    </xdr:to>
    <xdr:sp macro="" textlink="">
      <xdr:nvSpPr>
        <xdr:cNvPr id="475" name="フローチャート: 判断 474"/>
        <xdr:cNvSpPr/>
      </xdr:nvSpPr>
      <xdr:spPr>
        <a:xfrm>
          <a:off x="6921500" y="1672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36441</xdr:rowOff>
    </xdr:from>
    <xdr:ext cx="534377" cy="259045"/>
    <xdr:sp macro="" textlink="">
      <xdr:nvSpPr>
        <xdr:cNvPr id="476" name="テキスト ボックス 475"/>
        <xdr:cNvSpPr txBox="1"/>
      </xdr:nvSpPr>
      <xdr:spPr>
        <a:xfrm>
          <a:off x="6705111" y="164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15463</xdr:rowOff>
    </xdr:from>
    <xdr:to>
      <xdr:col>55</xdr:col>
      <xdr:colOff>50800</xdr:colOff>
      <xdr:row>98</xdr:row>
      <xdr:rowOff>117063</xdr:rowOff>
    </xdr:to>
    <xdr:sp macro="" textlink="">
      <xdr:nvSpPr>
        <xdr:cNvPr id="482" name="楕円 481"/>
        <xdr:cNvSpPr/>
      </xdr:nvSpPr>
      <xdr:spPr>
        <a:xfrm>
          <a:off x="10426700" y="168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101840</xdr:rowOff>
    </xdr:from>
    <xdr:ext cx="534377" cy="259045"/>
    <xdr:sp macro="" textlink="">
      <xdr:nvSpPr>
        <xdr:cNvPr id="483" name="普通建設事業費 （ うち更新整備　）該当値テキスト"/>
        <xdr:cNvSpPr txBox="1"/>
      </xdr:nvSpPr>
      <xdr:spPr>
        <a:xfrm>
          <a:off x="10528300" y="1673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20941</xdr:rowOff>
    </xdr:from>
    <xdr:to>
      <xdr:col>50</xdr:col>
      <xdr:colOff>165100</xdr:colOff>
      <xdr:row>98</xdr:row>
      <xdr:rowOff>122541</xdr:rowOff>
    </xdr:to>
    <xdr:sp macro="" textlink="">
      <xdr:nvSpPr>
        <xdr:cNvPr id="484" name="楕円 483"/>
        <xdr:cNvSpPr/>
      </xdr:nvSpPr>
      <xdr:spPr>
        <a:xfrm>
          <a:off x="9588500" y="168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113668</xdr:rowOff>
    </xdr:from>
    <xdr:ext cx="534377" cy="259045"/>
    <xdr:sp macro="" textlink="">
      <xdr:nvSpPr>
        <xdr:cNvPr id="485" name="テキスト ボックス 484"/>
        <xdr:cNvSpPr txBox="1"/>
      </xdr:nvSpPr>
      <xdr:spPr>
        <a:xfrm>
          <a:off x="9372111" y="169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116737</xdr:rowOff>
    </xdr:from>
    <xdr:to>
      <xdr:col>46</xdr:col>
      <xdr:colOff>38100</xdr:colOff>
      <xdr:row>98</xdr:row>
      <xdr:rowOff>46887</xdr:rowOff>
    </xdr:to>
    <xdr:sp macro="" textlink="">
      <xdr:nvSpPr>
        <xdr:cNvPr id="486" name="楕円 485"/>
        <xdr:cNvSpPr/>
      </xdr:nvSpPr>
      <xdr:spPr>
        <a:xfrm>
          <a:off x="8699500" y="16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63414</xdr:rowOff>
    </xdr:from>
    <xdr:ext cx="534377" cy="259045"/>
    <xdr:sp macro="" textlink="">
      <xdr:nvSpPr>
        <xdr:cNvPr id="487" name="テキスト ボックス 486"/>
        <xdr:cNvSpPr txBox="1"/>
      </xdr:nvSpPr>
      <xdr:spPr>
        <a:xfrm>
          <a:off x="8483111" y="16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9978</xdr:rowOff>
    </xdr:from>
    <xdr:to>
      <xdr:col>41</xdr:col>
      <xdr:colOff>101600</xdr:colOff>
      <xdr:row>97</xdr:row>
      <xdr:rowOff>111578</xdr:rowOff>
    </xdr:to>
    <xdr:sp macro="" textlink="">
      <xdr:nvSpPr>
        <xdr:cNvPr id="488" name="楕円 487"/>
        <xdr:cNvSpPr/>
      </xdr:nvSpPr>
      <xdr:spPr>
        <a:xfrm>
          <a:off x="7810500" y="1664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128105</xdr:rowOff>
    </xdr:from>
    <xdr:ext cx="599010" cy="259045"/>
    <xdr:sp macro="" textlink="">
      <xdr:nvSpPr>
        <xdr:cNvPr id="489" name="テキスト ボックス 488"/>
        <xdr:cNvSpPr txBox="1"/>
      </xdr:nvSpPr>
      <xdr:spPr>
        <a:xfrm>
          <a:off x="7561795" y="1641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164418</xdr:rowOff>
    </xdr:from>
    <xdr:to>
      <xdr:col>36</xdr:col>
      <xdr:colOff>165100</xdr:colOff>
      <xdr:row>98</xdr:row>
      <xdr:rowOff>94568</xdr:rowOff>
    </xdr:to>
    <xdr:sp macro="" textlink="">
      <xdr:nvSpPr>
        <xdr:cNvPr id="490" name="楕円 489"/>
        <xdr:cNvSpPr/>
      </xdr:nvSpPr>
      <xdr:spPr>
        <a:xfrm>
          <a:off x="6921500" y="167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85695</xdr:rowOff>
    </xdr:from>
    <xdr:ext cx="534377" cy="259045"/>
    <xdr:sp macro="" textlink="">
      <xdr:nvSpPr>
        <xdr:cNvPr id="491" name="テキスト ボックス 490"/>
        <xdr:cNvSpPr txBox="1"/>
      </xdr:nvSpPr>
      <xdr:spPr>
        <a:xfrm>
          <a:off x="6705111" y="1688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131045</xdr:rowOff>
    </xdr:from>
    <xdr:to>
      <xdr:col>85</xdr:col>
      <xdr:colOff>127000</xdr:colOff>
      <xdr:row>38</xdr:row>
      <xdr:rowOff>138527</xdr:rowOff>
    </xdr:to>
    <xdr:cxnSp macro="">
      <xdr:nvCxnSpPr>
        <xdr:cNvPr id="518" name="直線コネクタ 517"/>
        <xdr:cNvCxnSpPr/>
      </xdr:nvCxnSpPr>
      <xdr:spPr>
        <a:xfrm>
          <a:off x="15481300" y="6646145"/>
          <a:ext cx="8382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122007</xdr:rowOff>
    </xdr:from>
    <xdr:to>
      <xdr:col>81</xdr:col>
      <xdr:colOff>50800</xdr:colOff>
      <xdr:row>38</xdr:row>
      <xdr:rowOff>131045</xdr:rowOff>
    </xdr:to>
    <xdr:cxnSp macro="">
      <xdr:nvCxnSpPr>
        <xdr:cNvPr id="521" name="直線コネクタ 520"/>
        <xdr:cNvCxnSpPr/>
      </xdr:nvCxnSpPr>
      <xdr:spPr>
        <a:xfrm>
          <a:off x="14592300" y="6637107"/>
          <a:ext cx="889000" cy="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115137</xdr:rowOff>
    </xdr:from>
    <xdr:to>
      <xdr:col>76</xdr:col>
      <xdr:colOff>114300</xdr:colOff>
      <xdr:row>38</xdr:row>
      <xdr:rowOff>122007</xdr:rowOff>
    </xdr:to>
    <xdr:cxnSp macro="">
      <xdr:nvCxnSpPr>
        <xdr:cNvPr id="524" name="直線コネクタ 523"/>
        <xdr:cNvCxnSpPr/>
      </xdr:nvCxnSpPr>
      <xdr:spPr>
        <a:xfrm>
          <a:off x="13703300" y="6630237"/>
          <a:ext cx="889000" cy="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115137</xdr:rowOff>
    </xdr:from>
    <xdr:to>
      <xdr:col>71</xdr:col>
      <xdr:colOff>177800</xdr:colOff>
      <xdr:row>38</xdr:row>
      <xdr:rowOff>124526</xdr:rowOff>
    </xdr:to>
    <xdr:cxnSp macro="">
      <xdr:nvCxnSpPr>
        <xdr:cNvPr id="527" name="直線コネクタ 526"/>
        <xdr:cNvCxnSpPr/>
      </xdr:nvCxnSpPr>
      <xdr:spPr>
        <a:xfrm flipV="1">
          <a:off x="12814300" y="6630237"/>
          <a:ext cx="889000" cy="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8" name="フローチャート: 判断 527"/>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9" name="テキスト ボックス 528"/>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30" name="フローチャート: 判断 529"/>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31" name="テキスト ボックス 530"/>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87727</xdr:rowOff>
    </xdr:from>
    <xdr:to>
      <xdr:col>85</xdr:col>
      <xdr:colOff>177800</xdr:colOff>
      <xdr:row>39</xdr:row>
      <xdr:rowOff>17877</xdr:rowOff>
    </xdr:to>
    <xdr:sp macro="" textlink="">
      <xdr:nvSpPr>
        <xdr:cNvPr id="537" name="楕円 536"/>
        <xdr:cNvSpPr/>
      </xdr:nvSpPr>
      <xdr:spPr>
        <a:xfrm>
          <a:off x="16268700" y="660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378565" cy="259045"/>
    <xdr:sp macro="" textlink="">
      <xdr:nvSpPr>
        <xdr:cNvPr id="538" name="災害復旧事業費該当値テキスト"/>
        <xdr:cNvSpPr txBox="1"/>
      </xdr:nvSpPr>
      <xdr:spPr>
        <a:xfrm>
          <a:off x="16370300" y="6560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80245</xdr:rowOff>
    </xdr:from>
    <xdr:to>
      <xdr:col>81</xdr:col>
      <xdr:colOff>101600</xdr:colOff>
      <xdr:row>39</xdr:row>
      <xdr:rowOff>10395</xdr:rowOff>
    </xdr:to>
    <xdr:sp macro="" textlink="">
      <xdr:nvSpPr>
        <xdr:cNvPr id="539" name="楕円 538"/>
        <xdr:cNvSpPr/>
      </xdr:nvSpPr>
      <xdr:spPr>
        <a:xfrm>
          <a:off x="15430500" y="65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1522</xdr:rowOff>
    </xdr:from>
    <xdr:ext cx="469744" cy="259045"/>
    <xdr:sp macro="" textlink="">
      <xdr:nvSpPr>
        <xdr:cNvPr id="540" name="テキスト ボックス 539"/>
        <xdr:cNvSpPr txBox="1"/>
      </xdr:nvSpPr>
      <xdr:spPr>
        <a:xfrm>
          <a:off x="15246428" y="668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71207</xdr:rowOff>
    </xdr:from>
    <xdr:to>
      <xdr:col>76</xdr:col>
      <xdr:colOff>165100</xdr:colOff>
      <xdr:row>39</xdr:row>
      <xdr:rowOff>1357</xdr:rowOff>
    </xdr:to>
    <xdr:sp macro="" textlink="">
      <xdr:nvSpPr>
        <xdr:cNvPr id="541" name="楕円 540"/>
        <xdr:cNvSpPr/>
      </xdr:nvSpPr>
      <xdr:spPr>
        <a:xfrm>
          <a:off x="14541500" y="65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163934</xdr:rowOff>
    </xdr:from>
    <xdr:ext cx="469744" cy="259045"/>
    <xdr:sp macro="" textlink="">
      <xdr:nvSpPr>
        <xdr:cNvPr id="542" name="テキスト ボックス 541"/>
        <xdr:cNvSpPr txBox="1"/>
      </xdr:nvSpPr>
      <xdr:spPr>
        <a:xfrm>
          <a:off x="14357428" y="667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64337</xdr:rowOff>
    </xdr:from>
    <xdr:to>
      <xdr:col>72</xdr:col>
      <xdr:colOff>38100</xdr:colOff>
      <xdr:row>38</xdr:row>
      <xdr:rowOff>165937</xdr:rowOff>
    </xdr:to>
    <xdr:sp macro="" textlink="">
      <xdr:nvSpPr>
        <xdr:cNvPr id="543" name="楕円 542"/>
        <xdr:cNvSpPr/>
      </xdr:nvSpPr>
      <xdr:spPr>
        <a:xfrm>
          <a:off x="13652500" y="657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157064</xdr:rowOff>
    </xdr:from>
    <xdr:ext cx="534377" cy="259045"/>
    <xdr:sp macro="" textlink="">
      <xdr:nvSpPr>
        <xdr:cNvPr id="544" name="テキスト ボックス 543"/>
        <xdr:cNvSpPr txBox="1"/>
      </xdr:nvSpPr>
      <xdr:spPr>
        <a:xfrm>
          <a:off x="13436111" y="66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73726</xdr:rowOff>
    </xdr:from>
    <xdr:to>
      <xdr:col>67</xdr:col>
      <xdr:colOff>101600</xdr:colOff>
      <xdr:row>39</xdr:row>
      <xdr:rowOff>3876</xdr:rowOff>
    </xdr:to>
    <xdr:sp macro="" textlink="">
      <xdr:nvSpPr>
        <xdr:cNvPr id="545" name="楕円 544"/>
        <xdr:cNvSpPr/>
      </xdr:nvSpPr>
      <xdr:spPr>
        <a:xfrm>
          <a:off x="12763500" y="65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20402</xdr:rowOff>
    </xdr:from>
    <xdr:ext cx="469744" cy="259045"/>
    <xdr:sp macro="" textlink="">
      <xdr:nvSpPr>
        <xdr:cNvPr id="546" name="テキスト ボックス 545"/>
        <xdr:cNvSpPr txBox="1"/>
      </xdr:nvSpPr>
      <xdr:spPr>
        <a:xfrm>
          <a:off x="12579428" y="636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60" name="テキスト ボックス 55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62" name="テキスト ボックス 56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64" name="テキスト ボックス 56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8" name="直線コネクタ 56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7" name="フローチャート: 判断 57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8" name="テキスト ボックス 57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0" name="フローチャート: 判断 57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1" name="テキスト ボックス 58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111760</xdr:rowOff>
    </xdr:from>
    <xdr:to>
      <xdr:col>72</xdr:col>
      <xdr:colOff>38100</xdr:colOff>
      <xdr:row>53</xdr:row>
      <xdr:rowOff>41910</xdr:rowOff>
    </xdr:to>
    <xdr:sp macro="" textlink="">
      <xdr:nvSpPr>
        <xdr:cNvPr id="583" name="フローチャート: 判断 582"/>
        <xdr:cNvSpPr/>
      </xdr:nvSpPr>
      <xdr:spPr>
        <a:xfrm>
          <a:off x="13652500" y="902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51</xdr:row>
      <xdr:rowOff>58437</xdr:rowOff>
    </xdr:from>
    <xdr:ext cx="313932" cy="259045"/>
    <xdr:sp macro="" textlink="">
      <xdr:nvSpPr>
        <xdr:cNvPr id="584" name="テキスト ボックス 583"/>
        <xdr:cNvSpPr txBox="1"/>
      </xdr:nvSpPr>
      <xdr:spPr>
        <a:xfrm>
          <a:off x="13546333" y="8802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146050</xdr:rowOff>
    </xdr:from>
    <xdr:to>
      <xdr:col>67</xdr:col>
      <xdr:colOff>101600</xdr:colOff>
      <xdr:row>52</xdr:row>
      <xdr:rowOff>76200</xdr:rowOff>
    </xdr:to>
    <xdr:sp macro="" textlink="">
      <xdr:nvSpPr>
        <xdr:cNvPr id="585" name="フローチャート: 判断 584"/>
        <xdr:cNvSpPr/>
      </xdr:nvSpPr>
      <xdr:spPr>
        <a:xfrm>
          <a:off x="12763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50</xdr:row>
      <xdr:rowOff>92727</xdr:rowOff>
    </xdr:from>
    <xdr:ext cx="313932" cy="259045"/>
    <xdr:sp macro="" textlink="">
      <xdr:nvSpPr>
        <xdr:cNvPr id="586" name="テキスト ボックス 585"/>
        <xdr:cNvSpPr txBox="1"/>
      </xdr:nvSpPr>
      <xdr:spPr>
        <a:xfrm>
          <a:off x="12657333" y="8665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5" name="テキスト ボックス 59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7" name="テキスト ボックス 59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23" name="直線コネクタ 622"/>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24"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25" name="直線コネクタ 624"/>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6"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7" name="直線コネクタ 626"/>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161367</xdr:rowOff>
    </xdr:from>
    <xdr:to>
      <xdr:col>85</xdr:col>
      <xdr:colOff>127000</xdr:colOff>
      <xdr:row>77</xdr:row>
      <xdr:rowOff>11117</xdr:rowOff>
    </xdr:to>
    <xdr:cxnSp macro="">
      <xdr:nvCxnSpPr>
        <xdr:cNvPr id="628" name="直線コネクタ 627"/>
        <xdr:cNvCxnSpPr/>
      </xdr:nvCxnSpPr>
      <xdr:spPr>
        <a:xfrm flipV="1">
          <a:off x="15481300" y="13191567"/>
          <a:ext cx="8382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9"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30" name="フローチャート: 判断 629"/>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10953</xdr:rowOff>
    </xdr:from>
    <xdr:to>
      <xdr:col>81</xdr:col>
      <xdr:colOff>50800</xdr:colOff>
      <xdr:row>77</xdr:row>
      <xdr:rowOff>11117</xdr:rowOff>
    </xdr:to>
    <xdr:cxnSp macro="">
      <xdr:nvCxnSpPr>
        <xdr:cNvPr id="631" name="直線コネクタ 630"/>
        <xdr:cNvCxnSpPr/>
      </xdr:nvCxnSpPr>
      <xdr:spPr>
        <a:xfrm>
          <a:off x="14592300" y="13212603"/>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32" name="フローチャート: 判断 631"/>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33" name="テキスト ボックス 632"/>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1918</xdr:rowOff>
    </xdr:from>
    <xdr:to>
      <xdr:col>76</xdr:col>
      <xdr:colOff>114300</xdr:colOff>
      <xdr:row>77</xdr:row>
      <xdr:rowOff>10953</xdr:rowOff>
    </xdr:to>
    <xdr:cxnSp macro="">
      <xdr:nvCxnSpPr>
        <xdr:cNvPr id="634" name="直線コネクタ 633"/>
        <xdr:cNvCxnSpPr/>
      </xdr:nvCxnSpPr>
      <xdr:spPr>
        <a:xfrm>
          <a:off x="13703300" y="13203568"/>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35" name="フローチャート: 判断 634"/>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6" name="テキスト ボックス 635"/>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169743</xdr:rowOff>
    </xdr:from>
    <xdr:to>
      <xdr:col>71</xdr:col>
      <xdr:colOff>177800</xdr:colOff>
      <xdr:row>77</xdr:row>
      <xdr:rowOff>1918</xdr:rowOff>
    </xdr:to>
    <xdr:cxnSp macro="">
      <xdr:nvCxnSpPr>
        <xdr:cNvPr id="637" name="直線コネクタ 636"/>
        <xdr:cNvCxnSpPr/>
      </xdr:nvCxnSpPr>
      <xdr:spPr>
        <a:xfrm>
          <a:off x="12814300" y="13199943"/>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8" name="フローチャート: 判断 637"/>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9" name="テキスト ボックス 638"/>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40" name="フローチャート: 判断 639"/>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41" name="テキスト ボックス 640"/>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110567</xdr:rowOff>
    </xdr:from>
    <xdr:to>
      <xdr:col>85</xdr:col>
      <xdr:colOff>177800</xdr:colOff>
      <xdr:row>77</xdr:row>
      <xdr:rowOff>40717</xdr:rowOff>
    </xdr:to>
    <xdr:sp macro="" textlink="">
      <xdr:nvSpPr>
        <xdr:cNvPr id="647" name="楕円 646"/>
        <xdr:cNvSpPr/>
      </xdr:nvSpPr>
      <xdr:spPr>
        <a:xfrm>
          <a:off x="16268700" y="131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133444</xdr:rowOff>
    </xdr:from>
    <xdr:ext cx="534377" cy="259045"/>
    <xdr:sp macro="" textlink="">
      <xdr:nvSpPr>
        <xdr:cNvPr id="648" name="公債費該当値テキスト"/>
        <xdr:cNvSpPr txBox="1"/>
      </xdr:nvSpPr>
      <xdr:spPr>
        <a:xfrm>
          <a:off x="16370300" y="1299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131767</xdr:rowOff>
    </xdr:from>
    <xdr:to>
      <xdr:col>81</xdr:col>
      <xdr:colOff>101600</xdr:colOff>
      <xdr:row>77</xdr:row>
      <xdr:rowOff>61917</xdr:rowOff>
    </xdr:to>
    <xdr:sp macro="" textlink="">
      <xdr:nvSpPr>
        <xdr:cNvPr id="649" name="楕円 648"/>
        <xdr:cNvSpPr/>
      </xdr:nvSpPr>
      <xdr:spPr>
        <a:xfrm>
          <a:off x="15430500" y="131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53044</xdr:rowOff>
    </xdr:from>
    <xdr:ext cx="534377" cy="259045"/>
    <xdr:sp macro="" textlink="">
      <xdr:nvSpPr>
        <xdr:cNvPr id="650" name="テキスト ボックス 649"/>
        <xdr:cNvSpPr txBox="1"/>
      </xdr:nvSpPr>
      <xdr:spPr>
        <a:xfrm>
          <a:off x="15214111" y="1325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131603</xdr:rowOff>
    </xdr:from>
    <xdr:to>
      <xdr:col>76</xdr:col>
      <xdr:colOff>165100</xdr:colOff>
      <xdr:row>77</xdr:row>
      <xdr:rowOff>61753</xdr:rowOff>
    </xdr:to>
    <xdr:sp macro="" textlink="">
      <xdr:nvSpPr>
        <xdr:cNvPr id="651" name="楕円 650"/>
        <xdr:cNvSpPr/>
      </xdr:nvSpPr>
      <xdr:spPr>
        <a:xfrm>
          <a:off x="14541500" y="131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52880</xdr:rowOff>
    </xdr:from>
    <xdr:ext cx="534377" cy="259045"/>
    <xdr:sp macro="" textlink="">
      <xdr:nvSpPr>
        <xdr:cNvPr id="652" name="テキスト ボックス 651"/>
        <xdr:cNvSpPr txBox="1"/>
      </xdr:nvSpPr>
      <xdr:spPr>
        <a:xfrm>
          <a:off x="14325111" y="1325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122568</xdr:rowOff>
    </xdr:from>
    <xdr:to>
      <xdr:col>72</xdr:col>
      <xdr:colOff>38100</xdr:colOff>
      <xdr:row>77</xdr:row>
      <xdr:rowOff>52718</xdr:rowOff>
    </xdr:to>
    <xdr:sp macro="" textlink="">
      <xdr:nvSpPr>
        <xdr:cNvPr id="653" name="楕円 652"/>
        <xdr:cNvSpPr/>
      </xdr:nvSpPr>
      <xdr:spPr>
        <a:xfrm>
          <a:off x="13652500" y="131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43845</xdr:rowOff>
    </xdr:from>
    <xdr:ext cx="534377" cy="259045"/>
    <xdr:sp macro="" textlink="">
      <xdr:nvSpPr>
        <xdr:cNvPr id="654" name="テキスト ボックス 653"/>
        <xdr:cNvSpPr txBox="1"/>
      </xdr:nvSpPr>
      <xdr:spPr>
        <a:xfrm>
          <a:off x="13436111" y="132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55" name="楕円 654"/>
        <xdr:cNvSpPr/>
      </xdr:nvSpPr>
      <xdr:spPr>
        <a:xfrm>
          <a:off x="12763500" y="1314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56" name="テキスト ボックス 655"/>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82" name="直線コネクタ 681"/>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83"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84" name="直線コネクタ 683"/>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85"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6" name="直線コネクタ 685"/>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69604</xdr:rowOff>
    </xdr:from>
    <xdr:to>
      <xdr:col>85</xdr:col>
      <xdr:colOff>127000</xdr:colOff>
      <xdr:row>99</xdr:row>
      <xdr:rowOff>76504</xdr:rowOff>
    </xdr:to>
    <xdr:cxnSp macro="">
      <xdr:nvCxnSpPr>
        <xdr:cNvPr id="687" name="直線コネクタ 686"/>
        <xdr:cNvCxnSpPr/>
      </xdr:nvCxnSpPr>
      <xdr:spPr>
        <a:xfrm flipV="1">
          <a:off x="15481300" y="17043154"/>
          <a:ext cx="838200" cy="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8"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9" name="フローチャート: 判断 688"/>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161751</xdr:rowOff>
    </xdr:from>
    <xdr:to>
      <xdr:col>81</xdr:col>
      <xdr:colOff>50800</xdr:colOff>
      <xdr:row>99</xdr:row>
      <xdr:rowOff>76504</xdr:rowOff>
    </xdr:to>
    <xdr:cxnSp macro="">
      <xdr:nvCxnSpPr>
        <xdr:cNvPr id="690" name="直線コネクタ 689"/>
        <xdr:cNvCxnSpPr/>
      </xdr:nvCxnSpPr>
      <xdr:spPr>
        <a:xfrm>
          <a:off x="14592300" y="16963851"/>
          <a:ext cx="889000" cy="8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91" name="フローチャート: 判断 690"/>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92" name="テキスト ボックス 691"/>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161751</xdr:rowOff>
    </xdr:from>
    <xdr:to>
      <xdr:col>76</xdr:col>
      <xdr:colOff>114300</xdr:colOff>
      <xdr:row>99</xdr:row>
      <xdr:rowOff>77784</xdr:rowOff>
    </xdr:to>
    <xdr:cxnSp macro="">
      <xdr:nvCxnSpPr>
        <xdr:cNvPr id="693" name="直線コネクタ 692"/>
        <xdr:cNvCxnSpPr/>
      </xdr:nvCxnSpPr>
      <xdr:spPr>
        <a:xfrm flipV="1">
          <a:off x="13703300" y="16963851"/>
          <a:ext cx="889000" cy="8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94" name="フローチャート: 判断 693"/>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95" name="テキスト ボックス 694"/>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77784</xdr:rowOff>
    </xdr:from>
    <xdr:to>
      <xdr:col>71</xdr:col>
      <xdr:colOff>177800</xdr:colOff>
      <xdr:row>99</xdr:row>
      <xdr:rowOff>83446</xdr:rowOff>
    </xdr:to>
    <xdr:cxnSp macro="">
      <xdr:nvCxnSpPr>
        <xdr:cNvPr id="696" name="直線コネクタ 695"/>
        <xdr:cNvCxnSpPr/>
      </xdr:nvCxnSpPr>
      <xdr:spPr>
        <a:xfrm flipV="1">
          <a:off x="12814300" y="17051334"/>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139902</xdr:rowOff>
    </xdr:from>
    <xdr:to>
      <xdr:col>72</xdr:col>
      <xdr:colOff>38100</xdr:colOff>
      <xdr:row>99</xdr:row>
      <xdr:rowOff>70052</xdr:rowOff>
    </xdr:to>
    <xdr:sp macro="" textlink="">
      <xdr:nvSpPr>
        <xdr:cNvPr id="697" name="フローチャート: 判断 696"/>
        <xdr:cNvSpPr/>
      </xdr:nvSpPr>
      <xdr:spPr>
        <a:xfrm>
          <a:off x="13652500" y="1694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86579</xdr:rowOff>
    </xdr:from>
    <xdr:ext cx="534377" cy="259045"/>
    <xdr:sp macro="" textlink="">
      <xdr:nvSpPr>
        <xdr:cNvPr id="698" name="テキスト ボックス 697"/>
        <xdr:cNvSpPr txBox="1"/>
      </xdr:nvSpPr>
      <xdr:spPr>
        <a:xfrm>
          <a:off x="13436111" y="1671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155786</xdr:rowOff>
    </xdr:from>
    <xdr:to>
      <xdr:col>67</xdr:col>
      <xdr:colOff>101600</xdr:colOff>
      <xdr:row>99</xdr:row>
      <xdr:rowOff>85936</xdr:rowOff>
    </xdr:to>
    <xdr:sp macro="" textlink="">
      <xdr:nvSpPr>
        <xdr:cNvPr id="699" name="フローチャート: 判断 698"/>
        <xdr:cNvSpPr/>
      </xdr:nvSpPr>
      <xdr:spPr>
        <a:xfrm>
          <a:off x="12763500" y="169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102463</xdr:rowOff>
    </xdr:from>
    <xdr:ext cx="534377" cy="259045"/>
    <xdr:sp macro="" textlink="">
      <xdr:nvSpPr>
        <xdr:cNvPr id="700" name="テキスト ボックス 699"/>
        <xdr:cNvSpPr txBox="1"/>
      </xdr:nvSpPr>
      <xdr:spPr>
        <a:xfrm>
          <a:off x="12547111" y="167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18804</xdr:rowOff>
    </xdr:from>
    <xdr:to>
      <xdr:col>85</xdr:col>
      <xdr:colOff>177800</xdr:colOff>
      <xdr:row>99</xdr:row>
      <xdr:rowOff>120404</xdr:rowOff>
    </xdr:to>
    <xdr:sp macro="" textlink="">
      <xdr:nvSpPr>
        <xdr:cNvPr id="706" name="楕円 705"/>
        <xdr:cNvSpPr/>
      </xdr:nvSpPr>
      <xdr:spPr>
        <a:xfrm>
          <a:off x="16268700" y="169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145589</xdr:rowOff>
    </xdr:from>
    <xdr:ext cx="534377" cy="259045"/>
    <xdr:sp macro="" textlink="">
      <xdr:nvSpPr>
        <xdr:cNvPr id="707" name="積立金該当値テキスト"/>
        <xdr:cNvSpPr txBox="1"/>
      </xdr:nvSpPr>
      <xdr:spPr>
        <a:xfrm>
          <a:off x="16370300" y="169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25704</xdr:rowOff>
    </xdr:from>
    <xdr:to>
      <xdr:col>81</xdr:col>
      <xdr:colOff>101600</xdr:colOff>
      <xdr:row>99</xdr:row>
      <xdr:rowOff>127304</xdr:rowOff>
    </xdr:to>
    <xdr:sp macro="" textlink="">
      <xdr:nvSpPr>
        <xdr:cNvPr id="708" name="楕円 707"/>
        <xdr:cNvSpPr/>
      </xdr:nvSpPr>
      <xdr:spPr>
        <a:xfrm>
          <a:off x="15430500" y="1699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118431</xdr:rowOff>
    </xdr:from>
    <xdr:ext cx="534377" cy="259045"/>
    <xdr:sp macro="" textlink="">
      <xdr:nvSpPr>
        <xdr:cNvPr id="709" name="テキスト ボックス 708"/>
        <xdr:cNvSpPr txBox="1"/>
      </xdr:nvSpPr>
      <xdr:spPr>
        <a:xfrm>
          <a:off x="15214111" y="1709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110951</xdr:rowOff>
    </xdr:from>
    <xdr:to>
      <xdr:col>76</xdr:col>
      <xdr:colOff>165100</xdr:colOff>
      <xdr:row>99</xdr:row>
      <xdr:rowOff>41101</xdr:rowOff>
    </xdr:to>
    <xdr:sp macro="" textlink="">
      <xdr:nvSpPr>
        <xdr:cNvPr id="710" name="楕円 709"/>
        <xdr:cNvSpPr/>
      </xdr:nvSpPr>
      <xdr:spPr>
        <a:xfrm>
          <a:off x="14541500" y="1691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57628</xdr:rowOff>
    </xdr:from>
    <xdr:ext cx="534377" cy="259045"/>
    <xdr:sp macro="" textlink="">
      <xdr:nvSpPr>
        <xdr:cNvPr id="711" name="テキスト ボックス 710"/>
        <xdr:cNvSpPr txBox="1"/>
      </xdr:nvSpPr>
      <xdr:spPr>
        <a:xfrm>
          <a:off x="14325111" y="1668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26984</xdr:rowOff>
    </xdr:from>
    <xdr:to>
      <xdr:col>72</xdr:col>
      <xdr:colOff>38100</xdr:colOff>
      <xdr:row>99</xdr:row>
      <xdr:rowOff>128584</xdr:rowOff>
    </xdr:to>
    <xdr:sp macro="" textlink="">
      <xdr:nvSpPr>
        <xdr:cNvPr id="712" name="楕円 711"/>
        <xdr:cNvSpPr/>
      </xdr:nvSpPr>
      <xdr:spPr>
        <a:xfrm>
          <a:off x="13652500" y="170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119711</xdr:rowOff>
    </xdr:from>
    <xdr:ext cx="534377" cy="259045"/>
    <xdr:sp macro="" textlink="">
      <xdr:nvSpPr>
        <xdr:cNvPr id="713" name="テキスト ボックス 712"/>
        <xdr:cNvSpPr txBox="1"/>
      </xdr:nvSpPr>
      <xdr:spPr>
        <a:xfrm>
          <a:off x="13436111" y="170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32646</xdr:rowOff>
    </xdr:from>
    <xdr:to>
      <xdr:col>67</xdr:col>
      <xdr:colOff>101600</xdr:colOff>
      <xdr:row>99</xdr:row>
      <xdr:rowOff>134246</xdr:rowOff>
    </xdr:to>
    <xdr:sp macro="" textlink="">
      <xdr:nvSpPr>
        <xdr:cNvPr id="714" name="楕円 713"/>
        <xdr:cNvSpPr/>
      </xdr:nvSpPr>
      <xdr:spPr>
        <a:xfrm>
          <a:off x="12763500" y="170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125373</xdr:rowOff>
    </xdr:from>
    <xdr:ext cx="469744" cy="259045"/>
    <xdr:sp macro="" textlink="">
      <xdr:nvSpPr>
        <xdr:cNvPr id="715" name="テキスト ボックス 714"/>
        <xdr:cNvSpPr txBox="1"/>
      </xdr:nvSpPr>
      <xdr:spPr>
        <a:xfrm>
          <a:off x="12579428" y="170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35" name="直線コネクタ 734"/>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8"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9" name="直線コネクタ 738"/>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0" name="直線コネクタ 73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41"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42" name="フローチャート: 判断 741"/>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3" name="直線コネクタ 74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44" name="フローチャート: 判断 743"/>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45" name="テキスト ボックス 744"/>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6" name="直線コネクタ 74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7" name="フローチャート: 判断 746"/>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8" name="テキスト ボックス 747"/>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9" name="直線コネクタ 74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147765</xdr:rowOff>
    </xdr:from>
    <xdr:to>
      <xdr:col>102</xdr:col>
      <xdr:colOff>165100</xdr:colOff>
      <xdr:row>37</xdr:row>
      <xdr:rowOff>77915</xdr:rowOff>
    </xdr:to>
    <xdr:sp macro="" textlink="">
      <xdr:nvSpPr>
        <xdr:cNvPr id="750" name="フローチャート: 判断 749"/>
        <xdr:cNvSpPr/>
      </xdr:nvSpPr>
      <xdr:spPr>
        <a:xfrm>
          <a:off x="19494500" y="63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94442</xdr:rowOff>
    </xdr:from>
    <xdr:ext cx="469744" cy="259045"/>
    <xdr:sp macro="" textlink="">
      <xdr:nvSpPr>
        <xdr:cNvPr id="751" name="テキスト ボックス 750"/>
        <xdr:cNvSpPr txBox="1"/>
      </xdr:nvSpPr>
      <xdr:spPr>
        <a:xfrm>
          <a:off x="19310428" y="60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63240</xdr:rowOff>
    </xdr:from>
    <xdr:to>
      <xdr:col>98</xdr:col>
      <xdr:colOff>38100</xdr:colOff>
      <xdr:row>36</xdr:row>
      <xdr:rowOff>164840</xdr:rowOff>
    </xdr:to>
    <xdr:sp macro="" textlink="">
      <xdr:nvSpPr>
        <xdr:cNvPr id="752" name="フローチャート: 判断 751"/>
        <xdr:cNvSpPr/>
      </xdr:nvSpPr>
      <xdr:spPr>
        <a:xfrm>
          <a:off x="18605500" y="62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9917</xdr:rowOff>
    </xdr:from>
    <xdr:ext cx="469744" cy="259045"/>
    <xdr:sp macro="" textlink="">
      <xdr:nvSpPr>
        <xdr:cNvPr id="753" name="テキスト ボックス 752"/>
        <xdr:cNvSpPr txBox="1"/>
      </xdr:nvSpPr>
      <xdr:spPr>
        <a:xfrm>
          <a:off x="18421428" y="60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9" name="楕円 75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0"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1" name="楕円 76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2" name="テキスト ボックス 76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3" name="楕円 76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4" name="テキスト ボックス 76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5" name="楕円 76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6" name="テキスト ボックス 76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7" name="楕円 76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8" name="テキスト ボックス 76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82" name="テキスト ボックス 78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84" name="テキスト ボックス 78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6" name="テキスト ボックス 78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8" name="テキスト ボックス 78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94" name="直線コネクタ 793"/>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95"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7"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8" name="直線コネクタ 797"/>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800"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801" name="フローチャート: 判断 800"/>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803" name="フローチャート: 判断 802"/>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804" name="テキスト ボックス 803"/>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95384</xdr:rowOff>
    </xdr:from>
    <xdr:to>
      <xdr:col>107</xdr:col>
      <xdr:colOff>50800</xdr:colOff>
      <xdr:row>59</xdr:row>
      <xdr:rowOff>98878</xdr:rowOff>
    </xdr:to>
    <xdr:cxnSp macro="">
      <xdr:nvCxnSpPr>
        <xdr:cNvPr id="805" name="直線コネクタ 804"/>
        <xdr:cNvCxnSpPr/>
      </xdr:nvCxnSpPr>
      <xdr:spPr>
        <a:xfrm>
          <a:off x="19545300" y="10210934"/>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6" name="フローチャート: 判断 805"/>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7" name="テキスト ボックス 806"/>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95384</xdr:rowOff>
    </xdr:from>
    <xdr:to>
      <xdr:col>102</xdr:col>
      <xdr:colOff>114300</xdr:colOff>
      <xdr:row>59</xdr:row>
      <xdr:rowOff>95437</xdr:rowOff>
    </xdr:to>
    <xdr:cxnSp macro="">
      <xdr:nvCxnSpPr>
        <xdr:cNvPr id="808" name="直線コネクタ 807"/>
        <xdr:cNvCxnSpPr/>
      </xdr:nvCxnSpPr>
      <xdr:spPr>
        <a:xfrm flipV="1">
          <a:off x="18656300" y="10210934"/>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30496</xdr:rowOff>
    </xdr:from>
    <xdr:to>
      <xdr:col>102</xdr:col>
      <xdr:colOff>165100</xdr:colOff>
      <xdr:row>59</xdr:row>
      <xdr:rowOff>132096</xdr:rowOff>
    </xdr:to>
    <xdr:sp macro="" textlink="">
      <xdr:nvSpPr>
        <xdr:cNvPr id="809" name="フローチャート: 判断 808"/>
        <xdr:cNvSpPr/>
      </xdr:nvSpPr>
      <xdr:spPr>
        <a:xfrm>
          <a:off x="19494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148623</xdr:rowOff>
    </xdr:from>
    <xdr:ext cx="469744" cy="259045"/>
    <xdr:sp macro="" textlink="">
      <xdr:nvSpPr>
        <xdr:cNvPr id="810" name="テキスト ボックス 809"/>
        <xdr:cNvSpPr txBox="1"/>
      </xdr:nvSpPr>
      <xdr:spPr>
        <a:xfrm>
          <a:off x="19310428" y="99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28749</xdr:rowOff>
    </xdr:from>
    <xdr:to>
      <xdr:col>98</xdr:col>
      <xdr:colOff>38100</xdr:colOff>
      <xdr:row>59</xdr:row>
      <xdr:rowOff>130349</xdr:rowOff>
    </xdr:to>
    <xdr:sp macro="" textlink="">
      <xdr:nvSpPr>
        <xdr:cNvPr id="811" name="フローチャート: 判断 810"/>
        <xdr:cNvSpPr/>
      </xdr:nvSpPr>
      <xdr:spPr>
        <a:xfrm>
          <a:off x="18605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146876</xdr:rowOff>
    </xdr:from>
    <xdr:ext cx="469744" cy="259045"/>
    <xdr:sp macro="" textlink="">
      <xdr:nvSpPr>
        <xdr:cNvPr id="812" name="テキスト ボックス 811"/>
        <xdr:cNvSpPr txBox="1"/>
      </xdr:nvSpPr>
      <xdr:spPr>
        <a:xfrm>
          <a:off x="18421428" y="99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249299" cy="259045"/>
    <xdr:sp macro="" textlink="">
      <xdr:nvSpPr>
        <xdr:cNvPr id="819" name="貸付金該当値テキスト"/>
        <xdr:cNvSpPr txBox="1"/>
      </xdr:nvSpPr>
      <xdr:spPr>
        <a:xfrm>
          <a:off x="22212300" y="10133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44584</xdr:rowOff>
    </xdr:from>
    <xdr:to>
      <xdr:col>102</xdr:col>
      <xdr:colOff>165100</xdr:colOff>
      <xdr:row>59</xdr:row>
      <xdr:rowOff>146184</xdr:rowOff>
    </xdr:to>
    <xdr:sp macro="" textlink="">
      <xdr:nvSpPr>
        <xdr:cNvPr id="824" name="楕円 823"/>
        <xdr:cNvSpPr/>
      </xdr:nvSpPr>
      <xdr:spPr>
        <a:xfrm>
          <a:off x="19494500" y="101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137311</xdr:rowOff>
    </xdr:from>
    <xdr:ext cx="469744" cy="259045"/>
    <xdr:sp macro="" textlink="">
      <xdr:nvSpPr>
        <xdr:cNvPr id="825" name="テキスト ボックス 824"/>
        <xdr:cNvSpPr txBox="1"/>
      </xdr:nvSpPr>
      <xdr:spPr>
        <a:xfrm>
          <a:off x="19310428" y="1025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44637</xdr:rowOff>
    </xdr:from>
    <xdr:to>
      <xdr:col>98</xdr:col>
      <xdr:colOff>38100</xdr:colOff>
      <xdr:row>59</xdr:row>
      <xdr:rowOff>146237</xdr:rowOff>
    </xdr:to>
    <xdr:sp macro="" textlink="">
      <xdr:nvSpPr>
        <xdr:cNvPr id="826" name="楕円 825"/>
        <xdr:cNvSpPr/>
      </xdr:nvSpPr>
      <xdr:spPr>
        <a:xfrm>
          <a:off x="18605500" y="101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137364</xdr:rowOff>
    </xdr:from>
    <xdr:ext cx="469744" cy="259045"/>
    <xdr:sp macro="" textlink="">
      <xdr:nvSpPr>
        <xdr:cNvPr id="827" name="テキスト ボックス 826"/>
        <xdr:cNvSpPr txBox="1"/>
      </xdr:nvSpPr>
      <xdr:spPr>
        <a:xfrm>
          <a:off x="18421428" y="1025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52" name="直線コネクタ 851"/>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53"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54" name="直線コネクタ 853"/>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55"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6" name="直線コネクタ 855"/>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122555</xdr:rowOff>
    </xdr:from>
    <xdr:to>
      <xdr:col>116</xdr:col>
      <xdr:colOff>63500</xdr:colOff>
      <xdr:row>76</xdr:row>
      <xdr:rowOff>1485</xdr:rowOff>
    </xdr:to>
    <xdr:cxnSp macro="">
      <xdr:nvCxnSpPr>
        <xdr:cNvPr id="857" name="直線コネクタ 856"/>
        <xdr:cNvCxnSpPr/>
      </xdr:nvCxnSpPr>
      <xdr:spPr>
        <a:xfrm>
          <a:off x="21323300" y="12981305"/>
          <a:ext cx="838200" cy="5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8"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9" name="フローチャート: 判断 858"/>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56414</xdr:rowOff>
    </xdr:from>
    <xdr:to>
      <xdr:col>111</xdr:col>
      <xdr:colOff>177800</xdr:colOff>
      <xdr:row>75</xdr:row>
      <xdr:rowOff>122555</xdr:rowOff>
    </xdr:to>
    <xdr:cxnSp macro="">
      <xdr:nvCxnSpPr>
        <xdr:cNvPr id="860" name="直線コネクタ 859"/>
        <xdr:cNvCxnSpPr/>
      </xdr:nvCxnSpPr>
      <xdr:spPr>
        <a:xfrm>
          <a:off x="20434300" y="12915164"/>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61" name="フローチャート: 判断 860"/>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62" name="テキスト ボックス 861"/>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56414</xdr:rowOff>
    </xdr:from>
    <xdr:to>
      <xdr:col>107</xdr:col>
      <xdr:colOff>50800</xdr:colOff>
      <xdr:row>76</xdr:row>
      <xdr:rowOff>1778</xdr:rowOff>
    </xdr:to>
    <xdr:cxnSp macro="">
      <xdr:nvCxnSpPr>
        <xdr:cNvPr id="863" name="直線コネクタ 862"/>
        <xdr:cNvCxnSpPr/>
      </xdr:nvCxnSpPr>
      <xdr:spPr>
        <a:xfrm flipV="1">
          <a:off x="19545300" y="12915164"/>
          <a:ext cx="889000" cy="1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64" name="フローチャート: 判断 863"/>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65" name="テキスト ボックス 864"/>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1778</xdr:rowOff>
    </xdr:from>
    <xdr:to>
      <xdr:col>102</xdr:col>
      <xdr:colOff>114300</xdr:colOff>
      <xdr:row>76</xdr:row>
      <xdr:rowOff>40678</xdr:rowOff>
    </xdr:to>
    <xdr:cxnSp macro="">
      <xdr:nvCxnSpPr>
        <xdr:cNvPr id="866" name="直線コネクタ 865"/>
        <xdr:cNvCxnSpPr/>
      </xdr:nvCxnSpPr>
      <xdr:spPr>
        <a:xfrm flipV="1">
          <a:off x="18656300" y="13031978"/>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38824</xdr:rowOff>
    </xdr:from>
    <xdr:to>
      <xdr:col>102</xdr:col>
      <xdr:colOff>165100</xdr:colOff>
      <xdr:row>75</xdr:row>
      <xdr:rowOff>140424</xdr:rowOff>
    </xdr:to>
    <xdr:sp macro="" textlink="">
      <xdr:nvSpPr>
        <xdr:cNvPr id="867" name="フローチャート: 判断 866"/>
        <xdr:cNvSpPr/>
      </xdr:nvSpPr>
      <xdr:spPr>
        <a:xfrm>
          <a:off x="19494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156951</xdr:rowOff>
    </xdr:from>
    <xdr:ext cx="534377" cy="259045"/>
    <xdr:sp macro="" textlink="">
      <xdr:nvSpPr>
        <xdr:cNvPr id="868" name="テキスト ボックス 867"/>
        <xdr:cNvSpPr txBox="1"/>
      </xdr:nvSpPr>
      <xdr:spPr>
        <a:xfrm>
          <a:off x="19278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33045</xdr:rowOff>
    </xdr:from>
    <xdr:to>
      <xdr:col>98</xdr:col>
      <xdr:colOff>38100</xdr:colOff>
      <xdr:row>75</xdr:row>
      <xdr:rowOff>134645</xdr:rowOff>
    </xdr:to>
    <xdr:sp macro="" textlink="">
      <xdr:nvSpPr>
        <xdr:cNvPr id="869" name="フローチャート: 判断 868"/>
        <xdr:cNvSpPr/>
      </xdr:nvSpPr>
      <xdr:spPr>
        <a:xfrm>
          <a:off x="18605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151172</xdr:rowOff>
    </xdr:from>
    <xdr:ext cx="534377" cy="259045"/>
    <xdr:sp macro="" textlink="">
      <xdr:nvSpPr>
        <xdr:cNvPr id="870" name="テキスト ボックス 869"/>
        <xdr:cNvSpPr txBox="1"/>
      </xdr:nvSpPr>
      <xdr:spPr>
        <a:xfrm>
          <a:off x="18389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122136</xdr:rowOff>
    </xdr:from>
    <xdr:to>
      <xdr:col>116</xdr:col>
      <xdr:colOff>114300</xdr:colOff>
      <xdr:row>76</xdr:row>
      <xdr:rowOff>52285</xdr:rowOff>
    </xdr:to>
    <xdr:sp macro="" textlink="">
      <xdr:nvSpPr>
        <xdr:cNvPr id="876" name="楕円 875"/>
        <xdr:cNvSpPr/>
      </xdr:nvSpPr>
      <xdr:spPr>
        <a:xfrm>
          <a:off x="22110700" y="129808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145013</xdr:rowOff>
    </xdr:from>
    <xdr:ext cx="534377" cy="259045"/>
    <xdr:sp macro="" textlink="">
      <xdr:nvSpPr>
        <xdr:cNvPr id="877" name="繰出金該当値テキスト"/>
        <xdr:cNvSpPr txBox="1"/>
      </xdr:nvSpPr>
      <xdr:spPr>
        <a:xfrm>
          <a:off x="22212300" y="1283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71755</xdr:rowOff>
    </xdr:from>
    <xdr:to>
      <xdr:col>112</xdr:col>
      <xdr:colOff>38100</xdr:colOff>
      <xdr:row>76</xdr:row>
      <xdr:rowOff>1905</xdr:rowOff>
    </xdr:to>
    <xdr:sp macro="" textlink="">
      <xdr:nvSpPr>
        <xdr:cNvPr id="878" name="楕円 877"/>
        <xdr:cNvSpPr/>
      </xdr:nvSpPr>
      <xdr:spPr>
        <a:xfrm>
          <a:off x="21272500" y="129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18432</xdr:rowOff>
    </xdr:from>
    <xdr:ext cx="534377" cy="259045"/>
    <xdr:sp macro="" textlink="">
      <xdr:nvSpPr>
        <xdr:cNvPr id="879" name="テキスト ボックス 878"/>
        <xdr:cNvSpPr txBox="1"/>
      </xdr:nvSpPr>
      <xdr:spPr>
        <a:xfrm>
          <a:off x="21056111" y="1270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5614</xdr:rowOff>
    </xdr:from>
    <xdr:to>
      <xdr:col>107</xdr:col>
      <xdr:colOff>101600</xdr:colOff>
      <xdr:row>75</xdr:row>
      <xdr:rowOff>107214</xdr:rowOff>
    </xdr:to>
    <xdr:sp macro="" textlink="">
      <xdr:nvSpPr>
        <xdr:cNvPr id="880" name="楕円 879"/>
        <xdr:cNvSpPr/>
      </xdr:nvSpPr>
      <xdr:spPr>
        <a:xfrm>
          <a:off x="20383500" y="12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123741</xdr:rowOff>
    </xdr:from>
    <xdr:ext cx="534377" cy="259045"/>
    <xdr:sp macro="" textlink="">
      <xdr:nvSpPr>
        <xdr:cNvPr id="881" name="テキスト ボックス 880"/>
        <xdr:cNvSpPr txBox="1"/>
      </xdr:nvSpPr>
      <xdr:spPr>
        <a:xfrm>
          <a:off x="20167111" y="1263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122428</xdr:rowOff>
    </xdr:from>
    <xdr:to>
      <xdr:col>102</xdr:col>
      <xdr:colOff>165100</xdr:colOff>
      <xdr:row>76</xdr:row>
      <xdr:rowOff>52578</xdr:rowOff>
    </xdr:to>
    <xdr:sp macro="" textlink="">
      <xdr:nvSpPr>
        <xdr:cNvPr id="882" name="楕円 881"/>
        <xdr:cNvSpPr/>
      </xdr:nvSpPr>
      <xdr:spPr>
        <a:xfrm>
          <a:off x="19494500" y="129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43705</xdr:rowOff>
    </xdr:from>
    <xdr:ext cx="534377" cy="259045"/>
    <xdr:sp macro="" textlink="">
      <xdr:nvSpPr>
        <xdr:cNvPr id="883" name="テキスト ボックス 882"/>
        <xdr:cNvSpPr txBox="1"/>
      </xdr:nvSpPr>
      <xdr:spPr>
        <a:xfrm>
          <a:off x="19278111" y="130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161328</xdr:rowOff>
    </xdr:from>
    <xdr:to>
      <xdr:col>98</xdr:col>
      <xdr:colOff>38100</xdr:colOff>
      <xdr:row>76</xdr:row>
      <xdr:rowOff>91478</xdr:rowOff>
    </xdr:to>
    <xdr:sp macro="" textlink="">
      <xdr:nvSpPr>
        <xdr:cNvPr id="884" name="楕円 883"/>
        <xdr:cNvSpPr/>
      </xdr:nvSpPr>
      <xdr:spPr>
        <a:xfrm>
          <a:off x="18605500" y="130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82605</xdr:rowOff>
    </xdr:from>
    <xdr:ext cx="534377" cy="259045"/>
    <xdr:sp macro="" textlink="">
      <xdr:nvSpPr>
        <xdr:cNvPr id="885" name="テキスト ボックス 884"/>
        <xdr:cNvSpPr txBox="1"/>
      </xdr:nvSpPr>
      <xdr:spPr>
        <a:xfrm>
          <a:off x="18389111" y="131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年度における歳出決算総額は、住民一人当たり</a:t>
          </a:r>
          <a:r>
            <a:rPr kumimoji="1" lang="en-US" altLang="ja-JP" sz="1300">
              <a:latin typeface="ＭＳ Ｐゴシック" panose="020B0600070205080204" pitchFamily="50" charset="-128"/>
              <a:ea typeface="ＭＳ Ｐゴシック" panose="020B0600070205080204" pitchFamily="50" charset="-128"/>
            </a:rPr>
            <a:t>697,431</a:t>
          </a:r>
          <a:r>
            <a:rPr kumimoji="1" lang="ja-JP" altLang="en-US" sz="1300">
              <a:latin typeface="ＭＳ Ｐゴシック" panose="020B0600070205080204" pitchFamily="50" charset="-128"/>
              <a:ea typeface="ＭＳ Ｐゴシック" panose="020B0600070205080204" pitchFamily="50" charset="-128"/>
            </a:rPr>
            <a:t>円となっている。住民一人あたりのコストは類似団体平均と比べて、物件費、維持補修費、補助費等、普通建設事業費、公債費及び繰出金が類似団体平均を上回っている。各要因として、物件費については臨時職員賃金や事業委託料による。維持補修費については、各種施設の修繕費による。補助費等は一部事務組合への負担金や各種団体への補助金による。普通建設事業費は新規整備事業による。公債費は過年度に発行した地方債の元金償還が開始したことによる。繰出金は特別会計における繰出金が多額になっているためである。今後も同程度で推移していくと見込まれる。行財政改革における歳出削減により、事業費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8,781
8,703
211.41
6,393,628
6,124,148
112,437
3,510,397
5,935,280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66802</xdr:rowOff>
    </xdr:from>
    <xdr:to>
      <xdr:col>24</xdr:col>
      <xdr:colOff>63500</xdr:colOff>
      <xdr:row>35</xdr:row>
      <xdr:rowOff>94107</xdr:rowOff>
    </xdr:to>
    <xdr:cxnSp macro="">
      <xdr:nvCxnSpPr>
        <xdr:cNvPr id="61" name="直線コネクタ 60"/>
        <xdr:cNvCxnSpPr/>
      </xdr:nvCxnSpPr>
      <xdr:spPr>
        <a:xfrm flipV="1">
          <a:off x="3797300" y="6067552"/>
          <a:ext cx="8382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94107</xdr:rowOff>
    </xdr:from>
    <xdr:to>
      <xdr:col>19</xdr:col>
      <xdr:colOff>177800</xdr:colOff>
      <xdr:row>35</xdr:row>
      <xdr:rowOff>123317</xdr:rowOff>
    </xdr:to>
    <xdr:cxnSp macro="">
      <xdr:nvCxnSpPr>
        <xdr:cNvPr id="64" name="直線コネクタ 63"/>
        <xdr:cNvCxnSpPr/>
      </xdr:nvCxnSpPr>
      <xdr:spPr>
        <a:xfrm flipV="1">
          <a:off x="2908300" y="6094857"/>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29083</xdr:rowOff>
    </xdr:from>
    <xdr:to>
      <xdr:col>15</xdr:col>
      <xdr:colOff>50800</xdr:colOff>
      <xdr:row>35</xdr:row>
      <xdr:rowOff>123317</xdr:rowOff>
    </xdr:to>
    <xdr:cxnSp macro="">
      <xdr:nvCxnSpPr>
        <xdr:cNvPr id="67" name="直線コネクタ 66"/>
        <xdr:cNvCxnSpPr/>
      </xdr:nvCxnSpPr>
      <xdr:spPr>
        <a:xfrm>
          <a:off x="2019300" y="6029833"/>
          <a:ext cx="8890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19812</xdr:rowOff>
    </xdr:from>
    <xdr:to>
      <xdr:col>10</xdr:col>
      <xdr:colOff>114300</xdr:colOff>
      <xdr:row>35</xdr:row>
      <xdr:rowOff>29083</xdr:rowOff>
    </xdr:to>
    <xdr:cxnSp macro="">
      <xdr:nvCxnSpPr>
        <xdr:cNvPr id="70" name="直線コネクタ 69"/>
        <xdr:cNvCxnSpPr/>
      </xdr:nvCxnSpPr>
      <xdr:spPr>
        <a:xfrm>
          <a:off x="1130300" y="6020562"/>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18161</xdr:rowOff>
    </xdr:from>
    <xdr:to>
      <xdr:col>10</xdr:col>
      <xdr:colOff>165100</xdr:colOff>
      <xdr:row>33</xdr:row>
      <xdr:rowOff>119761</xdr:rowOff>
    </xdr:to>
    <xdr:sp macro="" textlink="">
      <xdr:nvSpPr>
        <xdr:cNvPr id="71" name="フローチャート: 判断 70"/>
        <xdr:cNvSpPr/>
      </xdr:nvSpPr>
      <xdr:spPr>
        <a:xfrm>
          <a:off x="1968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136288</xdr:rowOff>
    </xdr:from>
    <xdr:ext cx="534377" cy="259045"/>
    <xdr:sp macro="" textlink="">
      <xdr:nvSpPr>
        <xdr:cNvPr id="72" name="テキスト ボックス 71"/>
        <xdr:cNvSpPr txBox="1"/>
      </xdr:nvSpPr>
      <xdr:spPr>
        <a:xfrm>
          <a:off x="1752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6223</xdr:rowOff>
    </xdr:from>
    <xdr:to>
      <xdr:col>6</xdr:col>
      <xdr:colOff>38100</xdr:colOff>
      <xdr:row>33</xdr:row>
      <xdr:rowOff>107823</xdr:rowOff>
    </xdr:to>
    <xdr:sp macro="" textlink="">
      <xdr:nvSpPr>
        <xdr:cNvPr id="73" name="フローチャート: 判断 72"/>
        <xdr:cNvSpPr/>
      </xdr:nvSpPr>
      <xdr:spPr>
        <a:xfrm>
          <a:off x="1079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124350</xdr:rowOff>
    </xdr:from>
    <xdr:ext cx="534377" cy="259045"/>
    <xdr:sp macro="" textlink="">
      <xdr:nvSpPr>
        <xdr:cNvPr id="74" name="テキスト ボックス 73"/>
        <xdr:cNvSpPr txBox="1"/>
      </xdr:nvSpPr>
      <xdr:spPr>
        <a:xfrm>
          <a:off x="863111"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16002</xdr:rowOff>
    </xdr:from>
    <xdr:to>
      <xdr:col>24</xdr:col>
      <xdr:colOff>114300</xdr:colOff>
      <xdr:row>35</xdr:row>
      <xdr:rowOff>117602</xdr:rowOff>
    </xdr:to>
    <xdr:sp macro="" textlink="">
      <xdr:nvSpPr>
        <xdr:cNvPr id="80" name="楕円 79"/>
        <xdr:cNvSpPr/>
      </xdr:nvSpPr>
      <xdr:spPr>
        <a:xfrm>
          <a:off x="4584700" y="60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165879</xdr:rowOff>
    </xdr:from>
    <xdr:ext cx="469744" cy="259045"/>
    <xdr:sp macro="" textlink="">
      <xdr:nvSpPr>
        <xdr:cNvPr id="81" name="議会費該当値テキスト"/>
        <xdr:cNvSpPr txBox="1"/>
      </xdr:nvSpPr>
      <xdr:spPr>
        <a:xfrm>
          <a:off x="4686300"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43307</xdr:rowOff>
    </xdr:from>
    <xdr:to>
      <xdr:col>20</xdr:col>
      <xdr:colOff>38100</xdr:colOff>
      <xdr:row>35</xdr:row>
      <xdr:rowOff>144907</xdr:rowOff>
    </xdr:to>
    <xdr:sp macro="" textlink="">
      <xdr:nvSpPr>
        <xdr:cNvPr id="82" name="楕円 81"/>
        <xdr:cNvSpPr/>
      </xdr:nvSpPr>
      <xdr:spPr>
        <a:xfrm>
          <a:off x="3746500" y="604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136034</xdr:rowOff>
    </xdr:from>
    <xdr:ext cx="469744" cy="259045"/>
    <xdr:sp macro="" textlink="">
      <xdr:nvSpPr>
        <xdr:cNvPr id="83" name="テキスト ボックス 82"/>
        <xdr:cNvSpPr txBox="1"/>
      </xdr:nvSpPr>
      <xdr:spPr>
        <a:xfrm>
          <a:off x="3562428" y="613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72517</xdr:rowOff>
    </xdr:from>
    <xdr:to>
      <xdr:col>15</xdr:col>
      <xdr:colOff>101600</xdr:colOff>
      <xdr:row>36</xdr:row>
      <xdr:rowOff>2667</xdr:rowOff>
    </xdr:to>
    <xdr:sp macro="" textlink="">
      <xdr:nvSpPr>
        <xdr:cNvPr id="84" name="楕円 83"/>
        <xdr:cNvSpPr/>
      </xdr:nvSpPr>
      <xdr:spPr>
        <a:xfrm>
          <a:off x="2857500" y="6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165244</xdr:rowOff>
    </xdr:from>
    <xdr:ext cx="469744" cy="259045"/>
    <xdr:sp macro="" textlink="">
      <xdr:nvSpPr>
        <xdr:cNvPr id="85" name="テキスト ボックス 84"/>
        <xdr:cNvSpPr txBox="1"/>
      </xdr:nvSpPr>
      <xdr:spPr>
        <a:xfrm>
          <a:off x="2673428" y="616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149733</xdr:rowOff>
    </xdr:from>
    <xdr:to>
      <xdr:col>10</xdr:col>
      <xdr:colOff>165100</xdr:colOff>
      <xdr:row>35</xdr:row>
      <xdr:rowOff>79883</xdr:rowOff>
    </xdr:to>
    <xdr:sp macro="" textlink="">
      <xdr:nvSpPr>
        <xdr:cNvPr id="86" name="楕円 85"/>
        <xdr:cNvSpPr/>
      </xdr:nvSpPr>
      <xdr:spPr>
        <a:xfrm>
          <a:off x="1968500" y="59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71010</xdr:rowOff>
    </xdr:from>
    <xdr:ext cx="469744" cy="259045"/>
    <xdr:sp macro="" textlink="">
      <xdr:nvSpPr>
        <xdr:cNvPr id="87" name="テキスト ボックス 86"/>
        <xdr:cNvSpPr txBox="1"/>
      </xdr:nvSpPr>
      <xdr:spPr>
        <a:xfrm>
          <a:off x="1784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140462</xdr:rowOff>
    </xdr:from>
    <xdr:to>
      <xdr:col>6</xdr:col>
      <xdr:colOff>38100</xdr:colOff>
      <xdr:row>35</xdr:row>
      <xdr:rowOff>70612</xdr:rowOff>
    </xdr:to>
    <xdr:sp macro="" textlink="">
      <xdr:nvSpPr>
        <xdr:cNvPr id="88" name="楕円 87"/>
        <xdr:cNvSpPr/>
      </xdr:nvSpPr>
      <xdr:spPr>
        <a:xfrm>
          <a:off x="1079500" y="596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61739</xdr:rowOff>
    </xdr:from>
    <xdr:ext cx="469744" cy="259045"/>
    <xdr:sp macro="" textlink="">
      <xdr:nvSpPr>
        <xdr:cNvPr id="89" name="テキスト ボックス 88"/>
        <xdr:cNvSpPr txBox="1"/>
      </xdr:nvSpPr>
      <xdr:spPr>
        <a:xfrm>
          <a:off x="895428" y="606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80881</xdr:rowOff>
    </xdr:from>
    <xdr:to>
      <xdr:col>24</xdr:col>
      <xdr:colOff>63500</xdr:colOff>
      <xdr:row>58</xdr:row>
      <xdr:rowOff>91502</xdr:rowOff>
    </xdr:to>
    <xdr:cxnSp macro="">
      <xdr:nvCxnSpPr>
        <xdr:cNvPr id="118" name="直線コネクタ 117"/>
        <xdr:cNvCxnSpPr/>
      </xdr:nvCxnSpPr>
      <xdr:spPr>
        <a:xfrm flipV="1">
          <a:off x="3797300" y="10024981"/>
          <a:ext cx="838200" cy="1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26977</xdr:rowOff>
    </xdr:from>
    <xdr:to>
      <xdr:col>19</xdr:col>
      <xdr:colOff>177800</xdr:colOff>
      <xdr:row>58</xdr:row>
      <xdr:rowOff>91502</xdr:rowOff>
    </xdr:to>
    <xdr:cxnSp macro="">
      <xdr:nvCxnSpPr>
        <xdr:cNvPr id="121" name="直線コネクタ 120"/>
        <xdr:cNvCxnSpPr/>
      </xdr:nvCxnSpPr>
      <xdr:spPr>
        <a:xfrm>
          <a:off x="2908300" y="9971077"/>
          <a:ext cx="889000" cy="6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26977</xdr:rowOff>
    </xdr:from>
    <xdr:to>
      <xdr:col>15</xdr:col>
      <xdr:colOff>50800</xdr:colOff>
      <xdr:row>58</xdr:row>
      <xdr:rowOff>40390</xdr:rowOff>
    </xdr:to>
    <xdr:cxnSp macro="">
      <xdr:nvCxnSpPr>
        <xdr:cNvPr id="124" name="直線コネクタ 123"/>
        <xdr:cNvCxnSpPr/>
      </xdr:nvCxnSpPr>
      <xdr:spPr>
        <a:xfrm flipV="1">
          <a:off x="2019300" y="9971077"/>
          <a:ext cx="889000" cy="1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40390</xdr:rowOff>
    </xdr:from>
    <xdr:to>
      <xdr:col>10</xdr:col>
      <xdr:colOff>114300</xdr:colOff>
      <xdr:row>58</xdr:row>
      <xdr:rowOff>43020</xdr:rowOff>
    </xdr:to>
    <xdr:cxnSp macro="">
      <xdr:nvCxnSpPr>
        <xdr:cNvPr id="127" name="直線コネクタ 126"/>
        <xdr:cNvCxnSpPr/>
      </xdr:nvCxnSpPr>
      <xdr:spPr>
        <a:xfrm flipV="1">
          <a:off x="1130300" y="9984490"/>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124933</xdr:rowOff>
    </xdr:from>
    <xdr:to>
      <xdr:col>10</xdr:col>
      <xdr:colOff>165100</xdr:colOff>
      <xdr:row>58</xdr:row>
      <xdr:rowOff>55083</xdr:rowOff>
    </xdr:to>
    <xdr:sp macro="" textlink="">
      <xdr:nvSpPr>
        <xdr:cNvPr id="128" name="フローチャート: 判断 127"/>
        <xdr:cNvSpPr/>
      </xdr:nvSpPr>
      <xdr:spPr>
        <a:xfrm>
          <a:off x="1968500" y="989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71610</xdr:rowOff>
    </xdr:from>
    <xdr:ext cx="599010" cy="259045"/>
    <xdr:sp macro="" textlink="">
      <xdr:nvSpPr>
        <xdr:cNvPr id="129" name="テキスト ボックス 128"/>
        <xdr:cNvSpPr txBox="1"/>
      </xdr:nvSpPr>
      <xdr:spPr>
        <a:xfrm>
          <a:off x="1719795" y="967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142147</xdr:rowOff>
    </xdr:from>
    <xdr:to>
      <xdr:col>6</xdr:col>
      <xdr:colOff>38100</xdr:colOff>
      <xdr:row>58</xdr:row>
      <xdr:rowOff>72297</xdr:rowOff>
    </xdr:to>
    <xdr:sp macro="" textlink="">
      <xdr:nvSpPr>
        <xdr:cNvPr id="130" name="フローチャート: 判断 129"/>
        <xdr:cNvSpPr/>
      </xdr:nvSpPr>
      <xdr:spPr>
        <a:xfrm>
          <a:off x="1079500" y="99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88824</xdr:rowOff>
    </xdr:from>
    <xdr:ext cx="599010" cy="259045"/>
    <xdr:sp macro="" textlink="">
      <xdr:nvSpPr>
        <xdr:cNvPr id="131" name="テキスト ボックス 130"/>
        <xdr:cNvSpPr txBox="1"/>
      </xdr:nvSpPr>
      <xdr:spPr>
        <a:xfrm>
          <a:off x="830795" y="969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30081</xdr:rowOff>
    </xdr:from>
    <xdr:to>
      <xdr:col>24</xdr:col>
      <xdr:colOff>114300</xdr:colOff>
      <xdr:row>58</xdr:row>
      <xdr:rowOff>131681</xdr:rowOff>
    </xdr:to>
    <xdr:sp macro="" textlink="">
      <xdr:nvSpPr>
        <xdr:cNvPr id="137" name="楕円 136"/>
        <xdr:cNvSpPr/>
      </xdr:nvSpPr>
      <xdr:spPr>
        <a:xfrm>
          <a:off x="4584700" y="997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151855</xdr:rowOff>
    </xdr:from>
    <xdr:ext cx="599010" cy="259045"/>
    <xdr:sp macro="" textlink="">
      <xdr:nvSpPr>
        <xdr:cNvPr id="138" name="総務費該当値テキスト"/>
        <xdr:cNvSpPr txBox="1"/>
      </xdr:nvSpPr>
      <xdr:spPr>
        <a:xfrm>
          <a:off x="4686300" y="992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40702</xdr:rowOff>
    </xdr:from>
    <xdr:to>
      <xdr:col>20</xdr:col>
      <xdr:colOff>38100</xdr:colOff>
      <xdr:row>58</xdr:row>
      <xdr:rowOff>142302</xdr:rowOff>
    </xdr:to>
    <xdr:sp macro="" textlink="">
      <xdr:nvSpPr>
        <xdr:cNvPr id="139" name="楕円 138"/>
        <xdr:cNvSpPr/>
      </xdr:nvSpPr>
      <xdr:spPr>
        <a:xfrm>
          <a:off x="3746500" y="998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133429</xdr:rowOff>
    </xdr:from>
    <xdr:ext cx="534377" cy="259045"/>
    <xdr:sp macro="" textlink="">
      <xdr:nvSpPr>
        <xdr:cNvPr id="140" name="テキスト ボックス 139"/>
        <xdr:cNvSpPr txBox="1"/>
      </xdr:nvSpPr>
      <xdr:spPr>
        <a:xfrm>
          <a:off x="3530111" y="1007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147627</xdr:rowOff>
    </xdr:from>
    <xdr:to>
      <xdr:col>15</xdr:col>
      <xdr:colOff>101600</xdr:colOff>
      <xdr:row>58</xdr:row>
      <xdr:rowOff>77777</xdr:rowOff>
    </xdr:to>
    <xdr:sp macro="" textlink="">
      <xdr:nvSpPr>
        <xdr:cNvPr id="141" name="楕円 140"/>
        <xdr:cNvSpPr/>
      </xdr:nvSpPr>
      <xdr:spPr>
        <a:xfrm>
          <a:off x="2857500" y="99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94304</xdr:rowOff>
    </xdr:from>
    <xdr:ext cx="599010" cy="259045"/>
    <xdr:sp macro="" textlink="">
      <xdr:nvSpPr>
        <xdr:cNvPr id="142" name="テキスト ボックス 141"/>
        <xdr:cNvSpPr txBox="1"/>
      </xdr:nvSpPr>
      <xdr:spPr>
        <a:xfrm>
          <a:off x="2608795" y="96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161040</xdr:rowOff>
    </xdr:from>
    <xdr:to>
      <xdr:col>10</xdr:col>
      <xdr:colOff>165100</xdr:colOff>
      <xdr:row>58</xdr:row>
      <xdr:rowOff>91190</xdr:rowOff>
    </xdr:to>
    <xdr:sp macro="" textlink="">
      <xdr:nvSpPr>
        <xdr:cNvPr id="143" name="楕円 142"/>
        <xdr:cNvSpPr/>
      </xdr:nvSpPr>
      <xdr:spPr>
        <a:xfrm>
          <a:off x="1968500" y="99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82317</xdr:rowOff>
    </xdr:from>
    <xdr:ext cx="599010" cy="259045"/>
    <xdr:sp macro="" textlink="">
      <xdr:nvSpPr>
        <xdr:cNvPr id="144" name="テキスト ボックス 143"/>
        <xdr:cNvSpPr txBox="1"/>
      </xdr:nvSpPr>
      <xdr:spPr>
        <a:xfrm>
          <a:off x="1719795" y="1002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163670</xdr:rowOff>
    </xdr:from>
    <xdr:to>
      <xdr:col>6</xdr:col>
      <xdr:colOff>38100</xdr:colOff>
      <xdr:row>58</xdr:row>
      <xdr:rowOff>93820</xdr:rowOff>
    </xdr:to>
    <xdr:sp macro="" textlink="">
      <xdr:nvSpPr>
        <xdr:cNvPr id="145" name="楕円 144"/>
        <xdr:cNvSpPr/>
      </xdr:nvSpPr>
      <xdr:spPr>
        <a:xfrm>
          <a:off x="1079500" y="99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84947</xdr:rowOff>
    </xdr:from>
    <xdr:ext cx="599010" cy="259045"/>
    <xdr:sp macro="" textlink="">
      <xdr:nvSpPr>
        <xdr:cNvPr id="146" name="テキスト ボックス 145"/>
        <xdr:cNvSpPr txBox="1"/>
      </xdr:nvSpPr>
      <xdr:spPr>
        <a:xfrm>
          <a:off x="830795" y="1002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14633</xdr:rowOff>
    </xdr:from>
    <xdr:to>
      <xdr:col>24</xdr:col>
      <xdr:colOff>63500</xdr:colOff>
      <xdr:row>77</xdr:row>
      <xdr:rowOff>119720</xdr:rowOff>
    </xdr:to>
    <xdr:cxnSp macro="">
      <xdr:nvCxnSpPr>
        <xdr:cNvPr id="176" name="直線コネクタ 175"/>
        <xdr:cNvCxnSpPr/>
      </xdr:nvCxnSpPr>
      <xdr:spPr>
        <a:xfrm flipV="1">
          <a:off x="3797300" y="13044833"/>
          <a:ext cx="838200" cy="27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119720</xdr:rowOff>
    </xdr:from>
    <xdr:to>
      <xdr:col>19</xdr:col>
      <xdr:colOff>177800</xdr:colOff>
      <xdr:row>78</xdr:row>
      <xdr:rowOff>56299</xdr:rowOff>
    </xdr:to>
    <xdr:cxnSp macro="">
      <xdr:nvCxnSpPr>
        <xdr:cNvPr id="179" name="直線コネクタ 178"/>
        <xdr:cNvCxnSpPr/>
      </xdr:nvCxnSpPr>
      <xdr:spPr>
        <a:xfrm flipV="1">
          <a:off x="2908300" y="13321370"/>
          <a:ext cx="889000" cy="10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56299</xdr:rowOff>
    </xdr:from>
    <xdr:to>
      <xdr:col>15</xdr:col>
      <xdr:colOff>50800</xdr:colOff>
      <xdr:row>78</xdr:row>
      <xdr:rowOff>122571</xdr:rowOff>
    </xdr:to>
    <xdr:cxnSp macro="">
      <xdr:nvCxnSpPr>
        <xdr:cNvPr id="182" name="直線コネクタ 181"/>
        <xdr:cNvCxnSpPr/>
      </xdr:nvCxnSpPr>
      <xdr:spPr>
        <a:xfrm flipV="1">
          <a:off x="2019300" y="13429399"/>
          <a:ext cx="889000" cy="6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122571</xdr:rowOff>
    </xdr:from>
    <xdr:to>
      <xdr:col>10</xdr:col>
      <xdr:colOff>114300</xdr:colOff>
      <xdr:row>78</xdr:row>
      <xdr:rowOff>142816</xdr:rowOff>
    </xdr:to>
    <xdr:cxnSp macro="">
      <xdr:nvCxnSpPr>
        <xdr:cNvPr id="185" name="直線コネクタ 184"/>
        <xdr:cNvCxnSpPr/>
      </xdr:nvCxnSpPr>
      <xdr:spPr>
        <a:xfrm flipV="1">
          <a:off x="1130300" y="13495671"/>
          <a:ext cx="889000" cy="2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128059</xdr:rowOff>
    </xdr:from>
    <xdr:to>
      <xdr:col>10</xdr:col>
      <xdr:colOff>165100</xdr:colOff>
      <xdr:row>76</xdr:row>
      <xdr:rowOff>58209</xdr:rowOff>
    </xdr:to>
    <xdr:sp macro="" textlink="">
      <xdr:nvSpPr>
        <xdr:cNvPr id="186" name="フローチャート: 判断 185"/>
        <xdr:cNvSpPr/>
      </xdr:nvSpPr>
      <xdr:spPr>
        <a:xfrm>
          <a:off x="1968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74736</xdr:rowOff>
    </xdr:from>
    <xdr:ext cx="599010" cy="259045"/>
    <xdr:sp macro="" textlink="">
      <xdr:nvSpPr>
        <xdr:cNvPr id="187" name="テキスト ボックス 186"/>
        <xdr:cNvSpPr txBox="1"/>
      </xdr:nvSpPr>
      <xdr:spPr>
        <a:xfrm>
          <a:off x="1719795" y="127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124462</xdr:rowOff>
    </xdr:from>
    <xdr:to>
      <xdr:col>6</xdr:col>
      <xdr:colOff>38100</xdr:colOff>
      <xdr:row>76</xdr:row>
      <xdr:rowOff>54612</xdr:rowOff>
    </xdr:to>
    <xdr:sp macro="" textlink="">
      <xdr:nvSpPr>
        <xdr:cNvPr id="188" name="フローチャート: 判断 187"/>
        <xdr:cNvSpPr/>
      </xdr:nvSpPr>
      <xdr:spPr>
        <a:xfrm>
          <a:off x="1079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71139</xdr:rowOff>
    </xdr:from>
    <xdr:ext cx="599010" cy="259045"/>
    <xdr:sp macro="" textlink="">
      <xdr:nvSpPr>
        <xdr:cNvPr id="189" name="テキスト ボックス 188"/>
        <xdr:cNvSpPr txBox="1"/>
      </xdr:nvSpPr>
      <xdr:spPr>
        <a:xfrm>
          <a:off x="830795" y="127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135283</xdr:rowOff>
    </xdr:from>
    <xdr:to>
      <xdr:col>24</xdr:col>
      <xdr:colOff>114300</xdr:colOff>
      <xdr:row>76</xdr:row>
      <xdr:rowOff>65433</xdr:rowOff>
    </xdr:to>
    <xdr:sp macro="" textlink="">
      <xdr:nvSpPr>
        <xdr:cNvPr id="195" name="楕円 194"/>
        <xdr:cNvSpPr/>
      </xdr:nvSpPr>
      <xdr:spPr>
        <a:xfrm>
          <a:off x="4584700" y="129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158160</xdr:rowOff>
    </xdr:from>
    <xdr:ext cx="599010" cy="259045"/>
    <xdr:sp macro="" textlink="">
      <xdr:nvSpPr>
        <xdr:cNvPr id="196" name="民生費該当値テキスト"/>
        <xdr:cNvSpPr txBox="1"/>
      </xdr:nvSpPr>
      <xdr:spPr>
        <a:xfrm>
          <a:off x="4686300" y="1284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68920</xdr:rowOff>
    </xdr:from>
    <xdr:to>
      <xdr:col>20</xdr:col>
      <xdr:colOff>38100</xdr:colOff>
      <xdr:row>77</xdr:row>
      <xdr:rowOff>170520</xdr:rowOff>
    </xdr:to>
    <xdr:sp macro="" textlink="">
      <xdr:nvSpPr>
        <xdr:cNvPr id="197" name="楕円 196"/>
        <xdr:cNvSpPr/>
      </xdr:nvSpPr>
      <xdr:spPr>
        <a:xfrm>
          <a:off x="3746500" y="132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161647</xdr:rowOff>
    </xdr:from>
    <xdr:ext cx="599010" cy="259045"/>
    <xdr:sp macro="" textlink="">
      <xdr:nvSpPr>
        <xdr:cNvPr id="198" name="テキスト ボックス 197"/>
        <xdr:cNvSpPr txBox="1"/>
      </xdr:nvSpPr>
      <xdr:spPr>
        <a:xfrm>
          <a:off x="3497795" y="13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5499</xdr:rowOff>
    </xdr:from>
    <xdr:to>
      <xdr:col>15</xdr:col>
      <xdr:colOff>101600</xdr:colOff>
      <xdr:row>78</xdr:row>
      <xdr:rowOff>107099</xdr:rowOff>
    </xdr:to>
    <xdr:sp macro="" textlink="">
      <xdr:nvSpPr>
        <xdr:cNvPr id="199" name="楕円 198"/>
        <xdr:cNvSpPr/>
      </xdr:nvSpPr>
      <xdr:spPr>
        <a:xfrm>
          <a:off x="2857500" y="133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98226</xdr:rowOff>
    </xdr:from>
    <xdr:ext cx="599010" cy="259045"/>
    <xdr:sp macro="" textlink="">
      <xdr:nvSpPr>
        <xdr:cNvPr id="200" name="テキスト ボックス 199"/>
        <xdr:cNvSpPr txBox="1"/>
      </xdr:nvSpPr>
      <xdr:spPr>
        <a:xfrm>
          <a:off x="2608795" y="1347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71771</xdr:rowOff>
    </xdr:from>
    <xdr:to>
      <xdr:col>10</xdr:col>
      <xdr:colOff>165100</xdr:colOff>
      <xdr:row>79</xdr:row>
      <xdr:rowOff>1921</xdr:rowOff>
    </xdr:to>
    <xdr:sp macro="" textlink="">
      <xdr:nvSpPr>
        <xdr:cNvPr id="201" name="楕円 200"/>
        <xdr:cNvSpPr/>
      </xdr:nvSpPr>
      <xdr:spPr>
        <a:xfrm>
          <a:off x="1968500" y="134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164498</xdr:rowOff>
    </xdr:from>
    <xdr:ext cx="599010" cy="259045"/>
    <xdr:sp macro="" textlink="">
      <xdr:nvSpPr>
        <xdr:cNvPr id="202" name="テキスト ボックス 201"/>
        <xdr:cNvSpPr txBox="1"/>
      </xdr:nvSpPr>
      <xdr:spPr>
        <a:xfrm>
          <a:off x="1719795" y="1353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92016</xdr:rowOff>
    </xdr:from>
    <xdr:to>
      <xdr:col>6</xdr:col>
      <xdr:colOff>38100</xdr:colOff>
      <xdr:row>79</xdr:row>
      <xdr:rowOff>22166</xdr:rowOff>
    </xdr:to>
    <xdr:sp macro="" textlink="">
      <xdr:nvSpPr>
        <xdr:cNvPr id="203" name="楕円 202"/>
        <xdr:cNvSpPr/>
      </xdr:nvSpPr>
      <xdr:spPr>
        <a:xfrm>
          <a:off x="1079500" y="1346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13293</xdr:rowOff>
    </xdr:from>
    <xdr:ext cx="599010" cy="259045"/>
    <xdr:sp macro="" textlink="">
      <xdr:nvSpPr>
        <xdr:cNvPr id="204" name="テキスト ボックス 203"/>
        <xdr:cNvSpPr txBox="1"/>
      </xdr:nvSpPr>
      <xdr:spPr>
        <a:xfrm>
          <a:off x="830795" y="1355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102572</xdr:rowOff>
    </xdr:from>
    <xdr:to>
      <xdr:col>24</xdr:col>
      <xdr:colOff>63500</xdr:colOff>
      <xdr:row>98</xdr:row>
      <xdr:rowOff>118532</xdr:rowOff>
    </xdr:to>
    <xdr:cxnSp macro="">
      <xdr:nvCxnSpPr>
        <xdr:cNvPr id="233" name="直線コネクタ 232"/>
        <xdr:cNvCxnSpPr/>
      </xdr:nvCxnSpPr>
      <xdr:spPr>
        <a:xfrm flipV="1">
          <a:off x="3797300" y="16904672"/>
          <a:ext cx="838200" cy="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94946</xdr:rowOff>
    </xdr:from>
    <xdr:to>
      <xdr:col>19</xdr:col>
      <xdr:colOff>177800</xdr:colOff>
      <xdr:row>98</xdr:row>
      <xdr:rowOff>118532</xdr:rowOff>
    </xdr:to>
    <xdr:cxnSp macro="">
      <xdr:nvCxnSpPr>
        <xdr:cNvPr id="236" name="直線コネクタ 235"/>
        <xdr:cNvCxnSpPr/>
      </xdr:nvCxnSpPr>
      <xdr:spPr>
        <a:xfrm>
          <a:off x="2908300" y="16897046"/>
          <a:ext cx="889000" cy="2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79054</xdr:rowOff>
    </xdr:from>
    <xdr:to>
      <xdr:col>15</xdr:col>
      <xdr:colOff>50800</xdr:colOff>
      <xdr:row>98</xdr:row>
      <xdr:rowOff>94946</xdr:rowOff>
    </xdr:to>
    <xdr:cxnSp macro="">
      <xdr:nvCxnSpPr>
        <xdr:cNvPr id="239" name="直線コネクタ 238"/>
        <xdr:cNvCxnSpPr/>
      </xdr:nvCxnSpPr>
      <xdr:spPr>
        <a:xfrm>
          <a:off x="2019300" y="16881154"/>
          <a:ext cx="8890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79054</xdr:rowOff>
    </xdr:from>
    <xdr:to>
      <xdr:col>10</xdr:col>
      <xdr:colOff>114300</xdr:colOff>
      <xdr:row>98</xdr:row>
      <xdr:rowOff>108021</xdr:rowOff>
    </xdr:to>
    <xdr:cxnSp macro="">
      <xdr:nvCxnSpPr>
        <xdr:cNvPr id="242" name="直線コネクタ 241"/>
        <xdr:cNvCxnSpPr/>
      </xdr:nvCxnSpPr>
      <xdr:spPr>
        <a:xfrm flipV="1">
          <a:off x="1130300" y="16881154"/>
          <a:ext cx="8890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15966</xdr:rowOff>
    </xdr:from>
    <xdr:to>
      <xdr:col>10</xdr:col>
      <xdr:colOff>165100</xdr:colOff>
      <xdr:row>98</xdr:row>
      <xdr:rowOff>117566</xdr:rowOff>
    </xdr:to>
    <xdr:sp macro="" textlink="">
      <xdr:nvSpPr>
        <xdr:cNvPr id="243" name="フローチャート: 判断 242"/>
        <xdr:cNvSpPr/>
      </xdr:nvSpPr>
      <xdr:spPr>
        <a:xfrm>
          <a:off x="1968500" y="1681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134093</xdr:rowOff>
    </xdr:from>
    <xdr:ext cx="534377" cy="259045"/>
    <xdr:sp macro="" textlink="">
      <xdr:nvSpPr>
        <xdr:cNvPr id="244" name="テキスト ボックス 243"/>
        <xdr:cNvSpPr txBox="1"/>
      </xdr:nvSpPr>
      <xdr:spPr>
        <a:xfrm>
          <a:off x="1752111" y="1659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9868</xdr:rowOff>
    </xdr:from>
    <xdr:to>
      <xdr:col>6</xdr:col>
      <xdr:colOff>38100</xdr:colOff>
      <xdr:row>98</xdr:row>
      <xdr:rowOff>111468</xdr:rowOff>
    </xdr:to>
    <xdr:sp macro="" textlink="">
      <xdr:nvSpPr>
        <xdr:cNvPr id="245" name="フローチャート: 判断 244"/>
        <xdr:cNvSpPr/>
      </xdr:nvSpPr>
      <xdr:spPr>
        <a:xfrm>
          <a:off x="1079500" y="168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127995</xdr:rowOff>
    </xdr:from>
    <xdr:ext cx="534377" cy="259045"/>
    <xdr:sp macro="" textlink="">
      <xdr:nvSpPr>
        <xdr:cNvPr id="246" name="テキスト ボックス 245"/>
        <xdr:cNvSpPr txBox="1"/>
      </xdr:nvSpPr>
      <xdr:spPr>
        <a:xfrm>
          <a:off x="863111" y="1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51772</xdr:rowOff>
    </xdr:from>
    <xdr:to>
      <xdr:col>24</xdr:col>
      <xdr:colOff>114300</xdr:colOff>
      <xdr:row>98</xdr:row>
      <xdr:rowOff>153372</xdr:rowOff>
    </xdr:to>
    <xdr:sp macro="" textlink="">
      <xdr:nvSpPr>
        <xdr:cNvPr id="252" name="楕円 251"/>
        <xdr:cNvSpPr/>
      </xdr:nvSpPr>
      <xdr:spPr>
        <a:xfrm>
          <a:off x="4584700" y="168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11149</xdr:rowOff>
    </xdr:from>
    <xdr:ext cx="534377" cy="259045"/>
    <xdr:sp macro="" textlink="">
      <xdr:nvSpPr>
        <xdr:cNvPr id="253" name="衛生費該当値テキスト"/>
        <xdr:cNvSpPr txBox="1"/>
      </xdr:nvSpPr>
      <xdr:spPr>
        <a:xfrm>
          <a:off x="4686300" y="1664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67732</xdr:rowOff>
    </xdr:from>
    <xdr:to>
      <xdr:col>20</xdr:col>
      <xdr:colOff>38100</xdr:colOff>
      <xdr:row>98</xdr:row>
      <xdr:rowOff>169332</xdr:rowOff>
    </xdr:to>
    <xdr:sp macro="" textlink="">
      <xdr:nvSpPr>
        <xdr:cNvPr id="254" name="楕円 253"/>
        <xdr:cNvSpPr/>
      </xdr:nvSpPr>
      <xdr:spPr>
        <a:xfrm>
          <a:off x="3746500" y="1686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160459</xdr:rowOff>
    </xdr:from>
    <xdr:ext cx="534377" cy="259045"/>
    <xdr:sp macro="" textlink="">
      <xdr:nvSpPr>
        <xdr:cNvPr id="255" name="テキスト ボックス 254"/>
        <xdr:cNvSpPr txBox="1"/>
      </xdr:nvSpPr>
      <xdr:spPr>
        <a:xfrm>
          <a:off x="3530111" y="169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44146</xdr:rowOff>
    </xdr:from>
    <xdr:to>
      <xdr:col>15</xdr:col>
      <xdr:colOff>101600</xdr:colOff>
      <xdr:row>98</xdr:row>
      <xdr:rowOff>145746</xdr:rowOff>
    </xdr:to>
    <xdr:sp macro="" textlink="">
      <xdr:nvSpPr>
        <xdr:cNvPr id="256" name="楕円 255"/>
        <xdr:cNvSpPr/>
      </xdr:nvSpPr>
      <xdr:spPr>
        <a:xfrm>
          <a:off x="2857500" y="168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136873</xdr:rowOff>
    </xdr:from>
    <xdr:ext cx="534377" cy="259045"/>
    <xdr:sp macro="" textlink="">
      <xdr:nvSpPr>
        <xdr:cNvPr id="257" name="テキスト ボックス 256"/>
        <xdr:cNvSpPr txBox="1"/>
      </xdr:nvSpPr>
      <xdr:spPr>
        <a:xfrm>
          <a:off x="2641111" y="169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28254</xdr:rowOff>
    </xdr:from>
    <xdr:to>
      <xdr:col>10</xdr:col>
      <xdr:colOff>165100</xdr:colOff>
      <xdr:row>98</xdr:row>
      <xdr:rowOff>129854</xdr:rowOff>
    </xdr:to>
    <xdr:sp macro="" textlink="">
      <xdr:nvSpPr>
        <xdr:cNvPr id="258" name="楕円 257"/>
        <xdr:cNvSpPr/>
      </xdr:nvSpPr>
      <xdr:spPr>
        <a:xfrm>
          <a:off x="1968500" y="1683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120981</xdr:rowOff>
    </xdr:from>
    <xdr:ext cx="534377" cy="259045"/>
    <xdr:sp macro="" textlink="">
      <xdr:nvSpPr>
        <xdr:cNvPr id="259" name="テキスト ボックス 258"/>
        <xdr:cNvSpPr txBox="1"/>
      </xdr:nvSpPr>
      <xdr:spPr>
        <a:xfrm>
          <a:off x="1752111" y="169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57221</xdr:rowOff>
    </xdr:from>
    <xdr:to>
      <xdr:col>6</xdr:col>
      <xdr:colOff>38100</xdr:colOff>
      <xdr:row>98</xdr:row>
      <xdr:rowOff>158821</xdr:rowOff>
    </xdr:to>
    <xdr:sp macro="" textlink="">
      <xdr:nvSpPr>
        <xdr:cNvPr id="260" name="楕円 259"/>
        <xdr:cNvSpPr/>
      </xdr:nvSpPr>
      <xdr:spPr>
        <a:xfrm>
          <a:off x="1079500" y="168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149948</xdr:rowOff>
    </xdr:from>
    <xdr:ext cx="534377" cy="259045"/>
    <xdr:sp macro="" textlink="">
      <xdr:nvSpPr>
        <xdr:cNvPr id="261" name="テキスト ボックス 260"/>
        <xdr:cNvSpPr txBox="1"/>
      </xdr:nvSpPr>
      <xdr:spPr>
        <a:xfrm>
          <a:off x="863111" y="1695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79502</xdr:rowOff>
    </xdr:from>
    <xdr:to>
      <xdr:col>55</xdr:col>
      <xdr:colOff>0</xdr:colOff>
      <xdr:row>38</xdr:row>
      <xdr:rowOff>39116</xdr:rowOff>
    </xdr:to>
    <xdr:cxnSp macro="">
      <xdr:nvCxnSpPr>
        <xdr:cNvPr id="290" name="直線コネクタ 289"/>
        <xdr:cNvCxnSpPr/>
      </xdr:nvCxnSpPr>
      <xdr:spPr>
        <a:xfrm>
          <a:off x="9639300" y="6423152"/>
          <a:ext cx="8382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163339</xdr:rowOff>
    </xdr:from>
    <xdr:ext cx="378565" cy="259045"/>
    <xdr:sp macro="" textlink="">
      <xdr:nvSpPr>
        <xdr:cNvPr id="291" name="労働費平均値テキスト"/>
        <xdr:cNvSpPr txBox="1"/>
      </xdr:nvSpPr>
      <xdr:spPr>
        <a:xfrm>
          <a:off x="10528300" y="6506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79502</xdr:rowOff>
    </xdr:from>
    <xdr:to>
      <xdr:col>50</xdr:col>
      <xdr:colOff>114300</xdr:colOff>
      <xdr:row>38</xdr:row>
      <xdr:rowOff>121793</xdr:rowOff>
    </xdr:to>
    <xdr:cxnSp macro="">
      <xdr:nvCxnSpPr>
        <xdr:cNvPr id="293" name="直線コネクタ 292"/>
        <xdr:cNvCxnSpPr/>
      </xdr:nvCxnSpPr>
      <xdr:spPr>
        <a:xfrm flipV="1">
          <a:off x="8750300" y="6423152"/>
          <a:ext cx="889000" cy="2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79519</xdr:rowOff>
    </xdr:from>
    <xdr:ext cx="378565" cy="259045"/>
    <xdr:sp macro="" textlink="">
      <xdr:nvSpPr>
        <xdr:cNvPr id="295" name="テキスト ボックス 294"/>
        <xdr:cNvSpPr txBox="1"/>
      </xdr:nvSpPr>
      <xdr:spPr>
        <a:xfrm>
          <a:off x="9450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35306</xdr:rowOff>
    </xdr:from>
    <xdr:to>
      <xdr:col>45</xdr:col>
      <xdr:colOff>177800</xdr:colOff>
      <xdr:row>38</xdr:row>
      <xdr:rowOff>121793</xdr:rowOff>
    </xdr:to>
    <xdr:cxnSp macro="">
      <xdr:nvCxnSpPr>
        <xdr:cNvPr id="296" name="直線コネクタ 295"/>
        <xdr:cNvCxnSpPr/>
      </xdr:nvCxnSpPr>
      <xdr:spPr>
        <a:xfrm>
          <a:off x="7861300" y="6378956"/>
          <a:ext cx="889000" cy="25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10160</xdr:rowOff>
    </xdr:from>
    <xdr:to>
      <xdr:col>41</xdr:col>
      <xdr:colOff>50800</xdr:colOff>
      <xdr:row>37</xdr:row>
      <xdr:rowOff>35306</xdr:rowOff>
    </xdr:to>
    <xdr:cxnSp macro="">
      <xdr:nvCxnSpPr>
        <xdr:cNvPr id="299" name="直線コネクタ 298"/>
        <xdr:cNvCxnSpPr/>
      </xdr:nvCxnSpPr>
      <xdr:spPr>
        <a:xfrm>
          <a:off x="6972300" y="618236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61849</xdr:rowOff>
    </xdr:from>
    <xdr:to>
      <xdr:col>41</xdr:col>
      <xdr:colOff>101600</xdr:colOff>
      <xdr:row>36</xdr:row>
      <xdr:rowOff>163449</xdr:rowOff>
    </xdr:to>
    <xdr:sp macro="" textlink="">
      <xdr:nvSpPr>
        <xdr:cNvPr id="300" name="フローチャート: 判断 299"/>
        <xdr:cNvSpPr/>
      </xdr:nvSpPr>
      <xdr:spPr>
        <a:xfrm>
          <a:off x="7810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8526</xdr:rowOff>
    </xdr:from>
    <xdr:ext cx="469744" cy="259045"/>
    <xdr:sp macro="" textlink="">
      <xdr:nvSpPr>
        <xdr:cNvPr id="301" name="テキスト ボックス 300"/>
        <xdr:cNvSpPr txBox="1"/>
      </xdr:nvSpPr>
      <xdr:spPr>
        <a:xfrm>
          <a:off x="7626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87376</xdr:rowOff>
    </xdr:from>
    <xdr:to>
      <xdr:col>36</xdr:col>
      <xdr:colOff>165100</xdr:colOff>
      <xdr:row>37</xdr:row>
      <xdr:rowOff>17526</xdr:rowOff>
    </xdr:to>
    <xdr:sp macro="" textlink="">
      <xdr:nvSpPr>
        <xdr:cNvPr id="302" name="フローチャート: 判断 301"/>
        <xdr:cNvSpPr/>
      </xdr:nvSpPr>
      <xdr:spPr>
        <a:xfrm>
          <a:off x="6921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8653</xdr:rowOff>
    </xdr:from>
    <xdr:ext cx="469744" cy="259045"/>
    <xdr:sp macro="" textlink="">
      <xdr:nvSpPr>
        <xdr:cNvPr id="303" name="テキスト ボックス 302"/>
        <xdr:cNvSpPr txBox="1"/>
      </xdr:nvSpPr>
      <xdr:spPr>
        <a:xfrm>
          <a:off x="6737428"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159766</xdr:rowOff>
    </xdr:from>
    <xdr:to>
      <xdr:col>55</xdr:col>
      <xdr:colOff>50800</xdr:colOff>
      <xdr:row>38</xdr:row>
      <xdr:rowOff>89916</xdr:rowOff>
    </xdr:to>
    <xdr:sp macro="" textlink="">
      <xdr:nvSpPr>
        <xdr:cNvPr id="309" name="楕円 308"/>
        <xdr:cNvSpPr/>
      </xdr:nvSpPr>
      <xdr:spPr>
        <a:xfrm>
          <a:off x="104267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11193</xdr:rowOff>
    </xdr:from>
    <xdr:ext cx="378565" cy="259045"/>
    <xdr:sp macro="" textlink="">
      <xdr:nvSpPr>
        <xdr:cNvPr id="310" name="労働費該当値テキスト"/>
        <xdr:cNvSpPr txBox="1"/>
      </xdr:nvSpPr>
      <xdr:spPr>
        <a:xfrm>
          <a:off x="10528300"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28702</xdr:rowOff>
    </xdr:from>
    <xdr:to>
      <xdr:col>50</xdr:col>
      <xdr:colOff>165100</xdr:colOff>
      <xdr:row>37</xdr:row>
      <xdr:rowOff>130302</xdr:rowOff>
    </xdr:to>
    <xdr:sp macro="" textlink="">
      <xdr:nvSpPr>
        <xdr:cNvPr id="311" name="楕円 310"/>
        <xdr:cNvSpPr/>
      </xdr:nvSpPr>
      <xdr:spPr>
        <a:xfrm>
          <a:off x="9588500" y="63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312" name="テキスト ボックス 311"/>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70993</xdr:rowOff>
    </xdr:from>
    <xdr:to>
      <xdr:col>46</xdr:col>
      <xdr:colOff>38100</xdr:colOff>
      <xdr:row>39</xdr:row>
      <xdr:rowOff>1143</xdr:rowOff>
    </xdr:to>
    <xdr:sp macro="" textlink="">
      <xdr:nvSpPr>
        <xdr:cNvPr id="313" name="楕円 312"/>
        <xdr:cNvSpPr/>
      </xdr:nvSpPr>
      <xdr:spPr>
        <a:xfrm>
          <a:off x="8699500" y="65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163720</xdr:rowOff>
    </xdr:from>
    <xdr:ext cx="378565" cy="259045"/>
    <xdr:sp macro="" textlink="">
      <xdr:nvSpPr>
        <xdr:cNvPr id="314" name="テキスト ボックス 313"/>
        <xdr:cNvSpPr txBox="1"/>
      </xdr:nvSpPr>
      <xdr:spPr>
        <a:xfrm>
          <a:off x="8561017" y="667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155956</xdr:rowOff>
    </xdr:from>
    <xdr:to>
      <xdr:col>41</xdr:col>
      <xdr:colOff>101600</xdr:colOff>
      <xdr:row>37</xdr:row>
      <xdr:rowOff>86106</xdr:rowOff>
    </xdr:to>
    <xdr:sp macro="" textlink="">
      <xdr:nvSpPr>
        <xdr:cNvPr id="315" name="楕円 314"/>
        <xdr:cNvSpPr/>
      </xdr:nvSpPr>
      <xdr:spPr>
        <a:xfrm>
          <a:off x="7810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77233</xdr:rowOff>
    </xdr:from>
    <xdr:ext cx="378565" cy="259045"/>
    <xdr:sp macro="" textlink="">
      <xdr:nvSpPr>
        <xdr:cNvPr id="316" name="テキスト ボックス 315"/>
        <xdr:cNvSpPr txBox="1"/>
      </xdr:nvSpPr>
      <xdr:spPr>
        <a:xfrm>
          <a:off x="7672017" y="642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130810</xdr:rowOff>
    </xdr:from>
    <xdr:to>
      <xdr:col>36</xdr:col>
      <xdr:colOff>165100</xdr:colOff>
      <xdr:row>36</xdr:row>
      <xdr:rowOff>60960</xdr:rowOff>
    </xdr:to>
    <xdr:sp macro="" textlink="">
      <xdr:nvSpPr>
        <xdr:cNvPr id="317" name="楕円 316"/>
        <xdr:cNvSpPr/>
      </xdr:nvSpPr>
      <xdr:spPr>
        <a:xfrm>
          <a:off x="6921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77487</xdr:rowOff>
    </xdr:from>
    <xdr:ext cx="469744" cy="259045"/>
    <xdr:sp macro="" textlink="">
      <xdr:nvSpPr>
        <xdr:cNvPr id="318" name="テキスト ボックス 317"/>
        <xdr:cNvSpPr txBox="1"/>
      </xdr:nvSpPr>
      <xdr:spPr>
        <a:xfrm>
          <a:off x="6737428" y="59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65156</xdr:rowOff>
    </xdr:from>
    <xdr:to>
      <xdr:col>55</xdr:col>
      <xdr:colOff>0</xdr:colOff>
      <xdr:row>58</xdr:row>
      <xdr:rowOff>13760</xdr:rowOff>
    </xdr:to>
    <xdr:cxnSp macro="">
      <xdr:nvCxnSpPr>
        <xdr:cNvPr id="347" name="直線コネクタ 346"/>
        <xdr:cNvCxnSpPr/>
      </xdr:nvCxnSpPr>
      <xdr:spPr>
        <a:xfrm>
          <a:off x="9639300" y="9837806"/>
          <a:ext cx="838200" cy="12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65156</xdr:rowOff>
    </xdr:from>
    <xdr:to>
      <xdr:col>50</xdr:col>
      <xdr:colOff>114300</xdr:colOff>
      <xdr:row>58</xdr:row>
      <xdr:rowOff>13601</xdr:rowOff>
    </xdr:to>
    <xdr:cxnSp macro="">
      <xdr:nvCxnSpPr>
        <xdr:cNvPr id="350" name="直線コネクタ 349"/>
        <xdr:cNvCxnSpPr/>
      </xdr:nvCxnSpPr>
      <xdr:spPr>
        <a:xfrm flipV="1">
          <a:off x="8750300" y="9837806"/>
          <a:ext cx="889000" cy="11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2" name="テキスト ボックス 351"/>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120747</xdr:rowOff>
    </xdr:from>
    <xdr:to>
      <xdr:col>45</xdr:col>
      <xdr:colOff>177800</xdr:colOff>
      <xdr:row>58</xdr:row>
      <xdr:rowOff>13601</xdr:rowOff>
    </xdr:to>
    <xdr:cxnSp macro="">
      <xdr:nvCxnSpPr>
        <xdr:cNvPr id="353" name="直線コネクタ 352"/>
        <xdr:cNvCxnSpPr/>
      </xdr:nvCxnSpPr>
      <xdr:spPr>
        <a:xfrm>
          <a:off x="7861300" y="9893397"/>
          <a:ext cx="889000" cy="6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120747</xdr:rowOff>
    </xdr:from>
    <xdr:to>
      <xdr:col>41</xdr:col>
      <xdr:colOff>50800</xdr:colOff>
      <xdr:row>58</xdr:row>
      <xdr:rowOff>67280</xdr:rowOff>
    </xdr:to>
    <xdr:cxnSp macro="">
      <xdr:nvCxnSpPr>
        <xdr:cNvPr id="356" name="直線コネクタ 355"/>
        <xdr:cNvCxnSpPr/>
      </xdr:nvCxnSpPr>
      <xdr:spPr>
        <a:xfrm flipV="1">
          <a:off x="6972300" y="9893397"/>
          <a:ext cx="889000" cy="1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168022</xdr:rowOff>
    </xdr:from>
    <xdr:to>
      <xdr:col>41</xdr:col>
      <xdr:colOff>101600</xdr:colOff>
      <xdr:row>58</xdr:row>
      <xdr:rowOff>98172</xdr:rowOff>
    </xdr:to>
    <xdr:sp macro="" textlink="">
      <xdr:nvSpPr>
        <xdr:cNvPr id="357" name="フローチャート: 判断 356"/>
        <xdr:cNvSpPr/>
      </xdr:nvSpPr>
      <xdr:spPr>
        <a:xfrm>
          <a:off x="7810500" y="994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89299</xdr:rowOff>
    </xdr:from>
    <xdr:ext cx="534377" cy="259045"/>
    <xdr:sp macro="" textlink="">
      <xdr:nvSpPr>
        <xdr:cNvPr id="358" name="テキスト ボックス 357"/>
        <xdr:cNvSpPr txBox="1"/>
      </xdr:nvSpPr>
      <xdr:spPr>
        <a:xfrm>
          <a:off x="7594111" y="100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164399</xdr:rowOff>
    </xdr:from>
    <xdr:to>
      <xdr:col>36</xdr:col>
      <xdr:colOff>165100</xdr:colOff>
      <xdr:row>58</xdr:row>
      <xdr:rowOff>94549</xdr:rowOff>
    </xdr:to>
    <xdr:sp macro="" textlink="">
      <xdr:nvSpPr>
        <xdr:cNvPr id="359" name="フローチャート: 判断 358"/>
        <xdr:cNvSpPr/>
      </xdr:nvSpPr>
      <xdr:spPr>
        <a:xfrm>
          <a:off x="6921500" y="993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111076</xdr:rowOff>
    </xdr:from>
    <xdr:ext cx="534377" cy="259045"/>
    <xdr:sp macro="" textlink="">
      <xdr:nvSpPr>
        <xdr:cNvPr id="360" name="テキスト ボックス 359"/>
        <xdr:cNvSpPr txBox="1"/>
      </xdr:nvSpPr>
      <xdr:spPr>
        <a:xfrm>
          <a:off x="6705111" y="971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134410</xdr:rowOff>
    </xdr:from>
    <xdr:to>
      <xdr:col>55</xdr:col>
      <xdr:colOff>50800</xdr:colOff>
      <xdr:row>58</xdr:row>
      <xdr:rowOff>64560</xdr:rowOff>
    </xdr:to>
    <xdr:sp macro="" textlink="">
      <xdr:nvSpPr>
        <xdr:cNvPr id="366" name="楕円 365"/>
        <xdr:cNvSpPr/>
      </xdr:nvSpPr>
      <xdr:spPr>
        <a:xfrm>
          <a:off x="10426700" y="99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157287</xdr:rowOff>
    </xdr:from>
    <xdr:ext cx="599010" cy="259045"/>
    <xdr:sp macro="" textlink="">
      <xdr:nvSpPr>
        <xdr:cNvPr id="367" name="農林水産業費該当値テキスト"/>
        <xdr:cNvSpPr txBox="1"/>
      </xdr:nvSpPr>
      <xdr:spPr>
        <a:xfrm>
          <a:off x="10528300" y="975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14356</xdr:rowOff>
    </xdr:from>
    <xdr:to>
      <xdr:col>50</xdr:col>
      <xdr:colOff>165100</xdr:colOff>
      <xdr:row>57</xdr:row>
      <xdr:rowOff>115956</xdr:rowOff>
    </xdr:to>
    <xdr:sp macro="" textlink="">
      <xdr:nvSpPr>
        <xdr:cNvPr id="368" name="楕円 367"/>
        <xdr:cNvSpPr/>
      </xdr:nvSpPr>
      <xdr:spPr>
        <a:xfrm>
          <a:off x="9588500" y="97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132483</xdr:rowOff>
    </xdr:from>
    <xdr:ext cx="599010" cy="259045"/>
    <xdr:sp macro="" textlink="">
      <xdr:nvSpPr>
        <xdr:cNvPr id="369" name="テキスト ボックス 368"/>
        <xdr:cNvSpPr txBox="1"/>
      </xdr:nvSpPr>
      <xdr:spPr>
        <a:xfrm>
          <a:off x="9339795" y="956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134251</xdr:rowOff>
    </xdr:from>
    <xdr:to>
      <xdr:col>46</xdr:col>
      <xdr:colOff>38100</xdr:colOff>
      <xdr:row>58</xdr:row>
      <xdr:rowOff>64401</xdr:rowOff>
    </xdr:to>
    <xdr:sp macro="" textlink="">
      <xdr:nvSpPr>
        <xdr:cNvPr id="370" name="楕円 369"/>
        <xdr:cNvSpPr/>
      </xdr:nvSpPr>
      <xdr:spPr>
        <a:xfrm>
          <a:off x="8699500" y="99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80928</xdr:rowOff>
    </xdr:from>
    <xdr:ext cx="599010" cy="259045"/>
    <xdr:sp macro="" textlink="">
      <xdr:nvSpPr>
        <xdr:cNvPr id="371" name="テキスト ボックス 370"/>
        <xdr:cNvSpPr txBox="1"/>
      </xdr:nvSpPr>
      <xdr:spPr>
        <a:xfrm>
          <a:off x="8450795" y="968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69947</xdr:rowOff>
    </xdr:from>
    <xdr:to>
      <xdr:col>41</xdr:col>
      <xdr:colOff>101600</xdr:colOff>
      <xdr:row>58</xdr:row>
      <xdr:rowOff>97</xdr:rowOff>
    </xdr:to>
    <xdr:sp macro="" textlink="">
      <xdr:nvSpPr>
        <xdr:cNvPr id="372" name="楕円 371"/>
        <xdr:cNvSpPr/>
      </xdr:nvSpPr>
      <xdr:spPr>
        <a:xfrm>
          <a:off x="7810500" y="984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16624</xdr:rowOff>
    </xdr:from>
    <xdr:ext cx="599010" cy="259045"/>
    <xdr:sp macro="" textlink="">
      <xdr:nvSpPr>
        <xdr:cNvPr id="373" name="テキスト ボックス 372"/>
        <xdr:cNvSpPr txBox="1"/>
      </xdr:nvSpPr>
      <xdr:spPr>
        <a:xfrm>
          <a:off x="7561795" y="961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16480</xdr:rowOff>
    </xdr:from>
    <xdr:to>
      <xdr:col>36</xdr:col>
      <xdr:colOff>165100</xdr:colOff>
      <xdr:row>58</xdr:row>
      <xdr:rowOff>118080</xdr:rowOff>
    </xdr:to>
    <xdr:sp macro="" textlink="">
      <xdr:nvSpPr>
        <xdr:cNvPr id="374" name="楕円 373"/>
        <xdr:cNvSpPr/>
      </xdr:nvSpPr>
      <xdr:spPr>
        <a:xfrm>
          <a:off x="6921500" y="99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109207</xdr:rowOff>
    </xdr:from>
    <xdr:ext cx="534377" cy="259045"/>
    <xdr:sp macro="" textlink="">
      <xdr:nvSpPr>
        <xdr:cNvPr id="375" name="テキスト ボックス 374"/>
        <xdr:cNvSpPr txBox="1"/>
      </xdr:nvSpPr>
      <xdr:spPr>
        <a:xfrm>
          <a:off x="6705111" y="1005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77155</xdr:rowOff>
    </xdr:from>
    <xdr:to>
      <xdr:col>55</xdr:col>
      <xdr:colOff>0</xdr:colOff>
      <xdr:row>78</xdr:row>
      <xdr:rowOff>114295</xdr:rowOff>
    </xdr:to>
    <xdr:cxnSp macro="">
      <xdr:nvCxnSpPr>
        <xdr:cNvPr id="404" name="直線コネクタ 403"/>
        <xdr:cNvCxnSpPr/>
      </xdr:nvCxnSpPr>
      <xdr:spPr>
        <a:xfrm flipV="1">
          <a:off x="9639300" y="13450255"/>
          <a:ext cx="838200" cy="3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114295</xdr:rowOff>
    </xdr:from>
    <xdr:to>
      <xdr:col>50</xdr:col>
      <xdr:colOff>114300</xdr:colOff>
      <xdr:row>78</xdr:row>
      <xdr:rowOff>130656</xdr:rowOff>
    </xdr:to>
    <xdr:cxnSp macro="">
      <xdr:nvCxnSpPr>
        <xdr:cNvPr id="407" name="直線コネクタ 406"/>
        <xdr:cNvCxnSpPr/>
      </xdr:nvCxnSpPr>
      <xdr:spPr>
        <a:xfrm flipV="1">
          <a:off x="8750300" y="13487395"/>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88196</xdr:rowOff>
    </xdr:from>
    <xdr:to>
      <xdr:col>45</xdr:col>
      <xdr:colOff>177800</xdr:colOff>
      <xdr:row>78</xdr:row>
      <xdr:rowOff>130656</xdr:rowOff>
    </xdr:to>
    <xdr:cxnSp macro="">
      <xdr:nvCxnSpPr>
        <xdr:cNvPr id="410" name="直線コネクタ 409"/>
        <xdr:cNvCxnSpPr/>
      </xdr:nvCxnSpPr>
      <xdr:spPr>
        <a:xfrm>
          <a:off x="7861300" y="13461296"/>
          <a:ext cx="889000" cy="4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88196</xdr:rowOff>
    </xdr:from>
    <xdr:to>
      <xdr:col>41</xdr:col>
      <xdr:colOff>50800</xdr:colOff>
      <xdr:row>78</xdr:row>
      <xdr:rowOff>105516</xdr:rowOff>
    </xdr:to>
    <xdr:cxnSp macro="">
      <xdr:nvCxnSpPr>
        <xdr:cNvPr id="413" name="直線コネクタ 412"/>
        <xdr:cNvCxnSpPr/>
      </xdr:nvCxnSpPr>
      <xdr:spPr>
        <a:xfrm flipV="1">
          <a:off x="6972300" y="13461296"/>
          <a:ext cx="889000" cy="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130215</xdr:rowOff>
    </xdr:from>
    <xdr:to>
      <xdr:col>41</xdr:col>
      <xdr:colOff>101600</xdr:colOff>
      <xdr:row>78</xdr:row>
      <xdr:rowOff>60365</xdr:rowOff>
    </xdr:to>
    <xdr:sp macro="" textlink="">
      <xdr:nvSpPr>
        <xdr:cNvPr id="414" name="フローチャート: 判断 413"/>
        <xdr:cNvSpPr/>
      </xdr:nvSpPr>
      <xdr:spPr>
        <a:xfrm>
          <a:off x="7810500" y="133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76892</xdr:rowOff>
    </xdr:from>
    <xdr:ext cx="534377" cy="259045"/>
    <xdr:sp macro="" textlink="">
      <xdr:nvSpPr>
        <xdr:cNvPr id="415" name="テキスト ボックス 414"/>
        <xdr:cNvSpPr txBox="1"/>
      </xdr:nvSpPr>
      <xdr:spPr>
        <a:xfrm>
          <a:off x="7594111" y="131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140922</xdr:rowOff>
    </xdr:from>
    <xdr:to>
      <xdr:col>36</xdr:col>
      <xdr:colOff>165100</xdr:colOff>
      <xdr:row>78</xdr:row>
      <xdr:rowOff>71072</xdr:rowOff>
    </xdr:to>
    <xdr:sp macro="" textlink="">
      <xdr:nvSpPr>
        <xdr:cNvPr id="416" name="フローチャート: 判断 415"/>
        <xdr:cNvSpPr/>
      </xdr:nvSpPr>
      <xdr:spPr>
        <a:xfrm>
          <a:off x="6921500" y="1334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87599</xdr:rowOff>
    </xdr:from>
    <xdr:ext cx="534377" cy="259045"/>
    <xdr:sp macro="" textlink="">
      <xdr:nvSpPr>
        <xdr:cNvPr id="417" name="テキスト ボックス 416"/>
        <xdr:cNvSpPr txBox="1"/>
      </xdr:nvSpPr>
      <xdr:spPr>
        <a:xfrm>
          <a:off x="6705111" y="1311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26355</xdr:rowOff>
    </xdr:from>
    <xdr:to>
      <xdr:col>55</xdr:col>
      <xdr:colOff>50800</xdr:colOff>
      <xdr:row>78</xdr:row>
      <xdr:rowOff>127955</xdr:rowOff>
    </xdr:to>
    <xdr:sp macro="" textlink="">
      <xdr:nvSpPr>
        <xdr:cNvPr id="423" name="楕円 422"/>
        <xdr:cNvSpPr/>
      </xdr:nvSpPr>
      <xdr:spPr>
        <a:xfrm>
          <a:off x="10426700" y="133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4782</xdr:rowOff>
    </xdr:from>
    <xdr:ext cx="534377" cy="259045"/>
    <xdr:sp macro="" textlink="">
      <xdr:nvSpPr>
        <xdr:cNvPr id="424" name="商工費該当値テキスト"/>
        <xdr:cNvSpPr txBox="1"/>
      </xdr:nvSpPr>
      <xdr:spPr>
        <a:xfrm>
          <a:off x="10528300" y="1337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63495</xdr:rowOff>
    </xdr:from>
    <xdr:to>
      <xdr:col>50</xdr:col>
      <xdr:colOff>165100</xdr:colOff>
      <xdr:row>78</xdr:row>
      <xdr:rowOff>165095</xdr:rowOff>
    </xdr:to>
    <xdr:sp macro="" textlink="">
      <xdr:nvSpPr>
        <xdr:cNvPr id="425" name="楕円 424"/>
        <xdr:cNvSpPr/>
      </xdr:nvSpPr>
      <xdr:spPr>
        <a:xfrm>
          <a:off x="9588500" y="134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156222</xdr:rowOff>
    </xdr:from>
    <xdr:ext cx="534377" cy="259045"/>
    <xdr:sp macro="" textlink="">
      <xdr:nvSpPr>
        <xdr:cNvPr id="426" name="テキスト ボックス 425"/>
        <xdr:cNvSpPr txBox="1"/>
      </xdr:nvSpPr>
      <xdr:spPr>
        <a:xfrm>
          <a:off x="9372111" y="135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79856</xdr:rowOff>
    </xdr:from>
    <xdr:to>
      <xdr:col>46</xdr:col>
      <xdr:colOff>38100</xdr:colOff>
      <xdr:row>79</xdr:row>
      <xdr:rowOff>10006</xdr:rowOff>
    </xdr:to>
    <xdr:sp macro="" textlink="">
      <xdr:nvSpPr>
        <xdr:cNvPr id="427" name="楕円 426"/>
        <xdr:cNvSpPr/>
      </xdr:nvSpPr>
      <xdr:spPr>
        <a:xfrm>
          <a:off x="8699500" y="1345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1133</xdr:rowOff>
    </xdr:from>
    <xdr:ext cx="534377" cy="259045"/>
    <xdr:sp macro="" textlink="">
      <xdr:nvSpPr>
        <xdr:cNvPr id="428" name="テキスト ボックス 427"/>
        <xdr:cNvSpPr txBox="1"/>
      </xdr:nvSpPr>
      <xdr:spPr>
        <a:xfrm>
          <a:off x="8483111" y="1354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37396</xdr:rowOff>
    </xdr:from>
    <xdr:to>
      <xdr:col>41</xdr:col>
      <xdr:colOff>101600</xdr:colOff>
      <xdr:row>78</xdr:row>
      <xdr:rowOff>138996</xdr:rowOff>
    </xdr:to>
    <xdr:sp macro="" textlink="">
      <xdr:nvSpPr>
        <xdr:cNvPr id="429" name="楕円 428"/>
        <xdr:cNvSpPr/>
      </xdr:nvSpPr>
      <xdr:spPr>
        <a:xfrm>
          <a:off x="7810500" y="134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130123</xdr:rowOff>
    </xdr:from>
    <xdr:ext cx="534377" cy="259045"/>
    <xdr:sp macro="" textlink="">
      <xdr:nvSpPr>
        <xdr:cNvPr id="430" name="テキスト ボックス 429"/>
        <xdr:cNvSpPr txBox="1"/>
      </xdr:nvSpPr>
      <xdr:spPr>
        <a:xfrm>
          <a:off x="7594111" y="135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54716</xdr:rowOff>
    </xdr:from>
    <xdr:to>
      <xdr:col>36</xdr:col>
      <xdr:colOff>165100</xdr:colOff>
      <xdr:row>78</xdr:row>
      <xdr:rowOff>156316</xdr:rowOff>
    </xdr:to>
    <xdr:sp macro="" textlink="">
      <xdr:nvSpPr>
        <xdr:cNvPr id="431" name="楕円 430"/>
        <xdr:cNvSpPr/>
      </xdr:nvSpPr>
      <xdr:spPr>
        <a:xfrm>
          <a:off x="6921500" y="1342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147443</xdr:rowOff>
    </xdr:from>
    <xdr:ext cx="534377" cy="259045"/>
    <xdr:sp macro="" textlink="">
      <xdr:nvSpPr>
        <xdr:cNvPr id="432" name="テキスト ボックス 431"/>
        <xdr:cNvSpPr txBox="1"/>
      </xdr:nvSpPr>
      <xdr:spPr>
        <a:xfrm>
          <a:off x="6705111" y="1352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105611</xdr:rowOff>
    </xdr:from>
    <xdr:to>
      <xdr:col>55</xdr:col>
      <xdr:colOff>0</xdr:colOff>
      <xdr:row>98</xdr:row>
      <xdr:rowOff>108072</xdr:rowOff>
    </xdr:to>
    <xdr:cxnSp macro="">
      <xdr:nvCxnSpPr>
        <xdr:cNvPr id="459" name="直線コネクタ 458"/>
        <xdr:cNvCxnSpPr/>
      </xdr:nvCxnSpPr>
      <xdr:spPr>
        <a:xfrm>
          <a:off x="9639300" y="16907711"/>
          <a:ext cx="8382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105611</xdr:rowOff>
    </xdr:from>
    <xdr:to>
      <xdr:col>50</xdr:col>
      <xdr:colOff>114300</xdr:colOff>
      <xdr:row>98</xdr:row>
      <xdr:rowOff>110722</xdr:rowOff>
    </xdr:to>
    <xdr:cxnSp macro="">
      <xdr:nvCxnSpPr>
        <xdr:cNvPr id="462" name="直線コネクタ 461"/>
        <xdr:cNvCxnSpPr/>
      </xdr:nvCxnSpPr>
      <xdr:spPr>
        <a:xfrm flipV="1">
          <a:off x="8750300" y="16907711"/>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110722</xdr:rowOff>
    </xdr:from>
    <xdr:to>
      <xdr:col>45</xdr:col>
      <xdr:colOff>177800</xdr:colOff>
      <xdr:row>98</xdr:row>
      <xdr:rowOff>112147</xdr:rowOff>
    </xdr:to>
    <xdr:cxnSp macro="">
      <xdr:nvCxnSpPr>
        <xdr:cNvPr id="465" name="直線コネクタ 464"/>
        <xdr:cNvCxnSpPr/>
      </xdr:nvCxnSpPr>
      <xdr:spPr>
        <a:xfrm flipV="1">
          <a:off x="7861300" y="16912822"/>
          <a:ext cx="8890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112147</xdr:rowOff>
    </xdr:from>
    <xdr:to>
      <xdr:col>41</xdr:col>
      <xdr:colOff>50800</xdr:colOff>
      <xdr:row>98</xdr:row>
      <xdr:rowOff>118659</xdr:rowOff>
    </xdr:to>
    <xdr:cxnSp macro="">
      <xdr:nvCxnSpPr>
        <xdr:cNvPr id="468" name="直線コネクタ 467"/>
        <xdr:cNvCxnSpPr/>
      </xdr:nvCxnSpPr>
      <xdr:spPr>
        <a:xfrm flipV="1">
          <a:off x="6972300" y="16914247"/>
          <a:ext cx="889000" cy="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48196</xdr:rowOff>
    </xdr:from>
    <xdr:to>
      <xdr:col>41</xdr:col>
      <xdr:colOff>101600</xdr:colOff>
      <xdr:row>98</xdr:row>
      <xdr:rowOff>149796</xdr:rowOff>
    </xdr:to>
    <xdr:sp macro="" textlink="">
      <xdr:nvSpPr>
        <xdr:cNvPr id="469" name="フローチャート: 判断 468"/>
        <xdr:cNvSpPr/>
      </xdr:nvSpPr>
      <xdr:spPr>
        <a:xfrm>
          <a:off x="7810500" y="1685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166323</xdr:rowOff>
    </xdr:from>
    <xdr:ext cx="534377" cy="259045"/>
    <xdr:sp macro="" textlink="">
      <xdr:nvSpPr>
        <xdr:cNvPr id="470" name="テキスト ボックス 469"/>
        <xdr:cNvSpPr txBox="1"/>
      </xdr:nvSpPr>
      <xdr:spPr>
        <a:xfrm>
          <a:off x="7594111" y="166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45627</xdr:rowOff>
    </xdr:from>
    <xdr:to>
      <xdr:col>36</xdr:col>
      <xdr:colOff>165100</xdr:colOff>
      <xdr:row>98</xdr:row>
      <xdr:rowOff>147227</xdr:rowOff>
    </xdr:to>
    <xdr:sp macro="" textlink="">
      <xdr:nvSpPr>
        <xdr:cNvPr id="471" name="フローチャート: 判断 470"/>
        <xdr:cNvSpPr/>
      </xdr:nvSpPr>
      <xdr:spPr>
        <a:xfrm>
          <a:off x="6921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163754</xdr:rowOff>
    </xdr:from>
    <xdr:ext cx="534377" cy="259045"/>
    <xdr:sp macro="" textlink="">
      <xdr:nvSpPr>
        <xdr:cNvPr id="472" name="テキスト ボックス 471"/>
        <xdr:cNvSpPr txBox="1"/>
      </xdr:nvSpPr>
      <xdr:spPr>
        <a:xfrm>
          <a:off x="6705111" y="166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57272</xdr:rowOff>
    </xdr:from>
    <xdr:to>
      <xdr:col>55</xdr:col>
      <xdr:colOff>50800</xdr:colOff>
      <xdr:row>98</xdr:row>
      <xdr:rowOff>158872</xdr:rowOff>
    </xdr:to>
    <xdr:sp macro="" textlink="">
      <xdr:nvSpPr>
        <xdr:cNvPr id="478" name="楕円 477"/>
        <xdr:cNvSpPr/>
      </xdr:nvSpPr>
      <xdr:spPr>
        <a:xfrm>
          <a:off x="10426700" y="168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23738</xdr:rowOff>
    </xdr:from>
    <xdr:ext cx="534377" cy="259045"/>
    <xdr:sp macro="" textlink="">
      <xdr:nvSpPr>
        <xdr:cNvPr id="479" name="土木費該当値テキスト"/>
        <xdr:cNvSpPr txBox="1"/>
      </xdr:nvSpPr>
      <xdr:spPr>
        <a:xfrm>
          <a:off x="10528300" y="168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54811</xdr:rowOff>
    </xdr:from>
    <xdr:to>
      <xdr:col>50</xdr:col>
      <xdr:colOff>165100</xdr:colOff>
      <xdr:row>98</xdr:row>
      <xdr:rowOff>156411</xdr:rowOff>
    </xdr:to>
    <xdr:sp macro="" textlink="">
      <xdr:nvSpPr>
        <xdr:cNvPr id="480" name="楕円 479"/>
        <xdr:cNvSpPr/>
      </xdr:nvSpPr>
      <xdr:spPr>
        <a:xfrm>
          <a:off x="9588500" y="168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147538</xdr:rowOff>
    </xdr:from>
    <xdr:ext cx="534377" cy="259045"/>
    <xdr:sp macro="" textlink="">
      <xdr:nvSpPr>
        <xdr:cNvPr id="481" name="テキスト ボックス 480"/>
        <xdr:cNvSpPr txBox="1"/>
      </xdr:nvSpPr>
      <xdr:spPr>
        <a:xfrm>
          <a:off x="9372111" y="1694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59922</xdr:rowOff>
    </xdr:from>
    <xdr:to>
      <xdr:col>46</xdr:col>
      <xdr:colOff>38100</xdr:colOff>
      <xdr:row>98</xdr:row>
      <xdr:rowOff>161522</xdr:rowOff>
    </xdr:to>
    <xdr:sp macro="" textlink="">
      <xdr:nvSpPr>
        <xdr:cNvPr id="482" name="楕円 481"/>
        <xdr:cNvSpPr/>
      </xdr:nvSpPr>
      <xdr:spPr>
        <a:xfrm>
          <a:off x="8699500" y="1686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152649</xdr:rowOff>
    </xdr:from>
    <xdr:ext cx="534377" cy="259045"/>
    <xdr:sp macro="" textlink="">
      <xdr:nvSpPr>
        <xdr:cNvPr id="483" name="テキスト ボックス 482"/>
        <xdr:cNvSpPr txBox="1"/>
      </xdr:nvSpPr>
      <xdr:spPr>
        <a:xfrm>
          <a:off x="8483111" y="1695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61347</xdr:rowOff>
    </xdr:from>
    <xdr:to>
      <xdr:col>41</xdr:col>
      <xdr:colOff>101600</xdr:colOff>
      <xdr:row>98</xdr:row>
      <xdr:rowOff>162947</xdr:rowOff>
    </xdr:to>
    <xdr:sp macro="" textlink="">
      <xdr:nvSpPr>
        <xdr:cNvPr id="484" name="楕円 483"/>
        <xdr:cNvSpPr/>
      </xdr:nvSpPr>
      <xdr:spPr>
        <a:xfrm>
          <a:off x="7810500" y="1686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154074</xdr:rowOff>
    </xdr:from>
    <xdr:ext cx="534377" cy="259045"/>
    <xdr:sp macro="" textlink="">
      <xdr:nvSpPr>
        <xdr:cNvPr id="485" name="テキスト ボックス 484"/>
        <xdr:cNvSpPr txBox="1"/>
      </xdr:nvSpPr>
      <xdr:spPr>
        <a:xfrm>
          <a:off x="7594111" y="169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67859</xdr:rowOff>
    </xdr:from>
    <xdr:to>
      <xdr:col>36</xdr:col>
      <xdr:colOff>165100</xdr:colOff>
      <xdr:row>98</xdr:row>
      <xdr:rowOff>169459</xdr:rowOff>
    </xdr:to>
    <xdr:sp macro="" textlink="">
      <xdr:nvSpPr>
        <xdr:cNvPr id="486" name="楕円 485"/>
        <xdr:cNvSpPr/>
      </xdr:nvSpPr>
      <xdr:spPr>
        <a:xfrm>
          <a:off x="6921500" y="1686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160586</xdr:rowOff>
    </xdr:from>
    <xdr:ext cx="534377" cy="259045"/>
    <xdr:sp macro="" textlink="">
      <xdr:nvSpPr>
        <xdr:cNvPr id="487" name="テキスト ボックス 486"/>
        <xdr:cNvSpPr txBox="1"/>
      </xdr:nvSpPr>
      <xdr:spPr>
        <a:xfrm>
          <a:off x="6705111" y="169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127336</xdr:rowOff>
    </xdr:from>
    <xdr:to>
      <xdr:col>85</xdr:col>
      <xdr:colOff>127000</xdr:colOff>
      <xdr:row>39</xdr:row>
      <xdr:rowOff>7912</xdr:rowOff>
    </xdr:to>
    <xdr:cxnSp macro="">
      <xdr:nvCxnSpPr>
        <xdr:cNvPr id="517" name="直線コネクタ 516"/>
        <xdr:cNvCxnSpPr/>
      </xdr:nvCxnSpPr>
      <xdr:spPr>
        <a:xfrm flipV="1">
          <a:off x="15481300" y="6642436"/>
          <a:ext cx="838200" cy="5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144349</xdr:rowOff>
    </xdr:from>
    <xdr:to>
      <xdr:col>81</xdr:col>
      <xdr:colOff>50800</xdr:colOff>
      <xdr:row>39</xdr:row>
      <xdr:rowOff>7912</xdr:rowOff>
    </xdr:to>
    <xdr:cxnSp macro="">
      <xdr:nvCxnSpPr>
        <xdr:cNvPr id="520" name="直線コネクタ 519"/>
        <xdr:cNvCxnSpPr/>
      </xdr:nvCxnSpPr>
      <xdr:spPr>
        <a:xfrm>
          <a:off x="14592300" y="6659449"/>
          <a:ext cx="8890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136233</xdr:rowOff>
    </xdr:from>
    <xdr:to>
      <xdr:col>76</xdr:col>
      <xdr:colOff>114300</xdr:colOff>
      <xdr:row>38</xdr:row>
      <xdr:rowOff>144349</xdr:rowOff>
    </xdr:to>
    <xdr:cxnSp macro="">
      <xdr:nvCxnSpPr>
        <xdr:cNvPr id="523" name="直線コネクタ 522"/>
        <xdr:cNvCxnSpPr/>
      </xdr:nvCxnSpPr>
      <xdr:spPr>
        <a:xfrm>
          <a:off x="13703300" y="6651333"/>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136233</xdr:rowOff>
    </xdr:from>
    <xdr:to>
      <xdr:col>71</xdr:col>
      <xdr:colOff>177800</xdr:colOff>
      <xdr:row>39</xdr:row>
      <xdr:rowOff>10922</xdr:rowOff>
    </xdr:to>
    <xdr:cxnSp macro="">
      <xdr:nvCxnSpPr>
        <xdr:cNvPr id="526" name="直線コネクタ 525"/>
        <xdr:cNvCxnSpPr/>
      </xdr:nvCxnSpPr>
      <xdr:spPr>
        <a:xfrm flipV="1">
          <a:off x="12814300" y="6651333"/>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14834</xdr:rowOff>
    </xdr:from>
    <xdr:to>
      <xdr:col>72</xdr:col>
      <xdr:colOff>38100</xdr:colOff>
      <xdr:row>36</xdr:row>
      <xdr:rowOff>116434</xdr:rowOff>
    </xdr:to>
    <xdr:sp macro="" textlink="">
      <xdr:nvSpPr>
        <xdr:cNvPr id="527" name="フローチャート: 判断 526"/>
        <xdr:cNvSpPr/>
      </xdr:nvSpPr>
      <xdr:spPr>
        <a:xfrm>
          <a:off x="13652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132961</xdr:rowOff>
    </xdr:from>
    <xdr:ext cx="534377" cy="259045"/>
    <xdr:sp macro="" textlink="">
      <xdr:nvSpPr>
        <xdr:cNvPr id="528" name="テキスト ボックス 527"/>
        <xdr:cNvSpPr txBox="1"/>
      </xdr:nvSpPr>
      <xdr:spPr>
        <a:xfrm>
          <a:off x="13436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156337</xdr:rowOff>
    </xdr:from>
    <xdr:to>
      <xdr:col>67</xdr:col>
      <xdr:colOff>101600</xdr:colOff>
      <xdr:row>36</xdr:row>
      <xdr:rowOff>86487</xdr:rowOff>
    </xdr:to>
    <xdr:sp macro="" textlink="">
      <xdr:nvSpPr>
        <xdr:cNvPr id="529" name="フローチャート: 判断 528"/>
        <xdr:cNvSpPr/>
      </xdr:nvSpPr>
      <xdr:spPr>
        <a:xfrm>
          <a:off x="12763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103014</xdr:rowOff>
    </xdr:from>
    <xdr:ext cx="534377" cy="259045"/>
    <xdr:sp macro="" textlink="">
      <xdr:nvSpPr>
        <xdr:cNvPr id="530" name="テキスト ボックス 529"/>
        <xdr:cNvSpPr txBox="1"/>
      </xdr:nvSpPr>
      <xdr:spPr>
        <a:xfrm>
          <a:off x="12547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76536</xdr:rowOff>
    </xdr:from>
    <xdr:to>
      <xdr:col>85</xdr:col>
      <xdr:colOff>177800</xdr:colOff>
      <xdr:row>39</xdr:row>
      <xdr:rowOff>6686</xdr:rowOff>
    </xdr:to>
    <xdr:sp macro="" textlink="">
      <xdr:nvSpPr>
        <xdr:cNvPr id="536" name="楕円 535"/>
        <xdr:cNvSpPr/>
      </xdr:nvSpPr>
      <xdr:spPr>
        <a:xfrm>
          <a:off x="16268700" y="65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54963</xdr:rowOff>
    </xdr:from>
    <xdr:ext cx="534377" cy="259045"/>
    <xdr:sp macro="" textlink="">
      <xdr:nvSpPr>
        <xdr:cNvPr id="537" name="消防費該当値テキスト"/>
        <xdr:cNvSpPr txBox="1"/>
      </xdr:nvSpPr>
      <xdr:spPr>
        <a:xfrm>
          <a:off x="16370300" y="657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128562</xdr:rowOff>
    </xdr:from>
    <xdr:to>
      <xdr:col>81</xdr:col>
      <xdr:colOff>101600</xdr:colOff>
      <xdr:row>39</xdr:row>
      <xdr:rowOff>58712</xdr:rowOff>
    </xdr:to>
    <xdr:sp macro="" textlink="">
      <xdr:nvSpPr>
        <xdr:cNvPr id="538" name="楕円 537"/>
        <xdr:cNvSpPr/>
      </xdr:nvSpPr>
      <xdr:spPr>
        <a:xfrm>
          <a:off x="15430500" y="66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49839</xdr:rowOff>
    </xdr:from>
    <xdr:ext cx="534377" cy="259045"/>
    <xdr:sp macro="" textlink="">
      <xdr:nvSpPr>
        <xdr:cNvPr id="539" name="テキスト ボックス 538"/>
        <xdr:cNvSpPr txBox="1"/>
      </xdr:nvSpPr>
      <xdr:spPr>
        <a:xfrm>
          <a:off x="15214111" y="67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93549</xdr:rowOff>
    </xdr:from>
    <xdr:to>
      <xdr:col>76</xdr:col>
      <xdr:colOff>165100</xdr:colOff>
      <xdr:row>39</xdr:row>
      <xdr:rowOff>23699</xdr:rowOff>
    </xdr:to>
    <xdr:sp macro="" textlink="">
      <xdr:nvSpPr>
        <xdr:cNvPr id="540" name="楕円 539"/>
        <xdr:cNvSpPr/>
      </xdr:nvSpPr>
      <xdr:spPr>
        <a:xfrm>
          <a:off x="14541500" y="66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14826</xdr:rowOff>
    </xdr:from>
    <xdr:ext cx="534377" cy="259045"/>
    <xdr:sp macro="" textlink="">
      <xdr:nvSpPr>
        <xdr:cNvPr id="541" name="テキスト ボックス 540"/>
        <xdr:cNvSpPr txBox="1"/>
      </xdr:nvSpPr>
      <xdr:spPr>
        <a:xfrm>
          <a:off x="14325111" y="67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85433</xdr:rowOff>
    </xdr:from>
    <xdr:to>
      <xdr:col>72</xdr:col>
      <xdr:colOff>38100</xdr:colOff>
      <xdr:row>39</xdr:row>
      <xdr:rowOff>15583</xdr:rowOff>
    </xdr:to>
    <xdr:sp macro="" textlink="">
      <xdr:nvSpPr>
        <xdr:cNvPr id="542" name="楕円 541"/>
        <xdr:cNvSpPr/>
      </xdr:nvSpPr>
      <xdr:spPr>
        <a:xfrm>
          <a:off x="13652500" y="660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6710</xdr:rowOff>
    </xdr:from>
    <xdr:ext cx="534377" cy="259045"/>
    <xdr:sp macro="" textlink="">
      <xdr:nvSpPr>
        <xdr:cNvPr id="543" name="テキスト ボックス 542"/>
        <xdr:cNvSpPr txBox="1"/>
      </xdr:nvSpPr>
      <xdr:spPr>
        <a:xfrm>
          <a:off x="13436111"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131572</xdr:rowOff>
    </xdr:from>
    <xdr:to>
      <xdr:col>67</xdr:col>
      <xdr:colOff>101600</xdr:colOff>
      <xdr:row>39</xdr:row>
      <xdr:rowOff>61722</xdr:rowOff>
    </xdr:to>
    <xdr:sp macro="" textlink="">
      <xdr:nvSpPr>
        <xdr:cNvPr id="544" name="楕円 543"/>
        <xdr:cNvSpPr/>
      </xdr:nvSpPr>
      <xdr:spPr>
        <a:xfrm>
          <a:off x="12763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52849</xdr:rowOff>
    </xdr:from>
    <xdr:ext cx="534377" cy="259045"/>
    <xdr:sp macro="" textlink="">
      <xdr:nvSpPr>
        <xdr:cNvPr id="545" name="テキスト ボックス 544"/>
        <xdr:cNvSpPr txBox="1"/>
      </xdr:nvSpPr>
      <xdr:spPr>
        <a:xfrm>
          <a:off x="12547111" y="673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24897</xdr:rowOff>
    </xdr:from>
    <xdr:to>
      <xdr:col>85</xdr:col>
      <xdr:colOff>127000</xdr:colOff>
      <xdr:row>57</xdr:row>
      <xdr:rowOff>43711</xdr:rowOff>
    </xdr:to>
    <xdr:cxnSp macro="">
      <xdr:nvCxnSpPr>
        <xdr:cNvPr id="572" name="直線コネクタ 571"/>
        <xdr:cNvCxnSpPr/>
      </xdr:nvCxnSpPr>
      <xdr:spPr>
        <a:xfrm flipV="1">
          <a:off x="15481300" y="9797547"/>
          <a:ext cx="8382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150847</xdr:rowOff>
    </xdr:from>
    <xdr:to>
      <xdr:col>81</xdr:col>
      <xdr:colOff>50800</xdr:colOff>
      <xdr:row>57</xdr:row>
      <xdr:rowOff>43711</xdr:rowOff>
    </xdr:to>
    <xdr:cxnSp macro="">
      <xdr:nvCxnSpPr>
        <xdr:cNvPr id="575" name="直線コネクタ 574"/>
        <xdr:cNvCxnSpPr/>
      </xdr:nvCxnSpPr>
      <xdr:spPr>
        <a:xfrm>
          <a:off x="14592300" y="9752047"/>
          <a:ext cx="889000" cy="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127488</xdr:rowOff>
    </xdr:from>
    <xdr:to>
      <xdr:col>76</xdr:col>
      <xdr:colOff>114300</xdr:colOff>
      <xdr:row>56</xdr:row>
      <xdr:rowOff>150847</xdr:rowOff>
    </xdr:to>
    <xdr:cxnSp macro="">
      <xdr:nvCxnSpPr>
        <xdr:cNvPr id="578" name="直線コネクタ 577"/>
        <xdr:cNvCxnSpPr/>
      </xdr:nvCxnSpPr>
      <xdr:spPr>
        <a:xfrm>
          <a:off x="13703300" y="9557238"/>
          <a:ext cx="889000" cy="19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127488</xdr:rowOff>
    </xdr:from>
    <xdr:to>
      <xdr:col>71</xdr:col>
      <xdr:colOff>177800</xdr:colOff>
      <xdr:row>56</xdr:row>
      <xdr:rowOff>75418</xdr:rowOff>
    </xdr:to>
    <xdr:cxnSp macro="">
      <xdr:nvCxnSpPr>
        <xdr:cNvPr id="581" name="直線コネクタ 580"/>
        <xdr:cNvCxnSpPr/>
      </xdr:nvCxnSpPr>
      <xdr:spPr>
        <a:xfrm flipV="1">
          <a:off x="12814300" y="9557238"/>
          <a:ext cx="8890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7052</xdr:rowOff>
    </xdr:from>
    <xdr:to>
      <xdr:col>72</xdr:col>
      <xdr:colOff>38100</xdr:colOff>
      <xdr:row>56</xdr:row>
      <xdr:rowOff>108652</xdr:rowOff>
    </xdr:to>
    <xdr:sp macro="" textlink="">
      <xdr:nvSpPr>
        <xdr:cNvPr id="582" name="フローチャート: 判断 581"/>
        <xdr:cNvSpPr/>
      </xdr:nvSpPr>
      <xdr:spPr>
        <a:xfrm>
          <a:off x="13652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99779</xdr:rowOff>
    </xdr:from>
    <xdr:ext cx="534377" cy="259045"/>
    <xdr:sp macro="" textlink="">
      <xdr:nvSpPr>
        <xdr:cNvPr id="583" name="テキスト ボックス 582"/>
        <xdr:cNvSpPr txBox="1"/>
      </xdr:nvSpPr>
      <xdr:spPr>
        <a:xfrm>
          <a:off x="13436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4273</xdr:rowOff>
    </xdr:from>
    <xdr:to>
      <xdr:col>67</xdr:col>
      <xdr:colOff>101600</xdr:colOff>
      <xdr:row>56</xdr:row>
      <xdr:rowOff>105873</xdr:rowOff>
    </xdr:to>
    <xdr:sp macro="" textlink="">
      <xdr:nvSpPr>
        <xdr:cNvPr id="584" name="フローチャート: 判断 583"/>
        <xdr:cNvSpPr/>
      </xdr:nvSpPr>
      <xdr:spPr>
        <a:xfrm>
          <a:off x="12763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122400</xdr:rowOff>
    </xdr:from>
    <xdr:ext cx="534377" cy="259045"/>
    <xdr:sp macro="" textlink="">
      <xdr:nvSpPr>
        <xdr:cNvPr id="585" name="テキスト ボックス 584"/>
        <xdr:cNvSpPr txBox="1"/>
      </xdr:nvSpPr>
      <xdr:spPr>
        <a:xfrm>
          <a:off x="12547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145547</xdr:rowOff>
    </xdr:from>
    <xdr:to>
      <xdr:col>85</xdr:col>
      <xdr:colOff>177800</xdr:colOff>
      <xdr:row>57</xdr:row>
      <xdr:rowOff>75697</xdr:rowOff>
    </xdr:to>
    <xdr:sp macro="" textlink="">
      <xdr:nvSpPr>
        <xdr:cNvPr id="591" name="楕円 590"/>
        <xdr:cNvSpPr/>
      </xdr:nvSpPr>
      <xdr:spPr>
        <a:xfrm>
          <a:off x="16268700" y="974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123974</xdr:rowOff>
    </xdr:from>
    <xdr:ext cx="534377" cy="259045"/>
    <xdr:sp macro="" textlink="">
      <xdr:nvSpPr>
        <xdr:cNvPr id="592" name="教育費該当値テキスト"/>
        <xdr:cNvSpPr txBox="1"/>
      </xdr:nvSpPr>
      <xdr:spPr>
        <a:xfrm>
          <a:off x="16370300" y="972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164361</xdr:rowOff>
    </xdr:from>
    <xdr:to>
      <xdr:col>81</xdr:col>
      <xdr:colOff>101600</xdr:colOff>
      <xdr:row>57</xdr:row>
      <xdr:rowOff>94511</xdr:rowOff>
    </xdr:to>
    <xdr:sp macro="" textlink="">
      <xdr:nvSpPr>
        <xdr:cNvPr id="593" name="楕円 592"/>
        <xdr:cNvSpPr/>
      </xdr:nvSpPr>
      <xdr:spPr>
        <a:xfrm>
          <a:off x="15430500" y="976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85638</xdr:rowOff>
    </xdr:from>
    <xdr:ext cx="534377" cy="259045"/>
    <xdr:sp macro="" textlink="">
      <xdr:nvSpPr>
        <xdr:cNvPr id="594" name="テキスト ボックス 593"/>
        <xdr:cNvSpPr txBox="1"/>
      </xdr:nvSpPr>
      <xdr:spPr>
        <a:xfrm>
          <a:off x="15214111" y="985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100047</xdr:rowOff>
    </xdr:from>
    <xdr:to>
      <xdr:col>76</xdr:col>
      <xdr:colOff>165100</xdr:colOff>
      <xdr:row>57</xdr:row>
      <xdr:rowOff>30197</xdr:rowOff>
    </xdr:to>
    <xdr:sp macro="" textlink="">
      <xdr:nvSpPr>
        <xdr:cNvPr id="595" name="楕円 594"/>
        <xdr:cNvSpPr/>
      </xdr:nvSpPr>
      <xdr:spPr>
        <a:xfrm>
          <a:off x="14541500" y="970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21324</xdr:rowOff>
    </xdr:from>
    <xdr:ext cx="534377" cy="259045"/>
    <xdr:sp macro="" textlink="">
      <xdr:nvSpPr>
        <xdr:cNvPr id="596" name="テキスト ボックス 595"/>
        <xdr:cNvSpPr txBox="1"/>
      </xdr:nvSpPr>
      <xdr:spPr>
        <a:xfrm>
          <a:off x="14325111" y="979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76688</xdr:rowOff>
    </xdr:from>
    <xdr:to>
      <xdr:col>72</xdr:col>
      <xdr:colOff>38100</xdr:colOff>
      <xdr:row>56</xdr:row>
      <xdr:rowOff>6838</xdr:rowOff>
    </xdr:to>
    <xdr:sp macro="" textlink="">
      <xdr:nvSpPr>
        <xdr:cNvPr id="597" name="楕円 596"/>
        <xdr:cNvSpPr/>
      </xdr:nvSpPr>
      <xdr:spPr>
        <a:xfrm>
          <a:off x="13652500" y="950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23365</xdr:rowOff>
    </xdr:from>
    <xdr:ext cx="599010" cy="259045"/>
    <xdr:sp macro="" textlink="">
      <xdr:nvSpPr>
        <xdr:cNvPr id="598" name="テキスト ボックス 597"/>
        <xdr:cNvSpPr txBox="1"/>
      </xdr:nvSpPr>
      <xdr:spPr>
        <a:xfrm>
          <a:off x="13403795" y="928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24618</xdr:rowOff>
    </xdr:from>
    <xdr:to>
      <xdr:col>67</xdr:col>
      <xdr:colOff>101600</xdr:colOff>
      <xdr:row>56</xdr:row>
      <xdr:rowOff>126218</xdr:rowOff>
    </xdr:to>
    <xdr:sp macro="" textlink="">
      <xdr:nvSpPr>
        <xdr:cNvPr id="599" name="楕円 598"/>
        <xdr:cNvSpPr/>
      </xdr:nvSpPr>
      <xdr:spPr>
        <a:xfrm>
          <a:off x="12763500" y="96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117345</xdr:rowOff>
    </xdr:from>
    <xdr:ext cx="534377" cy="259045"/>
    <xdr:sp macro="" textlink="">
      <xdr:nvSpPr>
        <xdr:cNvPr id="600" name="テキスト ボックス 599"/>
        <xdr:cNvSpPr txBox="1"/>
      </xdr:nvSpPr>
      <xdr:spPr>
        <a:xfrm>
          <a:off x="12547111" y="971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131045</xdr:rowOff>
    </xdr:from>
    <xdr:to>
      <xdr:col>85</xdr:col>
      <xdr:colOff>127000</xdr:colOff>
      <xdr:row>78</xdr:row>
      <xdr:rowOff>138528</xdr:rowOff>
    </xdr:to>
    <xdr:cxnSp macro="">
      <xdr:nvCxnSpPr>
        <xdr:cNvPr id="627" name="直線コネクタ 626"/>
        <xdr:cNvCxnSpPr/>
      </xdr:nvCxnSpPr>
      <xdr:spPr>
        <a:xfrm>
          <a:off x="15481300" y="13504145"/>
          <a:ext cx="838200" cy="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122007</xdr:rowOff>
    </xdr:from>
    <xdr:to>
      <xdr:col>81</xdr:col>
      <xdr:colOff>50800</xdr:colOff>
      <xdr:row>78</xdr:row>
      <xdr:rowOff>131045</xdr:rowOff>
    </xdr:to>
    <xdr:cxnSp macro="">
      <xdr:nvCxnSpPr>
        <xdr:cNvPr id="630" name="直線コネクタ 629"/>
        <xdr:cNvCxnSpPr/>
      </xdr:nvCxnSpPr>
      <xdr:spPr>
        <a:xfrm>
          <a:off x="14592300" y="13495107"/>
          <a:ext cx="889000" cy="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115137</xdr:rowOff>
    </xdr:from>
    <xdr:to>
      <xdr:col>76</xdr:col>
      <xdr:colOff>114300</xdr:colOff>
      <xdr:row>78</xdr:row>
      <xdr:rowOff>122007</xdr:rowOff>
    </xdr:to>
    <xdr:cxnSp macro="">
      <xdr:nvCxnSpPr>
        <xdr:cNvPr id="633" name="直線コネクタ 632"/>
        <xdr:cNvCxnSpPr/>
      </xdr:nvCxnSpPr>
      <xdr:spPr>
        <a:xfrm>
          <a:off x="13703300" y="13488237"/>
          <a:ext cx="889000" cy="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115137</xdr:rowOff>
    </xdr:from>
    <xdr:to>
      <xdr:col>71</xdr:col>
      <xdr:colOff>177800</xdr:colOff>
      <xdr:row>78</xdr:row>
      <xdr:rowOff>124526</xdr:rowOff>
    </xdr:to>
    <xdr:cxnSp macro="">
      <xdr:nvCxnSpPr>
        <xdr:cNvPr id="636" name="直線コネクタ 635"/>
        <xdr:cNvCxnSpPr/>
      </xdr:nvCxnSpPr>
      <xdr:spPr>
        <a:xfrm flipV="1">
          <a:off x="12814300" y="13488237"/>
          <a:ext cx="889000" cy="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7" name="フローチャート: 判断 636"/>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8" name="テキスト ボックス 637"/>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9" name="フローチャート: 判断 638"/>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40" name="テキスト ボックス 639"/>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87728</xdr:rowOff>
    </xdr:from>
    <xdr:to>
      <xdr:col>85</xdr:col>
      <xdr:colOff>177800</xdr:colOff>
      <xdr:row>79</xdr:row>
      <xdr:rowOff>17878</xdr:rowOff>
    </xdr:to>
    <xdr:sp macro="" textlink="">
      <xdr:nvSpPr>
        <xdr:cNvPr id="646" name="楕円 645"/>
        <xdr:cNvSpPr/>
      </xdr:nvSpPr>
      <xdr:spPr>
        <a:xfrm>
          <a:off x="16268700" y="134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45083</xdr:rowOff>
    </xdr:from>
    <xdr:ext cx="378565" cy="259045"/>
    <xdr:sp macro="" textlink="">
      <xdr:nvSpPr>
        <xdr:cNvPr id="647" name="災害復旧費該当値テキスト"/>
        <xdr:cNvSpPr txBox="1"/>
      </xdr:nvSpPr>
      <xdr:spPr>
        <a:xfrm>
          <a:off x="16370300" y="13418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80245</xdr:rowOff>
    </xdr:from>
    <xdr:to>
      <xdr:col>81</xdr:col>
      <xdr:colOff>101600</xdr:colOff>
      <xdr:row>79</xdr:row>
      <xdr:rowOff>10395</xdr:rowOff>
    </xdr:to>
    <xdr:sp macro="" textlink="">
      <xdr:nvSpPr>
        <xdr:cNvPr id="648" name="楕円 647"/>
        <xdr:cNvSpPr/>
      </xdr:nvSpPr>
      <xdr:spPr>
        <a:xfrm>
          <a:off x="15430500" y="134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1522</xdr:rowOff>
    </xdr:from>
    <xdr:ext cx="469744" cy="259045"/>
    <xdr:sp macro="" textlink="">
      <xdr:nvSpPr>
        <xdr:cNvPr id="649" name="テキスト ボックス 648"/>
        <xdr:cNvSpPr txBox="1"/>
      </xdr:nvSpPr>
      <xdr:spPr>
        <a:xfrm>
          <a:off x="15246428" y="135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71207</xdr:rowOff>
    </xdr:from>
    <xdr:to>
      <xdr:col>76</xdr:col>
      <xdr:colOff>165100</xdr:colOff>
      <xdr:row>79</xdr:row>
      <xdr:rowOff>1357</xdr:rowOff>
    </xdr:to>
    <xdr:sp macro="" textlink="">
      <xdr:nvSpPr>
        <xdr:cNvPr id="650" name="楕円 649"/>
        <xdr:cNvSpPr/>
      </xdr:nvSpPr>
      <xdr:spPr>
        <a:xfrm>
          <a:off x="14541500" y="134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163934</xdr:rowOff>
    </xdr:from>
    <xdr:ext cx="469744" cy="259045"/>
    <xdr:sp macro="" textlink="">
      <xdr:nvSpPr>
        <xdr:cNvPr id="651" name="テキスト ボックス 650"/>
        <xdr:cNvSpPr txBox="1"/>
      </xdr:nvSpPr>
      <xdr:spPr>
        <a:xfrm>
          <a:off x="14357428" y="1353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64337</xdr:rowOff>
    </xdr:from>
    <xdr:to>
      <xdr:col>72</xdr:col>
      <xdr:colOff>38100</xdr:colOff>
      <xdr:row>78</xdr:row>
      <xdr:rowOff>165937</xdr:rowOff>
    </xdr:to>
    <xdr:sp macro="" textlink="">
      <xdr:nvSpPr>
        <xdr:cNvPr id="652" name="楕円 651"/>
        <xdr:cNvSpPr/>
      </xdr:nvSpPr>
      <xdr:spPr>
        <a:xfrm>
          <a:off x="13652500" y="134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157064</xdr:rowOff>
    </xdr:from>
    <xdr:ext cx="534377" cy="259045"/>
    <xdr:sp macro="" textlink="">
      <xdr:nvSpPr>
        <xdr:cNvPr id="653" name="テキスト ボックス 652"/>
        <xdr:cNvSpPr txBox="1"/>
      </xdr:nvSpPr>
      <xdr:spPr>
        <a:xfrm>
          <a:off x="13436111" y="135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73726</xdr:rowOff>
    </xdr:from>
    <xdr:to>
      <xdr:col>67</xdr:col>
      <xdr:colOff>101600</xdr:colOff>
      <xdr:row>79</xdr:row>
      <xdr:rowOff>3876</xdr:rowOff>
    </xdr:to>
    <xdr:sp macro="" textlink="">
      <xdr:nvSpPr>
        <xdr:cNvPr id="654" name="楕円 653"/>
        <xdr:cNvSpPr/>
      </xdr:nvSpPr>
      <xdr:spPr>
        <a:xfrm>
          <a:off x="12763500" y="134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20403</xdr:rowOff>
    </xdr:from>
    <xdr:ext cx="469744" cy="259045"/>
    <xdr:sp macro="" textlink="">
      <xdr:nvSpPr>
        <xdr:cNvPr id="655" name="テキスト ボックス 654"/>
        <xdr:cNvSpPr txBox="1"/>
      </xdr:nvSpPr>
      <xdr:spPr>
        <a:xfrm>
          <a:off x="12579428" y="1322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161367</xdr:rowOff>
    </xdr:from>
    <xdr:to>
      <xdr:col>85</xdr:col>
      <xdr:colOff>127000</xdr:colOff>
      <xdr:row>97</xdr:row>
      <xdr:rowOff>11117</xdr:rowOff>
    </xdr:to>
    <xdr:cxnSp macro="">
      <xdr:nvCxnSpPr>
        <xdr:cNvPr id="682" name="直線コネクタ 681"/>
        <xdr:cNvCxnSpPr/>
      </xdr:nvCxnSpPr>
      <xdr:spPr>
        <a:xfrm flipV="1">
          <a:off x="15481300" y="16620567"/>
          <a:ext cx="8382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10953</xdr:rowOff>
    </xdr:from>
    <xdr:to>
      <xdr:col>81</xdr:col>
      <xdr:colOff>50800</xdr:colOff>
      <xdr:row>97</xdr:row>
      <xdr:rowOff>11117</xdr:rowOff>
    </xdr:to>
    <xdr:cxnSp macro="">
      <xdr:nvCxnSpPr>
        <xdr:cNvPr id="685" name="直線コネクタ 684"/>
        <xdr:cNvCxnSpPr/>
      </xdr:nvCxnSpPr>
      <xdr:spPr>
        <a:xfrm>
          <a:off x="14592300" y="16641603"/>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1918</xdr:rowOff>
    </xdr:from>
    <xdr:to>
      <xdr:col>76</xdr:col>
      <xdr:colOff>114300</xdr:colOff>
      <xdr:row>97</xdr:row>
      <xdr:rowOff>10953</xdr:rowOff>
    </xdr:to>
    <xdr:cxnSp macro="">
      <xdr:nvCxnSpPr>
        <xdr:cNvPr id="688" name="直線コネクタ 687"/>
        <xdr:cNvCxnSpPr/>
      </xdr:nvCxnSpPr>
      <xdr:spPr>
        <a:xfrm>
          <a:off x="13703300" y="16632568"/>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169743</xdr:rowOff>
    </xdr:from>
    <xdr:to>
      <xdr:col>71</xdr:col>
      <xdr:colOff>177800</xdr:colOff>
      <xdr:row>97</xdr:row>
      <xdr:rowOff>1918</xdr:rowOff>
    </xdr:to>
    <xdr:cxnSp macro="">
      <xdr:nvCxnSpPr>
        <xdr:cNvPr id="691" name="直線コネクタ 690"/>
        <xdr:cNvCxnSpPr/>
      </xdr:nvCxnSpPr>
      <xdr:spPr>
        <a:xfrm>
          <a:off x="12814300" y="16628943"/>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2" name="フローチャート: 判断 691"/>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3" name="テキスト ボックス 692"/>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4" name="フローチャート: 判断 693"/>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5" name="テキスト ボックス 694"/>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110567</xdr:rowOff>
    </xdr:from>
    <xdr:to>
      <xdr:col>85</xdr:col>
      <xdr:colOff>177800</xdr:colOff>
      <xdr:row>97</xdr:row>
      <xdr:rowOff>40717</xdr:rowOff>
    </xdr:to>
    <xdr:sp macro="" textlink="">
      <xdr:nvSpPr>
        <xdr:cNvPr id="701" name="楕円 700"/>
        <xdr:cNvSpPr/>
      </xdr:nvSpPr>
      <xdr:spPr>
        <a:xfrm>
          <a:off x="16268700" y="165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133444</xdr:rowOff>
    </xdr:from>
    <xdr:ext cx="534377" cy="259045"/>
    <xdr:sp macro="" textlink="">
      <xdr:nvSpPr>
        <xdr:cNvPr id="702" name="公債費該当値テキスト"/>
        <xdr:cNvSpPr txBox="1"/>
      </xdr:nvSpPr>
      <xdr:spPr>
        <a:xfrm>
          <a:off x="16370300" y="164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131767</xdr:rowOff>
    </xdr:from>
    <xdr:to>
      <xdr:col>81</xdr:col>
      <xdr:colOff>101600</xdr:colOff>
      <xdr:row>97</xdr:row>
      <xdr:rowOff>61917</xdr:rowOff>
    </xdr:to>
    <xdr:sp macro="" textlink="">
      <xdr:nvSpPr>
        <xdr:cNvPr id="703" name="楕円 702"/>
        <xdr:cNvSpPr/>
      </xdr:nvSpPr>
      <xdr:spPr>
        <a:xfrm>
          <a:off x="15430500" y="1659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53044</xdr:rowOff>
    </xdr:from>
    <xdr:ext cx="534377" cy="259045"/>
    <xdr:sp macro="" textlink="">
      <xdr:nvSpPr>
        <xdr:cNvPr id="704" name="テキスト ボックス 703"/>
        <xdr:cNvSpPr txBox="1"/>
      </xdr:nvSpPr>
      <xdr:spPr>
        <a:xfrm>
          <a:off x="15214111" y="1668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131603</xdr:rowOff>
    </xdr:from>
    <xdr:to>
      <xdr:col>76</xdr:col>
      <xdr:colOff>165100</xdr:colOff>
      <xdr:row>97</xdr:row>
      <xdr:rowOff>61753</xdr:rowOff>
    </xdr:to>
    <xdr:sp macro="" textlink="">
      <xdr:nvSpPr>
        <xdr:cNvPr id="705" name="楕円 704"/>
        <xdr:cNvSpPr/>
      </xdr:nvSpPr>
      <xdr:spPr>
        <a:xfrm>
          <a:off x="14541500" y="165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52880</xdr:rowOff>
    </xdr:from>
    <xdr:ext cx="534377" cy="259045"/>
    <xdr:sp macro="" textlink="">
      <xdr:nvSpPr>
        <xdr:cNvPr id="706" name="テキスト ボックス 705"/>
        <xdr:cNvSpPr txBox="1"/>
      </xdr:nvSpPr>
      <xdr:spPr>
        <a:xfrm>
          <a:off x="14325111" y="1668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122568</xdr:rowOff>
    </xdr:from>
    <xdr:to>
      <xdr:col>72</xdr:col>
      <xdr:colOff>38100</xdr:colOff>
      <xdr:row>97</xdr:row>
      <xdr:rowOff>52718</xdr:rowOff>
    </xdr:to>
    <xdr:sp macro="" textlink="">
      <xdr:nvSpPr>
        <xdr:cNvPr id="707" name="楕円 706"/>
        <xdr:cNvSpPr/>
      </xdr:nvSpPr>
      <xdr:spPr>
        <a:xfrm>
          <a:off x="13652500" y="165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43845</xdr:rowOff>
    </xdr:from>
    <xdr:ext cx="534377" cy="259045"/>
    <xdr:sp macro="" textlink="">
      <xdr:nvSpPr>
        <xdr:cNvPr id="708" name="テキスト ボックス 707"/>
        <xdr:cNvSpPr txBox="1"/>
      </xdr:nvSpPr>
      <xdr:spPr>
        <a:xfrm>
          <a:off x="13436111" y="1667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118943</xdr:rowOff>
    </xdr:from>
    <xdr:to>
      <xdr:col>67</xdr:col>
      <xdr:colOff>101600</xdr:colOff>
      <xdr:row>97</xdr:row>
      <xdr:rowOff>49093</xdr:rowOff>
    </xdr:to>
    <xdr:sp macro="" textlink="">
      <xdr:nvSpPr>
        <xdr:cNvPr id="709" name="楕円 708"/>
        <xdr:cNvSpPr/>
      </xdr:nvSpPr>
      <xdr:spPr>
        <a:xfrm>
          <a:off x="12763500" y="165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40220</xdr:rowOff>
    </xdr:from>
    <xdr:ext cx="534377" cy="259045"/>
    <xdr:sp macro="" textlink="">
      <xdr:nvSpPr>
        <xdr:cNvPr id="710" name="テキスト ボックス 709"/>
        <xdr:cNvSpPr txBox="1"/>
      </xdr:nvSpPr>
      <xdr:spPr>
        <a:xfrm>
          <a:off x="12547111" y="1667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71069</xdr:rowOff>
    </xdr:from>
    <xdr:to>
      <xdr:col>102</xdr:col>
      <xdr:colOff>165100</xdr:colOff>
      <xdr:row>39</xdr:row>
      <xdr:rowOff>1219</xdr:rowOff>
    </xdr:to>
    <xdr:sp macro="" textlink="">
      <xdr:nvSpPr>
        <xdr:cNvPr id="747" name="フローチャート: 判断 746"/>
        <xdr:cNvSpPr/>
      </xdr:nvSpPr>
      <xdr:spPr>
        <a:xfrm>
          <a:off x="19494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17746</xdr:rowOff>
    </xdr:from>
    <xdr:ext cx="313932" cy="259045"/>
    <xdr:sp macro="" textlink="">
      <xdr:nvSpPr>
        <xdr:cNvPr id="748" name="テキスト ボックス 747"/>
        <xdr:cNvSpPr txBox="1"/>
      </xdr:nvSpPr>
      <xdr:spPr>
        <a:xfrm>
          <a:off x="19388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49" name="フローチャート: 判断 748"/>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1744</xdr:rowOff>
    </xdr:from>
    <xdr:ext cx="378565" cy="259045"/>
    <xdr:sp macro="" textlink="">
      <xdr:nvSpPr>
        <xdr:cNvPr id="750" name="テキスト ボックス 749"/>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住民一人あたりのコストは主に民生費、農林水産業費において類似団体平均を上回っている。民生費はこども園新築事業による。農林水産業費はふくしま森林再生事業などによる。全体的に今後も高コストが見込まれるため注視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財政調整基金は、標準財政規模の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を大きく上回っており、不測の事態に対応できる備えが整っていると思われる。しかしながら、今後実施予定の大規模事業や災害対応等により歳入不足があれば取り崩すことも考えられるため、注視が必要である。</a:t>
          </a:r>
        </a:p>
        <a:p>
          <a:r>
            <a:rPr kumimoji="1" lang="ja-JP" altLang="en-US" sz="1200">
              <a:latin typeface="ＭＳ ゴシック" pitchFamily="49" charset="-128"/>
              <a:ea typeface="ＭＳ ゴシック" pitchFamily="49" charset="-128"/>
            </a:rPr>
            <a:t>　実質収支比率は、平成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年度にかけて</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％で推移しており、今後も同様の状態で推移すると考えられる。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実質単年度収支は、繰越事業の増加や基金の取崩等により昨年度はマイナスとなった。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各会計において赤字額は出ていない。特別会計においては、一般会計等からの繰出金（基準外繰出し）により賄っているところが大きいため、特別会計内においての収入確保、歳出削減に努める。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4837_&#22617;&#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19.7</v>
          </cell>
          <cell r="CF51">
            <v>10.1</v>
          </cell>
          <cell r="CN51">
            <v>8.1</v>
          </cell>
          <cell r="CV51">
            <v>10.8</v>
          </cell>
        </row>
        <row r="53">
          <cell r="BX53">
            <v>38</v>
          </cell>
          <cell r="CF53">
            <v>55.8</v>
          </cell>
          <cell r="CN53">
            <v>55.7</v>
          </cell>
          <cell r="CV53">
            <v>57.4</v>
          </cell>
        </row>
        <row r="55">
          <cell r="AN55" t="str">
            <v>類似団体内平均値</v>
          </cell>
          <cell r="BX55">
            <v>0</v>
          </cell>
          <cell r="CF55">
            <v>0</v>
          </cell>
          <cell r="CN55">
            <v>0</v>
          </cell>
          <cell r="CV55">
            <v>0</v>
          </cell>
        </row>
        <row r="57">
          <cell r="BX57">
            <v>55.3</v>
          </cell>
          <cell r="CF57">
            <v>58.6</v>
          </cell>
          <cell r="CN57">
            <v>59.1</v>
          </cell>
          <cell r="CV57">
            <v>61.2</v>
          </cell>
        </row>
        <row r="72">
          <cell r="BP72" t="str">
            <v>H26</v>
          </cell>
          <cell r="BX72" t="str">
            <v>H27</v>
          </cell>
          <cell r="CF72" t="str">
            <v>H28</v>
          </cell>
          <cell r="CN72" t="str">
            <v>H29</v>
          </cell>
          <cell r="CV72" t="str">
            <v>H30</v>
          </cell>
        </row>
        <row r="73">
          <cell r="AN73" t="str">
            <v>当該団体値</v>
          </cell>
          <cell r="BP73">
            <v>22.9</v>
          </cell>
          <cell r="BX73">
            <v>19.7</v>
          </cell>
          <cell r="CF73">
            <v>10.1</v>
          </cell>
          <cell r="CN73">
            <v>8.1</v>
          </cell>
          <cell r="CV73">
            <v>10.8</v>
          </cell>
        </row>
        <row r="75">
          <cell r="BP75">
            <v>8.1</v>
          </cell>
          <cell r="BX75">
            <v>7.5</v>
          </cell>
          <cell r="CF75">
            <v>7.1</v>
          </cell>
          <cell r="CN75">
            <v>6.8</v>
          </cell>
          <cell r="CV75">
            <v>7.1</v>
          </cell>
        </row>
        <row r="77">
          <cell r="AN77" t="str">
            <v>類似団体内平均値</v>
          </cell>
          <cell r="BP77">
            <v>0</v>
          </cell>
          <cell r="BX77">
            <v>0</v>
          </cell>
          <cell r="CF77">
            <v>0</v>
          </cell>
          <cell r="CN77">
            <v>0</v>
          </cell>
          <cell r="CV77">
            <v>0</v>
          </cell>
        </row>
        <row r="79">
          <cell r="BP79">
            <v>9.1</v>
          </cell>
          <cell r="BX79">
            <v>8.6</v>
          </cell>
          <cell r="CF79">
            <v>7.3</v>
          </cell>
          <cell r="CN79">
            <v>7.2</v>
          </cell>
          <cell r="CV79">
            <v>7.2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6393628</v>
      </c>
      <c r="BO4" s="392"/>
      <c r="BP4" s="392"/>
      <c r="BQ4" s="392"/>
      <c r="BR4" s="392"/>
      <c r="BS4" s="392"/>
      <c r="BT4" s="392"/>
      <c r="BU4" s="393"/>
      <c r="BV4" s="391">
        <v>6573785</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3.2</v>
      </c>
      <c r="CU4" s="398"/>
      <c r="CV4" s="398"/>
      <c r="CW4" s="398"/>
      <c r="CX4" s="398"/>
      <c r="CY4" s="398"/>
      <c r="CZ4" s="398"/>
      <c r="DA4" s="399"/>
      <c r="DB4" s="397">
        <v>4.5999999999999996</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6124148</v>
      </c>
      <c r="BO5" s="429"/>
      <c r="BP5" s="429"/>
      <c r="BQ5" s="429"/>
      <c r="BR5" s="429"/>
      <c r="BS5" s="429"/>
      <c r="BT5" s="429"/>
      <c r="BU5" s="430"/>
      <c r="BV5" s="428">
        <v>6301466</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91.5</v>
      </c>
      <c r="CU5" s="426"/>
      <c r="CV5" s="426"/>
      <c r="CW5" s="426"/>
      <c r="CX5" s="426"/>
      <c r="CY5" s="426"/>
      <c r="CZ5" s="426"/>
      <c r="DA5" s="427"/>
      <c r="DB5" s="425">
        <v>89.2</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269480</v>
      </c>
      <c r="BO6" s="429"/>
      <c r="BP6" s="429"/>
      <c r="BQ6" s="429"/>
      <c r="BR6" s="429"/>
      <c r="BS6" s="429"/>
      <c r="BT6" s="429"/>
      <c r="BU6" s="430"/>
      <c r="BV6" s="428">
        <v>272319</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95.6</v>
      </c>
      <c r="CU6" s="466"/>
      <c r="CV6" s="466"/>
      <c r="CW6" s="466"/>
      <c r="CX6" s="466"/>
      <c r="CY6" s="466"/>
      <c r="CZ6" s="466"/>
      <c r="DA6" s="467"/>
      <c r="DB6" s="465">
        <v>93.2</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157043</v>
      </c>
      <c r="BO7" s="429"/>
      <c r="BP7" s="429"/>
      <c r="BQ7" s="429"/>
      <c r="BR7" s="429"/>
      <c r="BS7" s="429"/>
      <c r="BT7" s="429"/>
      <c r="BU7" s="430"/>
      <c r="BV7" s="428">
        <v>110626</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3510397</v>
      </c>
      <c r="CU7" s="429"/>
      <c r="CV7" s="429"/>
      <c r="CW7" s="429"/>
      <c r="CX7" s="429"/>
      <c r="CY7" s="429"/>
      <c r="CZ7" s="429"/>
      <c r="DA7" s="430"/>
      <c r="DB7" s="428">
        <v>3540339</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112437</v>
      </c>
      <c r="BO8" s="429"/>
      <c r="BP8" s="429"/>
      <c r="BQ8" s="429"/>
      <c r="BR8" s="429"/>
      <c r="BS8" s="429"/>
      <c r="BT8" s="429"/>
      <c r="BU8" s="430"/>
      <c r="BV8" s="428">
        <v>161693</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0.28999999999999998</v>
      </c>
      <c r="CU8" s="469"/>
      <c r="CV8" s="469"/>
      <c r="CW8" s="469"/>
      <c r="CX8" s="469"/>
      <c r="CY8" s="469"/>
      <c r="CZ8" s="469"/>
      <c r="DA8" s="470"/>
      <c r="DB8" s="468">
        <v>0.28000000000000003</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9157</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94</v>
      </c>
      <c r="AV9" s="461"/>
      <c r="AW9" s="461"/>
      <c r="AX9" s="461"/>
      <c r="AY9" s="462" t="s">
        <v>116</v>
      </c>
      <c r="AZ9" s="463"/>
      <c r="BA9" s="463"/>
      <c r="BB9" s="463"/>
      <c r="BC9" s="463"/>
      <c r="BD9" s="463"/>
      <c r="BE9" s="463"/>
      <c r="BF9" s="463"/>
      <c r="BG9" s="463"/>
      <c r="BH9" s="463"/>
      <c r="BI9" s="463"/>
      <c r="BJ9" s="463"/>
      <c r="BK9" s="463"/>
      <c r="BL9" s="463"/>
      <c r="BM9" s="464"/>
      <c r="BN9" s="428">
        <v>-49256</v>
      </c>
      <c r="BO9" s="429"/>
      <c r="BP9" s="429"/>
      <c r="BQ9" s="429"/>
      <c r="BR9" s="429"/>
      <c r="BS9" s="429"/>
      <c r="BT9" s="429"/>
      <c r="BU9" s="430"/>
      <c r="BV9" s="428">
        <v>14646</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14.3</v>
      </c>
      <c r="CU9" s="426"/>
      <c r="CV9" s="426"/>
      <c r="CW9" s="426"/>
      <c r="CX9" s="426"/>
      <c r="CY9" s="426"/>
      <c r="CZ9" s="426"/>
      <c r="DA9" s="427"/>
      <c r="DB9" s="425">
        <v>13.6</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118</v>
      </c>
      <c r="M10" s="458"/>
      <c r="N10" s="458"/>
      <c r="O10" s="458"/>
      <c r="P10" s="458"/>
      <c r="Q10" s="459"/>
      <c r="R10" s="479">
        <v>9884</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99080</v>
      </c>
      <c r="BO10" s="429"/>
      <c r="BP10" s="429"/>
      <c r="BQ10" s="429"/>
      <c r="BR10" s="429"/>
      <c r="BS10" s="429"/>
      <c r="BT10" s="429"/>
      <c r="BU10" s="430"/>
      <c r="BV10" s="428">
        <v>73779</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c r="A12" s="186"/>
      <c r="B12" s="488" t="s">
        <v>130</v>
      </c>
      <c r="C12" s="489"/>
      <c r="D12" s="489"/>
      <c r="E12" s="489"/>
      <c r="F12" s="489"/>
      <c r="G12" s="489"/>
      <c r="H12" s="489"/>
      <c r="I12" s="489"/>
      <c r="J12" s="489"/>
      <c r="K12" s="490"/>
      <c r="L12" s="497" t="s">
        <v>131</v>
      </c>
      <c r="M12" s="498"/>
      <c r="N12" s="498"/>
      <c r="O12" s="498"/>
      <c r="P12" s="498"/>
      <c r="Q12" s="499"/>
      <c r="R12" s="500">
        <v>8781</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100000</v>
      </c>
      <c r="BO12" s="429"/>
      <c r="BP12" s="429"/>
      <c r="BQ12" s="429"/>
      <c r="BR12" s="429"/>
      <c r="BS12" s="429"/>
      <c r="BT12" s="429"/>
      <c r="BU12" s="430"/>
      <c r="BV12" s="428">
        <v>70000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139</v>
      </c>
      <c r="N13" s="517"/>
      <c r="O13" s="517"/>
      <c r="P13" s="517"/>
      <c r="Q13" s="518"/>
      <c r="R13" s="509">
        <v>8703</v>
      </c>
      <c r="S13" s="510"/>
      <c r="T13" s="510"/>
      <c r="U13" s="510"/>
      <c r="V13" s="511"/>
      <c r="W13" s="444" t="s">
        <v>140</v>
      </c>
      <c r="X13" s="445"/>
      <c r="Y13" s="445"/>
      <c r="Z13" s="445"/>
      <c r="AA13" s="445"/>
      <c r="AB13" s="435"/>
      <c r="AC13" s="479">
        <v>837</v>
      </c>
      <c r="AD13" s="480"/>
      <c r="AE13" s="480"/>
      <c r="AF13" s="480"/>
      <c r="AG13" s="519"/>
      <c r="AH13" s="479">
        <v>742</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-50176</v>
      </c>
      <c r="BO13" s="429"/>
      <c r="BP13" s="429"/>
      <c r="BQ13" s="429"/>
      <c r="BR13" s="429"/>
      <c r="BS13" s="429"/>
      <c r="BT13" s="429"/>
      <c r="BU13" s="430"/>
      <c r="BV13" s="428">
        <v>18425</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7.1</v>
      </c>
      <c r="CU13" s="426"/>
      <c r="CV13" s="426"/>
      <c r="CW13" s="426"/>
      <c r="CX13" s="426"/>
      <c r="CY13" s="426"/>
      <c r="CZ13" s="426"/>
      <c r="DA13" s="427"/>
      <c r="DB13" s="425">
        <v>6.8</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145</v>
      </c>
      <c r="M14" s="507"/>
      <c r="N14" s="507"/>
      <c r="O14" s="507"/>
      <c r="P14" s="507"/>
      <c r="Q14" s="508"/>
      <c r="R14" s="509">
        <v>9004</v>
      </c>
      <c r="S14" s="510"/>
      <c r="T14" s="510"/>
      <c r="U14" s="510"/>
      <c r="V14" s="511"/>
      <c r="W14" s="418"/>
      <c r="X14" s="419"/>
      <c r="Y14" s="419"/>
      <c r="Z14" s="419"/>
      <c r="AA14" s="419"/>
      <c r="AB14" s="408"/>
      <c r="AC14" s="512">
        <v>17.7</v>
      </c>
      <c r="AD14" s="513"/>
      <c r="AE14" s="513"/>
      <c r="AF14" s="513"/>
      <c r="AG14" s="514"/>
      <c r="AH14" s="512">
        <v>16.2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10.8</v>
      </c>
      <c r="CU14" s="524"/>
      <c r="CV14" s="524"/>
      <c r="CW14" s="524"/>
      <c r="CX14" s="524"/>
      <c r="CY14" s="524"/>
      <c r="CZ14" s="524"/>
      <c r="DA14" s="525"/>
      <c r="DB14" s="523">
        <v>8.1</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139</v>
      </c>
      <c r="N15" s="517"/>
      <c r="O15" s="517"/>
      <c r="P15" s="517"/>
      <c r="Q15" s="518"/>
      <c r="R15" s="509">
        <v>8921</v>
      </c>
      <c r="S15" s="510"/>
      <c r="T15" s="510"/>
      <c r="U15" s="510"/>
      <c r="V15" s="511"/>
      <c r="W15" s="444" t="s">
        <v>147</v>
      </c>
      <c r="X15" s="445"/>
      <c r="Y15" s="445"/>
      <c r="Z15" s="445"/>
      <c r="AA15" s="445"/>
      <c r="AB15" s="435"/>
      <c r="AC15" s="479">
        <v>1705</v>
      </c>
      <c r="AD15" s="480"/>
      <c r="AE15" s="480"/>
      <c r="AF15" s="480"/>
      <c r="AG15" s="519"/>
      <c r="AH15" s="479">
        <v>1669</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911541</v>
      </c>
      <c r="BO15" s="392"/>
      <c r="BP15" s="392"/>
      <c r="BQ15" s="392"/>
      <c r="BR15" s="392"/>
      <c r="BS15" s="392"/>
      <c r="BT15" s="392"/>
      <c r="BU15" s="393"/>
      <c r="BV15" s="391">
        <v>899992</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36.1</v>
      </c>
      <c r="AD16" s="513"/>
      <c r="AE16" s="513"/>
      <c r="AF16" s="513"/>
      <c r="AG16" s="514"/>
      <c r="AH16" s="512">
        <v>36.299999999999997</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3117913</v>
      </c>
      <c r="BO16" s="429"/>
      <c r="BP16" s="429"/>
      <c r="BQ16" s="429"/>
      <c r="BR16" s="429"/>
      <c r="BS16" s="429"/>
      <c r="BT16" s="429"/>
      <c r="BU16" s="430"/>
      <c r="BV16" s="428">
        <v>3150546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2175</v>
      </c>
      <c r="AD17" s="480"/>
      <c r="AE17" s="480"/>
      <c r="AF17" s="480"/>
      <c r="AG17" s="519"/>
      <c r="AH17" s="479">
        <v>2181</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1153011</v>
      </c>
      <c r="BO17" s="429"/>
      <c r="BP17" s="429"/>
      <c r="BQ17" s="429"/>
      <c r="BR17" s="429"/>
      <c r="BS17" s="429"/>
      <c r="BT17" s="429"/>
      <c r="BU17" s="430"/>
      <c r="BV17" s="428">
        <v>1138700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157</v>
      </c>
      <c r="C18" s="471"/>
      <c r="D18" s="471"/>
      <c r="E18" s="540"/>
      <c r="F18" s="540"/>
      <c r="G18" s="540"/>
      <c r="H18" s="540"/>
      <c r="I18" s="540"/>
      <c r="J18" s="540"/>
      <c r="K18" s="540"/>
      <c r="L18" s="541">
        <v>211.41</v>
      </c>
      <c r="M18" s="541"/>
      <c r="N18" s="541"/>
      <c r="O18" s="541"/>
      <c r="P18" s="541"/>
      <c r="Q18" s="541"/>
      <c r="R18" s="542"/>
      <c r="S18" s="542"/>
      <c r="T18" s="542"/>
      <c r="U18" s="542"/>
      <c r="V18" s="543"/>
      <c r="W18" s="446"/>
      <c r="X18" s="447"/>
      <c r="Y18" s="447"/>
      <c r="Z18" s="447"/>
      <c r="AA18" s="447"/>
      <c r="AB18" s="438"/>
      <c r="AC18" s="544">
        <v>46.1</v>
      </c>
      <c r="AD18" s="545"/>
      <c r="AE18" s="545"/>
      <c r="AF18" s="545"/>
      <c r="AG18" s="546"/>
      <c r="AH18" s="544">
        <v>47.5</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3236294</v>
      </c>
      <c r="BO18" s="429"/>
      <c r="BP18" s="429"/>
      <c r="BQ18" s="429"/>
      <c r="BR18" s="429"/>
      <c r="BS18" s="429"/>
      <c r="BT18" s="429"/>
      <c r="BU18" s="430"/>
      <c r="BV18" s="428">
        <v>3186487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159</v>
      </c>
      <c r="C19" s="471"/>
      <c r="D19" s="471"/>
      <c r="E19" s="540"/>
      <c r="F19" s="540"/>
      <c r="G19" s="540"/>
      <c r="H19" s="540"/>
      <c r="I19" s="540"/>
      <c r="J19" s="540"/>
      <c r="K19" s="540"/>
      <c r="L19" s="548">
        <v>43</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4252007</v>
      </c>
      <c r="BO19" s="429"/>
      <c r="BP19" s="429"/>
      <c r="BQ19" s="429"/>
      <c r="BR19" s="429"/>
      <c r="BS19" s="429"/>
      <c r="BT19" s="429"/>
      <c r="BU19" s="430"/>
      <c r="BV19" s="428">
        <v>4240967</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161</v>
      </c>
      <c r="C20" s="471"/>
      <c r="D20" s="471"/>
      <c r="E20" s="540"/>
      <c r="F20" s="540"/>
      <c r="G20" s="540"/>
      <c r="H20" s="540"/>
      <c r="I20" s="540"/>
      <c r="J20" s="540"/>
      <c r="K20" s="540"/>
      <c r="L20" s="548">
        <v>3043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5935280</v>
      </c>
      <c r="BO23" s="429"/>
      <c r="BP23" s="429"/>
      <c r="BQ23" s="429"/>
      <c r="BR23" s="429"/>
      <c r="BS23" s="429"/>
      <c r="BT23" s="429"/>
      <c r="BU23" s="430"/>
      <c r="BV23" s="428">
        <v>5728773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170</v>
      </c>
      <c r="F24" s="458"/>
      <c r="G24" s="458"/>
      <c r="H24" s="458"/>
      <c r="I24" s="458"/>
      <c r="J24" s="458"/>
      <c r="K24" s="459"/>
      <c r="L24" s="479">
        <v>1</v>
      </c>
      <c r="M24" s="480"/>
      <c r="N24" s="480"/>
      <c r="O24" s="480"/>
      <c r="P24" s="519"/>
      <c r="Q24" s="479">
        <v>7800</v>
      </c>
      <c r="R24" s="480"/>
      <c r="S24" s="480"/>
      <c r="T24" s="480"/>
      <c r="U24" s="480"/>
      <c r="V24" s="519"/>
      <c r="W24" s="578"/>
      <c r="X24" s="566"/>
      <c r="Y24" s="567"/>
      <c r="Z24" s="478" t="s">
        <v>171</v>
      </c>
      <c r="AA24" s="458"/>
      <c r="AB24" s="458"/>
      <c r="AC24" s="458"/>
      <c r="AD24" s="458"/>
      <c r="AE24" s="458"/>
      <c r="AF24" s="458"/>
      <c r="AG24" s="459"/>
      <c r="AH24" s="479">
        <v>90</v>
      </c>
      <c r="AI24" s="480"/>
      <c r="AJ24" s="480"/>
      <c r="AK24" s="480"/>
      <c r="AL24" s="519"/>
      <c r="AM24" s="479">
        <v>284400</v>
      </c>
      <c r="AN24" s="480"/>
      <c r="AO24" s="480"/>
      <c r="AP24" s="480"/>
      <c r="AQ24" s="480"/>
      <c r="AR24" s="519"/>
      <c r="AS24" s="479">
        <v>3160</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4417147</v>
      </c>
      <c r="BO24" s="429"/>
      <c r="BP24" s="429"/>
      <c r="BQ24" s="429"/>
      <c r="BR24" s="429"/>
      <c r="BS24" s="429"/>
      <c r="BT24" s="429"/>
      <c r="BU24" s="430"/>
      <c r="BV24" s="428">
        <v>4320457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173</v>
      </c>
      <c r="F25" s="458"/>
      <c r="G25" s="458"/>
      <c r="H25" s="458"/>
      <c r="I25" s="458"/>
      <c r="J25" s="458"/>
      <c r="K25" s="459"/>
      <c r="L25" s="479">
        <v>1</v>
      </c>
      <c r="M25" s="480"/>
      <c r="N25" s="480"/>
      <c r="O25" s="480"/>
      <c r="P25" s="519"/>
      <c r="Q25" s="479">
        <v>6240</v>
      </c>
      <c r="R25" s="480"/>
      <c r="S25" s="480"/>
      <c r="T25" s="480"/>
      <c r="U25" s="480"/>
      <c r="V25" s="519"/>
      <c r="W25" s="578"/>
      <c r="X25" s="566"/>
      <c r="Y25" s="567"/>
      <c r="Z25" s="478" t="s">
        <v>174</v>
      </c>
      <c r="AA25" s="458"/>
      <c r="AB25" s="458"/>
      <c r="AC25" s="458"/>
      <c r="AD25" s="458"/>
      <c r="AE25" s="458"/>
      <c r="AF25" s="458"/>
      <c r="AG25" s="459"/>
      <c r="AH25" s="479" t="s">
        <v>175</v>
      </c>
      <c r="AI25" s="480"/>
      <c r="AJ25" s="480"/>
      <c r="AK25" s="480"/>
      <c r="AL25" s="519"/>
      <c r="AM25" s="479" t="s">
        <v>175</v>
      </c>
      <c r="AN25" s="480"/>
      <c r="AO25" s="480"/>
      <c r="AP25" s="480"/>
      <c r="AQ25" s="480"/>
      <c r="AR25" s="519"/>
      <c r="AS25" s="479" t="s">
        <v>175</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t="s">
        <v>175</v>
      </c>
      <c r="BO25" s="392"/>
      <c r="BP25" s="392"/>
      <c r="BQ25" s="392"/>
      <c r="BR25" s="392"/>
      <c r="BS25" s="392"/>
      <c r="BT25" s="392"/>
      <c r="BU25" s="393"/>
      <c r="BV25" s="391">
        <v>2300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177</v>
      </c>
      <c r="F26" s="458"/>
      <c r="G26" s="458"/>
      <c r="H26" s="458"/>
      <c r="I26" s="458"/>
      <c r="J26" s="458"/>
      <c r="K26" s="459"/>
      <c r="L26" s="479">
        <v>1</v>
      </c>
      <c r="M26" s="480"/>
      <c r="N26" s="480"/>
      <c r="O26" s="480"/>
      <c r="P26" s="519"/>
      <c r="Q26" s="479">
        <v>5890</v>
      </c>
      <c r="R26" s="480"/>
      <c r="S26" s="480"/>
      <c r="T26" s="480"/>
      <c r="U26" s="480"/>
      <c r="V26" s="519"/>
      <c r="W26" s="578"/>
      <c r="X26" s="566"/>
      <c r="Y26" s="567"/>
      <c r="Z26" s="478" t="s">
        <v>178</v>
      </c>
      <c r="AA26" s="588"/>
      <c r="AB26" s="588"/>
      <c r="AC26" s="588"/>
      <c r="AD26" s="588"/>
      <c r="AE26" s="588"/>
      <c r="AF26" s="588"/>
      <c r="AG26" s="589"/>
      <c r="AH26" s="479" t="s">
        <v>175</v>
      </c>
      <c r="AI26" s="480"/>
      <c r="AJ26" s="480"/>
      <c r="AK26" s="480"/>
      <c r="AL26" s="519"/>
      <c r="AM26" s="479" t="s">
        <v>138</v>
      </c>
      <c r="AN26" s="480"/>
      <c r="AO26" s="480"/>
      <c r="AP26" s="480"/>
      <c r="AQ26" s="480"/>
      <c r="AR26" s="519"/>
      <c r="AS26" s="479" t="s">
        <v>138</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175</v>
      </c>
      <c r="BO26" s="429"/>
      <c r="BP26" s="429"/>
      <c r="BQ26" s="429"/>
      <c r="BR26" s="429"/>
      <c r="BS26" s="429"/>
      <c r="BT26" s="429"/>
      <c r="BU26" s="430"/>
      <c r="BV26" s="428" t="s">
        <v>175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180</v>
      </c>
      <c r="F27" s="458"/>
      <c r="G27" s="458"/>
      <c r="H27" s="458"/>
      <c r="I27" s="458"/>
      <c r="J27" s="458"/>
      <c r="K27" s="459"/>
      <c r="L27" s="479">
        <v>1</v>
      </c>
      <c r="M27" s="480"/>
      <c r="N27" s="480"/>
      <c r="O27" s="480"/>
      <c r="P27" s="519"/>
      <c r="Q27" s="479">
        <v>2720</v>
      </c>
      <c r="R27" s="480"/>
      <c r="S27" s="480"/>
      <c r="T27" s="480"/>
      <c r="U27" s="480"/>
      <c r="V27" s="519"/>
      <c r="W27" s="578"/>
      <c r="X27" s="566"/>
      <c r="Y27" s="567"/>
      <c r="Z27" s="478" t="s">
        <v>181</v>
      </c>
      <c r="AA27" s="458"/>
      <c r="AB27" s="458"/>
      <c r="AC27" s="458"/>
      <c r="AD27" s="458"/>
      <c r="AE27" s="458"/>
      <c r="AF27" s="458"/>
      <c r="AG27" s="459"/>
      <c r="AH27" s="479">
        <v>11</v>
      </c>
      <c r="AI27" s="480"/>
      <c r="AJ27" s="480"/>
      <c r="AK27" s="480"/>
      <c r="AL27" s="519"/>
      <c r="AM27" s="479">
        <v>30963</v>
      </c>
      <c r="AN27" s="480"/>
      <c r="AO27" s="480"/>
      <c r="AP27" s="480"/>
      <c r="AQ27" s="480"/>
      <c r="AR27" s="519"/>
      <c r="AS27" s="479">
        <v>2815</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102132</v>
      </c>
      <c r="BO27" s="602"/>
      <c r="BP27" s="602"/>
      <c r="BQ27" s="602"/>
      <c r="BR27" s="602"/>
      <c r="BS27" s="602"/>
      <c r="BT27" s="602"/>
      <c r="BU27" s="603"/>
      <c r="BV27" s="601">
        <v>102117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183</v>
      </c>
      <c r="F28" s="458"/>
      <c r="G28" s="458"/>
      <c r="H28" s="458"/>
      <c r="I28" s="458"/>
      <c r="J28" s="458"/>
      <c r="K28" s="459"/>
      <c r="L28" s="479">
        <v>1</v>
      </c>
      <c r="M28" s="480"/>
      <c r="N28" s="480"/>
      <c r="O28" s="480"/>
      <c r="P28" s="519"/>
      <c r="Q28" s="479">
        <v>2060</v>
      </c>
      <c r="R28" s="480"/>
      <c r="S28" s="480"/>
      <c r="T28" s="480"/>
      <c r="U28" s="480"/>
      <c r="V28" s="519"/>
      <c r="W28" s="578"/>
      <c r="X28" s="566"/>
      <c r="Y28" s="567"/>
      <c r="Z28" s="478" t="s">
        <v>184</v>
      </c>
      <c r="AA28" s="458"/>
      <c r="AB28" s="458"/>
      <c r="AC28" s="458"/>
      <c r="AD28" s="458"/>
      <c r="AE28" s="458"/>
      <c r="AF28" s="458"/>
      <c r="AG28" s="459"/>
      <c r="AH28" s="479" t="s">
        <v>175</v>
      </c>
      <c r="AI28" s="480"/>
      <c r="AJ28" s="480"/>
      <c r="AK28" s="480"/>
      <c r="AL28" s="519"/>
      <c r="AM28" s="479" t="s">
        <v>175</v>
      </c>
      <c r="AN28" s="480"/>
      <c r="AO28" s="480"/>
      <c r="AP28" s="480"/>
      <c r="AQ28" s="480"/>
      <c r="AR28" s="519"/>
      <c r="AS28" s="479" t="s">
        <v>175</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1450394</v>
      </c>
      <c r="BO28" s="392"/>
      <c r="BP28" s="392"/>
      <c r="BQ28" s="392"/>
      <c r="BR28" s="392"/>
      <c r="BS28" s="392"/>
      <c r="BT28" s="392"/>
      <c r="BU28" s="393"/>
      <c r="BV28" s="391">
        <v>1451314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186</v>
      </c>
      <c r="F29" s="458"/>
      <c r="G29" s="458"/>
      <c r="H29" s="458"/>
      <c r="I29" s="458"/>
      <c r="J29" s="458"/>
      <c r="K29" s="459"/>
      <c r="L29" s="479">
        <v>12</v>
      </c>
      <c r="M29" s="480"/>
      <c r="N29" s="480"/>
      <c r="O29" s="480"/>
      <c r="P29" s="519"/>
      <c r="Q29" s="479">
        <v>1880</v>
      </c>
      <c r="R29" s="480"/>
      <c r="S29" s="480"/>
      <c r="T29" s="480"/>
      <c r="U29" s="480"/>
      <c r="V29" s="519"/>
      <c r="W29" s="579"/>
      <c r="X29" s="580"/>
      <c r="Y29" s="581"/>
      <c r="Z29" s="478" t="s">
        <v>187</v>
      </c>
      <c r="AA29" s="458"/>
      <c r="AB29" s="458"/>
      <c r="AC29" s="458"/>
      <c r="AD29" s="458"/>
      <c r="AE29" s="458"/>
      <c r="AF29" s="458"/>
      <c r="AG29" s="459"/>
      <c r="AH29" s="479">
        <v>101</v>
      </c>
      <c r="AI29" s="480"/>
      <c r="AJ29" s="480"/>
      <c r="AK29" s="480"/>
      <c r="AL29" s="519"/>
      <c r="AM29" s="479">
        <v>315363</v>
      </c>
      <c r="AN29" s="480"/>
      <c r="AO29" s="480"/>
      <c r="AP29" s="480"/>
      <c r="AQ29" s="480"/>
      <c r="AR29" s="519"/>
      <c r="AS29" s="479">
        <v>3122</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33434</v>
      </c>
      <c r="BO29" s="429"/>
      <c r="BP29" s="429"/>
      <c r="BQ29" s="429"/>
      <c r="BR29" s="429"/>
      <c r="BS29" s="429"/>
      <c r="BT29" s="429"/>
      <c r="BU29" s="430"/>
      <c r="BV29" s="428">
        <v>33429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97.4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1471456</v>
      </c>
      <c r="BO30" s="602"/>
      <c r="BP30" s="602"/>
      <c r="BQ30" s="602"/>
      <c r="BR30" s="602"/>
      <c r="BS30" s="602"/>
      <c r="BT30" s="602"/>
      <c r="BU30" s="603"/>
      <c r="BV30" s="601">
        <v>1509142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202</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上水道事業</v>
      </c>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農業集落排水処理事業</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東白衛生組合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塙町振興公社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公共下水道事業</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白河地方広域圏整備組合</v>
      </c>
      <c r="BZ35" s="615"/>
      <c r="CA35" s="615"/>
      <c r="CB35" s="615"/>
      <c r="CC35" s="615"/>
      <c r="CD35" s="615"/>
      <c r="CE35" s="615"/>
      <c r="CF35" s="615"/>
      <c r="CG35" s="615"/>
      <c r="CH35" s="615"/>
      <c r="CI35" s="615"/>
      <c r="CJ35" s="615"/>
      <c r="CK35" s="615"/>
      <c r="CL35" s="615"/>
      <c r="CM35" s="615"/>
      <c r="CN35" s="213"/>
      <c r="CO35" s="614">
        <f t="shared" ref="CO35:CO43" si="3">IF(CQ35="","",CO34+1)</f>
        <v>18</v>
      </c>
      <c r="CP35" s="614"/>
      <c r="CQ35" s="615" t="str">
        <f>IF('各会計、関係団体の財政状況及び健全化判断比率'!BS8="","",'各会計、関係団体の財政状況及び健全化判断比率'!BS8)</f>
        <v>白河地方土地開発公社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福島県市町村総合事務組合　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福島県市町村総合事務組合　消防補償等特別会計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福島県市町村総合事務組合　消防賞じゅつ金特別会計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福島県市町村総合事務組合　非常勤職員公務災害補償特別会計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福島県市町村総合事務組合　自治会館管理特別会計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福島県後期高齢者医療広域連合　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16</v>
      </c>
      <c r="BX42" s="614"/>
      <c r="BY42" s="615" t="str">
        <f>IF('各会計、関係団体の財政状況及び健全化判断比率'!B76="","",'各会計、関係団体の財政状況及び健全化判断比率'!B76)</f>
        <v>福島県後期高齢者医療広域連合　後期高齢者医療特別会計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VLtzUinOzvXqsZJFOm5rp5QWI9NudhculbRdzBik/g6+fUeQ1JQUQBdq9FwpxsEEnNWZr4O7fGBSLWoVp7nl8g==" saltValue="rOxmBBRxQY3px5ZFC2Mz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c r="A34" s="22"/>
      <c r="B34" s="31"/>
      <c r="C34" s="1206" t="s">
        <v>578</v>
      </c>
      <c r="D34" s="1206"/>
      <c r="E34" s="1207"/>
      <c r="F34" s="32">
        <v>4.33</v>
      </c>
      <c r="G34" s="33">
        <v>4.99</v>
      </c>
      <c r="H34" s="33">
        <v>5.08</v>
      </c>
      <c r="I34" s="33">
        <v>5.56</v>
      </c>
      <c r="J34" s="34">
        <v>6.56</v>
      </c>
      <c r="K34" s="22"/>
      <c r="L34" s="22"/>
      <c r="M34" s="22"/>
      <c r="N34" s="22"/>
      <c r="O34" s="22"/>
      <c r="P34" s="22"/>
    </row>
    <row r="35" spans="1:16" ht="39" customHeight="1">
      <c r="A35" s="22"/>
      <c r="B35" s="35"/>
      <c r="C35" s="1200" t="s">
        <v>579</v>
      </c>
      <c r="D35" s="1201"/>
      <c r="E35" s="1202"/>
      <c r="F35" s="36">
        <v>5.53</v>
      </c>
      <c r="G35" s="37">
        <v>8.0299999999999994</v>
      </c>
      <c r="H35" s="37">
        <v>4.12</v>
      </c>
      <c r="I35" s="37">
        <v>4.5599999999999996</v>
      </c>
      <c r="J35" s="38">
        <v>3.2</v>
      </c>
      <c r="K35" s="22"/>
      <c r="L35" s="22"/>
      <c r="M35" s="22"/>
      <c r="N35" s="22"/>
      <c r="O35" s="22"/>
      <c r="P35" s="22"/>
    </row>
    <row r="36" spans="1:16" ht="39" customHeight="1">
      <c r="A36" s="22"/>
      <c r="B36" s="35"/>
      <c r="C36" s="1200" t="s">
        <v>580</v>
      </c>
      <c r="D36" s="1201"/>
      <c r="E36" s="1202"/>
      <c r="F36" s="36">
        <v>0.46</v>
      </c>
      <c r="G36" s="37">
        <v>1.31</v>
      </c>
      <c r="H36" s="37">
        <v>2.08</v>
      </c>
      <c r="I36" s="37">
        <v>1.55</v>
      </c>
      <c r="J36" s="38">
        <v>1.41</v>
      </c>
      <c r="K36" s="22"/>
      <c r="L36" s="22"/>
      <c r="M36" s="22"/>
      <c r="N36" s="22"/>
      <c r="O36" s="22"/>
      <c r="P36" s="22"/>
    </row>
    <row r="37" spans="1:16" ht="39" customHeight="1">
      <c r="A37" s="22"/>
      <c r="B37" s="35"/>
      <c r="C37" s="1200" t="s">
        <v>581</v>
      </c>
      <c r="D37" s="1201"/>
      <c r="E37" s="1202"/>
      <c r="F37" s="36">
        <v>0.51</v>
      </c>
      <c r="G37" s="37">
        <v>1.22</v>
      </c>
      <c r="H37" s="37">
        <v>1.76</v>
      </c>
      <c r="I37" s="37">
        <v>2.4</v>
      </c>
      <c r="J37" s="38">
        <v>0.32</v>
      </c>
      <c r="K37" s="22"/>
      <c r="L37" s="22"/>
      <c r="M37" s="22"/>
      <c r="N37" s="22"/>
      <c r="O37" s="22"/>
      <c r="P37" s="22"/>
    </row>
    <row r="38" spans="1:16" ht="39" customHeight="1">
      <c r="A38" s="22"/>
      <c r="B38" s="35"/>
      <c r="C38" s="1200" t="s">
        <v>582</v>
      </c>
      <c r="D38" s="1201"/>
      <c r="E38" s="1202"/>
      <c r="F38" s="36">
        <v>0</v>
      </c>
      <c r="G38" s="37">
        <v>0</v>
      </c>
      <c r="H38" s="37">
        <v>0</v>
      </c>
      <c r="I38" s="37">
        <v>0</v>
      </c>
      <c r="J38" s="38">
        <v>0</v>
      </c>
      <c r="K38" s="22"/>
      <c r="L38" s="22"/>
      <c r="M38" s="22"/>
      <c r="N38" s="22"/>
      <c r="O38" s="22"/>
      <c r="P38" s="22"/>
    </row>
    <row r="39" spans="1:16" ht="39" customHeight="1">
      <c r="A39" s="22"/>
      <c r="B39" s="35"/>
      <c r="C39" s="1200" t="s">
        <v>583</v>
      </c>
      <c r="D39" s="1201"/>
      <c r="E39" s="1202"/>
      <c r="F39" s="36">
        <v>0</v>
      </c>
      <c r="G39" s="37">
        <v>0</v>
      </c>
      <c r="H39" s="37">
        <v>0</v>
      </c>
      <c r="I39" s="37">
        <v>0</v>
      </c>
      <c r="J39" s="38">
        <v>0</v>
      </c>
      <c r="K39" s="22"/>
      <c r="L39" s="22"/>
      <c r="M39" s="22"/>
      <c r="N39" s="22"/>
      <c r="O39" s="22"/>
      <c r="P39" s="22"/>
    </row>
    <row r="40" spans="1:16" ht="39" customHeight="1">
      <c r="A40" s="22"/>
      <c r="B40" s="35"/>
      <c r="C40" s="1200" t="s">
        <v>584</v>
      </c>
      <c r="D40" s="1201"/>
      <c r="E40" s="1202"/>
      <c r="F40" s="36">
        <v>0</v>
      </c>
      <c r="G40" s="37">
        <v>0</v>
      </c>
      <c r="H40" s="37">
        <v>0</v>
      </c>
      <c r="I40" s="37">
        <v>0.01</v>
      </c>
      <c r="J40" s="38">
        <v>0</v>
      </c>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585</v>
      </c>
      <c r="D42" s="1201"/>
      <c r="E42" s="1202"/>
      <c r="F42" s="36" t="s">
        <v>530</v>
      </c>
      <c r="G42" s="37" t="s">
        <v>530</v>
      </c>
      <c r="H42" s="37" t="s">
        <v>530</v>
      </c>
      <c r="I42" s="37" t="s">
        <v>530</v>
      </c>
      <c r="J42" s="38" t="s">
        <v>530</v>
      </c>
      <c r="K42" s="22"/>
      <c r="L42" s="22"/>
      <c r="M42" s="22"/>
      <c r="N42" s="22"/>
      <c r="O42" s="22"/>
      <c r="P42" s="22"/>
    </row>
    <row r="43" spans="1:16" ht="39" customHeight="1" thickBot="1">
      <c r="A43" s="22"/>
      <c r="B43" s="40"/>
      <c r="C43" s="1203" t="s">
        <v>586</v>
      </c>
      <c r="D43" s="1204"/>
      <c r="E43" s="1205"/>
      <c r="F43" s="41">
        <v>0.14000000000000001</v>
      </c>
      <c r="G43" s="42" t="s">
        <v>530</v>
      </c>
      <c r="H43" s="42" t="s">
        <v>530</v>
      </c>
      <c r="I43" s="42" t="s">
        <v>530</v>
      </c>
      <c r="J43" s="43" t="s">
        <v>530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63o49Baej7qZLkZmpU26zm04hSn3A8MllGKhBOVoOZ8pkuD9HoCAyijUlNP7vyhP3lWQ25SyKxlXdKKEMRAKA==" saltValue="u2qWThwwohz4Q1Hd3Lwt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1" zoomScaleSheetLayoutView="55" workbookViewId="0">
      <selection activeCell="K57" sqref="K57:O5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c r="A45" s="48"/>
      <c r="B45" s="1208" t="s">
        <v>11</v>
      </c>
      <c r="C45" s="1209"/>
      <c r="D45" s="58"/>
      <c r="E45" s="1214" t="s">
        <v>12</v>
      </c>
      <c r="F45" s="1214"/>
      <c r="G45" s="1214"/>
      <c r="H45" s="1214"/>
      <c r="I45" s="1214"/>
      <c r="J45" s="1215"/>
      <c r="K45" s="59">
        <v>607</v>
      </c>
      <c r="L45" s="60">
        <v>632</v>
      </c>
      <c r="M45" s="60">
        <v>605</v>
      </c>
      <c r="N45" s="60">
        <v>591</v>
      </c>
      <c r="O45" s="61">
        <v>617</v>
      </c>
      <c r="P45" s="48"/>
      <c r="Q45" s="48"/>
      <c r="R45" s="48"/>
      <c r="S45" s="48"/>
      <c r="T45" s="48"/>
      <c r="U45" s="48"/>
    </row>
    <row r="46" spans="1:21" ht="30.75" customHeight="1">
      <c r="A46" s="48"/>
      <c r="B46" s="1210"/>
      <c r="C46" s="1211"/>
      <c r="D46" s="62"/>
      <c r="E46" s="1216" t="s">
        <v>13</v>
      </c>
      <c r="F46" s="1216"/>
      <c r="G46" s="1216"/>
      <c r="H46" s="1216"/>
      <c r="I46" s="1216"/>
      <c r="J46" s="1217"/>
      <c r="K46" s="63" t="s">
        <v>530</v>
      </c>
      <c r="L46" s="64" t="s">
        <v>530</v>
      </c>
      <c r="M46" s="64" t="s">
        <v>530</v>
      </c>
      <c r="N46" s="64" t="s">
        <v>530</v>
      </c>
      <c r="O46" s="65" t="s">
        <v>530</v>
      </c>
      <c r="P46" s="48"/>
      <c r="Q46" s="48"/>
      <c r="R46" s="48"/>
      <c r="S46" s="48"/>
      <c r="T46" s="48"/>
      <c r="U46" s="48"/>
    </row>
    <row r="47" spans="1:21" ht="30.75" customHeight="1">
      <c r="A47" s="48"/>
      <c r="B47" s="1210"/>
      <c r="C47" s="1211"/>
      <c r="D47" s="62"/>
      <c r="E47" s="1216" t="s">
        <v>14</v>
      </c>
      <c r="F47" s="1216"/>
      <c r="G47" s="1216"/>
      <c r="H47" s="1216"/>
      <c r="I47" s="1216"/>
      <c r="J47" s="1217"/>
      <c r="K47" s="63" t="s">
        <v>530</v>
      </c>
      <c r="L47" s="64" t="s">
        <v>530</v>
      </c>
      <c r="M47" s="64" t="s">
        <v>530</v>
      </c>
      <c r="N47" s="64" t="s">
        <v>530</v>
      </c>
      <c r="O47" s="65" t="s">
        <v>530</v>
      </c>
      <c r="P47" s="48"/>
      <c r="Q47" s="48"/>
      <c r="R47" s="48"/>
      <c r="S47" s="48"/>
      <c r="T47" s="48"/>
      <c r="U47" s="48"/>
    </row>
    <row r="48" spans="1:21" ht="30.75" customHeight="1">
      <c r="A48" s="48"/>
      <c r="B48" s="1210"/>
      <c r="C48" s="1211"/>
      <c r="D48" s="62"/>
      <c r="E48" s="1216" t="s">
        <v>15</v>
      </c>
      <c r="F48" s="1216"/>
      <c r="G48" s="1216"/>
      <c r="H48" s="1216"/>
      <c r="I48" s="1216"/>
      <c r="J48" s="1217"/>
      <c r="K48" s="63">
        <v>253</v>
      </c>
      <c r="L48" s="64">
        <v>252</v>
      </c>
      <c r="M48" s="64">
        <v>239</v>
      </c>
      <c r="N48" s="64">
        <v>254</v>
      </c>
      <c r="O48" s="65">
        <v>230</v>
      </c>
      <c r="P48" s="48"/>
      <c r="Q48" s="48"/>
      <c r="R48" s="48"/>
      <c r="S48" s="48"/>
      <c r="T48" s="48"/>
      <c r="U48" s="48"/>
    </row>
    <row r="49" spans="1:21" ht="30.75" customHeight="1">
      <c r="A49" s="48"/>
      <c r="B49" s="1210"/>
      <c r="C49" s="1211"/>
      <c r="D49" s="62"/>
      <c r="E49" s="1216" t="s">
        <v>16</v>
      </c>
      <c r="F49" s="1216"/>
      <c r="G49" s="1216"/>
      <c r="H49" s="1216"/>
      <c r="I49" s="1216"/>
      <c r="J49" s="1217"/>
      <c r="K49" s="63">
        <v>80</v>
      </c>
      <c r="L49" s="64">
        <v>48</v>
      </c>
      <c r="M49" s="64">
        <v>7</v>
      </c>
      <c r="N49" s="64">
        <v>8</v>
      </c>
      <c r="O49" s="65">
        <v>10</v>
      </c>
      <c r="P49" s="48"/>
      <c r="Q49" s="48"/>
      <c r="R49" s="48"/>
      <c r="S49" s="48"/>
      <c r="T49" s="48"/>
      <c r="U49" s="48"/>
    </row>
    <row r="50" spans="1:21" ht="30.75" customHeight="1">
      <c r="A50" s="48"/>
      <c r="B50" s="1210"/>
      <c r="C50" s="1211"/>
      <c r="D50" s="62"/>
      <c r="E50" s="1216" t="s">
        <v>17</v>
      </c>
      <c r="F50" s="1216"/>
      <c r="G50" s="1216"/>
      <c r="H50" s="1216"/>
      <c r="I50" s="1216"/>
      <c r="J50" s="1217"/>
      <c r="K50" s="63">
        <v>9</v>
      </c>
      <c r="L50" s="64">
        <v>0</v>
      </c>
      <c r="M50" s="64">
        <v>0</v>
      </c>
      <c r="N50" s="64">
        <v>0</v>
      </c>
      <c r="O50" s="65" t="s">
        <v>530</v>
      </c>
      <c r="P50" s="48"/>
      <c r="Q50" s="48"/>
      <c r="R50" s="48"/>
      <c r="S50" s="48"/>
      <c r="T50" s="48"/>
      <c r="U50" s="48"/>
    </row>
    <row r="51" spans="1:21" ht="30.75" customHeight="1">
      <c r="A51" s="48"/>
      <c r="B51" s="1212"/>
      <c r="C51" s="1213"/>
      <c r="D51" s="66"/>
      <c r="E51" s="1216" t="s">
        <v>18</v>
      </c>
      <c r="F51" s="1216"/>
      <c r="G51" s="1216"/>
      <c r="H51" s="1216"/>
      <c r="I51" s="1216"/>
      <c r="J51" s="1217"/>
      <c r="K51" s="63" t="s">
        <v>530</v>
      </c>
      <c r="L51" s="64">
        <v>0</v>
      </c>
      <c r="M51" s="64" t="s">
        <v>530</v>
      </c>
      <c r="N51" s="64" t="s">
        <v>530</v>
      </c>
      <c r="O51" s="65">
        <v>0</v>
      </c>
      <c r="P51" s="48"/>
      <c r="Q51" s="48"/>
      <c r="R51" s="48"/>
      <c r="S51" s="48"/>
      <c r="T51" s="48"/>
      <c r="U51" s="48"/>
    </row>
    <row r="52" spans="1:21" ht="30.75" customHeight="1">
      <c r="A52" s="48"/>
      <c r="B52" s="1218" t="s">
        <v>19</v>
      </c>
      <c r="C52" s="1219"/>
      <c r="D52" s="66"/>
      <c r="E52" s="1216" t="s">
        <v>20</v>
      </c>
      <c r="F52" s="1216"/>
      <c r="G52" s="1216"/>
      <c r="H52" s="1216"/>
      <c r="I52" s="1216"/>
      <c r="J52" s="1217"/>
      <c r="K52" s="63">
        <v>717</v>
      </c>
      <c r="L52" s="64">
        <v>716</v>
      </c>
      <c r="M52" s="64">
        <v>677</v>
      </c>
      <c r="N52" s="64">
        <v>641</v>
      </c>
      <c r="O52" s="65">
        <v>621</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232</v>
      </c>
      <c r="L53" s="69">
        <v>216</v>
      </c>
      <c r="M53" s="69">
        <v>174</v>
      </c>
      <c r="N53" s="69">
        <v>212</v>
      </c>
      <c r="O53" s="70">
        <v>236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c r="B57" s="1224" t="s">
        <v>25</v>
      </c>
      <c r="C57" s="1225"/>
      <c r="D57" s="1228" t="s">
        <v>26</v>
      </c>
      <c r="E57" s="1229"/>
      <c r="F57" s="1229"/>
      <c r="G57" s="1229"/>
      <c r="H57" s="1229"/>
      <c r="I57" s="1229"/>
      <c r="J57" s="1230"/>
      <c r="K57" s="82" t="s">
        <v>610</v>
      </c>
      <c r="L57" s="83" t="s">
        <v>609</v>
      </c>
      <c r="M57" s="83" t="s">
        <v>609</v>
      </c>
      <c r="N57" s="83" t="s">
        <v>609</v>
      </c>
      <c r="O57" s="84" t="s">
        <v>609</v>
      </c>
    </row>
    <row r="58" spans="1:21" ht="31.5" customHeight="1" thickBot="1">
      <c r="B58" s="1226"/>
      <c r="C58" s="1227"/>
      <c r="D58" s="1231" t="s">
        <v>27</v>
      </c>
      <c r="E58" s="1232"/>
      <c r="F58" s="1232"/>
      <c r="G58" s="1232"/>
      <c r="H58" s="1232"/>
      <c r="I58" s="1232"/>
      <c r="J58" s="1233"/>
      <c r="K58" s="85" t="s">
        <v>609</v>
      </c>
      <c r="L58" s="86" t="s">
        <v>609</v>
      </c>
      <c r="M58" s="86" t="s">
        <v>609</v>
      </c>
      <c r="N58" s="86" t="s">
        <v>609</v>
      </c>
      <c r="O58" s="87" t="s">
        <v>609</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B48w42NSXJfrAILET7S3311CcJBEsp9Lgxc2hNIS/4LqeGc+cnT64swVmN41Ge4GA8ig5GlsHU9j405Gy/PXw==" saltValue="VNFFEBTjIB5MYble5ijbv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1" zoomScaleSheetLayoutView="100" workbookViewId="0">
      <selection activeCell="M44" sqref="M44"/>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572</v>
      </c>
      <c r="J40" s="99" t="s">
        <v>573</v>
      </c>
      <c r="K40" s="99" t="s">
        <v>574</v>
      </c>
      <c r="L40" s="99" t="s">
        <v>575</v>
      </c>
      <c r="M40" s="100" t="s">
        <v>576</v>
      </c>
    </row>
    <row r="41" spans="2:13" ht="27.75" customHeight="1">
      <c r="B41" s="1234" t="s">
        <v>30</v>
      </c>
      <c r="C41" s="1235"/>
      <c r="D41" s="101"/>
      <c r="E41" s="1240" t="s">
        <v>31</v>
      </c>
      <c r="F41" s="1240"/>
      <c r="G41" s="1240"/>
      <c r="H41" s="1241"/>
      <c r="I41" s="102">
        <v>5795</v>
      </c>
      <c r="J41" s="103">
        <v>6007</v>
      </c>
      <c r="K41" s="103">
        <v>5836</v>
      </c>
      <c r="L41" s="103">
        <v>5729</v>
      </c>
      <c r="M41" s="104">
        <v>5935</v>
      </c>
    </row>
    <row r="42" spans="2:13" ht="27.75" customHeight="1">
      <c r="B42" s="1236"/>
      <c r="C42" s="1237"/>
      <c r="D42" s="105"/>
      <c r="E42" s="1242" t="s">
        <v>32</v>
      </c>
      <c r="F42" s="1242"/>
      <c r="G42" s="1242"/>
      <c r="H42" s="1243"/>
      <c r="I42" s="106">
        <v>0</v>
      </c>
      <c r="J42" s="107" t="s">
        <v>530</v>
      </c>
      <c r="K42" s="107" t="s">
        <v>530</v>
      </c>
      <c r="L42" s="107" t="s">
        <v>530</v>
      </c>
      <c r="M42" s="108" t="s">
        <v>530</v>
      </c>
    </row>
    <row r="43" spans="2:13" ht="27.75" customHeight="1">
      <c r="B43" s="1236"/>
      <c r="C43" s="1237"/>
      <c r="D43" s="105"/>
      <c r="E43" s="1242" t="s">
        <v>33</v>
      </c>
      <c r="F43" s="1242"/>
      <c r="G43" s="1242"/>
      <c r="H43" s="1243"/>
      <c r="I43" s="106">
        <v>2893</v>
      </c>
      <c r="J43" s="107">
        <v>2794</v>
      </c>
      <c r="K43" s="107">
        <v>2605</v>
      </c>
      <c r="L43" s="107">
        <v>2486</v>
      </c>
      <c r="M43" s="108">
        <v>2422</v>
      </c>
    </row>
    <row r="44" spans="2:13" ht="27.75" customHeight="1">
      <c r="B44" s="1236"/>
      <c r="C44" s="1237"/>
      <c r="D44" s="105"/>
      <c r="E44" s="1242" t="s">
        <v>34</v>
      </c>
      <c r="F44" s="1242"/>
      <c r="G44" s="1242"/>
      <c r="H44" s="1243"/>
      <c r="I44" s="106">
        <v>97</v>
      </c>
      <c r="J44" s="107">
        <v>57</v>
      </c>
      <c r="K44" s="107">
        <v>90</v>
      </c>
      <c r="L44" s="107">
        <v>287</v>
      </c>
      <c r="M44" s="108">
        <v>409</v>
      </c>
    </row>
    <row r="45" spans="2:13" ht="27.75" customHeight="1">
      <c r="B45" s="1236"/>
      <c r="C45" s="1237"/>
      <c r="D45" s="105"/>
      <c r="E45" s="1242" t="s">
        <v>35</v>
      </c>
      <c r="F45" s="1242"/>
      <c r="G45" s="1242"/>
      <c r="H45" s="1243"/>
      <c r="I45" s="106">
        <v>1103</v>
      </c>
      <c r="J45" s="107">
        <v>999</v>
      </c>
      <c r="K45" s="107">
        <v>919</v>
      </c>
      <c r="L45" s="107">
        <v>904</v>
      </c>
      <c r="M45" s="108">
        <v>884</v>
      </c>
    </row>
    <row r="46" spans="2:13" ht="27.75" customHeight="1">
      <c r="B46" s="1236"/>
      <c r="C46" s="1237"/>
      <c r="D46" s="109"/>
      <c r="E46" s="1242" t="s">
        <v>36</v>
      </c>
      <c r="F46" s="1242"/>
      <c r="G46" s="1242"/>
      <c r="H46" s="1243"/>
      <c r="I46" s="106" t="s">
        <v>530</v>
      </c>
      <c r="J46" s="107" t="s">
        <v>530</v>
      </c>
      <c r="K46" s="107" t="s">
        <v>530</v>
      </c>
      <c r="L46" s="107" t="s">
        <v>530</v>
      </c>
      <c r="M46" s="108" t="s">
        <v>530</v>
      </c>
    </row>
    <row r="47" spans="2:13" ht="27.75" customHeight="1">
      <c r="B47" s="1236"/>
      <c r="C47" s="1237"/>
      <c r="D47" s="110"/>
      <c r="E47" s="1244" t="s">
        <v>37</v>
      </c>
      <c r="F47" s="1245"/>
      <c r="G47" s="1245"/>
      <c r="H47" s="1246"/>
      <c r="I47" s="106" t="s">
        <v>530</v>
      </c>
      <c r="J47" s="107" t="s">
        <v>530</v>
      </c>
      <c r="K47" s="107" t="s">
        <v>530</v>
      </c>
      <c r="L47" s="107" t="s">
        <v>530</v>
      </c>
      <c r="M47" s="108" t="s">
        <v>530</v>
      </c>
    </row>
    <row r="48" spans="2:13" ht="27.75" customHeight="1">
      <c r="B48" s="1236"/>
      <c r="C48" s="1237"/>
      <c r="D48" s="105"/>
      <c r="E48" s="1242" t="s">
        <v>38</v>
      </c>
      <c r="F48" s="1242"/>
      <c r="G48" s="1242"/>
      <c r="H48" s="1243"/>
      <c r="I48" s="106" t="s">
        <v>530</v>
      </c>
      <c r="J48" s="107" t="s">
        <v>530</v>
      </c>
      <c r="K48" s="107" t="s">
        <v>530</v>
      </c>
      <c r="L48" s="107" t="s">
        <v>530</v>
      </c>
      <c r="M48" s="108" t="s">
        <v>530</v>
      </c>
    </row>
    <row r="49" spans="2:13" ht="27.75" customHeight="1">
      <c r="B49" s="1238"/>
      <c r="C49" s="1239"/>
      <c r="D49" s="105"/>
      <c r="E49" s="1242" t="s">
        <v>39</v>
      </c>
      <c r="F49" s="1242"/>
      <c r="G49" s="1242"/>
      <c r="H49" s="1243"/>
      <c r="I49" s="106" t="s">
        <v>530</v>
      </c>
      <c r="J49" s="107" t="s">
        <v>530</v>
      </c>
      <c r="K49" s="107" t="s">
        <v>530</v>
      </c>
      <c r="L49" s="107" t="s">
        <v>530</v>
      </c>
      <c r="M49" s="108" t="s">
        <v>530</v>
      </c>
    </row>
    <row r="50" spans="2:13" ht="27.75" customHeight="1">
      <c r="B50" s="1247" t="s">
        <v>40</v>
      </c>
      <c r="C50" s="1248"/>
      <c r="D50" s="111"/>
      <c r="E50" s="1242" t="s">
        <v>41</v>
      </c>
      <c r="F50" s="1242"/>
      <c r="G50" s="1242"/>
      <c r="H50" s="1243"/>
      <c r="I50" s="106">
        <v>2963</v>
      </c>
      <c r="J50" s="107">
        <v>2894</v>
      </c>
      <c r="K50" s="107">
        <v>3065</v>
      </c>
      <c r="L50" s="107">
        <v>3249</v>
      </c>
      <c r="M50" s="108">
        <v>3291</v>
      </c>
    </row>
    <row r="51" spans="2:13" ht="27.75" customHeight="1">
      <c r="B51" s="1236"/>
      <c r="C51" s="1237"/>
      <c r="D51" s="105"/>
      <c r="E51" s="1242" t="s">
        <v>42</v>
      </c>
      <c r="F51" s="1242"/>
      <c r="G51" s="1242"/>
      <c r="H51" s="1243"/>
      <c r="I51" s="106">
        <v>66</v>
      </c>
      <c r="J51" s="107">
        <v>61</v>
      </c>
      <c r="K51" s="107">
        <v>55</v>
      </c>
      <c r="L51" s="107">
        <v>60</v>
      </c>
      <c r="M51" s="108">
        <v>50</v>
      </c>
    </row>
    <row r="52" spans="2:13" ht="27.75" customHeight="1">
      <c r="B52" s="1238"/>
      <c r="C52" s="1239"/>
      <c r="D52" s="105"/>
      <c r="E52" s="1242" t="s">
        <v>43</v>
      </c>
      <c r="F52" s="1242"/>
      <c r="G52" s="1242"/>
      <c r="H52" s="1243"/>
      <c r="I52" s="106">
        <v>6204</v>
      </c>
      <c r="J52" s="107">
        <v>6320</v>
      </c>
      <c r="K52" s="107">
        <v>6035</v>
      </c>
      <c r="L52" s="107">
        <v>5860</v>
      </c>
      <c r="M52" s="108">
        <v>5994</v>
      </c>
    </row>
    <row r="53" spans="2:13" ht="27.75" customHeight="1" thickBot="1">
      <c r="B53" s="1249" t="s">
        <v>44</v>
      </c>
      <c r="C53" s="1250"/>
      <c r="D53" s="112"/>
      <c r="E53" s="1251" t="s">
        <v>45</v>
      </c>
      <c r="F53" s="1251"/>
      <c r="G53" s="1251"/>
      <c r="H53" s="1252"/>
      <c r="I53" s="113">
        <v>655</v>
      </c>
      <c r="J53" s="114">
        <v>584</v>
      </c>
      <c r="K53" s="114">
        <v>294</v>
      </c>
      <c r="L53" s="114">
        <v>237</v>
      </c>
      <c r="M53" s="115">
        <v>315</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13gxXJx8hqckHLY/P2wbh7EZYldJHHyA5ZVEHaVDigyCGp3FmmrUapRZlqsuAvDSPQfqNklZzpsSyYI9aeHpg==" saltValue="tcYlZepLDr8uAs0zKiUe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9" zoomScale="70" zoomScaleNormal="70" zoomScaleSheetLayoutView="100" workbookViewId="0">
      <selection activeCell="C58" sqref="C58:E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574</v>
      </c>
      <c r="G54" s="124" t="s">
        <v>575</v>
      </c>
      <c r="H54" s="125" t="s">
        <v>576</v>
      </c>
    </row>
    <row r="55" spans="2:8" ht="52.5" customHeight="1">
      <c r="B55" s="126"/>
      <c r="C55" s="1261" t="s">
        <v>48</v>
      </c>
      <c r="D55" s="1261"/>
      <c r="E55" s="1262"/>
      <c r="F55" s="127">
        <v>1448</v>
      </c>
      <c r="G55" s="127">
        <v>1451</v>
      </c>
      <c r="H55" s="128">
        <v>1450</v>
      </c>
    </row>
    <row r="56" spans="2:8" ht="52.5" customHeight="1">
      <c r="B56" s="129"/>
      <c r="C56" s="1263" t="s">
        <v>49</v>
      </c>
      <c r="D56" s="1263"/>
      <c r="E56" s="1264"/>
      <c r="F56" s="130">
        <v>33</v>
      </c>
      <c r="G56" s="130">
        <v>33</v>
      </c>
      <c r="H56" s="131">
        <v>33</v>
      </c>
    </row>
    <row r="57" spans="2:8" ht="53.25" customHeight="1">
      <c r="B57" s="129"/>
      <c r="C57" s="1265" t="s">
        <v>50</v>
      </c>
      <c r="D57" s="1265"/>
      <c r="E57" s="1266"/>
      <c r="F57" s="132">
        <v>1473</v>
      </c>
      <c r="G57" s="132">
        <v>1509</v>
      </c>
      <c r="H57" s="133">
        <v>1471</v>
      </c>
    </row>
    <row r="58" spans="2:8" ht="45.75" customHeight="1">
      <c r="B58" s="134"/>
      <c r="C58" s="1253" t="s">
        <v>596</v>
      </c>
      <c r="D58" s="1254"/>
      <c r="E58" s="1255"/>
      <c r="F58" s="135">
        <v>1024</v>
      </c>
      <c r="G58" s="135">
        <v>1060</v>
      </c>
      <c r="H58" s="136">
        <v>1033</v>
      </c>
    </row>
    <row r="59" spans="2:8" ht="45.75" customHeight="1">
      <c r="B59" s="134"/>
      <c r="C59" s="1253" t="s">
        <v>592</v>
      </c>
      <c r="D59" s="1254"/>
      <c r="E59" s="1255"/>
      <c r="F59" s="135">
        <v>180</v>
      </c>
      <c r="G59" s="135">
        <v>180</v>
      </c>
      <c r="H59" s="136">
        <v>172</v>
      </c>
    </row>
    <row r="60" spans="2:8" ht="45.75" customHeight="1">
      <c r="B60" s="134"/>
      <c r="C60" s="1253" t="s">
        <v>593</v>
      </c>
      <c r="D60" s="1254"/>
      <c r="E60" s="1255"/>
      <c r="F60" s="135">
        <v>174</v>
      </c>
      <c r="G60" s="135">
        <v>175</v>
      </c>
      <c r="H60" s="136">
        <v>153</v>
      </c>
    </row>
    <row r="61" spans="2:8" ht="45.75" customHeight="1">
      <c r="B61" s="134"/>
      <c r="C61" s="1253" t="s">
        <v>594</v>
      </c>
      <c r="D61" s="1254"/>
      <c r="E61" s="1255"/>
      <c r="F61" s="135">
        <v>59</v>
      </c>
      <c r="G61" s="135">
        <v>73</v>
      </c>
      <c r="H61" s="136">
        <v>82</v>
      </c>
    </row>
    <row r="62" spans="2:8" ht="45.75" customHeight="1" thickBot="1">
      <c r="B62" s="137"/>
      <c r="C62" s="1256" t="s">
        <v>595</v>
      </c>
      <c r="D62" s="1257"/>
      <c r="E62" s="1258"/>
      <c r="F62" s="138">
        <v>19</v>
      </c>
      <c r="G62" s="138">
        <v>19</v>
      </c>
      <c r="H62" s="139">
        <v>19</v>
      </c>
    </row>
    <row r="63" spans="2:8" ht="52.5" customHeight="1" thickBot="1">
      <c r="B63" s="140"/>
      <c r="C63" s="1259" t="s">
        <v>51</v>
      </c>
      <c r="D63" s="1259"/>
      <c r="E63" s="1260"/>
      <c r="F63" s="141">
        <v>2954</v>
      </c>
      <c r="G63" s="141">
        <v>2994</v>
      </c>
      <c r="H63" s="142">
        <v>2955</v>
      </c>
    </row>
    <row r="64" spans="2:8" ht="15" customHeight="1"/>
    <row r="65" ht="0" hidden="1" customHeight="1"/>
    <row r="66" ht="0" hidden="1" customHeight="1"/>
  </sheetData>
  <sheetProtection algorithmName="SHA-512" hashValue="b074vnhT2sL0qMrdI1ayvOJGzFLUfRYCABPClsSAONcw4xw2xsvO7AgDcQJ8A5YEKnDyZNStMGJMrDLGoMc1Rw==" saltValue="fSAPjnuDjFaxN0njRpsm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22" zoomScale="85" zoomScaleNormal="85" zoomScaleSheetLayoutView="55" workbookViewId="0">
      <selection activeCell="BY85" sqref="BY85"/>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612</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613</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623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614</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572</v>
      </c>
      <c r="BQ50" s="1301"/>
      <c r="BR50" s="1301"/>
      <c r="BS50" s="1301"/>
      <c r="BT50" s="1301"/>
      <c r="BU50" s="1301"/>
      <c r="BV50" s="1301"/>
      <c r="BW50" s="1301"/>
      <c r="BX50" s="1301" t="s">
        <v>573</v>
      </c>
      <c r="BY50" s="1301"/>
      <c r="BZ50" s="1301"/>
      <c r="CA50" s="1301"/>
      <c r="CB50" s="1301"/>
      <c r="CC50" s="1301"/>
      <c r="CD50" s="1301"/>
      <c r="CE50" s="1301"/>
      <c r="CF50" s="1301" t="s">
        <v>574</v>
      </c>
      <c r="CG50" s="1301"/>
      <c r="CH50" s="1301"/>
      <c r="CI50" s="1301"/>
      <c r="CJ50" s="1301"/>
      <c r="CK50" s="1301"/>
      <c r="CL50" s="1301"/>
      <c r="CM50" s="1301"/>
      <c r="CN50" s="1301" t="s">
        <v>575</v>
      </c>
      <c r="CO50" s="1301"/>
      <c r="CP50" s="1301"/>
      <c r="CQ50" s="1301"/>
      <c r="CR50" s="1301"/>
      <c r="CS50" s="1301"/>
      <c r="CT50" s="1301"/>
      <c r="CU50" s="1301"/>
      <c r="CV50" s="1301" t="s">
        <v>576</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615</v>
      </c>
      <c r="AO51" s="1305"/>
      <c r="AP51" s="1305"/>
      <c r="AQ51" s="1305"/>
      <c r="AR51" s="1305"/>
      <c r="AS51" s="1305"/>
      <c r="AT51" s="1305"/>
      <c r="AU51" s="1305"/>
      <c r="AV51" s="1305"/>
      <c r="AW51" s="1305"/>
      <c r="AX51" s="1305"/>
      <c r="AY51" s="1305"/>
      <c r="AZ51" s="1305"/>
      <c r="BA51" s="1305"/>
      <c r="BB51" s="1305" t="s">
        <v>616</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19.7</v>
      </c>
      <c r="BY51" s="1307"/>
      <c r="BZ51" s="1307"/>
      <c r="CA51" s="1307"/>
      <c r="CB51" s="1307"/>
      <c r="CC51" s="1307"/>
      <c r="CD51" s="1307"/>
      <c r="CE51" s="1307"/>
      <c r="CF51" s="1307">
        <v>10.1</v>
      </c>
      <c r="CG51" s="1307"/>
      <c r="CH51" s="1307"/>
      <c r="CI51" s="1307"/>
      <c r="CJ51" s="1307"/>
      <c r="CK51" s="1307"/>
      <c r="CL51" s="1307"/>
      <c r="CM51" s="1307"/>
      <c r="CN51" s="1307">
        <v>8.1</v>
      </c>
      <c r="CO51" s="1307"/>
      <c r="CP51" s="1307"/>
      <c r="CQ51" s="1307"/>
      <c r="CR51" s="1307"/>
      <c r="CS51" s="1307"/>
      <c r="CT51" s="1307"/>
      <c r="CU51" s="1307"/>
      <c r="CV51" s="1307">
        <v>10.8</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617</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38</v>
      </c>
      <c r="BY53" s="1307"/>
      <c r="BZ53" s="1307"/>
      <c r="CA53" s="1307"/>
      <c r="CB53" s="1307"/>
      <c r="CC53" s="1307"/>
      <c r="CD53" s="1307"/>
      <c r="CE53" s="1307"/>
      <c r="CF53" s="1307">
        <v>55.8</v>
      </c>
      <c r="CG53" s="1307"/>
      <c r="CH53" s="1307"/>
      <c r="CI53" s="1307"/>
      <c r="CJ53" s="1307"/>
      <c r="CK53" s="1307"/>
      <c r="CL53" s="1307"/>
      <c r="CM53" s="1307"/>
      <c r="CN53" s="1307">
        <v>55.7</v>
      </c>
      <c r="CO53" s="1307"/>
      <c r="CP53" s="1307"/>
      <c r="CQ53" s="1307"/>
      <c r="CR53" s="1307"/>
      <c r="CS53" s="1307"/>
      <c r="CT53" s="1307"/>
      <c r="CU53" s="1307"/>
      <c r="CV53" s="1307">
        <v>57.4</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618</v>
      </c>
      <c r="AO55" s="1301"/>
      <c r="AP55" s="1301"/>
      <c r="AQ55" s="1301"/>
      <c r="AR55" s="1301"/>
      <c r="AS55" s="1301"/>
      <c r="AT55" s="1301"/>
      <c r="AU55" s="1301"/>
      <c r="AV55" s="1301"/>
      <c r="AW55" s="1301"/>
      <c r="AX55" s="1301"/>
      <c r="AY55" s="1301"/>
      <c r="AZ55" s="1301"/>
      <c r="BA55" s="1301"/>
      <c r="BB55" s="1305" t="s">
        <v>616</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617</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55.3</v>
      </c>
      <c r="BY57" s="1307"/>
      <c r="BZ57" s="1307"/>
      <c r="CA57" s="1307"/>
      <c r="CB57" s="1307"/>
      <c r="CC57" s="1307"/>
      <c r="CD57" s="1307"/>
      <c r="CE57" s="1307"/>
      <c r="CF57" s="1307">
        <v>58.6</v>
      </c>
      <c r="CG57" s="1307"/>
      <c r="CH57" s="1307"/>
      <c r="CI57" s="1307"/>
      <c r="CJ57" s="1307"/>
      <c r="CK57" s="1307"/>
      <c r="CL57" s="1307"/>
      <c r="CM57" s="1307"/>
      <c r="CN57" s="1307">
        <v>59.1</v>
      </c>
      <c r="CO57" s="1307"/>
      <c r="CP57" s="1307"/>
      <c r="CQ57" s="1307"/>
      <c r="CR57" s="1307"/>
      <c r="CS57" s="1307"/>
      <c r="CT57" s="1307"/>
      <c r="CU57" s="1307"/>
      <c r="CV57" s="1307">
        <v>61.2</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619</v>
      </c>
    </row>
    <row r="64" spans="1:109">
      <c r="B64" s="1276"/>
      <c r="G64" s="1283"/>
      <c r="I64" s="1317"/>
      <c r="J64" s="1317"/>
      <c r="K64" s="1317"/>
      <c r="L64" s="1317"/>
      <c r="M64" s="1317"/>
      <c r="N64" s="1318"/>
      <c r="AM64" s="1283"/>
      <c r="AN64" s="1283" t="s">
        <v>613</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624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614</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572</v>
      </c>
      <c r="BQ72" s="1301"/>
      <c r="BR72" s="1301"/>
      <c r="BS72" s="1301"/>
      <c r="BT72" s="1301"/>
      <c r="BU72" s="1301"/>
      <c r="BV72" s="1301"/>
      <c r="BW72" s="1301"/>
      <c r="BX72" s="1301" t="s">
        <v>573</v>
      </c>
      <c r="BY72" s="1301"/>
      <c r="BZ72" s="1301"/>
      <c r="CA72" s="1301"/>
      <c r="CB72" s="1301"/>
      <c r="CC72" s="1301"/>
      <c r="CD72" s="1301"/>
      <c r="CE72" s="1301"/>
      <c r="CF72" s="1301" t="s">
        <v>574</v>
      </c>
      <c r="CG72" s="1301"/>
      <c r="CH72" s="1301"/>
      <c r="CI72" s="1301"/>
      <c r="CJ72" s="1301"/>
      <c r="CK72" s="1301"/>
      <c r="CL72" s="1301"/>
      <c r="CM72" s="1301"/>
      <c r="CN72" s="1301" t="s">
        <v>575</v>
      </c>
      <c r="CO72" s="1301"/>
      <c r="CP72" s="1301"/>
      <c r="CQ72" s="1301"/>
      <c r="CR72" s="1301"/>
      <c r="CS72" s="1301"/>
      <c r="CT72" s="1301"/>
      <c r="CU72" s="1301"/>
      <c r="CV72" s="1301" t="s">
        <v>576</v>
      </c>
      <c r="CW72" s="1301"/>
      <c r="CX72" s="1301"/>
      <c r="CY72" s="1301"/>
      <c r="CZ72" s="1301"/>
      <c r="DA72" s="1301"/>
      <c r="DB72" s="1301"/>
      <c r="DC72" s="1301"/>
    </row>
    <row r="73" spans="2:107">
      <c r="B73" s="1276"/>
      <c r="G73" s="1302"/>
      <c r="H73" s="1302"/>
      <c r="I73" s="1302"/>
      <c r="J73" s="1302"/>
      <c r="K73" s="1324"/>
      <c r="L73" s="1324"/>
      <c r="M73" s="1324"/>
      <c r="N73" s="1324"/>
      <c r="AM73" s="1294"/>
      <c r="AN73" s="1305" t="s">
        <v>615</v>
      </c>
      <c r="AO73" s="1305"/>
      <c r="AP73" s="1305"/>
      <c r="AQ73" s="1305"/>
      <c r="AR73" s="1305"/>
      <c r="AS73" s="1305"/>
      <c r="AT73" s="1305"/>
      <c r="AU73" s="1305"/>
      <c r="AV73" s="1305"/>
      <c r="AW73" s="1305"/>
      <c r="AX73" s="1305"/>
      <c r="AY73" s="1305"/>
      <c r="AZ73" s="1305"/>
      <c r="BA73" s="1305"/>
      <c r="BB73" s="1305" t="s">
        <v>616</v>
      </c>
      <c r="BC73" s="1305"/>
      <c r="BD73" s="1305"/>
      <c r="BE73" s="1305"/>
      <c r="BF73" s="1305"/>
      <c r="BG73" s="1305"/>
      <c r="BH73" s="1305"/>
      <c r="BI73" s="1305"/>
      <c r="BJ73" s="1305"/>
      <c r="BK73" s="1305"/>
      <c r="BL73" s="1305"/>
      <c r="BM73" s="1305"/>
      <c r="BN73" s="1305"/>
      <c r="BO73" s="1305"/>
      <c r="BP73" s="1307">
        <v>22.9</v>
      </c>
      <c r="BQ73" s="1307"/>
      <c r="BR73" s="1307"/>
      <c r="BS73" s="1307"/>
      <c r="BT73" s="1307"/>
      <c r="BU73" s="1307"/>
      <c r="BV73" s="1307"/>
      <c r="BW73" s="1307"/>
      <c r="BX73" s="1307">
        <v>19.7</v>
      </c>
      <c r="BY73" s="1307"/>
      <c r="BZ73" s="1307"/>
      <c r="CA73" s="1307"/>
      <c r="CB73" s="1307"/>
      <c r="CC73" s="1307"/>
      <c r="CD73" s="1307"/>
      <c r="CE73" s="1307"/>
      <c r="CF73" s="1307">
        <v>10.1</v>
      </c>
      <c r="CG73" s="1307"/>
      <c r="CH73" s="1307"/>
      <c r="CI73" s="1307"/>
      <c r="CJ73" s="1307"/>
      <c r="CK73" s="1307"/>
      <c r="CL73" s="1307"/>
      <c r="CM73" s="1307"/>
      <c r="CN73" s="1307">
        <v>8.1</v>
      </c>
      <c r="CO73" s="1307"/>
      <c r="CP73" s="1307"/>
      <c r="CQ73" s="1307"/>
      <c r="CR73" s="1307"/>
      <c r="CS73" s="1307"/>
      <c r="CT73" s="1307"/>
      <c r="CU73" s="1307"/>
      <c r="CV73" s="1307">
        <v>10.8</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620</v>
      </c>
      <c r="BC75" s="1305"/>
      <c r="BD75" s="1305"/>
      <c r="BE75" s="1305"/>
      <c r="BF75" s="1305"/>
      <c r="BG75" s="1305"/>
      <c r="BH75" s="1305"/>
      <c r="BI75" s="1305"/>
      <c r="BJ75" s="1305"/>
      <c r="BK75" s="1305"/>
      <c r="BL75" s="1305"/>
      <c r="BM75" s="1305"/>
      <c r="BN75" s="1305"/>
      <c r="BO75" s="1305"/>
      <c r="BP75" s="1307">
        <v>8.1</v>
      </c>
      <c r="BQ75" s="1307"/>
      <c r="BR75" s="1307"/>
      <c r="BS75" s="1307"/>
      <c r="BT75" s="1307"/>
      <c r="BU75" s="1307"/>
      <c r="BV75" s="1307"/>
      <c r="BW75" s="1307"/>
      <c r="BX75" s="1307">
        <v>7.5</v>
      </c>
      <c r="BY75" s="1307"/>
      <c r="BZ75" s="1307"/>
      <c r="CA75" s="1307"/>
      <c r="CB75" s="1307"/>
      <c r="CC75" s="1307"/>
      <c r="CD75" s="1307"/>
      <c r="CE75" s="1307"/>
      <c r="CF75" s="1307">
        <v>7.1</v>
      </c>
      <c r="CG75" s="1307"/>
      <c r="CH75" s="1307"/>
      <c r="CI75" s="1307"/>
      <c r="CJ75" s="1307"/>
      <c r="CK75" s="1307"/>
      <c r="CL75" s="1307"/>
      <c r="CM75" s="1307"/>
      <c r="CN75" s="1307">
        <v>6.8</v>
      </c>
      <c r="CO75" s="1307"/>
      <c r="CP75" s="1307"/>
      <c r="CQ75" s="1307"/>
      <c r="CR75" s="1307"/>
      <c r="CS75" s="1307"/>
      <c r="CT75" s="1307"/>
      <c r="CU75" s="1307"/>
      <c r="CV75" s="1307">
        <v>7.1</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618</v>
      </c>
      <c r="AO77" s="1301"/>
      <c r="AP77" s="1301"/>
      <c r="AQ77" s="1301"/>
      <c r="AR77" s="1301"/>
      <c r="AS77" s="1301"/>
      <c r="AT77" s="1301"/>
      <c r="AU77" s="1301"/>
      <c r="AV77" s="1301"/>
      <c r="AW77" s="1301"/>
      <c r="AX77" s="1301"/>
      <c r="AY77" s="1301"/>
      <c r="AZ77" s="1301"/>
      <c r="BA77" s="1301"/>
      <c r="BB77" s="1305" t="s">
        <v>616</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620</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8.6</v>
      </c>
      <c r="BY79" s="1307"/>
      <c r="BZ79" s="1307"/>
      <c r="CA79" s="1307"/>
      <c r="CB79" s="1307"/>
      <c r="CC79" s="1307"/>
      <c r="CD79" s="1307"/>
      <c r="CE79" s="1307"/>
      <c r="CF79" s="1307">
        <v>7.3</v>
      </c>
      <c r="CG79" s="1307"/>
      <c r="CH79" s="1307"/>
      <c r="CI79" s="1307"/>
      <c r="CJ79" s="1307"/>
      <c r="CK79" s="1307"/>
      <c r="CL79" s="1307"/>
      <c r="CM79" s="1307"/>
      <c r="CN79" s="1307">
        <v>7.2</v>
      </c>
      <c r="CO79" s="1307"/>
      <c r="CP79" s="1307"/>
      <c r="CQ79" s="1307"/>
      <c r="CR79" s="1307"/>
      <c r="CS79" s="1307"/>
      <c r="CT79" s="1307"/>
      <c r="CU79" s="1307"/>
      <c r="CV79" s="1307">
        <v>7.2</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NcejU74zbshXHJsilZPKZ7yaeWG0+T1f+vkglyXR6YnZs/Jt/67kGOAskHG9tichOdl2zDToyzL8wfY+288XQ==" saltValue="SmT/gRnbv2OkjJWBG8dSj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5" zoomScale="70" zoomScaleNormal="70" zoomScaleSheetLayoutView="70" workbookViewId="0">
      <selection activeCell="AE113" sqref="AE113"/>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dz6yJRCdTdttECUlz5BAsp8a8SsL0+RICdRr/+zorvBYLETWdOLiWy5RPNBzTAf+eHPaq4G7tK788AC1/C3IA==" saltValue="4x0GMvHprSGgkNn/vNV6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85" zoomScaleNormal="85" zoomScaleSheetLayoutView="55" workbookViewId="0">
      <selection activeCell="AF112" sqref="AF11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1P05E5PzCO6r5XVjWJjmZTPtXlkGOFFNOUcFNutHPA317a/oJRGOyQvw5MQoEdudB1YWBqnobfWIMiDkknaQw==" saltValue="48wsB+5jO3fia/J8gQ0Q0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569</v>
      </c>
      <c r="G2" s="156"/>
      <c r="H2" s="157"/>
    </row>
    <row r="3" spans="1:8">
      <c r="A3" s="153" t="s">
        <v>562</v>
      </c>
      <c r="B3" s="158"/>
      <c r="C3" s="159"/>
      <c r="D3" s="160">
        <v>136677</v>
      </c>
      <c r="E3" s="161"/>
      <c r="F3" s="162">
        <v>175675</v>
      </c>
      <c r="G3" s="163"/>
      <c r="H3" s="164"/>
    </row>
    <row r="4" spans="1:8">
      <c r="A4" s="165"/>
      <c r="B4" s="166"/>
      <c r="C4" s="167"/>
      <c r="D4" s="168">
        <v>86821</v>
      </c>
      <c r="E4" s="169"/>
      <c r="F4" s="170">
        <v>87698</v>
      </c>
      <c r="G4" s="171"/>
      <c r="H4" s="172"/>
    </row>
    <row r="5" spans="1:8">
      <c r="A5" s="153" t="s">
        <v>564</v>
      </c>
      <c r="B5" s="158"/>
      <c r="C5" s="159"/>
      <c r="D5" s="160">
        <v>144442</v>
      </c>
      <c r="E5" s="161"/>
      <c r="F5" s="162">
        <v>162193</v>
      </c>
      <c r="G5" s="163"/>
      <c r="H5" s="164"/>
    </row>
    <row r="6" spans="1:8">
      <c r="A6" s="165"/>
      <c r="B6" s="166"/>
      <c r="C6" s="167"/>
      <c r="D6" s="168">
        <v>88630</v>
      </c>
      <c r="E6" s="169"/>
      <c r="F6" s="170">
        <v>79985</v>
      </c>
      <c r="G6" s="171"/>
      <c r="H6" s="172"/>
    </row>
    <row r="7" spans="1:8">
      <c r="A7" s="153" t="s">
        <v>565</v>
      </c>
      <c r="B7" s="158"/>
      <c r="C7" s="159"/>
      <c r="D7" s="160">
        <v>85682</v>
      </c>
      <c r="E7" s="161"/>
      <c r="F7" s="162">
        <v>138651</v>
      </c>
      <c r="G7" s="163"/>
      <c r="H7" s="164"/>
    </row>
    <row r="8" spans="1:8">
      <c r="A8" s="165"/>
      <c r="B8" s="166"/>
      <c r="C8" s="167"/>
      <c r="D8" s="168">
        <v>22944</v>
      </c>
      <c r="E8" s="169"/>
      <c r="F8" s="170">
        <v>71211</v>
      </c>
      <c r="G8" s="171"/>
      <c r="H8" s="172"/>
    </row>
    <row r="9" spans="1:8">
      <c r="A9" s="153" t="s">
        <v>566</v>
      </c>
      <c r="B9" s="158"/>
      <c r="C9" s="159"/>
      <c r="D9" s="160">
        <v>145866</v>
      </c>
      <c r="E9" s="161"/>
      <c r="F9" s="162">
        <v>122882</v>
      </c>
      <c r="G9" s="163"/>
      <c r="H9" s="164"/>
    </row>
    <row r="10" spans="1:8">
      <c r="A10" s="165"/>
      <c r="B10" s="166"/>
      <c r="C10" s="167"/>
      <c r="D10" s="168">
        <v>40296</v>
      </c>
      <c r="E10" s="169"/>
      <c r="F10" s="170">
        <v>65785</v>
      </c>
      <c r="G10" s="171"/>
      <c r="H10" s="172"/>
    </row>
    <row r="11" spans="1:8">
      <c r="A11" s="153" t="s">
        <v>567</v>
      </c>
      <c r="B11" s="158"/>
      <c r="C11" s="159"/>
      <c r="D11" s="160">
        <v>127613</v>
      </c>
      <c r="E11" s="161"/>
      <c r="F11" s="162">
        <v>114790</v>
      </c>
      <c r="G11" s="163"/>
      <c r="H11" s="164"/>
    </row>
    <row r="12" spans="1:8">
      <c r="A12" s="165"/>
      <c r="B12" s="166"/>
      <c r="C12" s="173"/>
      <c r="D12" s="168">
        <v>79831</v>
      </c>
      <c r="E12" s="169"/>
      <c r="F12" s="170">
        <v>55601</v>
      </c>
      <c r="G12" s="171"/>
      <c r="H12" s="172"/>
    </row>
    <row r="13" spans="1:8">
      <c r="A13" s="153"/>
      <c r="B13" s="158"/>
      <c r="C13" s="174"/>
      <c r="D13" s="175">
        <v>128056</v>
      </c>
      <c r="E13" s="176"/>
      <c r="F13" s="177">
        <v>142838</v>
      </c>
      <c r="G13" s="178"/>
      <c r="H13" s="164"/>
    </row>
    <row r="14" spans="1:8">
      <c r="A14" s="165"/>
      <c r="B14" s="166"/>
      <c r="C14" s="167"/>
      <c r="D14" s="168">
        <v>63704</v>
      </c>
      <c r="E14" s="169"/>
      <c r="F14" s="170">
        <v>72056</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5.53</v>
      </c>
      <c r="C19" s="179">
        <f>ROUND(VALUE(SUBSTITUTE(実質収支比率等に係る経年分析!G$48,"▲","-")),2)</f>
        <v>8.0299999999999994</v>
      </c>
      <c r="D19" s="179">
        <f>ROUND(VALUE(SUBSTITUTE(実質収支比率等に係る経年分析!H$48,"▲","-")),2)</f>
        <v>4.13</v>
      </c>
      <c r="E19" s="179">
        <f>ROUND(VALUE(SUBSTITUTE(実質収支比率等に係る経年分析!I$48,"▲","-")),2)</f>
        <v>4.57</v>
      </c>
      <c r="F19" s="179">
        <f>ROUND(VALUE(SUBSTITUTE(実質収支比率等に係る経年分析!J$48,"▲","-")),2)</f>
        <v>3.2</v>
      </c>
    </row>
    <row r="20" spans="1:11">
      <c r="A20" s="179" t="s">
        <v>55</v>
      </c>
      <c r="B20" s="179">
        <f>ROUND(VALUE(SUBSTITUTE(実質収支比率等に係る経年分析!F$47,"▲","-")),2)</f>
        <v>36.67</v>
      </c>
      <c r="C20" s="179">
        <f>ROUND(VALUE(SUBSTITUTE(実質収支比率等に係る経年分析!G$47,"▲","-")),2)</f>
        <v>35.51</v>
      </c>
      <c r="D20" s="179">
        <f>ROUND(VALUE(SUBSTITUTE(実質収支比率等に係る経年分析!H$47,"▲","-")),2)</f>
        <v>40.64</v>
      </c>
      <c r="E20" s="179">
        <f>ROUND(VALUE(SUBSTITUTE(実質収支比率等に係る経年分析!I$47,"▲","-")),2)</f>
        <v>40.99</v>
      </c>
      <c r="F20" s="179">
        <f>ROUND(VALUE(SUBSTITUTE(実質収支比率等に係る経年分析!J$47,"▲","-")),2)</f>
        <v>41.32</v>
      </c>
    </row>
    <row r="21" spans="1:11">
      <c r="A21" s="179" t="s">
        <v>56</v>
      </c>
      <c r="B21" s="179">
        <f>IF(ISNUMBER(VALUE(SUBSTITUTE(実質収支比率等に係る経年分析!F$49,"▲","-"))),ROUND(VALUE(SUBSTITUTE(実質収支比率等に係る経年分析!F$49,"▲","-")),2),NA())</f>
        <v>1.62</v>
      </c>
      <c r="C21" s="179">
        <f>IF(ISNUMBER(VALUE(SUBSTITUTE(実質収支比率等に係る経年分析!G$49,"▲","-"))),ROUND(VALUE(SUBSTITUTE(実質収支比率等に係る経年分析!G$49,"▲","-")),2),NA())</f>
        <v>2.64</v>
      </c>
      <c r="D21" s="179">
        <f>IF(ISNUMBER(VALUE(SUBSTITUTE(実質収支比率等に係る経年分析!H$49,"▲","-"))),ROUND(VALUE(SUBSTITUTE(実質収支比率等に係る経年分析!H$49,"▲","-")),2),NA())</f>
        <v>0.02</v>
      </c>
      <c r="E21" s="179">
        <f>IF(ISNUMBER(VALUE(SUBSTITUTE(実質収支比率等に係る経年分析!I$49,"▲","-"))),ROUND(VALUE(SUBSTITUTE(実質収支比率等に係る経年分析!I$49,"▲","-")),2),NA())</f>
        <v>0.52</v>
      </c>
      <c r="F21" s="179">
        <f>IF(ISNUMBER(VALUE(SUBSTITUTE(実質収支比率等に係る経年分析!J$49,"▲","-"))),ROUND(VALUE(SUBSTITUTE(実質収支比率等に係る経年分析!J$49,"▲","-")),2),NA())</f>
        <v>-1.43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0.14000000000000001</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公共下水道事業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農業集落排水処理事業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0.32</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1.41</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5.53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8.0299999999999994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4.12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4.5599999999999996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3.2</v>
      </c>
    </row>
    <row r="36" spans="1:16">
      <c r="A36" s="180" t="str">
        <f>IF(連結実質赤字比率に係る赤字・黒字の構成分析!C$34="",NA(),連結実質赤字比率に係る赤字・黒字の構成分析!C$34)</f>
        <v>上水道事業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4.33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5.08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5.56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6.56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717</v>
      </c>
      <c r="E42" s="181"/>
      <c r="F42" s="181"/>
      <c r="G42" s="181">
        <f>'実質公債費比率（分子）の構造'!L$52</f>
        <v>716</v>
      </c>
      <c r="H42" s="181"/>
      <c r="I42" s="181"/>
      <c r="J42" s="181">
        <f>'実質公債費比率（分子）の構造'!M$52</f>
        <v>677</v>
      </c>
      <c r="K42" s="181"/>
      <c r="L42" s="181"/>
      <c r="M42" s="181">
        <f>'実質公債費比率（分子）の構造'!N$52</f>
        <v>641</v>
      </c>
      <c r="N42" s="181"/>
      <c r="O42" s="181"/>
      <c r="P42" s="181">
        <f>'実質公債費比率（分子）の構造'!O$52</f>
        <v>621</v>
      </c>
    </row>
    <row r="43" spans="1:16">
      <c r="A43" s="181" t="s">
        <v>64</v>
      </c>
      <c r="B43" s="181" t="str">
        <f>'実質公債費比率（分子）の構造'!K$51</f>
        <v>-</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c r="A44" s="181" t="s">
        <v>65</v>
      </c>
      <c r="B44" s="181">
        <f>'実質公債費比率（分子）の構造'!K$50</f>
        <v>9</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t="str">
        <f>'実質公債費比率（分子）の構造'!O$50</f>
        <v>-</v>
      </c>
      <c r="O44" s="181"/>
      <c r="P44" s="181"/>
    </row>
    <row r="45" spans="1:16">
      <c r="A45" s="181" t="s">
        <v>66</v>
      </c>
      <c r="B45" s="181">
        <f>'実質公債費比率（分子）の構造'!K$49</f>
        <v>80</v>
      </c>
      <c r="C45" s="181"/>
      <c r="D45" s="181"/>
      <c r="E45" s="181">
        <f>'実質公債費比率（分子）の構造'!L$49</f>
        <v>48</v>
      </c>
      <c r="F45" s="181"/>
      <c r="G45" s="181"/>
      <c r="H45" s="181">
        <f>'実質公債費比率（分子）の構造'!M$49</f>
        <v>7</v>
      </c>
      <c r="I45" s="181"/>
      <c r="J45" s="181"/>
      <c r="K45" s="181">
        <f>'実質公債費比率（分子）の構造'!N$49</f>
        <v>8</v>
      </c>
      <c r="L45" s="181"/>
      <c r="M45" s="181"/>
      <c r="N45" s="181">
        <f>'実質公債費比率（分子）の構造'!O$49</f>
        <v>10</v>
      </c>
      <c r="O45" s="181"/>
      <c r="P45" s="181"/>
    </row>
    <row r="46" spans="1:16">
      <c r="A46" s="181" t="s">
        <v>67</v>
      </c>
      <c r="B46" s="181">
        <f>'実質公債費比率（分子）の構造'!K$48</f>
        <v>253</v>
      </c>
      <c r="C46" s="181"/>
      <c r="D46" s="181"/>
      <c r="E46" s="181">
        <f>'実質公債費比率（分子）の構造'!L$48</f>
        <v>252</v>
      </c>
      <c r="F46" s="181"/>
      <c r="G46" s="181"/>
      <c r="H46" s="181">
        <f>'実質公債費比率（分子）の構造'!M$48</f>
        <v>239</v>
      </c>
      <c r="I46" s="181"/>
      <c r="J46" s="181"/>
      <c r="K46" s="181">
        <f>'実質公債費比率（分子）の構造'!N$48</f>
        <v>254</v>
      </c>
      <c r="L46" s="181"/>
      <c r="M46" s="181"/>
      <c r="N46" s="181">
        <f>'実質公債費比率（分子）の構造'!O$48</f>
        <v>230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607</v>
      </c>
      <c r="C49" s="181"/>
      <c r="D49" s="181"/>
      <c r="E49" s="181">
        <f>'実質公債費比率（分子）の構造'!L$45</f>
        <v>632</v>
      </c>
      <c r="F49" s="181"/>
      <c r="G49" s="181"/>
      <c r="H49" s="181">
        <f>'実質公債費比率（分子）の構造'!M$45</f>
        <v>605</v>
      </c>
      <c r="I49" s="181"/>
      <c r="J49" s="181"/>
      <c r="K49" s="181">
        <f>'実質公債費比率（分子）の構造'!N$45</f>
        <v>591</v>
      </c>
      <c r="L49" s="181"/>
      <c r="M49" s="181"/>
      <c r="N49" s="181">
        <f>'実質公債費比率（分子）の構造'!O$45</f>
        <v>617</v>
      </c>
      <c r="O49" s="181"/>
      <c r="P49" s="181"/>
    </row>
    <row r="50" spans="1:16">
      <c r="A50" s="181" t="s">
        <v>71</v>
      </c>
      <c r="B50" s="181" t="e">
        <f>NA()</f>
        <v>#N/A</v>
      </c>
      <c r="C50" s="181">
        <f>IF(ISNUMBER('実質公債費比率（分子）の構造'!K$53),'実質公債費比率（分子）の構造'!K$53,NA())</f>
        <v>232</v>
      </c>
      <c r="D50" s="181" t="e">
        <f>NA()</f>
        <v>#N/A</v>
      </c>
      <c r="E50" s="181" t="e">
        <f>NA()</f>
        <v>#N/A</v>
      </c>
      <c r="F50" s="181">
        <f>IF(ISNUMBER('実質公債費比率（分子）の構造'!L$53),'実質公債費比率（分子）の構造'!L$53,NA())</f>
        <v>216</v>
      </c>
      <c r="G50" s="181" t="e">
        <f>NA()</f>
        <v>#N/A</v>
      </c>
      <c r="H50" s="181" t="e">
        <f>NA()</f>
        <v>#N/A</v>
      </c>
      <c r="I50" s="181">
        <f>IF(ISNUMBER('実質公債費比率（分子）の構造'!M$53),'実質公債費比率（分子）の構造'!M$53,NA())</f>
        <v>174</v>
      </c>
      <c r="J50" s="181" t="e">
        <f>NA()</f>
        <v>#N/A</v>
      </c>
      <c r="K50" s="181" t="e">
        <f>NA()</f>
        <v>#N/A</v>
      </c>
      <c r="L50" s="181">
        <f>IF(ISNUMBER('実質公債費比率（分子）の構造'!N$53),'実質公債費比率（分子）の構造'!N$53,NA())</f>
        <v>212</v>
      </c>
      <c r="M50" s="181" t="e">
        <f>NA()</f>
        <v>#N/A</v>
      </c>
      <c r="N50" s="181" t="e">
        <f>NA()</f>
        <v>#N/A</v>
      </c>
      <c r="O50" s="181">
        <f>IF(ISNUMBER('実質公債費比率（分子）の構造'!O$53),'実質公債費比率（分子）の構造'!O$53,NA())</f>
        <v>236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6204</v>
      </c>
      <c r="E56" s="180"/>
      <c r="F56" s="180"/>
      <c r="G56" s="180">
        <f>'将来負担比率（分子）の構造'!J$52</f>
        <v>6320</v>
      </c>
      <c r="H56" s="180"/>
      <c r="I56" s="180"/>
      <c r="J56" s="180">
        <f>'将来負担比率（分子）の構造'!K$52</f>
        <v>6035</v>
      </c>
      <c r="K56" s="180"/>
      <c r="L56" s="180"/>
      <c r="M56" s="180">
        <f>'将来負担比率（分子）の構造'!L$52</f>
        <v>5860</v>
      </c>
      <c r="N56" s="180"/>
      <c r="O56" s="180"/>
      <c r="P56" s="180">
        <f>'将来負担比率（分子）の構造'!M$52</f>
        <v>5994</v>
      </c>
    </row>
    <row r="57" spans="1:16">
      <c r="A57" s="180" t="s">
        <v>42</v>
      </c>
      <c r="B57" s="180"/>
      <c r="C57" s="180"/>
      <c r="D57" s="180">
        <f>'将来負担比率（分子）の構造'!I$51</f>
        <v>66</v>
      </c>
      <c r="E57" s="180"/>
      <c r="F57" s="180"/>
      <c r="G57" s="180">
        <f>'将来負担比率（分子）の構造'!J$51</f>
        <v>61</v>
      </c>
      <c r="H57" s="180"/>
      <c r="I57" s="180"/>
      <c r="J57" s="180">
        <f>'将来負担比率（分子）の構造'!K$51</f>
        <v>55</v>
      </c>
      <c r="K57" s="180"/>
      <c r="L57" s="180"/>
      <c r="M57" s="180">
        <f>'将来負担比率（分子）の構造'!L$51</f>
        <v>60</v>
      </c>
      <c r="N57" s="180"/>
      <c r="O57" s="180"/>
      <c r="P57" s="180">
        <f>'将来負担比率（分子）の構造'!M$51</f>
        <v>50</v>
      </c>
    </row>
    <row r="58" spans="1:16">
      <c r="A58" s="180" t="s">
        <v>41</v>
      </c>
      <c r="B58" s="180"/>
      <c r="C58" s="180"/>
      <c r="D58" s="180">
        <f>'将来負担比率（分子）の構造'!I$50</f>
        <v>2963</v>
      </c>
      <c r="E58" s="180"/>
      <c r="F58" s="180"/>
      <c r="G58" s="180">
        <f>'将来負担比率（分子）の構造'!J$50</f>
        <v>2894</v>
      </c>
      <c r="H58" s="180"/>
      <c r="I58" s="180"/>
      <c r="J58" s="180">
        <f>'将来負担比率（分子）の構造'!K$50</f>
        <v>3065</v>
      </c>
      <c r="K58" s="180"/>
      <c r="L58" s="180"/>
      <c r="M58" s="180">
        <f>'将来負担比率（分子）の構造'!L$50</f>
        <v>3249</v>
      </c>
      <c r="N58" s="180"/>
      <c r="O58" s="180"/>
      <c r="P58" s="180">
        <f>'将来負担比率（分子）の構造'!M$50</f>
        <v>3291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1103</v>
      </c>
      <c r="C62" s="180"/>
      <c r="D62" s="180"/>
      <c r="E62" s="180">
        <f>'将来負担比率（分子）の構造'!J$45</f>
        <v>999</v>
      </c>
      <c r="F62" s="180"/>
      <c r="G62" s="180"/>
      <c r="H62" s="180">
        <f>'将来負担比率（分子）の構造'!K$45</f>
        <v>919</v>
      </c>
      <c r="I62" s="180"/>
      <c r="J62" s="180"/>
      <c r="K62" s="180">
        <f>'将来負担比率（分子）の構造'!L$45</f>
        <v>904</v>
      </c>
      <c r="L62" s="180"/>
      <c r="M62" s="180"/>
      <c r="N62" s="180">
        <f>'将来負担比率（分子）の構造'!M$45</f>
        <v>884</v>
      </c>
      <c r="O62" s="180"/>
      <c r="P62" s="180"/>
    </row>
    <row r="63" spans="1:16">
      <c r="A63" s="180" t="s">
        <v>34</v>
      </c>
      <c r="B63" s="180">
        <f>'将来負担比率（分子）の構造'!I$44</f>
        <v>97</v>
      </c>
      <c r="C63" s="180"/>
      <c r="D63" s="180"/>
      <c r="E63" s="180">
        <f>'将来負担比率（分子）の構造'!J$44</f>
        <v>57</v>
      </c>
      <c r="F63" s="180"/>
      <c r="G63" s="180"/>
      <c r="H63" s="180">
        <f>'将来負担比率（分子）の構造'!K$44</f>
        <v>90</v>
      </c>
      <c r="I63" s="180"/>
      <c r="J63" s="180"/>
      <c r="K63" s="180">
        <f>'将来負担比率（分子）の構造'!L$44</f>
        <v>287</v>
      </c>
      <c r="L63" s="180"/>
      <c r="M63" s="180"/>
      <c r="N63" s="180">
        <f>'将来負担比率（分子）の構造'!M$44</f>
        <v>409</v>
      </c>
      <c r="O63" s="180"/>
      <c r="P63" s="180"/>
    </row>
    <row r="64" spans="1:16">
      <c r="A64" s="180" t="s">
        <v>33</v>
      </c>
      <c r="B64" s="180">
        <f>'将来負担比率（分子）の構造'!I$43</f>
        <v>2893</v>
      </c>
      <c r="C64" s="180"/>
      <c r="D64" s="180"/>
      <c r="E64" s="180">
        <f>'将来負担比率（分子）の構造'!J$43</f>
        <v>2794</v>
      </c>
      <c r="F64" s="180"/>
      <c r="G64" s="180"/>
      <c r="H64" s="180">
        <f>'将来負担比率（分子）の構造'!K$43</f>
        <v>2605</v>
      </c>
      <c r="I64" s="180"/>
      <c r="J64" s="180"/>
      <c r="K64" s="180">
        <f>'将来負担比率（分子）の構造'!L$43</f>
        <v>2486</v>
      </c>
      <c r="L64" s="180"/>
      <c r="M64" s="180"/>
      <c r="N64" s="180">
        <f>'将来負担比率（分子）の構造'!M$43</f>
        <v>2422</v>
      </c>
      <c r="O64" s="180"/>
      <c r="P64" s="180"/>
    </row>
    <row r="65" spans="1:16">
      <c r="A65" s="180" t="s">
        <v>32</v>
      </c>
      <c r="B65" s="180">
        <f>'将来負担比率（分子）の構造'!I$42</f>
        <v>0</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5795</v>
      </c>
      <c r="C66" s="180"/>
      <c r="D66" s="180"/>
      <c r="E66" s="180">
        <f>'将来負担比率（分子）の構造'!J$41</f>
        <v>6007</v>
      </c>
      <c r="F66" s="180"/>
      <c r="G66" s="180"/>
      <c r="H66" s="180">
        <f>'将来負担比率（分子）の構造'!K$41</f>
        <v>5836</v>
      </c>
      <c r="I66" s="180"/>
      <c r="J66" s="180"/>
      <c r="K66" s="180">
        <f>'将来負担比率（分子）の構造'!L$41</f>
        <v>5729</v>
      </c>
      <c r="L66" s="180"/>
      <c r="M66" s="180"/>
      <c r="N66" s="180">
        <f>'将来負担比率（分子）の構造'!M$41</f>
        <v>5935</v>
      </c>
      <c r="O66" s="180"/>
      <c r="P66" s="180"/>
    </row>
    <row r="67" spans="1:16">
      <c r="A67" s="180" t="s">
        <v>75</v>
      </c>
      <c r="B67" s="180" t="e">
        <f>NA()</f>
        <v>#N/A</v>
      </c>
      <c r="C67" s="180">
        <f>IF(ISNUMBER('将来負担比率（分子）の構造'!I$53), IF('将来負担比率（分子）の構造'!I$53 &lt; 0, 0, '将来負担比率（分子）の構造'!I$53), NA())</f>
        <v>655</v>
      </c>
      <c r="D67" s="180" t="e">
        <f>NA()</f>
        <v>#N/A</v>
      </c>
      <c r="E67" s="180" t="e">
        <f>NA()</f>
        <v>#N/A</v>
      </c>
      <c r="F67" s="180">
        <f>IF(ISNUMBER('将来負担比率（分子）の構造'!J$53), IF('将来負担比率（分子）の構造'!J$53 &lt; 0, 0, '将来負担比率（分子）の構造'!J$53), NA())</f>
        <v>584</v>
      </c>
      <c r="G67" s="180" t="e">
        <f>NA()</f>
        <v>#N/A</v>
      </c>
      <c r="H67" s="180" t="e">
        <f>NA()</f>
        <v>#N/A</v>
      </c>
      <c r="I67" s="180">
        <f>IF(ISNUMBER('将来負担比率（分子）の構造'!K$53), IF('将来負担比率（分子）の構造'!K$53 &lt; 0, 0, '将来負担比率（分子）の構造'!K$53), NA())</f>
        <v>294</v>
      </c>
      <c r="J67" s="180" t="e">
        <f>NA()</f>
        <v>#N/A</v>
      </c>
      <c r="K67" s="180" t="e">
        <f>NA()</f>
        <v>#N/A</v>
      </c>
      <c r="L67" s="180">
        <f>IF(ISNUMBER('将来負担比率（分子）の構造'!L$53), IF('将来負担比率（分子）の構造'!L$53 &lt; 0, 0, '将来負担比率（分子）の構造'!L$53), NA())</f>
        <v>237</v>
      </c>
      <c r="M67" s="180" t="e">
        <f>NA()</f>
        <v>#N/A</v>
      </c>
      <c r="N67" s="180" t="e">
        <f>NA()</f>
        <v>#N/A</v>
      </c>
      <c r="O67" s="180">
        <f>IF(ISNUMBER('将来負担比率（分子）の構造'!M$53), IF('将来負担比率（分子）の構造'!M$53 &lt; 0, 0, '将来負担比率（分子）の構造'!M$53), NA())</f>
        <v>315</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1448</v>
      </c>
      <c r="C72" s="184">
        <f>基金残高に係る経年分析!G55</f>
        <v>1451</v>
      </c>
      <c r="D72" s="184">
        <f>基金残高に係る経年分析!H55</f>
        <v>1450</v>
      </c>
    </row>
    <row r="73" spans="1:16">
      <c r="A73" s="183" t="s">
        <v>78</v>
      </c>
      <c r="B73" s="184">
        <f>基金残高に係る経年分析!F56</f>
        <v>33</v>
      </c>
      <c r="C73" s="184">
        <f>基金残高に係る経年分析!G56</f>
        <v>33</v>
      </c>
      <c r="D73" s="184">
        <f>基金残高に係る経年分析!H56</f>
        <v>33</v>
      </c>
    </row>
    <row r="74" spans="1:16">
      <c r="A74" s="183" t="s">
        <v>79</v>
      </c>
      <c r="B74" s="184">
        <f>基金残高に係る経年分析!F57</f>
        <v>1473</v>
      </c>
      <c r="C74" s="184">
        <f>基金残高に係る経年分析!G57</f>
        <v>1509</v>
      </c>
      <c r="D74" s="184">
        <f>基金残高に係る経年分析!H57</f>
        <v>1471</v>
      </c>
    </row>
  </sheetData>
  <sheetProtection algorithmName="SHA-512" hashValue="N32te7FPRsbri1st7DBUSBf8u4CqyT/FGeHcGA7XG6oxUHxuYOBHb3C27o5aLP2gxFaonP4sI4s1+RXzSlwb/A==" saltValue="ogwByuANro60jGqSSgO6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226</v>
      </c>
      <c r="C5" s="628"/>
      <c r="D5" s="628"/>
      <c r="E5" s="628"/>
      <c r="F5" s="628"/>
      <c r="G5" s="628"/>
      <c r="H5" s="628"/>
      <c r="I5" s="628"/>
      <c r="J5" s="628"/>
      <c r="K5" s="628"/>
      <c r="L5" s="628"/>
      <c r="M5" s="628"/>
      <c r="N5" s="628"/>
      <c r="O5" s="628"/>
      <c r="P5" s="628"/>
      <c r="Q5" s="629"/>
      <c r="R5" s="630">
        <v>935342</v>
      </c>
      <c r="S5" s="631"/>
      <c r="T5" s="631"/>
      <c r="U5" s="631"/>
      <c r="V5" s="631"/>
      <c r="W5" s="631"/>
      <c r="X5" s="631"/>
      <c r="Y5" s="632"/>
      <c r="Z5" s="633">
        <v>14.6</v>
      </c>
      <c r="AA5" s="633"/>
      <c r="AB5" s="633"/>
      <c r="AC5" s="633"/>
      <c r="AD5" s="634">
        <v>935342</v>
      </c>
      <c r="AE5" s="634"/>
      <c r="AF5" s="634"/>
      <c r="AG5" s="634"/>
      <c r="AH5" s="634"/>
      <c r="AI5" s="634"/>
      <c r="AJ5" s="634"/>
      <c r="AK5" s="634"/>
      <c r="AL5" s="635">
        <v>27.6</v>
      </c>
      <c r="AM5" s="636"/>
      <c r="AN5" s="636"/>
      <c r="AO5" s="637"/>
      <c r="AP5" s="627" t="s">
        <v>227</v>
      </c>
      <c r="AQ5" s="628"/>
      <c r="AR5" s="628"/>
      <c r="AS5" s="628"/>
      <c r="AT5" s="628"/>
      <c r="AU5" s="628"/>
      <c r="AV5" s="628"/>
      <c r="AW5" s="628"/>
      <c r="AX5" s="628"/>
      <c r="AY5" s="628"/>
      <c r="AZ5" s="628"/>
      <c r="BA5" s="628"/>
      <c r="BB5" s="628"/>
      <c r="BC5" s="628"/>
      <c r="BD5" s="628"/>
      <c r="BE5" s="628"/>
      <c r="BF5" s="629"/>
      <c r="BG5" s="641">
        <v>925552</v>
      </c>
      <c r="BH5" s="642"/>
      <c r="BI5" s="642"/>
      <c r="BJ5" s="642"/>
      <c r="BK5" s="642"/>
      <c r="BL5" s="642"/>
      <c r="BM5" s="642"/>
      <c r="BN5" s="643"/>
      <c r="BO5" s="644">
        <v>99</v>
      </c>
      <c r="BP5" s="644"/>
      <c r="BQ5" s="644"/>
      <c r="BR5" s="644"/>
      <c r="BS5" s="645" t="s">
        <v>228</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220</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c r="B6" s="638" t="s">
        <v>232</v>
      </c>
      <c r="C6" s="639"/>
      <c r="D6" s="639"/>
      <c r="E6" s="639"/>
      <c r="F6" s="639"/>
      <c r="G6" s="639"/>
      <c r="H6" s="639"/>
      <c r="I6" s="639"/>
      <c r="J6" s="639"/>
      <c r="K6" s="639"/>
      <c r="L6" s="639"/>
      <c r="M6" s="639"/>
      <c r="N6" s="639"/>
      <c r="O6" s="639"/>
      <c r="P6" s="639"/>
      <c r="Q6" s="640"/>
      <c r="R6" s="641">
        <v>51533</v>
      </c>
      <c r="S6" s="642"/>
      <c r="T6" s="642"/>
      <c r="U6" s="642"/>
      <c r="V6" s="642"/>
      <c r="W6" s="642"/>
      <c r="X6" s="642"/>
      <c r="Y6" s="643"/>
      <c r="Z6" s="644">
        <v>0.8</v>
      </c>
      <c r="AA6" s="644"/>
      <c r="AB6" s="644"/>
      <c r="AC6" s="644"/>
      <c r="AD6" s="645">
        <v>51533</v>
      </c>
      <c r="AE6" s="645"/>
      <c r="AF6" s="645"/>
      <c r="AG6" s="645"/>
      <c r="AH6" s="645"/>
      <c r="AI6" s="645"/>
      <c r="AJ6" s="645"/>
      <c r="AK6" s="645"/>
      <c r="AL6" s="646">
        <v>1.5</v>
      </c>
      <c r="AM6" s="647"/>
      <c r="AN6" s="647"/>
      <c r="AO6" s="648"/>
      <c r="AP6" s="638" t="s">
        <v>233</v>
      </c>
      <c r="AQ6" s="639"/>
      <c r="AR6" s="639"/>
      <c r="AS6" s="639"/>
      <c r="AT6" s="639"/>
      <c r="AU6" s="639"/>
      <c r="AV6" s="639"/>
      <c r="AW6" s="639"/>
      <c r="AX6" s="639"/>
      <c r="AY6" s="639"/>
      <c r="AZ6" s="639"/>
      <c r="BA6" s="639"/>
      <c r="BB6" s="639"/>
      <c r="BC6" s="639"/>
      <c r="BD6" s="639"/>
      <c r="BE6" s="639"/>
      <c r="BF6" s="640"/>
      <c r="BG6" s="641">
        <v>925552</v>
      </c>
      <c r="BH6" s="642"/>
      <c r="BI6" s="642"/>
      <c r="BJ6" s="642"/>
      <c r="BK6" s="642"/>
      <c r="BL6" s="642"/>
      <c r="BM6" s="642"/>
      <c r="BN6" s="643"/>
      <c r="BO6" s="644">
        <v>99</v>
      </c>
      <c r="BP6" s="644"/>
      <c r="BQ6" s="644"/>
      <c r="BR6" s="644"/>
      <c r="BS6" s="645" t="s">
        <v>138</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72217</v>
      </c>
      <c r="CS6" s="642"/>
      <c r="CT6" s="642"/>
      <c r="CU6" s="642"/>
      <c r="CV6" s="642"/>
      <c r="CW6" s="642"/>
      <c r="CX6" s="642"/>
      <c r="CY6" s="643"/>
      <c r="CZ6" s="635">
        <v>1.2</v>
      </c>
      <c r="DA6" s="636"/>
      <c r="DB6" s="636"/>
      <c r="DC6" s="655"/>
      <c r="DD6" s="650" t="s">
        <v>235</v>
      </c>
      <c r="DE6" s="642"/>
      <c r="DF6" s="642"/>
      <c r="DG6" s="642"/>
      <c r="DH6" s="642"/>
      <c r="DI6" s="642"/>
      <c r="DJ6" s="642"/>
      <c r="DK6" s="642"/>
      <c r="DL6" s="642"/>
      <c r="DM6" s="642"/>
      <c r="DN6" s="642"/>
      <c r="DO6" s="642"/>
      <c r="DP6" s="643"/>
      <c r="DQ6" s="650">
        <v>72217</v>
      </c>
      <c r="DR6" s="642"/>
      <c r="DS6" s="642"/>
      <c r="DT6" s="642"/>
      <c r="DU6" s="642"/>
      <c r="DV6" s="642"/>
      <c r="DW6" s="642"/>
      <c r="DX6" s="642"/>
      <c r="DY6" s="642"/>
      <c r="DZ6" s="642"/>
      <c r="EA6" s="642"/>
      <c r="EB6" s="642"/>
      <c r="EC6" s="651"/>
    </row>
    <row r="7" spans="2:143" ht="11.25" customHeight="1">
      <c r="B7" s="638" t="s">
        <v>236</v>
      </c>
      <c r="C7" s="639"/>
      <c r="D7" s="639"/>
      <c r="E7" s="639"/>
      <c r="F7" s="639"/>
      <c r="G7" s="639"/>
      <c r="H7" s="639"/>
      <c r="I7" s="639"/>
      <c r="J7" s="639"/>
      <c r="K7" s="639"/>
      <c r="L7" s="639"/>
      <c r="M7" s="639"/>
      <c r="N7" s="639"/>
      <c r="O7" s="639"/>
      <c r="P7" s="639"/>
      <c r="Q7" s="640"/>
      <c r="R7" s="641">
        <v>1231</v>
      </c>
      <c r="S7" s="642"/>
      <c r="T7" s="642"/>
      <c r="U7" s="642"/>
      <c r="V7" s="642"/>
      <c r="W7" s="642"/>
      <c r="X7" s="642"/>
      <c r="Y7" s="643"/>
      <c r="Z7" s="644">
        <v>0</v>
      </c>
      <c r="AA7" s="644"/>
      <c r="AB7" s="644"/>
      <c r="AC7" s="644"/>
      <c r="AD7" s="645">
        <v>1231</v>
      </c>
      <c r="AE7" s="645"/>
      <c r="AF7" s="645"/>
      <c r="AG7" s="645"/>
      <c r="AH7" s="645"/>
      <c r="AI7" s="645"/>
      <c r="AJ7" s="645"/>
      <c r="AK7" s="645"/>
      <c r="AL7" s="646">
        <v>0</v>
      </c>
      <c r="AM7" s="647"/>
      <c r="AN7" s="647"/>
      <c r="AO7" s="648"/>
      <c r="AP7" s="638" t="s">
        <v>237</v>
      </c>
      <c r="AQ7" s="639"/>
      <c r="AR7" s="639"/>
      <c r="AS7" s="639"/>
      <c r="AT7" s="639"/>
      <c r="AU7" s="639"/>
      <c r="AV7" s="639"/>
      <c r="AW7" s="639"/>
      <c r="AX7" s="639"/>
      <c r="AY7" s="639"/>
      <c r="AZ7" s="639"/>
      <c r="BA7" s="639"/>
      <c r="BB7" s="639"/>
      <c r="BC7" s="639"/>
      <c r="BD7" s="639"/>
      <c r="BE7" s="639"/>
      <c r="BF7" s="640"/>
      <c r="BG7" s="641">
        <v>408511</v>
      </c>
      <c r="BH7" s="642"/>
      <c r="BI7" s="642"/>
      <c r="BJ7" s="642"/>
      <c r="BK7" s="642"/>
      <c r="BL7" s="642"/>
      <c r="BM7" s="642"/>
      <c r="BN7" s="643"/>
      <c r="BO7" s="644">
        <v>43.7</v>
      </c>
      <c r="BP7" s="644"/>
      <c r="BQ7" s="644"/>
      <c r="BR7" s="644"/>
      <c r="BS7" s="645" t="s">
        <v>235</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933540</v>
      </c>
      <c r="CS7" s="642"/>
      <c r="CT7" s="642"/>
      <c r="CU7" s="642"/>
      <c r="CV7" s="642"/>
      <c r="CW7" s="642"/>
      <c r="CX7" s="642"/>
      <c r="CY7" s="643"/>
      <c r="CZ7" s="644">
        <v>15.2</v>
      </c>
      <c r="DA7" s="644"/>
      <c r="DB7" s="644"/>
      <c r="DC7" s="644"/>
      <c r="DD7" s="650">
        <v>57237</v>
      </c>
      <c r="DE7" s="642"/>
      <c r="DF7" s="642"/>
      <c r="DG7" s="642"/>
      <c r="DH7" s="642"/>
      <c r="DI7" s="642"/>
      <c r="DJ7" s="642"/>
      <c r="DK7" s="642"/>
      <c r="DL7" s="642"/>
      <c r="DM7" s="642"/>
      <c r="DN7" s="642"/>
      <c r="DO7" s="642"/>
      <c r="DP7" s="643"/>
      <c r="DQ7" s="650">
        <v>797204</v>
      </c>
      <c r="DR7" s="642"/>
      <c r="DS7" s="642"/>
      <c r="DT7" s="642"/>
      <c r="DU7" s="642"/>
      <c r="DV7" s="642"/>
      <c r="DW7" s="642"/>
      <c r="DX7" s="642"/>
      <c r="DY7" s="642"/>
      <c r="DZ7" s="642"/>
      <c r="EA7" s="642"/>
      <c r="EB7" s="642"/>
      <c r="EC7" s="651"/>
    </row>
    <row r="8" spans="2:143" ht="11.25" customHeight="1">
      <c r="B8" s="638" t="s">
        <v>239</v>
      </c>
      <c r="C8" s="639"/>
      <c r="D8" s="639"/>
      <c r="E8" s="639"/>
      <c r="F8" s="639"/>
      <c r="G8" s="639"/>
      <c r="H8" s="639"/>
      <c r="I8" s="639"/>
      <c r="J8" s="639"/>
      <c r="K8" s="639"/>
      <c r="L8" s="639"/>
      <c r="M8" s="639"/>
      <c r="N8" s="639"/>
      <c r="O8" s="639"/>
      <c r="P8" s="639"/>
      <c r="Q8" s="640"/>
      <c r="R8" s="641">
        <v>2210</v>
      </c>
      <c r="S8" s="642"/>
      <c r="T8" s="642"/>
      <c r="U8" s="642"/>
      <c r="V8" s="642"/>
      <c r="W8" s="642"/>
      <c r="X8" s="642"/>
      <c r="Y8" s="643"/>
      <c r="Z8" s="644">
        <v>0</v>
      </c>
      <c r="AA8" s="644"/>
      <c r="AB8" s="644"/>
      <c r="AC8" s="644"/>
      <c r="AD8" s="645">
        <v>2210</v>
      </c>
      <c r="AE8" s="645"/>
      <c r="AF8" s="645"/>
      <c r="AG8" s="645"/>
      <c r="AH8" s="645"/>
      <c r="AI8" s="645"/>
      <c r="AJ8" s="645"/>
      <c r="AK8" s="645"/>
      <c r="AL8" s="646">
        <v>0.1</v>
      </c>
      <c r="AM8" s="647"/>
      <c r="AN8" s="647"/>
      <c r="AO8" s="648"/>
      <c r="AP8" s="638" t="s">
        <v>240</v>
      </c>
      <c r="AQ8" s="639"/>
      <c r="AR8" s="639"/>
      <c r="AS8" s="639"/>
      <c r="AT8" s="639"/>
      <c r="AU8" s="639"/>
      <c r="AV8" s="639"/>
      <c r="AW8" s="639"/>
      <c r="AX8" s="639"/>
      <c r="AY8" s="639"/>
      <c r="AZ8" s="639"/>
      <c r="BA8" s="639"/>
      <c r="BB8" s="639"/>
      <c r="BC8" s="639"/>
      <c r="BD8" s="639"/>
      <c r="BE8" s="639"/>
      <c r="BF8" s="640"/>
      <c r="BG8" s="641">
        <v>14960</v>
      </c>
      <c r="BH8" s="642"/>
      <c r="BI8" s="642"/>
      <c r="BJ8" s="642"/>
      <c r="BK8" s="642"/>
      <c r="BL8" s="642"/>
      <c r="BM8" s="642"/>
      <c r="BN8" s="643"/>
      <c r="BO8" s="644">
        <v>1.6</v>
      </c>
      <c r="BP8" s="644"/>
      <c r="BQ8" s="644"/>
      <c r="BR8" s="644"/>
      <c r="BS8" s="650" t="s">
        <v>175</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1505179</v>
      </c>
      <c r="CS8" s="642"/>
      <c r="CT8" s="642"/>
      <c r="CU8" s="642"/>
      <c r="CV8" s="642"/>
      <c r="CW8" s="642"/>
      <c r="CX8" s="642"/>
      <c r="CY8" s="643"/>
      <c r="CZ8" s="644">
        <v>24.6</v>
      </c>
      <c r="DA8" s="644"/>
      <c r="DB8" s="644"/>
      <c r="DC8" s="644"/>
      <c r="DD8" s="650">
        <v>451781</v>
      </c>
      <c r="DE8" s="642"/>
      <c r="DF8" s="642"/>
      <c r="DG8" s="642"/>
      <c r="DH8" s="642"/>
      <c r="DI8" s="642"/>
      <c r="DJ8" s="642"/>
      <c r="DK8" s="642"/>
      <c r="DL8" s="642"/>
      <c r="DM8" s="642"/>
      <c r="DN8" s="642"/>
      <c r="DO8" s="642"/>
      <c r="DP8" s="643"/>
      <c r="DQ8" s="650">
        <v>677462</v>
      </c>
      <c r="DR8" s="642"/>
      <c r="DS8" s="642"/>
      <c r="DT8" s="642"/>
      <c r="DU8" s="642"/>
      <c r="DV8" s="642"/>
      <c r="DW8" s="642"/>
      <c r="DX8" s="642"/>
      <c r="DY8" s="642"/>
      <c r="DZ8" s="642"/>
      <c r="EA8" s="642"/>
      <c r="EB8" s="642"/>
      <c r="EC8" s="651"/>
    </row>
    <row r="9" spans="2:143" ht="11.25" customHeight="1">
      <c r="B9" s="638" t="s">
        <v>242</v>
      </c>
      <c r="C9" s="639"/>
      <c r="D9" s="639"/>
      <c r="E9" s="639"/>
      <c r="F9" s="639"/>
      <c r="G9" s="639"/>
      <c r="H9" s="639"/>
      <c r="I9" s="639"/>
      <c r="J9" s="639"/>
      <c r="K9" s="639"/>
      <c r="L9" s="639"/>
      <c r="M9" s="639"/>
      <c r="N9" s="639"/>
      <c r="O9" s="639"/>
      <c r="P9" s="639"/>
      <c r="Q9" s="640"/>
      <c r="R9" s="641">
        <v>1738</v>
      </c>
      <c r="S9" s="642"/>
      <c r="T9" s="642"/>
      <c r="U9" s="642"/>
      <c r="V9" s="642"/>
      <c r="W9" s="642"/>
      <c r="X9" s="642"/>
      <c r="Y9" s="643"/>
      <c r="Z9" s="644">
        <v>0</v>
      </c>
      <c r="AA9" s="644"/>
      <c r="AB9" s="644"/>
      <c r="AC9" s="644"/>
      <c r="AD9" s="645">
        <v>1738</v>
      </c>
      <c r="AE9" s="645"/>
      <c r="AF9" s="645"/>
      <c r="AG9" s="645"/>
      <c r="AH9" s="645"/>
      <c r="AI9" s="645"/>
      <c r="AJ9" s="645"/>
      <c r="AK9" s="645"/>
      <c r="AL9" s="646">
        <v>0.1</v>
      </c>
      <c r="AM9" s="647"/>
      <c r="AN9" s="647"/>
      <c r="AO9" s="648"/>
      <c r="AP9" s="638" t="s">
        <v>243</v>
      </c>
      <c r="AQ9" s="639"/>
      <c r="AR9" s="639"/>
      <c r="AS9" s="639"/>
      <c r="AT9" s="639"/>
      <c r="AU9" s="639"/>
      <c r="AV9" s="639"/>
      <c r="AW9" s="639"/>
      <c r="AX9" s="639"/>
      <c r="AY9" s="639"/>
      <c r="AZ9" s="639"/>
      <c r="BA9" s="639"/>
      <c r="BB9" s="639"/>
      <c r="BC9" s="639"/>
      <c r="BD9" s="639"/>
      <c r="BE9" s="639"/>
      <c r="BF9" s="640"/>
      <c r="BG9" s="641">
        <v>341225</v>
      </c>
      <c r="BH9" s="642"/>
      <c r="BI9" s="642"/>
      <c r="BJ9" s="642"/>
      <c r="BK9" s="642"/>
      <c r="BL9" s="642"/>
      <c r="BM9" s="642"/>
      <c r="BN9" s="643"/>
      <c r="BO9" s="644">
        <v>36.5</v>
      </c>
      <c r="BP9" s="644"/>
      <c r="BQ9" s="644"/>
      <c r="BR9" s="644"/>
      <c r="BS9" s="650" t="s">
        <v>235</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522379</v>
      </c>
      <c r="CS9" s="642"/>
      <c r="CT9" s="642"/>
      <c r="CU9" s="642"/>
      <c r="CV9" s="642"/>
      <c r="CW9" s="642"/>
      <c r="CX9" s="642"/>
      <c r="CY9" s="643"/>
      <c r="CZ9" s="644">
        <v>8.5</v>
      </c>
      <c r="DA9" s="644"/>
      <c r="DB9" s="644"/>
      <c r="DC9" s="644"/>
      <c r="DD9" s="650">
        <v>8007</v>
      </c>
      <c r="DE9" s="642"/>
      <c r="DF9" s="642"/>
      <c r="DG9" s="642"/>
      <c r="DH9" s="642"/>
      <c r="DI9" s="642"/>
      <c r="DJ9" s="642"/>
      <c r="DK9" s="642"/>
      <c r="DL9" s="642"/>
      <c r="DM9" s="642"/>
      <c r="DN9" s="642"/>
      <c r="DO9" s="642"/>
      <c r="DP9" s="643"/>
      <c r="DQ9" s="650">
        <v>507098</v>
      </c>
      <c r="DR9" s="642"/>
      <c r="DS9" s="642"/>
      <c r="DT9" s="642"/>
      <c r="DU9" s="642"/>
      <c r="DV9" s="642"/>
      <c r="DW9" s="642"/>
      <c r="DX9" s="642"/>
      <c r="DY9" s="642"/>
      <c r="DZ9" s="642"/>
      <c r="EA9" s="642"/>
      <c r="EB9" s="642"/>
      <c r="EC9" s="651"/>
    </row>
    <row r="10" spans="2:143" ht="11.25" customHeight="1">
      <c r="B10" s="638" t="s">
        <v>245</v>
      </c>
      <c r="C10" s="639"/>
      <c r="D10" s="639"/>
      <c r="E10" s="639"/>
      <c r="F10" s="639"/>
      <c r="G10" s="639"/>
      <c r="H10" s="639"/>
      <c r="I10" s="639"/>
      <c r="J10" s="639"/>
      <c r="K10" s="639"/>
      <c r="L10" s="639"/>
      <c r="M10" s="639"/>
      <c r="N10" s="639"/>
      <c r="O10" s="639"/>
      <c r="P10" s="639"/>
      <c r="Q10" s="640"/>
      <c r="R10" s="641" t="s">
        <v>138</v>
      </c>
      <c r="S10" s="642"/>
      <c r="T10" s="642"/>
      <c r="U10" s="642"/>
      <c r="V10" s="642"/>
      <c r="W10" s="642"/>
      <c r="X10" s="642"/>
      <c r="Y10" s="643"/>
      <c r="Z10" s="644" t="s">
        <v>235</v>
      </c>
      <c r="AA10" s="644"/>
      <c r="AB10" s="644"/>
      <c r="AC10" s="644"/>
      <c r="AD10" s="645" t="s">
        <v>138</v>
      </c>
      <c r="AE10" s="645"/>
      <c r="AF10" s="645"/>
      <c r="AG10" s="645"/>
      <c r="AH10" s="645"/>
      <c r="AI10" s="645"/>
      <c r="AJ10" s="645"/>
      <c r="AK10" s="645"/>
      <c r="AL10" s="646" t="s">
        <v>175</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15488</v>
      </c>
      <c r="BH10" s="642"/>
      <c r="BI10" s="642"/>
      <c r="BJ10" s="642"/>
      <c r="BK10" s="642"/>
      <c r="BL10" s="642"/>
      <c r="BM10" s="642"/>
      <c r="BN10" s="643"/>
      <c r="BO10" s="644">
        <v>1.7</v>
      </c>
      <c r="BP10" s="644"/>
      <c r="BQ10" s="644"/>
      <c r="BR10" s="644"/>
      <c r="BS10" s="650" t="s">
        <v>175</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4071</v>
      </c>
      <c r="CS10" s="642"/>
      <c r="CT10" s="642"/>
      <c r="CU10" s="642"/>
      <c r="CV10" s="642"/>
      <c r="CW10" s="642"/>
      <c r="CX10" s="642"/>
      <c r="CY10" s="643"/>
      <c r="CZ10" s="644">
        <v>0.1</v>
      </c>
      <c r="DA10" s="644"/>
      <c r="DB10" s="644"/>
      <c r="DC10" s="644"/>
      <c r="DD10" s="650" t="s">
        <v>235</v>
      </c>
      <c r="DE10" s="642"/>
      <c r="DF10" s="642"/>
      <c r="DG10" s="642"/>
      <c r="DH10" s="642"/>
      <c r="DI10" s="642"/>
      <c r="DJ10" s="642"/>
      <c r="DK10" s="642"/>
      <c r="DL10" s="642"/>
      <c r="DM10" s="642"/>
      <c r="DN10" s="642"/>
      <c r="DO10" s="642"/>
      <c r="DP10" s="643"/>
      <c r="DQ10" s="650">
        <v>3393</v>
      </c>
      <c r="DR10" s="642"/>
      <c r="DS10" s="642"/>
      <c r="DT10" s="642"/>
      <c r="DU10" s="642"/>
      <c r="DV10" s="642"/>
      <c r="DW10" s="642"/>
      <c r="DX10" s="642"/>
      <c r="DY10" s="642"/>
      <c r="DZ10" s="642"/>
      <c r="EA10" s="642"/>
      <c r="EB10" s="642"/>
      <c r="EC10" s="651"/>
    </row>
    <row r="11" spans="2:143" ht="11.25" customHeight="1">
      <c r="B11" s="638" t="s">
        <v>248</v>
      </c>
      <c r="C11" s="639"/>
      <c r="D11" s="639"/>
      <c r="E11" s="639"/>
      <c r="F11" s="639"/>
      <c r="G11" s="639"/>
      <c r="H11" s="639"/>
      <c r="I11" s="639"/>
      <c r="J11" s="639"/>
      <c r="K11" s="639"/>
      <c r="L11" s="639"/>
      <c r="M11" s="639"/>
      <c r="N11" s="639"/>
      <c r="O11" s="639"/>
      <c r="P11" s="639"/>
      <c r="Q11" s="640"/>
      <c r="R11" s="641" t="s">
        <v>175</v>
      </c>
      <c r="S11" s="642"/>
      <c r="T11" s="642"/>
      <c r="U11" s="642"/>
      <c r="V11" s="642"/>
      <c r="W11" s="642"/>
      <c r="X11" s="642"/>
      <c r="Y11" s="643"/>
      <c r="Z11" s="644" t="s">
        <v>235</v>
      </c>
      <c r="AA11" s="644"/>
      <c r="AB11" s="644"/>
      <c r="AC11" s="644"/>
      <c r="AD11" s="645" t="s">
        <v>175</v>
      </c>
      <c r="AE11" s="645"/>
      <c r="AF11" s="645"/>
      <c r="AG11" s="645"/>
      <c r="AH11" s="645"/>
      <c r="AI11" s="645"/>
      <c r="AJ11" s="645"/>
      <c r="AK11" s="645"/>
      <c r="AL11" s="646" t="s">
        <v>235</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36838</v>
      </c>
      <c r="BH11" s="642"/>
      <c r="BI11" s="642"/>
      <c r="BJ11" s="642"/>
      <c r="BK11" s="642"/>
      <c r="BL11" s="642"/>
      <c r="BM11" s="642"/>
      <c r="BN11" s="643"/>
      <c r="BO11" s="644">
        <v>3.9</v>
      </c>
      <c r="BP11" s="644"/>
      <c r="BQ11" s="644"/>
      <c r="BR11" s="644"/>
      <c r="BS11" s="650" t="s">
        <v>138</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931756</v>
      </c>
      <c r="CS11" s="642"/>
      <c r="CT11" s="642"/>
      <c r="CU11" s="642"/>
      <c r="CV11" s="642"/>
      <c r="CW11" s="642"/>
      <c r="CX11" s="642"/>
      <c r="CY11" s="643"/>
      <c r="CZ11" s="644">
        <v>15.2</v>
      </c>
      <c r="DA11" s="644"/>
      <c r="DB11" s="644"/>
      <c r="DC11" s="644"/>
      <c r="DD11" s="650">
        <v>209264</v>
      </c>
      <c r="DE11" s="642"/>
      <c r="DF11" s="642"/>
      <c r="DG11" s="642"/>
      <c r="DH11" s="642"/>
      <c r="DI11" s="642"/>
      <c r="DJ11" s="642"/>
      <c r="DK11" s="642"/>
      <c r="DL11" s="642"/>
      <c r="DM11" s="642"/>
      <c r="DN11" s="642"/>
      <c r="DO11" s="642"/>
      <c r="DP11" s="643"/>
      <c r="DQ11" s="650">
        <v>279485</v>
      </c>
      <c r="DR11" s="642"/>
      <c r="DS11" s="642"/>
      <c r="DT11" s="642"/>
      <c r="DU11" s="642"/>
      <c r="DV11" s="642"/>
      <c r="DW11" s="642"/>
      <c r="DX11" s="642"/>
      <c r="DY11" s="642"/>
      <c r="DZ11" s="642"/>
      <c r="EA11" s="642"/>
      <c r="EB11" s="642"/>
      <c r="EC11" s="651"/>
    </row>
    <row r="12" spans="2:143" ht="11.25" customHeight="1">
      <c r="B12" s="638" t="s">
        <v>251</v>
      </c>
      <c r="C12" s="639"/>
      <c r="D12" s="639"/>
      <c r="E12" s="639"/>
      <c r="F12" s="639"/>
      <c r="G12" s="639"/>
      <c r="H12" s="639"/>
      <c r="I12" s="639"/>
      <c r="J12" s="639"/>
      <c r="K12" s="639"/>
      <c r="L12" s="639"/>
      <c r="M12" s="639"/>
      <c r="N12" s="639"/>
      <c r="O12" s="639"/>
      <c r="P12" s="639"/>
      <c r="Q12" s="640"/>
      <c r="R12" s="641">
        <v>171036</v>
      </c>
      <c r="S12" s="642"/>
      <c r="T12" s="642"/>
      <c r="U12" s="642"/>
      <c r="V12" s="642"/>
      <c r="W12" s="642"/>
      <c r="X12" s="642"/>
      <c r="Y12" s="643"/>
      <c r="Z12" s="644">
        <v>2.7</v>
      </c>
      <c r="AA12" s="644"/>
      <c r="AB12" s="644"/>
      <c r="AC12" s="644"/>
      <c r="AD12" s="645">
        <v>171036</v>
      </c>
      <c r="AE12" s="645"/>
      <c r="AF12" s="645"/>
      <c r="AG12" s="645"/>
      <c r="AH12" s="645"/>
      <c r="AI12" s="645"/>
      <c r="AJ12" s="645"/>
      <c r="AK12" s="645"/>
      <c r="AL12" s="646">
        <v>5</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444220</v>
      </c>
      <c r="BH12" s="642"/>
      <c r="BI12" s="642"/>
      <c r="BJ12" s="642"/>
      <c r="BK12" s="642"/>
      <c r="BL12" s="642"/>
      <c r="BM12" s="642"/>
      <c r="BN12" s="643"/>
      <c r="BO12" s="644">
        <v>47.5</v>
      </c>
      <c r="BP12" s="644"/>
      <c r="BQ12" s="644"/>
      <c r="BR12" s="644"/>
      <c r="BS12" s="650" t="s">
        <v>235</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159885</v>
      </c>
      <c r="CS12" s="642"/>
      <c r="CT12" s="642"/>
      <c r="CU12" s="642"/>
      <c r="CV12" s="642"/>
      <c r="CW12" s="642"/>
      <c r="CX12" s="642"/>
      <c r="CY12" s="643"/>
      <c r="CZ12" s="644">
        <v>2.6</v>
      </c>
      <c r="DA12" s="644"/>
      <c r="DB12" s="644"/>
      <c r="DC12" s="644"/>
      <c r="DD12" s="650">
        <v>27910</v>
      </c>
      <c r="DE12" s="642"/>
      <c r="DF12" s="642"/>
      <c r="DG12" s="642"/>
      <c r="DH12" s="642"/>
      <c r="DI12" s="642"/>
      <c r="DJ12" s="642"/>
      <c r="DK12" s="642"/>
      <c r="DL12" s="642"/>
      <c r="DM12" s="642"/>
      <c r="DN12" s="642"/>
      <c r="DO12" s="642"/>
      <c r="DP12" s="643"/>
      <c r="DQ12" s="650">
        <v>79468</v>
      </c>
      <c r="DR12" s="642"/>
      <c r="DS12" s="642"/>
      <c r="DT12" s="642"/>
      <c r="DU12" s="642"/>
      <c r="DV12" s="642"/>
      <c r="DW12" s="642"/>
      <c r="DX12" s="642"/>
      <c r="DY12" s="642"/>
      <c r="DZ12" s="642"/>
      <c r="EA12" s="642"/>
      <c r="EB12" s="642"/>
      <c r="EC12" s="651"/>
    </row>
    <row r="13" spans="2:143" ht="11.25" customHeight="1">
      <c r="B13" s="638" t="s">
        <v>254</v>
      </c>
      <c r="C13" s="639"/>
      <c r="D13" s="639"/>
      <c r="E13" s="639"/>
      <c r="F13" s="639"/>
      <c r="G13" s="639"/>
      <c r="H13" s="639"/>
      <c r="I13" s="639"/>
      <c r="J13" s="639"/>
      <c r="K13" s="639"/>
      <c r="L13" s="639"/>
      <c r="M13" s="639"/>
      <c r="N13" s="639"/>
      <c r="O13" s="639"/>
      <c r="P13" s="639"/>
      <c r="Q13" s="640"/>
      <c r="R13" s="641" t="s">
        <v>175</v>
      </c>
      <c r="S13" s="642"/>
      <c r="T13" s="642"/>
      <c r="U13" s="642"/>
      <c r="V13" s="642"/>
      <c r="W13" s="642"/>
      <c r="X13" s="642"/>
      <c r="Y13" s="643"/>
      <c r="Z13" s="644" t="s">
        <v>138</v>
      </c>
      <c r="AA13" s="644"/>
      <c r="AB13" s="644"/>
      <c r="AC13" s="644"/>
      <c r="AD13" s="645" t="s">
        <v>235</v>
      </c>
      <c r="AE13" s="645"/>
      <c r="AF13" s="645"/>
      <c r="AG13" s="645"/>
      <c r="AH13" s="645"/>
      <c r="AI13" s="645"/>
      <c r="AJ13" s="645"/>
      <c r="AK13" s="645"/>
      <c r="AL13" s="646" t="s">
        <v>175</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429960</v>
      </c>
      <c r="BH13" s="642"/>
      <c r="BI13" s="642"/>
      <c r="BJ13" s="642"/>
      <c r="BK13" s="642"/>
      <c r="BL13" s="642"/>
      <c r="BM13" s="642"/>
      <c r="BN13" s="643"/>
      <c r="BO13" s="644">
        <v>46</v>
      </c>
      <c r="BP13" s="644"/>
      <c r="BQ13" s="644"/>
      <c r="BR13" s="644"/>
      <c r="BS13" s="650" t="s">
        <v>235</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607434</v>
      </c>
      <c r="CS13" s="642"/>
      <c r="CT13" s="642"/>
      <c r="CU13" s="642"/>
      <c r="CV13" s="642"/>
      <c r="CW13" s="642"/>
      <c r="CX13" s="642"/>
      <c r="CY13" s="643"/>
      <c r="CZ13" s="644">
        <v>9.9</v>
      </c>
      <c r="DA13" s="644"/>
      <c r="DB13" s="644"/>
      <c r="DC13" s="644"/>
      <c r="DD13" s="650">
        <v>318558</v>
      </c>
      <c r="DE13" s="642"/>
      <c r="DF13" s="642"/>
      <c r="DG13" s="642"/>
      <c r="DH13" s="642"/>
      <c r="DI13" s="642"/>
      <c r="DJ13" s="642"/>
      <c r="DK13" s="642"/>
      <c r="DL13" s="642"/>
      <c r="DM13" s="642"/>
      <c r="DN13" s="642"/>
      <c r="DO13" s="642"/>
      <c r="DP13" s="643"/>
      <c r="DQ13" s="650">
        <v>318913</v>
      </c>
      <c r="DR13" s="642"/>
      <c r="DS13" s="642"/>
      <c r="DT13" s="642"/>
      <c r="DU13" s="642"/>
      <c r="DV13" s="642"/>
      <c r="DW13" s="642"/>
      <c r="DX13" s="642"/>
      <c r="DY13" s="642"/>
      <c r="DZ13" s="642"/>
      <c r="EA13" s="642"/>
      <c r="EB13" s="642"/>
      <c r="EC13" s="651"/>
    </row>
    <row r="14" spans="2:143" ht="11.25" customHeight="1">
      <c r="B14" s="638" t="s">
        <v>257</v>
      </c>
      <c r="C14" s="639"/>
      <c r="D14" s="639"/>
      <c r="E14" s="639"/>
      <c r="F14" s="639"/>
      <c r="G14" s="639"/>
      <c r="H14" s="639"/>
      <c r="I14" s="639"/>
      <c r="J14" s="639"/>
      <c r="K14" s="639"/>
      <c r="L14" s="639"/>
      <c r="M14" s="639"/>
      <c r="N14" s="639"/>
      <c r="O14" s="639"/>
      <c r="P14" s="639"/>
      <c r="Q14" s="640"/>
      <c r="R14" s="641" t="s">
        <v>235</v>
      </c>
      <c r="S14" s="642"/>
      <c r="T14" s="642"/>
      <c r="U14" s="642"/>
      <c r="V14" s="642"/>
      <c r="W14" s="642"/>
      <c r="X14" s="642"/>
      <c r="Y14" s="643"/>
      <c r="Z14" s="644" t="s">
        <v>175</v>
      </c>
      <c r="AA14" s="644"/>
      <c r="AB14" s="644"/>
      <c r="AC14" s="644"/>
      <c r="AD14" s="645" t="s">
        <v>235</v>
      </c>
      <c r="AE14" s="645"/>
      <c r="AF14" s="645"/>
      <c r="AG14" s="645"/>
      <c r="AH14" s="645"/>
      <c r="AI14" s="645"/>
      <c r="AJ14" s="645"/>
      <c r="AK14" s="645"/>
      <c r="AL14" s="646" t="s">
        <v>175</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31145</v>
      </c>
      <c r="BH14" s="642"/>
      <c r="BI14" s="642"/>
      <c r="BJ14" s="642"/>
      <c r="BK14" s="642"/>
      <c r="BL14" s="642"/>
      <c r="BM14" s="642"/>
      <c r="BN14" s="643"/>
      <c r="BO14" s="644">
        <v>3.3</v>
      </c>
      <c r="BP14" s="644"/>
      <c r="BQ14" s="644"/>
      <c r="BR14" s="644"/>
      <c r="BS14" s="650" t="s">
        <v>235</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216439</v>
      </c>
      <c r="CS14" s="642"/>
      <c r="CT14" s="642"/>
      <c r="CU14" s="642"/>
      <c r="CV14" s="642"/>
      <c r="CW14" s="642"/>
      <c r="CX14" s="642"/>
      <c r="CY14" s="643"/>
      <c r="CZ14" s="644">
        <v>3.5</v>
      </c>
      <c r="DA14" s="644"/>
      <c r="DB14" s="644"/>
      <c r="DC14" s="644"/>
      <c r="DD14" s="650">
        <v>22499</v>
      </c>
      <c r="DE14" s="642"/>
      <c r="DF14" s="642"/>
      <c r="DG14" s="642"/>
      <c r="DH14" s="642"/>
      <c r="DI14" s="642"/>
      <c r="DJ14" s="642"/>
      <c r="DK14" s="642"/>
      <c r="DL14" s="642"/>
      <c r="DM14" s="642"/>
      <c r="DN14" s="642"/>
      <c r="DO14" s="642"/>
      <c r="DP14" s="643"/>
      <c r="DQ14" s="650">
        <v>198981</v>
      </c>
      <c r="DR14" s="642"/>
      <c r="DS14" s="642"/>
      <c r="DT14" s="642"/>
      <c r="DU14" s="642"/>
      <c r="DV14" s="642"/>
      <c r="DW14" s="642"/>
      <c r="DX14" s="642"/>
      <c r="DY14" s="642"/>
      <c r="DZ14" s="642"/>
      <c r="EA14" s="642"/>
      <c r="EB14" s="642"/>
      <c r="EC14" s="651"/>
    </row>
    <row r="15" spans="2:143" ht="11.25" customHeight="1">
      <c r="B15" s="638" t="s">
        <v>260</v>
      </c>
      <c r="C15" s="639"/>
      <c r="D15" s="639"/>
      <c r="E15" s="639"/>
      <c r="F15" s="639"/>
      <c r="G15" s="639"/>
      <c r="H15" s="639"/>
      <c r="I15" s="639"/>
      <c r="J15" s="639"/>
      <c r="K15" s="639"/>
      <c r="L15" s="639"/>
      <c r="M15" s="639"/>
      <c r="N15" s="639"/>
      <c r="O15" s="639"/>
      <c r="P15" s="639"/>
      <c r="Q15" s="640"/>
      <c r="R15" s="641">
        <v>11497</v>
      </c>
      <c r="S15" s="642"/>
      <c r="T15" s="642"/>
      <c r="U15" s="642"/>
      <c r="V15" s="642"/>
      <c r="W15" s="642"/>
      <c r="X15" s="642"/>
      <c r="Y15" s="643"/>
      <c r="Z15" s="644">
        <v>0.2</v>
      </c>
      <c r="AA15" s="644"/>
      <c r="AB15" s="644"/>
      <c r="AC15" s="644"/>
      <c r="AD15" s="645">
        <v>11497</v>
      </c>
      <c r="AE15" s="645"/>
      <c r="AF15" s="645"/>
      <c r="AG15" s="645"/>
      <c r="AH15" s="645"/>
      <c r="AI15" s="645"/>
      <c r="AJ15" s="645"/>
      <c r="AK15" s="645"/>
      <c r="AL15" s="646">
        <v>0.3</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41653</v>
      </c>
      <c r="BH15" s="642"/>
      <c r="BI15" s="642"/>
      <c r="BJ15" s="642"/>
      <c r="BK15" s="642"/>
      <c r="BL15" s="642"/>
      <c r="BM15" s="642"/>
      <c r="BN15" s="643"/>
      <c r="BO15" s="644">
        <v>4.5</v>
      </c>
      <c r="BP15" s="644"/>
      <c r="BQ15" s="644"/>
      <c r="BR15" s="644"/>
      <c r="BS15" s="650" t="s">
        <v>235</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549778</v>
      </c>
      <c r="CS15" s="642"/>
      <c r="CT15" s="642"/>
      <c r="CU15" s="642"/>
      <c r="CV15" s="642"/>
      <c r="CW15" s="642"/>
      <c r="CX15" s="642"/>
      <c r="CY15" s="643"/>
      <c r="CZ15" s="644">
        <v>9</v>
      </c>
      <c r="DA15" s="644"/>
      <c r="DB15" s="644"/>
      <c r="DC15" s="644"/>
      <c r="DD15" s="650">
        <v>25311</v>
      </c>
      <c r="DE15" s="642"/>
      <c r="DF15" s="642"/>
      <c r="DG15" s="642"/>
      <c r="DH15" s="642"/>
      <c r="DI15" s="642"/>
      <c r="DJ15" s="642"/>
      <c r="DK15" s="642"/>
      <c r="DL15" s="642"/>
      <c r="DM15" s="642"/>
      <c r="DN15" s="642"/>
      <c r="DO15" s="642"/>
      <c r="DP15" s="643"/>
      <c r="DQ15" s="650">
        <v>441551</v>
      </c>
      <c r="DR15" s="642"/>
      <c r="DS15" s="642"/>
      <c r="DT15" s="642"/>
      <c r="DU15" s="642"/>
      <c r="DV15" s="642"/>
      <c r="DW15" s="642"/>
      <c r="DX15" s="642"/>
      <c r="DY15" s="642"/>
      <c r="DZ15" s="642"/>
      <c r="EA15" s="642"/>
      <c r="EB15" s="642"/>
      <c r="EC15" s="651"/>
    </row>
    <row r="16" spans="2:143" ht="11.25" customHeight="1">
      <c r="B16" s="638" t="s">
        <v>263</v>
      </c>
      <c r="C16" s="639"/>
      <c r="D16" s="639"/>
      <c r="E16" s="639"/>
      <c r="F16" s="639"/>
      <c r="G16" s="639"/>
      <c r="H16" s="639"/>
      <c r="I16" s="639"/>
      <c r="J16" s="639"/>
      <c r="K16" s="639"/>
      <c r="L16" s="639"/>
      <c r="M16" s="639"/>
      <c r="N16" s="639"/>
      <c r="O16" s="639"/>
      <c r="P16" s="639"/>
      <c r="Q16" s="640"/>
      <c r="R16" s="641" t="s">
        <v>235</v>
      </c>
      <c r="S16" s="642"/>
      <c r="T16" s="642"/>
      <c r="U16" s="642"/>
      <c r="V16" s="642"/>
      <c r="W16" s="642"/>
      <c r="X16" s="642"/>
      <c r="Y16" s="643"/>
      <c r="Z16" s="644" t="s">
        <v>235</v>
      </c>
      <c r="AA16" s="644"/>
      <c r="AB16" s="644"/>
      <c r="AC16" s="644"/>
      <c r="AD16" s="645" t="s">
        <v>175</v>
      </c>
      <c r="AE16" s="645"/>
      <c r="AF16" s="645"/>
      <c r="AG16" s="645"/>
      <c r="AH16" s="645"/>
      <c r="AI16" s="645"/>
      <c r="AJ16" s="645"/>
      <c r="AK16" s="645"/>
      <c r="AL16" s="646" t="s">
        <v>175</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v>23</v>
      </c>
      <c r="BH16" s="642"/>
      <c r="BI16" s="642"/>
      <c r="BJ16" s="642"/>
      <c r="BK16" s="642"/>
      <c r="BL16" s="642"/>
      <c r="BM16" s="642"/>
      <c r="BN16" s="643"/>
      <c r="BO16" s="644">
        <v>0</v>
      </c>
      <c r="BP16" s="644"/>
      <c r="BQ16" s="644"/>
      <c r="BR16" s="644"/>
      <c r="BS16" s="650" t="s">
        <v>138</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v>4508</v>
      </c>
      <c r="CS16" s="642"/>
      <c r="CT16" s="642"/>
      <c r="CU16" s="642"/>
      <c r="CV16" s="642"/>
      <c r="CW16" s="642"/>
      <c r="CX16" s="642"/>
      <c r="CY16" s="643"/>
      <c r="CZ16" s="644">
        <v>0.1</v>
      </c>
      <c r="DA16" s="644"/>
      <c r="DB16" s="644"/>
      <c r="DC16" s="644"/>
      <c r="DD16" s="650" t="s">
        <v>235</v>
      </c>
      <c r="DE16" s="642"/>
      <c r="DF16" s="642"/>
      <c r="DG16" s="642"/>
      <c r="DH16" s="642"/>
      <c r="DI16" s="642"/>
      <c r="DJ16" s="642"/>
      <c r="DK16" s="642"/>
      <c r="DL16" s="642"/>
      <c r="DM16" s="642"/>
      <c r="DN16" s="642"/>
      <c r="DO16" s="642"/>
      <c r="DP16" s="643"/>
      <c r="DQ16" s="650">
        <v>611</v>
      </c>
      <c r="DR16" s="642"/>
      <c r="DS16" s="642"/>
      <c r="DT16" s="642"/>
      <c r="DU16" s="642"/>
      <c r="DV16" s="642"/>
      <c r="DW16" s="642"/>
      <c r="DX16" s="642"/>
      <c r="DY16" s="642"/>
      <c r="DZ16" s="642"/>
      <c r="EA16" s="642"/>
      <c r="EB16" s="642"/>
      <c r="EC16" s="651"/>
    </row>
    <row r="17" spans="2:133" ht="11.25" customHeight="1">
      <c r="B17" s="638" t="s">
        <v>266</v>
      </c>
      <c r="C17" s="639"/>
      <c r="D17" s="639"/>
      <c r="E17" s="639"/>
      <c r="F17" s="639"/>
      <c r="G17" s="639"/>
      <c r="H17" s="639"/>
      <c r="I17" s="639"/>
      <c r="J17" s="639"/>
      <c r="K17" s="639"/>
      <c r="L17" s="639"/>
      <c r="M17" s="639"/>
      <c r="N17" s="639"/>
      <c r="O17" s="639"/>
      <c r="P17" s="639"/>
      <c r="Q17" s="640"/>
      <c r="R17" s="641">
        <v>2858</v>
      </c>
      <c r="S17" s="642"/>
      <c r="T17" s="642"/>
      <c r="U17" s="642"/>
      <c r="V17" s="642"/>
      <c r="W17" s="642"/>
      <c r="X17" s="642"/>
      <c r="Y17" s="643"/>
      <c r="Z17" s="644">
        <v>0</v>
      </c>
      <c r="AA17" s="644"/>
      <c r="AB17" s="644"/>
      <c r="AC17" s="644"/>
      <c r="AD17" s="645">
        <v>2858</v>
      </c>
      <c r="AE17" s="645"/>
      <c r="AF17" s="645"/>
      <c r="AG17" s="645"/>
      <c r="AH17" s="645"/>
      <c r="AI17" s="645"/>
      <c r="AJ17" s="645"/>
      <c r="AK17" s="645"/>
      <c r="AL17" s="646">
        <v>0.1</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175</v>
      </c>
      <c r="BH17" s="642"/>
      <c r="BI17" s="642"/>
      <c r="BJ17" s="642"/>
      <c r="BK17" s="642"/>
      <c r="BL17" s="642"/>
      <c r="BM17" s="642"/>
      <c r="BN17" s="643"/>
      <c r="BO17" s="644" t="s">
        <v>235</v>
      </c>
      <c r="BP17" s="644"/>
      <c r="BQ17" s="644"/>
      <c r="BR17" s="644"/>
      <c r="BS17" s="650" t="s">
        <v>235</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616962</v>
      </c>
      <c r="CS17" s="642"/>
      <c r="CT17" s="642"/>
      <c r="CU17" s="642"/>
      <c r="CV17" s="642"/>
      <c r="CW17" s="642"/>
      <c r="CX17" s="642"/>
      <c r="CY17" s="643"/>
      <c r="CZ17" s="644">
        <v>10.1</v>
      </c>
      <c r="DA17" s="644"/>
      <c r="DB17" s="644"/>
      <c r="DC17" s="644"/>
      <c r="DD17" s="650" t="s">
        <v>138</v>
      </c>
      <c r="DE17" s="642"/>
      <c r="DF17" s="642"/>
      <c r="DG17" s="642"/>
      <c r="DH17" s="642"/>
      <c r="DI17" s="642"/>
      <c r="DJ17" s="642"/>
      <c r="DK17" s="642"/>
      <c r="DL17" s="642"/>
      <c r="DM17" s="642"/>
      <c r="DN17" s="642"/>
      <c r="DO17" s="642"/>
      <c r="DP17" s="643"/>
      <c r="DQ17" s="650">
        <v>606144</v>
      </c>
      <c r="DR17" s="642"/>
      <c r="DS17" s="642"/>
      <c r="DT17" s="642"/>
      <c r="DU17" s="642"/>
      <c r="DV17" s="642"/>
      <c r="DW17" s="642"/>
      <c r="DX17" s="642"/>
      <c r="DY17" s="642"/>
      <c r="DZ17" s="642"/>
      <c r="EA17" s="642"/>
      <c r="EB17" s="642"/>
      <c r="EC17" s="651"/>
    </row>
    <row r="18" spans="2:133" ht="11.25" customHeight="1">
      <c r="B18" s="638" t="s">
        <v>269</v>
      </c>
      <c r="C18" s="639"/>
      <c r="D18" s="639"/>
      <c r="E18" s="639"/>
      <c r="F18" s="639"/>
      <c r="G18" s="639"/>
      <c r="H18" s="639"/>
      <c r="I18" s="639"/>
      <c r="J18" s="639"/>
      <c r="K18" s="639"/>
      <c r="L18" s="639"/>
      <c r="M18" s="639"/>
      <c r="N18" s="639"/>
      <c r="O18" s="639"/>
      <c r="P18" s="639"/>
      <c r="Q18" s="640"/>
      <c r="R18" s="641">
        <v>2561098</v>
      </c>
      <c r="S18" s="642"/>
      <c r="T18" s="642"/>
      <c r="U18" s="642"/>
      <c r="V18" s="642"/>
      <c r="W18" s="642"/>
      <c r="X18" s="642"/>
      <c r="Y18" s="643"/>
      <c r="Z18" s="644">
        <v>40.1</v>
      </c>
      <c r="AA18" s="644"/>
      <c r="AB18" s="644"/>
      <c r="AC18" s="644"/>
      <c r="AD18" s="645">
        <v>2206381</v>
      </c>
      <c r="AE18" s="645"/>
      <c r="AF18" s="645"/>
      <c r="AG18" s="645"/>
      <c r="AH18" s="645"/>
      <c r="AI18" s="645"/>
      <c r="AJ18" s="645"/>
      <c r="AK18" s="645"/>
      <c r="AL18" s="646">
        <v>65.099999999999994</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138</v>
      </c>
      <c r="BH18" s="642"/>
      <c r="BI18" s="642"/>
      <c r="BJ18" s="642"/>
      <c r="BK18" s="642"/>
      <c r="BL18" s="642"/>
      <c r="BM18" s="642"/>
      <c r="BN18" s="643"/>
      <c r="BO18" s="644" t="s">
        <v>235</v>
      </c>
      <c r="BP18" s="644"/>
      <c r="BQ18" s="644"/>
      <c r="BR18" s="644"/>
      <c r="BS18" s="650" t="s">
        <v>175</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138</v>
      </c>
      <c r="CS18" s="642"/>
      <c r="CT18" s="642"/>
      <c r="CU18" s="642"/>
      <c r="CV18" s="642"/>
      <c r="CW18" s="642"/>
      <c r="CX18" s="642"/>
      <c r="CY18" s="643"/>
      <c r="CZ18" s="644" t="s">
        <v>138</v>
      </c>
      <c r="DA18" s="644"/>
      <c r="DB18" s="644"/>
      <c r="DC18" s="644"/>
      <c r="DD18" s="650" t="s">
        <v>138</v>
      </c>
      <c r="DE18" s="642"/>
      <c r="DF18" s="642"/>
      <c r="DG18" s="642"/>
      <c r="DH18" s="642"/>
      <c r="DI18" s="642"/>
      <c r="DJ18" s="642"/>
      <c r="DK18" s="642"/>
      <c r="DL18" s="642"/>
      <c r="DM18" s="642"/>
      <c r="DN18" s="642"/>
      <c r="DO18" s="642"/>
      <c r="DP18" s="643"/>
      <c r="DQ18" s="650" t="s">
        <v>235</v>
      </c>
      <c r="DR18" s="642"/>
      <c r="DS18" s="642"/>
      <c r="DT18" s="642"/>
      <c r="DU18" s="642"/>
      <c r="DV18" s="642"/>
      <c r="DW18" s="642"/>
      <c r="DX18" s="642"/>
      <c r="DY18" s="642"/>
      <c r="DZ18" s="642"/>
      <c r="EA18" s="642"/>
      <c r="EB18" s="642"/>
      <c r="EC18" s="651"/>
    </row>
    <row r="19" spans="2:133" ht="11.25" customHeight="1">
      <c r="B19" s="638" t="s">
        <v>272</v>
      </c>
      <c r="C19" s="639"/>
      <c r="D19" s="639"/>
      <c r="E19" s="639"/>
      <c r="F19" s="639"/>
      <c r="G19" s="639"/>
      <c r="H19" s="639"/>
      <c r="I19" s="639"/>
      <c r="J19" s="639"/>
      <c r="K19" s="639"/>
      <c r="L19" s="639"/>
      <c r="M19" s="639"/>
      <c r="N19" s="639"/>
      <c r="O19" s="639"/>
      <c r="P19" s="639"/>
      <c r="Q19" s="640"/>
      <c r="R19" s="641">
        <v>2206381</v>
      </c>
      <c r="S19" s="642"/>
      <c r="T19" s="642"/>
      <c r="U19" s="642"/>
      <c r="V19" s="642"/>
      <c r="W19" s="642"/>
      <c r="X19" s="642"/>
      <c r="Y19" s="643"/>
      <c r="Z19" s="644">
        <v>34.5</v>
      </c>
      <c r="AA19" s="644"/>
      <c r="AB19" s="644"/>
      <c r="AC19" s="644"/>
      <c r="AD19" s="645">
        <v>2206381</v>
      </c>
      <c r="AE19" s="645"/>
      <c r="AF19" s="645"/>
      <c r="AG19" s="645"/>
      <c r="AH19" s="645"/>
      <c r="AI19" s="645"/>
      <c r="AJ19" s="645"/>
      <c r="AK19" s="645"/>
      <c r="AL19" s="646">
        <v>65.099999999999994</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v>9790</v>
      </c>
      <c r="BH19" s="642"/>
      <c r="BI19" s="642"/>
      <c r="BJ19" s="642"/>
      <c r="BK19" s="642"/>
      <c r="BL19" s="642"/>
      <c r="BM19" s="642"/>
      <c r="BN19" s="643"/>
      <c r="BO19" s="644">
        <v>1</v>
      </c>
      <c r="BP19" s="644"/>
      <c r="BQ19" s="644"/>
      <c r="BR19" s="644"/>
      <c r="BS19" s="650" t="s">
        <v>235</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175</v>
      </c>
      <c r="CS19" s="642"/>
      <c r="CT19" s="642"/>
      <c r="CU19" s="642"/>
      <c r="CV19" s="642"/>
      <c r="CW19" s="642"/>
      <c r="CX19" s="642"/>
      <c r="CY19" s="643"/>
      <c r="CZ19" s="644" t="s">
        <v>138</v>
      </c>
      <c r="DA19" s="644"/>
      <c r="DB19" s="644"/>
      <c r="DC19" s="644"/>
      <c r="DD19" s="650" t="s">
        <v>235</v>
      </c>
      <c r="DE19" s="642"/>
      <c r="DF19" s="642"/>
      <c r="DG19" s="642"/>
      <c r="DH19" s="642"/>
      <c r="DI19" s="642"/>
      <c r="DJ19" s="642"/>
      <c r="DK19" s="642"/>
      <c r="DL19" s="642"/>
      <c r="DM19" s="642"/>
      <c r="DN19" s="642"/>
      <c r="DO19" s="642"/>
      <c r="DP19" s="643"/>
      <c r="DQ19" s="650" t="s">
        <v>175</v>
      </c>
      <c r="DR19" s="642"/>
      <c r="DS19" s="642"/>
      <c r="DT19" s="642"/>
      <c r="DU19" s="642"/>
      <c r="DV19" s="642"/>
      <c r="DW19" s="642"/>
      <c r="DX19" s="642"/>
      <c r="DY19" s="642"/>
      <c r="DZ19" s="642"/>
      <c r="EA19" s="642"/>
      <c r="EB19" s="642"/>
      <c r="EC19" s="651"/>
    </row>
    <row r="20" spans="2:133" ht="11.25" customHeight="1">
      <c r="B20" s="638" t="s">
        <v>275</v>
      </c>
      <c r="C20" s="639"/>
      <c r="D20" s="639"/>
      <c r="E20" s="639"/>
      <c r="F20" s="639"/>
      <c r="G20" s="639"/>
      <c r="H20" s="639"/>
      <c r="I20" s="639"/>
      <c r="J20" s="639"/>
      <c r="K20" s="639"/>
      <c r="L20" s="639"/>
      <c r="M20" s="639"/>
      <c r="N20" s="639"/>
      <c r="O20" s="639"/>
      <c r="P20" s="639"/>
      <c r="Q20" s="640"/>
      <c r="R20" s="641">
        <v>233762</v>
      </c>
      <c r="S20" s="642"/>
      <c r="T20" s="642"/>
      <c r="U20" s="642"/>
      <c r="V20" s="642"/>
      <c r="W20" s="642"/>
      <c r="X20" s="642"/>
      <c r="Y20" s="643"/>
      <c r="Z20" s="644">
        <v>3.7</v>
      </c>
      <c r="AA20" s="644"/>
      <c r="AB20" s="644"/>
      <c r="AC20" s="644"/>
      <c r="AD20" s="645" t="s">
        <v>138</v>
      </c>
      <c r="AE20" s="645"/>
      <c r="AF20" s="645"/>
      <c r="AG20" s="645"/>
      <c r="AH20" s="645"/>
      <c r="AI20" s="645"/>
      <c r="AJ20" s="645"/>
      <c r="AK20" s="645"/>
      <c r="AL20" s="646" t="s">
        <v>235</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v>9790</v>
      </c>
      <c r="BH20" s="642"/>
      <c r="BI20" s="642"/>
      <c r="BJ20" s="642"/>
      <c r="BK20" s="642"/>
      <c r="BL20" s="642"/>
      <c r="BM20" s="642"/>
      <c r="BN20" s="643"/>
      <c r="BO20" s="644">
        <v>1</v>
      </c>
      <c r="BP20" s="644"/>
      <c r="BQ20" s="644"/>
      <c r="BR20" s="644"/>
      <c r="BS20" s="650" t="s">
        <v>235</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6124148</v>
      </c>
      <c r="CS20" s="642"/>
      <c r="CT20" s="642"/>
      <c r="CU20" s="642"/>
      <c r="CV20" s="642"/>
      <c r="CW20" s="642"/>
      <c r="CX20" s="642"/>
      <c r="CY20" s="643"/>
      <c r="CZ20" s="644">
        <v>100</v>
      </c>
      <c r="DA20" s="644"/>
      <c r="DB20" s="644"/>
      <c r="DC20" s="644"/>
      <c r="DD20" s="650">
        <v>1120567</v>
      </c>
      <c r="DE20" s="642"/>
      <c r="DF20" s="642"/>
      <c r="DG20" s="642"/>
      <c r="DH20" s="642"/>
      <c r="DI20" s="642"/>
      <c r="DJ20" s="642"/>
      <c r="DK20" s="642"/>
      <c r="DL20" s="642"/>
      <c r="DM20" s="642"/>
      <c r="DN20" s="642"/>
      <c r="DO20" s="642"/>
      <c r="DP20" s="643"/>
      <c r="DQ20" s="650">
        <v>3982527</v>
      </c>
      <c r="DR20" s="642"/>
      <c r="DS20" s="642"/>
      <c r="DT20" s="642"/>
      <c r="DU20" s="642"/>
      <c r="DV20" s="642"/>
      <c r="DW20" s="642"/>
      <c r="DX20" s="642"/>
      <c r="DY20" s="642"/>
      <c r="DZ20" s="642"/>
      <c r="EA20" s="642"/>
      <c r="EB20" s="642"/>
      <c r="EC20" s="651"/>
    </row>
    <row r="21" spans="2:133" ht="11.25" customHeight="1">
      <c r="B21" s="638" t="s">
        <v>278</v>
      </c>
      <c r="C21" s="639"/>
      <c r="D21" s="639"/>
      <c r="E21" s="639"/>
      <c r="F21" s="639"/>
      <c r="G21" s="639"/>
      <c r="H21" s="639"/>
      <c r="I21" s="639"/>
      <c r="J21" s="639"/>
      <c r="K21" s="639"/>
      <c r="L21" s="639"/>
      <c r="M21" s="639"/>
      <c r="N21" s="639"/>
      <c r="O21" s="639"/>
      <c r="P21" s="639"/>
      <c r="Q21" s="640"/>
      <c r="R21" s="641">
        <v>120955</v>
      </c>
      <c r="S21" s="642"/>
      <c r="T21" s="642"/>
      <c r="U21" s="642"/>
      <c r="V21" s="642"/>
      <c r="W21" s="642"/>
      <c r="X21" s="642"/>
      <c r="Y21" s="643"/>
      <c r="Z21" s="644">
        <v>1.9</v>
      </c>
      <c r="AA21" s="644"/>
      <c r="AB21" s="644"/>
      <c r="AC21" s="644"/>
      <c r="AD21" s="645" t="s">
        <v>138</v>
      </c>
      <c r="AE21" s="645"/>
      <c r="AF21" s="645"/>
      <c r="AG21" s="645"/>
      <c r="AH21" s="645"/>
      <c r="AI21" s="645"/>
      <c r="AJ21" s="645"/>
      <c r="AK21" s="645"/>
      <c r="AL21" s="646" t="s">
        <v>235</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v>9790</v>
      </c>
      <c r="BH21" s="642"/>
      <c r="BI21" s="642"/>
      <c r="BJ21" s="642"/>
      <c r="BK21" s="642"/>
      <c r="BL21" s="642"/>
      <c r="BM21" s="642"/>
      <c r="BN21" s="643"/>
      <c r="BO21" s="644">
        <v>1</v>
      </c>
      <c r="BP21" s="644"/>
      <c r="BQ21" s="644"/>
      <c r="BR21" s="644"/>
      <c r="BS21" s="650" t="s">
        <v>138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280</v>
      </c>
      <c r="C22" s="639"/>
      <c r="D22" s="639"/>
      <c r="E22" s="639"/>
      <c r="F22" s="639"/>
      <c r="G22" s="639"/>
      <c r="H22" s="639"/>
      <c r="I22" s="639"/>
      <c r="J22" s="639"/>
      <c r="K22" s="639"/>
      <c r="L22" s="639"/>
      <c r="M22" s="639"/>
      <c r="N22" s="639"/>
      <c r="O22" s="639"/>
      <c r="P22" s="639"/>
      <c r="Q22" s="640"/>
      <c r="R22" s="641">
        <v>3738543</v>
      </c>
      <c r="S22" s="642"/>
      <c r="T22" s="642"/>
      <c r="U22" s="642"/>
      <c r="V22" s="642"/>
      <c r="W22" s="642"/>
      <c r="X22" s="642"/>
      <c r="Y22" s="643"/>
      <c r="Z22" s="644">
        <v>58.5</v>
      </c>
      <c r="AA22" s="644"/>
      <c r="AB22" s="644"/>
      <c r="AC22" s="644"/>
      <c r="AD22" s="645">
        <v>3383826</v>
      </c>
      <c r="AE22" s="645"/>
      <c r="AF22" s="645"/>
      <c r="AG22" s="645"/>
      <c r="AH22" s="645"/>
      <c r="AI22" s="645"/>
      <c r="AJ22" s="645"/>
      <c r="AK22" s="645"/>
      <c r="AL22" s="646">
        <v>99.9</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175</v>
      </c>
      <c r="BH22" s="642"/>
      <c r="BI22" s="642"/>
      <c r="BJ22" s="642"/>
      <c r="BK22" s="642"/>
      <c r="BL22" s="642"/>
      <c r="BM22" s="642"/>
      <c r="BN22" s="643"/>
      <c r="BO22" s="644" t="s">
        <v>175</v>
      </c>
      <c r="BP22" s="644"/>
      <c r="BQ22" s="644"/>
      <c r="BR22" s="644"/>
      <c r="BS22" s="650" t="s">
        <v>235</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283</v>
      </c>
      <c r="C23" s="639"/>
      <c r="D23" s="639"/>
      <c r="E23" s="639"/>
      <c r="F23" s="639"/>
      <c r="G23" s="639"/>
      <c r="H23" s="639"/>
      <c r="I23" s="639"/>
      <c r="J23" s="639"/>
      <c r="K23" s="639"/>
      <c r="L23" s="639"/>
      <c r="M23" s="639"/>
      <c r="N23" s="639"/>
      <c r="O23" s="639"/>
      <c r="P23" s="639"/>
      <c r="Q23" s="640"/>
      <c r="R23" s="641">
        <v>644</v>
      </c>
      <c r="S23" s="642"/>
      <c r="T23" s="642"/>
      <c r="U23" s="642"/>
      <c r="V23" s="642"/>
      <c r="W23" s="642"/>
      <c r="X23" s="642"/>
      <c r="Y23" s="643"/>
      <c r="Z23" s="644">
        <v>0</v>
      </c>
      <c r="AA23" s="644"/>
      <c r="AB23" s="644"/>
      <c r="AC23" s="644"/>
      <c r="AD23" s="645">
        <v>644</v>
      </c>
      <c r="AE23" s="645"/>
      <c r="AF23" s="645"/>
      <c r="AG23" s="645"/>
      <c r="AH23" s="645"/>
      <c r="AI23" s="645"/>
      <c r="AJ23" s="645"/>
      <c r="AK23" s="645"/>
      <c r="AL23" s="646">
        <v>0</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138</v>
      </c>
      <c r="BH23" s="642"/>
      <c r="BI23" s="642"/>
      <c r="BJ23" s="642"/>
      <c r="BK23" s="642"/>
      <c r="BL23" s="642"/>
      <c r="BM23" s="642"/>
      <c r="BN23" s="643"/>
      <c r="BO23" s="644" t="s">
        <v>235</v>
      </c>
      <c r="BP23" s="644"/>
      <c r="BQ23" s="644"/>
      <c r="BR23" s="644"/>
      <c r="BS23" s="650" t="s">
        <v>235</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1" t="s">
        <v>288</v>
      </c>
      <c r="DM23" s="672"/>
      <c r="DN23" s="672"/>
      <c r="DO23" s="672"/>
      <c r="DP23" s="672"/>
      <c r="DQ23" s="672"/>
      <c r="DR23" s="672"/>
      <c r="DS23" s="672"/>
      <c r="DT23" s="672"/>
      <c r="DU23" s="672"/>
      <c r="DV23" s="673"/>
      <c r="DW23" s="623" t="s">
        <v>289</v>
      </c>
      <c r="DX23" s="624"/>
      <c r="DY23" s="624"/>
      <c r="DZ23" s="624"/>
      <c r="EA23" s="624"/>
      <c r="EB23" s="624"/>
      <c r="EC23" s="625"/>
    </row>
    <row r="24" spans="2:133" ht="11.25" customHeight="1">
      <c r="B24" s="638" t="s">
        <v>290</v>
      </c>
      <c r="C24" s="639"/>
      <c r="D24" s="639"/>
      <c r="E24" s="639"/>
      <c r="F24" s="639"/>
      <c r="G24" s="639"/>
      <c r="H24" s="639"/>
      <c r="I24" s="639"/>
      <c r="J24" s="639"/>
      <c r="K24" s="639"/>
      <c r="L24" s="639"/>
      <c r="M24" s="639"/>
      <c r="N24" s="639"/>
      <c r="O24" s="639"/>
      <c r="P24" s="639"/>
      <c r="Q24" s="640"/>
      <c r="R24" s="641">
        <v>25627</v>
      </c>
      <c r="S24" s="642"/>
      <c r="T24" s="642"/>
      <c r="U24" s="642"/>
      <c r="V24" s="642"/>
      <c r="W24" s="642"/>
      <c r="X24" s="642"/>
      <c r="Y24" s="643"/>
      <c r="Z24" s="644">
        <v>0.4</v>
      </c>
      <c r="AA24" s="644"/>
      <c r="AB24" s="644"/>
      <c r="AC24" s="644"/>
      <c r="AD24" s="645" t="s">
        <v>235</v>
      </c>
      <c r="AE24" s="645"/>
      <c r="AF24" s="645"/>
      <c r="AG24" s="645"/>
      <c r="AH24" s="645"/>
      <c r="AI24" s="645"/>
      <c r="AJ24" s="645"/>
      <c r="AK24" s="645"/>
      <c r="AL24" s="646" t="s">
        <v>175</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138</v>
      </c>
      <c r="BH24" s="642"/>
      <c r="BI24" s="642"/>
      <c r="BJ24" s="642"/>
      <c r="BK24" s="642"/>
      <c r="BL24" s="642"/>
      <c r="BM24" s="642"/>
      <c r="BN24" s="643"/>
      <c r="BO24" s="644" t="s">
        <v>175</v>
      </c>
      <c r="BP24" s="644"/>
      <c r="BQ24" s="644"/>
      <c r="BR24" s="644"/>
      <c r="BS24" s="650" t="s">
        <v>138</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1999218</v>
      </c>
      <c r="CS24" s="631"/>
      <c r="CT24" s="631"/>
      <c r="CU24" s="631"/>
      <c r="CV24" s="631"/>
      <c r="CW24" s="631"/>
      <c r="CX24" s="631"/>
      <c r="CY24" s="632"/>
      <c r="CZ24" s="635">
        <v>32.6</v>
      </c>
      <c r="DA24" s="636"/>
      <c r="DB24" s="636"/>
      <c r="DC24" s="655"/>
      <c r="DD24" s="674">
        <v>1637366</v>
      </c>
      <c r="DE24" s="631"/>
      <c r="DF24" s="631"/>
      <c r="DG24" s="631"/>
      <c r="DH24" s="631"/>
      <c r="DI24" s="631"/>
      <c r="DJ24" s="631"/>
      <c r="DK24" s="632"/>
      <c r="DL24" s="674">
        <v>1594844</v>
      </c>
      <c r="DM24" s="631"/>
      <c r="DN24" s="631"/>
      <c r="DO24" s="631"/>
      <c r="DP24" s="631"/>
      <c r="DQ24" s="631"/>
      <c r="DR24" s="631"/>
      <c r="DS24" s="631"/>
      <c r="DT24" s="631"/>
      <c r="DU24" s="631"/>
      <c r="DV24" s="632"/>
      <c r="DW24" s="635">
        <v>45.1</v>
      </c>
      <c r="DX24" s="636"/>
      <c r="DY24" s="636"/>
      <c r="DZ24" s="636"/>
      <c r="EA24" s="636"/>
      <c r="EB24" s="636"/>
      <c r="EC24" s="637"/>
    </row>
    <row r="25" spans="2:133" ht="11.25" customHeight="1">
      <c r="B25" s="638" t="s">
        <v>293</v>
      </c>
      <c r="C25" s="639"/>
      <c r="D25" s="639"/>
      <c r="E25" s="639"/>
      <c r="F25" s="639"/>
      <c r="G25" s="639"/>
      <c r="H25" s="639"/>
      <c r="I25" s="639"/>
      <c r="J25" s="639"/>
      <c r="K25" s="639"/>
      <c r="L25" s="639"/>
      <c r="M25" s="639"/>
      <c r="N25" s="639"/>
      <c r="O25" s="639"/>
      <c r="P25" s="639"/>
      <c r="Q25" s="640"/>
      <c r="R25" s="641">
        <v>73345</v>
      </c>
      <c r="S25" s="642"/>
      <c r="T25" s="642"/>
      <c r="U25" s="642"/>
      <c r="V25" s="642"/>
      <c r="W25" s="642"/>
      <c r="X25" s="642"/>
      <c r="Y25" s="643"/>
      <c r="Z25" s="644">
        <v>1.1000000000000001</v>
      </c>
      <c r="AA25" s="644"/>
      <c r="AB25" s="644"/>
      <c r="AC25" s="644"/>
      <c r="AD25" s="645">
        <v>1617</v>
      </c>
      <c r="AE25" s="645"/>
      <c r="AF25" s="645"/>
      <c r="AG25" s="645"/>
      <c r="AH25" s="645"/>
      <c r="AI25" s="645"/>
      <c r="AJ25" s="645"/>
      <c r="AK25" s="645"/>
      <c r="AL25" s="646">
        <v>0</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175</v>
      </c>
      <c r="BH25" s="642"/>
      <c r="BI25" s="642"/>
      <c r="BJ25" s="642"/>
      <c r="BK25" s="642"/>
      <c r="BL25" s="642"/>
      <c r="BM25" s="642"/>
      <c r="BN25" s="643"/>
      <c r="BO25" s="644" t="s">
        <v>175</v>
      </c>
      <c r="BP25" s="644"/>
      <c r="BQ25" s="644"/>
      <c r="BR25" s="644"/>
      <c r="BS25" s="650" t="s">
        <v>175</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921210</v>
      </c>
      <c r="CS25" s="677"/>
      <c r="CT25" s="677"/>
      <c r="CU25" s="677"/>
      <c r="CV25" s="677"/>
      <c r="CW25" s="677"/>
      <c r="CX25" s="677"/>
      <c r="CY25" s="678"/>
      <c r="CZ25" s="646">
        <v>15</v>
      </c>
      <c r="DA25" s="675"/>
      <c r="DB25" s="675"/>
      <c r="DC25" s="679"/>
      <c r="DD25" s="650">
        <v>857067</v>
      </c>
      <c r="DE25" s="677"/>
      <c r="DF25" s="677"/>
      <c r="DG25" s="677"/>
      <c r="DH25" s="677"/>
      <c r="DI25" s="677"/>
      <c r="DJ25" s="677"/>
      <c r="DK25" s="678"/>
      <c r="DL25" s="650">
        <v>819254</v>
      </c>
      <c r="DM25" s="677"/>
      <c r="DN25" s="677"/>
      <c r="DO25" s="677"/>
      <c r="DP25" s="677"/>
      <c r="DQ25" s="677"/>
      <c r="DR25" s="677"/>
      <c r="DS25" s="677"/>
      <c r="DT25" s="677"/>
      <c r="DU25" s="677"/>
      <c r="DV25" s="678"/>
      <c r="DW25" s="646">
        <v>23.2</v>
      </c>
      <c r="DX25" s="675"/>
      <c r="DY25" s="675"/>
      <c r="DZ25" s="675"/>
      <c r="EA25" s="675"/>
      <c r="EB25" s="675"/>
      <c r="EC25" s="676"/>
    </row>
    <row r="26" spans="2:133" ht="11.25" customHeight="1">
      <c r="B26" s="638" t="s">
        <v>296</v>
      </c>
      <c r="C26" s="639"/>
      <c r="D26" s="639"/>
      <c r="E26" s="639"/>
      <c r="F26" s="639"/>
      <c r="G26" s="639"/>
      <c r="H26" s="639"/>
      <c r="I26" s="639"/>
      <c r="J26" s="639"/>
      <c r="K26" s="639"/>
      <c r="L26" s="639"/>
      <c r="M26" s="639"/>
      <c r="N26" s="639"/>
      <c r="O26" s="639"/>
      <c r="P26" s="639"/>
      <c r="Q26" s="640"/>
      <c r="R26" s="641">
        <v>4905</v>
      </c>
      <c r="S26" s="642"/>
      <c r="T26" s="642"/>
      <c r="U26" s="642"/>
      <c r="V26" s="642"/>
      <c r="W26" s="642"/>
      <c r="X26" s="642"/>
      <c r="Y26" s="643"/>
      <c r="Z26" s="644">
        <v>0.1</v>
      </c>
      <c r="AA26" s="644"/>
      <c r="AB26" s="644"/>
      <c r="AC26" s="644"/>
      <c r="AD26" s="645" t="s">
        <v>175</v>
      </c>
      <c r="AE26" s="645"/>
      <c r="AF26" s="645"/>
      <c r="AG26" s="645"/>
      <c r="AH26" s="645"/>
      <c r="AI26" s="645"/>
      <c r="AJ26" s="645"/>
      <c r="AK26" s="645"/>
      <c r="AL26" s="646" t="s">
        <v>175</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175</v>
      </c>
      <c r="BH26" s="642"/>
      <c r="BI26" s="642"/>
      <c r="BJ26" s="642"/>
      <c r="BK26" s="642"/>
      <c r="BL26" s="642"/>
      <c r="BM26" s="642"/>
      <c r="BN26" s="643"/>
      <c r="BO26" s="644" t="s">
        <v>175</v>
      </c>
      <c r="BP26" s="644"/>
      <c r="BQ26" s="644"/>
      <c r="BR26" s="644"/>
      <c r="BS26" s="650" t="s">
        <v>175</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580915</v>
      </c>
      <c r="CS26" s="642"/>
      <c r="CT26" s="642"/>
      <c r="CU26" s="642"/>
      <c r="CV26" s="642"/>
      <c r="CW26" s="642"/>
      <c r="CX26" s="642"/>
      <c r="CY26" s="643"/>
      <c r="CZ26" s="646">
        <v>9.5</v>
      </c>
      <c r="DA26" s="675"/>
      <c r="DB26" s="675"/>
      <c r="DC26" s="679"/>
      <c r="DD26" s="650">
        <v>522287</v>
      </c>
      <c r="DE26" s="642"/>
      <c r="DF26" s="642"/>
      <c r="DG26" s="642"/>
      <c r="DH26" s="642"/>
      <c r="DI26" s="642"/>
      <c r="DJ26" s="642"/>
      <c r="DK26" s="643"/>
      <c r="DL26" s="650" t="s">
        <v>235</v>
      </c>
      <c r="DM26" s="642"/>
      <c r="DN26" s="642"/>
      <c r="DO26" s="642"/>
      <c r="DP26" s="642"/>
      <c r="DQ26" s="642"/>
      <c r="DR26" s="642"/>
      <c r="DS26" s="642"/>
      <c r="DT26" s="642"/>
      <c r="DU26" s="642"/>
      <c r="DV26" s="643"/>
      <c r="DW26" s="646" t="s">
        <v>138</v>
      </c>
      <c r="DX26" s="675"/>
      <c r="DY26" s="675"/>
      <c r="DZ26" s="675"/>
      <c r="EA26" s="675"/>
      <c r="EB26" s="675"/>
      <c r="EC26" s="676"/>
    </row>
    <row r="27" spans="2:133" ht="11.25" customHeight="1">
      <c r="B27" s="638" t="s">
        <v>299</v>
      </c>
      <c r="C27" s="639"/>
      <c r="D27" s="639"/>
      <c r="E27" s="639"/>
      <c r="F27" s="639"/>
      <c r="G27" s="639"/>
      <c r="H27" s="639"/>
      <c r="I27" s="639"/>
      <c r="J27" s="639"/>
      <c r="K27" s="639"/>
      <c r="L27" s="639"/>
      <c r="M27" s="639"/>
      <c r="N27" s="639"/>
      <c r="O27" s="639"/>
      <c r="P27" s="639"/>
      <c r="Q27" s="640"/>
      <c r="R27" s="641">
        <v>351045</v>
      </c>
      <c r="S27" s="642"/>
      <c r="T27" s="642"/>
      <c r="U27" s="642"/>
      <c r="V27" s="642"/>
      <c r="W27" s="642"/>
      <c r="X27" s="642"/>
      <c r="Y27" s="643"/>
      <c r="Z27" s="644">
        <v>5.5</v>
      </c>
      <c r="AA27" s="644"/>
      <c r="AB27" s="644"/>
      <c r="AC27" s="644"/>
      <c r="AD27" s="645" t="s">
        <v>175</v>
      </c>
      <c r="AE27" s="645"/>
      <c r="AF27" s="645"/>
      <c r="AG27" s="645"/>
      <c r="AH27" s="645"/>
      <c r="AI27" s="645"/>
      <c r="AJ27" s="645"/>
      <c r="AK27" s="645"/>
      <c r="AL27" s="646" t="s">
        <v>175</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935342</v>
      </c>
      <c r="BH27" s="642"/>
      <c r="BI27" s="642"/>
      <c r="BJ27" s="642"/>
      <c r="BK27" s="642"/>
      <c r="BL27" s="642"/>
      <c r="BM27" s="642"/>
      <c r="BN27" s="643"/>
      <c r="BO27" s="644">
        <v>100</v>
      </c>
      <c r="BP27" s="644"/>
      <c r="BQ27" s="644"/>
      <c r="BR27" s="644"/>
      <c r="BS27" s="650" t="s">
        <v>138</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461046</v>
      </c>
      <c r="CS27" s="677"/>
      <c r="CT27" s="677"/>
      <c r="CU27" s="677"/>
      <c r="CV27" s="677"/>
      <c r="CW27" s="677"/>
      <c r="CX27" s="677"/>
      <c r="CY27" s="678"/>
      <c r="CZ27" s="646">
        <v>7.5</v>
      </c>
      <c r="DA27" s="675"/>
      <c r="DB27" s="675"/>
      <c r="DC27" s="679"/>
      <c r="DD27" s="650">
        <v>174155</v>
      </c>
      <c r="DE27" s="677"/>
      <c r="DF27" s="677"/>
      <c r="DG27" s="677"/>
      <c r="DH27" s="677"/>
      <c r="DI27" s="677"/>
      <c r="DJ27" s="677"/>
      <c r="DK27" s="678"/>
      <c r="DL27" s="650">
        <v>169446</v>
      </c>
      <c r="DM27" s="677"/>
      <c r="DN27" s="677"/>
      <c r="DO27" s="677"/>
      <c r="DP27" s="677"/>
      <c r="DQ27" s="677"/>
      <c r="DR27" s="677"/>
      <c r="DS27" s="677"/>
      <c r="DT27" s="677"/>
      <c r="DU27" s="677"/>
      <c r="DV27" s="678"/>
      <c r="DW27" s="646">
        <v>4.8</v>
      </c>
      <c r="DX27" s="675"/>
      <c r="DY27" s="675"/>
      <c r="DZ27" s="675"/>
      <c r="EA27" s="675"/>
      <c r="EB27" s="675"/>
      <c r="EC27" s="676"/>
    </row>
    <row r="28" spans="2:133" ht="11.25" customHeight="1">
      <c r="B28" s="683" t="s">
        <v>302</v>
      </c>
      <c r="C28" s="684"/>
      <c r="D28" s="684"/>
      <c r="E28" s="684"/>
      <c r="F28" s="684"/>
      <c r="G28" s="684"/>
      <c r="H28" s="684"/>
      <c r="I28" s="684"/>
      <c r="J28" s="684"/>
      <c r="K28" s="684"/>
      <c r="L28" s="684"/>
      <c r="M28" s="684"/>
      <c r="N28" s="684"/>
      <c r="O28" s="684"/>
      <c r="P28" s="684"/>
      <c r="Q28" s="685"/>
      <c r="R28" s="641" t="s">
        <v>235</v>
      </c>
      <c r="S28" s="642"/>
      <c r="T28" s="642"/>
      <c r="U28" s="642"/>
      <c r="V28" s="642"/>
      <c r="W28" s="642"/>
      <c r="X28" s="642"/>
      <c r="Y28" s="643"/>
      <c r="Z28" s="644" t="s">
        <v>175</v>
      </c>
      <c r="AA28" s="644"/>
      <c r="AB28" s="644"/>
      <c r="AC28" s="644"/>
      <c r="AD28" s="645" t="s">
        <v>235</v>
      </c>
      <c r="AE28" s="645"/>
      <c r="AF28" s="645"/>
      <c r="AG28" s="645"/>
      <c r="AH28" s="645"/>
      <c r="AI28" s="645"/>
      <c r="AJ28" s="645"/>
      <c r="AK28" s="645"/>
      <c r="AL28" s="646" t="s">
        <v>235</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616962</v>
      </c>
      <c r="CS28" s="642"/>
      <c r="CT28" s="642"/>
      <c r="CU28" s="642"/>
      <c r="CV28" s="642"/>
      <c r="CW28" s="642"/>
      <c r="CX28" s="642"/>
      <c r="CY28" s="643"/>
      <c r="CZ28" s="646">
        <v>10.1</v>
      </c>
      <c r="DA28" s="675"/>
      <c r="DB28" s="675"/>
      <c r="DC28" s="679"/>
      <c r="DD28" s="650">
        <v>606144</v>
      </c>
      <c r="DE28" s="642"/>
      <c r="DF28" s="642"/>
      <c r="DG28" s="642"/>
      <c r="DH28" s="642"/>
      <c r="DI28" s="642"/>
      <c r="DJ28" s="642"/>
      <c r="DK28" s="643"/>
      <c r="DL28" s="650">
        <v>606144</v>
      </c>
      <c r="DM28" s="642"/>
      <c r="DN28" s="642"/>
      <c r="DO28" s="642"/>
      <c r="DP28" s="642"/>
      <c r="DQ28" s="642"/>
      <c r="DR28" s="642"/>
      <c r="DS28" s="642"/>
      <c r="DT28" s="642"/>
      <c r="DU28" s="642"/>
      <c r="DV28" s="643"/>
      <c r="DW28" s="646">
        <v>17.100000000000001</v>
      </c>
      <c r="DX28" s="675"/>
      <c r="DY28" s="675"/>
      <c r="DZ28" s="675"/>
      <c r="EA28" s="675"/>
      <c r="EB28" s="675"/>
      <c r="EC28" s="676"/>
    </row>
    <row r="29" spans="2:133" ht="11.25" customHeight="1">
      <c r="B29" s="638" t="s">
        <v>304</v>
      </c>
      <c r="C29" s="639"/>
      <c r="D29" s="639"/>
      <c r="E29" s="639"/>
      <c r="F29" s="639"/>
      <c r="G29" s="639"/>
      <c r="H29" s="639"/>
      <c r="I29" s="639"/>
      <c r="J29" s="639"/>
      <c r="K29" s="639"/>
      <c r="L29" s="639"/>
      <c r="M29" s="639"/>
      <c r="N29" s="639"/>
      <c r="O29" s="639"/>
      <c r="P29" s="639"/>
      <c r="Q29" s="640"/>
      <c r="R29" s="641">
        <v>750601</v>
      </c>
      <c r="S29" s="642"/>
      <c r="T29" s="642"/>
      <c r="U29" s="642"/>
      <c r="V29" s="642"/>
      <c r="W29" s="642"/>
      <c r="X29" s="642"/>
      <c r="Y29" s="643"/>
      <c r="Z29" s="644">
        <v>11.7</v>
      </c>
      <c r="AA29" s="644"/>
      <c r="AB29" s="644"/>
      <c r="AC29" s="644"/>
      <c r="AD29" s="645" t="s">
        <v>235</v>
      </c>
      <c r="AE29" s="645"/>
      <c r="AF29" s="645"/>
      <c r="AG29" s="645"/>
      <c r="AH29" s="645"/>
      <c r="AI29" s="645"/>
      <c r="AJ29" s="645"/>
      <c r="AK29" s="645"/>
      <c r="AL29" s="646" t="s">
        <v>175</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308</v>
      </c>
      <c r="CG29" s="657"/>
      <c r="CH29" s="657"/>
      <c r="CI29" s="657"/>
      <c r="CJ29" s="657"/>
      <c r="CK29" s="657"/>
      <c r="CL29" s="657"/>
      <c r="CM29" s="657"/>
      <c r="CN29" s="657"/>
      <c r="CO29" s="657"/>
      <c r="CP29" s="657"/>
      <c r="CQ29" s="658"/>
      <c r="CR29" s="641">
        <v>616955</v>
      </c>
      <c r="CS29" s="677"/>
      <c r="CT29" s="677"/>
      <c r="CU29" s="677"/>
      <c r="CV29" s="677"/>
      <c r="CW29" s="677"/>
      <c r="CX29" s="677"/>
      <c r="CY29" s="678"/>
      <c r="CZ29" s="646">
        <v>10.1</v>
      </c>
      <c r="DA29" s="675"/>
      <c r="DB29" s="675"/>
      <c r="DC29" s="679"/>
      <c r="DD29" s="650">
        <v>606137</v>
      </c>
      <c r="DE29" s="677"/>
      <c r="DF29" s="677"/>
      <c r="DG29" s="677"/>
      <c r="DH29" s="677"/>
      <c r="DI29" s="677"/>
      <c r="DJ29" s="677"/>
      <c r="DK29" s="678"/>
      <c r="DL29" s="650">
        <v>606137</v>
      </c>
      <c r="DM29" s="677"/>
      <c r="DN29" s="677"/>
      <c r="DO29" s="677"/>
      <c r="DP29" s="677"/>
      <c r="DQ29" s="677"/>
      <c r="DR29" s="677"/>
      <c r="DS29" s="677"/>
      <c r="DT29" s="677"/>
      <c r="DU29" s="677"/>
      <c r="DV29" s="678"/>
      <c r="DW29" s="646">
        <v>17.100000000000001</v>
      </c>
      <c r="DX29" s="675"/>
      <c r="DY29" s="675"/>
      <c r="DZ29" s="675"/>
      <c r="EA29" s="675"/>
      <c r="EB29" s="675"/>
      <c r="EC29" s="676"/>
    </row>
    <row r="30" spans="2:133" ht="11.25" customHeight="1">
      <c r="B30" s="638" t="s">
        <v>309</v>
      </c>
      <c r="C30" s="639"/>
      <c r="D30" s="639"/>
      <c r="E30" s="639"/>
      <c r="F30" s="639"/>
      <c r="G30" s="639"/>
      <c r="H30" s="639"/>
      <c r="I30" s="639"/>
      <c r="J30" s="639"/>
      <c r="K30" s="639"/>
      <c r="L30" s="639"/>
      <c r="M30" s="639"/>
      <c r="N30" s="639"/>
      <c r="O30" s="639"/>
      <c r="P30" s="639"/>
      <c r="Q30" s="640"/>
      <c r="R30" s="641">
        <v>25345</v>
      </c>
      <c r="S30" s="642"/>
      <c r="T30" s="642"/>
      <c r="U30" s="642"/>
      <c r="V30" s="642"/>
      <c r="W30" s="642"/>
      <c r="X30" s="642"/>
      <c r="Y30" s="643"/>
      <c r="Z30" s="644">
        <v>0.4</v>
      </c>
      <c r="AA30" s="644"/>
      <c r="AB30" s="644"/>
      <c r="AC30" s="644"/>
      <c r="AD30" s="645">
        <v>777</v>
      </c>
      <c r="AE30" s="645"/>
      <c r="AF30" s="645"/>
      <c r="AG30" s="645"/>
      <c r="AH30" s="645"/>
      <c r="AI30" s="645"/>
      <c r="AJ30" s="645"/>
      <c r="AK30" s="645"/>
      <c r="AL30" s="646">
        <v>0</v>
      </c>
      <c r="AM30" s="647"/>
      <c r="AN30" s="647"/>
      <c r="AO30" s="648"/>
      <c r="AP30" s="689" t="s">
        <v>310</v>
      </c>
      <c r="AQ30" s="690"/>
      <c r="AR30" s="690"/>
      <c r="AS30" s="690"/>
      <c r="AT30" s="695" t="s">
        <v>311</v>
      </c>
      <c r="AU30" s="230"/>
      <c r="AV30" s="230"/>
      <c r="AW30" s="230"/>
      <c r="AX30" s="627" t="s">
        <v>187</v>
      </c>
      <c r="AY30" s="628"/>
      <c r="AZ30" s="628"/>
      <c r="BA30" s="628"/>
      <c r="BB30" s="628"/>
      <c r="BC30" s="628"/>
      <c r="BD30" s="628"/>
      <c r="BE30" s="628"/>
      <c r="BF30" s="629"/>
      <c r="BG30" s="701">
        <v>98.6</v>
      </c>
      <c r="BH30" s="702"/>
      <c r="BI30" s="702"/>
      <c r="BJ30" s="702"/>
      <c r="BK30" s="702"/>
      <c r="BL30" s="702"/>
      <c r="BM30" s="636">
        <v>92.8</v>
      </c>
      <c r="BN30" s="702"/>
      <c r="BO30" s="702"/>
      <c r="BP30" s="702"/>
      <c r="BQ30" s="703"/>
      <c r="BR30" s="701">
        <v>98.4</v>
      </c>
      <c r="BS30" s="702"/>
      <c r="BT30" s="702"/>
      <c r="BU30" s="702"/>
      <c r="BV30" s="702"/>
      <c r="BW30" s="702"/>
      <c r="BX30" s="636">
        <v>91.8</v>
      </c>
      <c r="BY30" s="702"/>
      <c r="BZ30" s="702"/>
      <c r="CA30" s="702"/>
      <c r="CB30" s="703"/>
      <c r="CD30" s="706"/>
      <c r="CE30" s="707"/>
      <c r="CF30" s="656" t="s">
        <v>312</v>
      </c>
      <c r="CG30" s="657"/>
      <c r="CH30" s="657"/>
      <c r="CI30" s="657"/>
      <c r="CJ30" s="657"/>
      <c r="CK30" s="657"/>
      <c r="CL30" s="657"/>
      <c r="CM30" s="657"/>
      <c r="CN30" s="657"/>
      <c r="CO30" s="657"/>
      <c r="CP30" s="657"/>
      <c r="CQ30" s="658"/>
      <c r="CR30" s="641">
        <v>588593</v>
      </c>
      <c r="CS30" s="642"/>
      <c r="CT30" s="642"/>
      <c r="CU30" s="642"/>
      <c r="CV30" s="642"/>
      <c r="CW30" s="642"/>
      <c r="CX30" s="642"/>
      <c r="CY30" s="643"/>
      <c r="CZ30" s="646">
        <v>9.6</v>
      </c>
      <c r="DA30" s="675"/>
      <c r="DB30" s="675"/>
      <c r="DC30" s="679"/>
      <c r="DD30" s="650">
        <v>578648</v>
      </c>
      <c r="DE30" s="642"/>
      <c r="DF30" s="642"/>
      <c r="DG30" s="642"/>
      <c r="DH30" s="642"/>
      <c r="DI30" s="642"/>
      <c r="DJ30" s="642"/>
      <c r="DK30" s="643"/>
      <c r="DL30" s="650">
        <v>578648</v>
      </c>
      <c r="DM30" s="642"/>
      <c r="DN30" s="642"/>
      <c r="DO30" s="642"/>
      <c r="DP30" s="642"/>
      <c r="DQ30" s="642"/>
      <c r="DR30" s="642"/>
      <c r="DS30" s="642"/>
      <c r="DT30" s="642"/>
      <c r="DU30" s="642"/>
      <c r="DV30" s="643"/>
      <c r="DW30" s="646">
        <v>16.399999999999999</v>
      </c>
      <c r="DX30" s="675"/>
      <c r="DY30" s="675"/>
      <c r="DZ30" s="675"/>
      <c r="EA30" s="675"/>
      <c r="EB30" s="675"/>
      <c r="EC30" s="676"/>
    </row>
    <row r="31" spans="2:133" ht="11.25" customHeight="1">
      <c r="B31" s="638" t="s">
        <v>313</v>
      </c>
      <c r="C31" s="639"/>
      <c r="D31" s="639"/>
      <c r="E31" s="639"/>
      <c r="F31" s="639"/>
      <c r="G31" s="639"/>
      <c r="H31" s="639"/>
      <c r="I31" s="639"/>
      <c r="J31" s="639"/>
      <c r="K31" s="639"/>
      <c r="L31" s="639"/>
      <c r="M31" s="639"/>
      <c r="N31" s="639"/>
      <c r="O31" s="639"/>
      <c r="P31" s="639"/>
      <c r="Q31" s="640"/>
      <c r="R31" s="641">
        <v>37299</v>
      </c>
      <c r="S31" s="642"/>
      <c r="T31" s="642"/>
      <c r="U31" s="642"/>
      <c r="V31" s="642"/>
      <c r="W31" s="642"/>
      <c r="X31" s="642"/>
      <c r="Y31" s="643"/>
      <c r="Z31" s="644">
        <v>0.6</v>
      </c>
      <c r="AA31" s="644"/>
      <c r="AB31" s="644"/>
      <c r="AC31" s="644"/>
      <c r="AD31" s="645" t="s">
        <v>235</v>
      </c>
      <c r="AE31" s="645"/>
      <c r="AF31" s="645"/>
      <c r="AG31" s="645"/>
      <c r="AH31" s="645"/>
      <c r="AI31" s="645"/>
      <c r="AJ31" s="645"/>
      <c r="AK31" s="645"/>
      <c r="AL31" s="646" t="s">
        <v>175</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98.4</v>
      </c>
      <c r="BH31" s="677"/>
      <c r="BI31" s="677"/>
      <c r="BJ31" s="677"/>
      <c r="BK31" s="677"/>
      <c r="BL31" s="677"/>
      <c r="BM31" s="647">
        <v>94.1</v>
      </c>
      <c r="BN31" s="699"/>
      <c r="BO31" s="699"/>
      <c r="BP31" s="699"/>
      <c r="BQ31" s="700"/>
      <c r="BR31" s="698">
        <v>98.4</v>
      </c>
      <c r="BS31" s="677"/>
      <c r="BT31" s="677"/>
      <c r="BU31" s="677"/>
      <c r="BV31" s="677"/>
      <c r="BW31" s="677"/>
      <c r="BX31" s="647">
        <v>93.5</v>
      </c>
      <c r="BY31" s="699"/>
      <c r="BZ31" s="699"/>
      <c r="CA31" s="699"/>
      <c r="CB31" s="700"/>
      <c r="CD31" s="706"/>
      <c r="CE31" s="707"/>
      <c r="CF31" s="656" t="s">
        <v>316</v>
      </c>
      <c r="CG31" s="657"/>
      <c r="CH31" s="657"/>
      <c r="CI31" s="657"/>
      <c r="CJ31" s="657"/>
      <c r="CK31" s="657"/>
      <c r="CL31" s="657"/>
      <c r="CM31" s="657"/>
      <c r="CN31" s="657"/>
      <c r="CO31" s="657"/>
      <c r="CP31" s="657"/>
      <c r="CQ31" s="658"/>
      <c r="CR31" s="641">
        <v>28362</v>
      </c>
      <c r="CS31" s="677"/>
      <c r="CT31" s="677"/>
      <c r="CU31" s="677"/>
      <c r="CV31" s="677"/>
      <c r="CW31" s="677"/>
      <c r="CX31" s="677"/>
      <c r="CY31" s="678"/>
      <c r="CZ31" s="646">
        <v>0.5</v>
      </c>
      <c r="DA31" s="675"/>
      <c r="DB31" s="675"/>
      <c r="DC31" s="679"/>
      <c r="DD31" s="650">
        <v>27489</v>
      </c>
      <c r="DE31" s="677"/>
      <c r="DF31" s="677"/>
      <c r="DG31" s="677"/>
      <c r="DH31" s="677"/>
      <c r="DI31" s="677"/>
      <c r="DJ31" s="677"/>
      <c r="DK31" s="678"/>
      <c r="DL31" s="650">
        <v>27489</v>
      </c>
      <c r="DM31" s="677"/>
      <c r="DN31" s="677"/>
      <c r="DO31" s="677"/>
      <c r="DP31" s="677"/>
      <c r="DQ31" s="677"/>
      <c r="DR31" s="677"/>
      <c r="DS31" s="677"/>
      <c r="DT31" s="677"/>
      <c r="DU31" s="677"/>
      <c r="DV31" s="678"/>
      <c r="DW31" s="646">
        <v>0.8</v>
      </c>
      <c r="DX31" s="675"/>
      <c r="DY31" s="675"/>
      <c r="DZ31" s="675"/>
      <c r="EA31" s="675"/>
      <c r="EB31" s="675"/>
      <c r="EC31" s="676"/>
    </row>
    <row r="32" spans="2:133" ht="11.25" customHeight="1">
      <c r="B32" s="638" t="s">
        <v>317</v>
      </c>
      <c r="C32" s="639"/>
      <c r="D32" s="639"/>
      <c r="E32" s="639"/>
      <c r="F32" s="639"/>
      <c r="G32" s="639"/>
      <c r="H32" s="639"/>
      <c r="I32" s="639"/>
      <c r="J32" s="639"/>
      <c r="K32" s="639"/>
      <c r="L32" s="639"/>
      <c r="M32" s="639"/>
      <c r="N32" s="639"/>
      <c r="O32" s="639"/>
      <c r="P32" s="639"/>
      <c r="Q32" s="640"/>
      <c r="R32" s="641">
        <v>196038</v>
      </c>
      <c r="S32" s="642"/>
      <c r="T32" s="642"/>
      <c r="U32" s="642"/>
      <c r="V32" s="642"/>
      <c r="W32" s="642"/>
      <c r="X32" s="642"/>
      <c r="Y32" s="643"/>
      <c r="Z32" s="644">
        <v>3.1</v>
      </c>
      <c r="AA32" s="644"/>
      <c r="AB32" s="644"/>
      <c r="AC32" s="644"/>
      <c r="AD32" s="645" t="s">
        <v>235</v>
      </c>
      <c r="AE32" s="645"/>
      <c r="AF32" s="645"/>
      <c r="AG32" s="645"/>
      <c r="AH32" s="645"/>
      <c r="AI32" s="645"/>
      <c r="AJ32" s="645"/>
      <c r="AK32" s="645"/>
      <c r="AL32" s="646" t="s">
        <v>175</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98.6</v>
      </c>
      <c r="BH32" s="711"/>
      <c r="BI32" s="711"/>
      <c r="BJ32" s="711"/>
      <c r="BK32" s="711"/>
      <c r="BL32" s="711"/>
      <c r="BM32" s="712">
        <v>90.9</v>
      </c>
      <c r="BN32" s="711"/>
      <c r="BO32" s="711"/>
      <c r="BP32" s="711"/>
      <c r="BQ32" s="713"/>
      <c r="BR32" s="710">
        <v>98.3</v>
      </c>
      <c r="BS32" s="711"/>
      <c r="BT32" s="711"/>
      <c r="BU32" s="711"/>
      <c r="BV32" s="711"/>
      <c r="BW32" s="711"/>
      <c r="BX32" s="712">
        <v>89.3</v>
      </c>
      <c r="BY32" s="711"/>
      <c r="BZ32" s="711"/>
      <c r="CA32" s="711"/>
      <c r="CB32" s="713"/>
      <c r="CD32" s="708"/>
      <c r="CE32" s="709"/>
      <c r="CF32" s="656" t="s">
        <v>319</v>
      </c>
      <c r="CG32" s="657"/>
      <c r="CH32" s="657"/>
      <c r="CI32" s="657"/>
      <c r="CJ32" s="657"/>
      <c r="CK32" s="657"/>
      <c r="CL32" s="657"/>
      <c r="CM32" s="657"/>
      <c r="CN32" s="657"/>
      <c r="CO32" s="657"/>
      <c r="CP32" s="657"/>
      <c r="CQ32" s="658"/>
      <c r="CR32" s="641">
        <v>7</v>
      </c>
      <c r="CS32" s="642"/>
      <c r="CT32" s="642"/>
      <c r="CU32" s="642"/>
      <c r="CV32" s="642"/>
      <c r="CW32" s="642"/>
      <c r="CX32" s="642"/>
      <c r="CY32" s="643"/>
      <c r="CZ32" s="646">
        <v>0</v>
      </c>
      <c r="DA32" s="675"/>
      <c r="DB32" s="675"/>
      <c r="DC32" s="679"/>
      <c r="DD32" s="650">
        <v>7</v>
      </c>
      <c r="DE32" s="642"/>
      <c r="DF32" s="642"/>
      <c r="DG32" s="642"/>
      <c r="DH32" s="642"/>
      <c r="DI32" s="642"/>
      <c r="DJ32" s="642"/>
      <c r="DK32" s="643"/>
      <c r="DL32" s="650">
        <v>7</v>
      </c>
      <c r="DM32" s="642"/>
      <c r="DN32" s="642"/>
      <c r="DO32" s="642"/>
      <c r="DP32" s="642"/>
      <c r="DQ32" s="642"/>
      <c r="DR32" s="642"/>
      <c r="DS32" s="642"/>
      <c r="DT32" s="642"/>
      <c r="DU32" s="642"/>
      <c r="DV32" s="643"/>
      <c r="DW32" s="646">
        <v>0</v>
      </c>
      <c r="DX32" s="675"/>
      <c r="DY32" s="675"/>
      <c r="DZ32" s="675"/>
      <c r="EA32" s="675"/>
      <c r="EB32" s="675"/>
      <c r="EC32" s="676"/>
    </row>
    <row r="33" spans="2:133" ht="11.25" customHeight="1">
      <c r="B33" s="638" t="s">
        <v>320</v>
      </c>
      <c r="C33" s="639"/>
      <c r="D33" s="639"/>
      <c r="E33" s="639"/>
      <c r="F33" s="639"/>
      <c r="G33" s="639"/>
      <c r="H33" s="639"/>
      <c r="I33" s="639"/>
      <c r="J33" s="639"/>
      <c r="K33" s="639"/>
      <c r="L33" s="639"/>
      <c r="M33" s="639"/>
      <c r="N33" s="639"/>
      <c r="O33" s="639"/>
      <c r="P33" s="639"/>
      <c r="Q33" s="640"/>
      <c r="R33" s="641">
        <v>272319</v>
      </c>
      <c r="S33" s="642"/>
      <c r="T33" s="642"/>
      <c r="U33" s="642"/>
      <c r="V33" s="642"/>
      <c r="W33" s="642"/>
      <c r="X33" s="642"/>
      <c r="Y33" s="643"/>
      <c r="Z33" s="644">
        <v>4.3</v>
      </c>
      <c r="AA33" s="644"/>
      <c r="AB33" s="644"/>
      <c r="AC33" s="644"/>
      <c r="AD33" s="645" t="s">
        <v>175</v>
      </c>
      <c r="AE33" s="645"/>
      <c r="AF33" s="645"/>
      <c r="AG33" s="645"/>
      <c r="AH33" s="645"/>
      <c r="AI33" s="645"/>
      <c r="AJ33" s="645"/>
      <c r="AK33" s="645"/>
      <c r="AL33" s="646" t="s">
        <v>235</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2999855</v>
      </c>
      <c r="CS33" s="677"/>
      <c r="CT33" s="677"/>
      <c r="CU33" s="677"/>
      <c r="CV33" s="677"/>
      <c r="CW33" s="677"/>
      <c r="CX33" s="677"/>
      <c r="CY33" s="678"/>
      <c r="CZ33" s="646">
        <v>49</v>
      </c>
      <c r="DA33" s="675"/>
      <c r="DB33" s="675"/>
      <c r="DC33" s="679"/>
      <c r="DD33" s="650">
        <v>2205385</v>
      </c>
      <c r="DE33" s="677"/>
      <c r="DF33" s="677"/>
      <c r="DG33" s="677"/>
      <c r="DH33" s="677"/>
      <c r="DI33" s="677"/>
      <c r="DJ33" s="677"/>
      <c r="DK33" s="678"/>
      <c r="DL33" s="650">
        <v>1641450</v>
      </c>
      <c r="DM33" s="677"/>
      <c r="DN33" s="677"/>
      <c r="DO33" s="677"/>
      <c r="DP33" s="677"/>
      <c r="DQ33" s="677"/>
      <c r="DR33" s="677"/>
      <c r="DS33" s="677"/>
      <c r="DT33" s="677"/>
      <c r="DU33" s="677"/>
      <c r="DV33" s="678"/>
      <c r="DW33" s="646">
        <v>46.4</v>
      </c>
      <c r="DX33" s="675"/>
      <c r="DY33" s="675"/>
      <c r="DZ33" s="675"/>
      <c r="EA33" s="675"/>
      <c r="EB33" s="675"/>
      <c r="EC33" s="676"/>
    </row>
    <row r="34" spans="2:133" ht="11.25" customHeight="1">
      <c r="B34" s="638" t="s">
        <v>322</v>
      </c>
      <c r="C34" s="639"/>
      <c r="D34" s="639"/>
      <c r="E34" s="639"/>
      <c r="F34" s="639"/>
      <c r="G34" s="639"/>
      <c r="H34" s="639"/>
      <c r="I34" s="639"/>
      <c r="J34" s="639"/>
      <c r="K34" s="639"/>
      <c r="L34" s="639"/>
      <c r="M34" s="639"/>
      <c r="N34" s="639"/>
      <c r="O34" s="639"/>
      <c r="P34" s="639"/>
      <c r="Q34" s="640"/>
      <c r="R34" s="641">
        <v>122817</v>
      </c>
      <c r="S34" s="642"/>
      <c r="T34" s="642"/>
      <c r="U34" s="642"/>
      <c r="V34" s="642"/>
      <c r="W34" s="642"/>
      <c r="X34" s="642"/>
      <c r="Y34" s="643"/>
      <c r="Z34" s="644">
        <v>1.9</v>
      </c>
      <c r="AA34" s="644"/>
      <c r="AB34" s="644"/>
      <c r="AC34" s="644"/>
      <c r="AD34" s="645">
        <v>59</v>
      </c>
      <c r="AE34" s="645"/>
      <c r="AF34" s="645"/>
      <c r="AG34" s="645"/>
      <c r="AH34" s="645"/>
      <c r="AI34" s="645"/>
      <c r="AJ34" s="645"/>
      <c r="AK34" s="645"/>
      <c r="AL34" s="646">
        <v>0</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1107092</v>
      </c>
      <c r="CS34" s="642"/>
      <c r="CT34" s="642"/>
      <c r="CU34" s="642"/>
      <c r="CV34" s="642"/>
      <c r="CW34" s="642"/>
      <c r="CX34" s="642"/>
      <c r="CY34" s="643"/>
      <c r="CZ34" s="646">
        <v>18.100000000000001</v>
      </c>
      <c r="DA34" s="675"/>
      <c r="DB34" s="675"/>
      <c r="DC34" s="679"/>
      <c r="DD34" s="650">
        <v>544574</v>
      </c>
      <c r="DE34" s="642"/>
      <c r="DF34" s="642"/>
      <c r="DG34" s="642"/>
      <c r="DH34" s="642"/>
      <c r="DI34" s="642"/>
      <c r="DJ34" s="642"/>
      <c r="DK34" s="643"/>
      <c r="DL34" s="650">
        <v>445599</v>
      </c>
      <c r="DM34" s="642"/>
      <c r="DN34" s="642"/>
      <c r="DO34" s="642"/>
      <c r="DP34" s="642"/>
      <c r="DQ34" s="642"/>
      <c r="DR34" s="642"/>
      <c r="DS34" s="642"/>
      <c r="DT34" s="642"/>
      <c r="DU34" s="642"/>
      <c r="DV34" s="643"/>
      <c r="DW34" s="646">
        <v>12.6</v>
      </c>
      <c r="DX34" s="675"/>
      <c r="DY34" s="675"/>
      <c r="DZ34" s="675"/>
      <c r="EA34" s="675"/>
      <c r="EB34" s="675"/>
      <c r="EC34" s="676"/>
    </row>
    <row r="35" spans="2:133" ht="11.25" customHeight="1">
      <c r="B35" s="638" t="s">
        <v>326</v>
      </c>
      <c r="C35" s="639"/>
      <c r="D35" s="639"/>
      <c r="E35" s="639"/>
      <c r="F35" s="639"/>
      <c r="G35" s="639"/>
      <c r="H35" s="639"/>
      <c r="I35" s="639"/>
      <c r="J35" s="639"/>
      <c r="K35" s="639"/>
      <c r="L35" s="639"/>
      <c r="M35" s="639"/>
      <c r="N35" s="639"/>
      <c r="O35" s="639"/>
      <c r="P35" s="639"/>
      <c r="Q35" s="640"/>
      <c r="R35" s="641">
        <v>795100</v>
      </c>
      <c r="S35" s="642"/>
      <c r="T35" s="642"/>
      <c r="U35" s="642"/>
      <c r="V35" s="642"/>
      <c r="W35" s="642"/>
      <c r="X35" s="642"/>
      <c r="Y35" s="643"/>
      <c r="Z35" s="644">
        <v>12.4</v>
      </c>
      <c r="AA35" s="644"/>
      <c r="AB35" s="644"/>
      <c r="AC35" s="644"/>
      <c r="AD35" s="645" t="s">
        <v>175</v>
      </c>
      <c r="AE35" s="645"/>
      <c r="AF35" s="645"/>
      <c r="AG35" s="645"/>
      <c r="AH35" s="645"/>
      <c r="AI35" s="645"/>
      <c r="AJ35" s="645"/>
      <c r="AK35" s="645"/>
      <c r="AL35" s="646" t="s">
        <v>235</v>
      </c>
      <c r="AM35" s="647"/>
      <c r="AN35" s="647"/>
      <c r="AO35" s="648"/>
      <c r="AP35" s="234"/>
      <c r="AQ35" s="714" t="s">
        <v>327</v>
      </c>
      <c r="AR35" s="715"/>
      <c r="AS35" s="715"/>
      <c r="AT35" s="715"/>
      <c r="AU35" s="715"/>
      <c r="AV35" s="715"/>
      <c r="AW35" s="715"/>
      <c r="AX35" s="715"/>
      <c r="AY35" s="716"/>
      <c r="AZ35" s="630">
        <v>756490</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11373</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158056</v>
      </c>
      <c r="CS35" s="677"/>
      <c r="CT35" s="677"/>
      <c r="CU35" s="677"/>
      <c r="CV35" s="677"/>
      <c r="CW35" s="677"/>
      <c r="CX35" s="677"/>
      <c r="CY35" s="678"/>
      <c r="CZ35" s="646">
        <v>2.6</v>
      </c>
      <c r="DA35" s="675"/>
      <c r="DB35" s="675"/>
      <c r="DC35" s="679"/>
      <c r="DD35" s="650">
        <v>151244</v>
      </c>
      <c r="DE35" s="677"/>
      <c r="DF35" s="677"/>
      <c r="DG35" s="677"/>
      <c r="DH35" s="677"/>
      <c r="DI35" s="677"/>
      <c r="DJ35" s="677"/>
      <c r="DK35" s="678"/>
      <c r="DL35" s="650">
        <v>119534</v>
      </c>
      <c r="DM35" s="677"/>
      <c r="DN35" s="677"/>
      <c r="DO35" s="677"/>
      <c r="DP35" s="677"/>
      <c r="DQ35" s="677"/>
      <c r="DR35" s="677"/>
      <c r="DS35" s="677"/>
      <c r="DT35" s="677"/>
      <c r="DU35" s="677"/>
      <c r="DV35" s="678"/>
      <c r="DW35" s="646">
        <v>3.4</v>
      </c>
      <c r="DX35" s="675"/>
      <c r="DY35" s="675"/>
      <c r="DZ35" s="675"/>
      <c r="EA35" s="675"/>
      <c r="EB35" s="675"/>
      <c r="EC35" s="676"/>
    </row>
    <row r="36" spans="2:133" ht="11.25" customHeight="1">
      <c r="B36" s="638" t="s">
        <v>330</v>
      </c>
      <c r="C36" s="639"/>
      <c r="D36" s="639"/>
      <c r="E36" s="639"/>
      <c r="F36" s="639"/>
      <c r="G36" s="639"/>
      <c r="H36" s="639"/>
      <c r="I36" s="639"/>
      <c r="J36" s="639"/>
      <c r="K36" s="639"/>
      <c r="L36" s="639"/>
      <c r="M36" s="639"/>
      <c r="N36" s="639"/>
      <c r="O36" s="639"/>
      <c r="P36" s="639"/>
      <c r="Q36" s="640"/>
      <c r="R36" s="641" t="s">
        <v>138</v>
      </c>
      <c r="S36" s="642"/>
      <c r="T36" s="642"/>
      <c r="U36" s="642"/>
      <c r="V36" s="642"/>
      <c r="W36" s="642"/>
      <c r="X36" s="642"/>
      <c r="Y36" s="643"/>
      <c r="Z36" s="644" t="s">
        <v>235</v>
      </c>
      <c r="AA36" s="644"/>
      <c r="AB36" s="644"/>
      <c r="AC36" s="644"/>
      <c r="AD36" s="645" t="s">
        <v>175</v>
      </c>
      <c r="AE36" s="645"/>
      <c r="AF36" s="645"/>
      <c r="AG36" s="645"/>
      <c r="AH36" s="645"/>
      <c r="AI36" s="645"/>
      <c r="AJ36" s="645"/>
      <c r="AK36" s="645"/>
      <c r="AL36" s="646" t="s">
        <v>235</v>
      </c>
      <c r="AM36" s="647"/>
      <c r="AN36" s="647"/>
      <c r="AO36" s="648"/>
      <c r="AQ36" s="718" t="s">
        <v>331</v>
      </c>
      <c r="AR36" s="719"/>
      <c r="AS36" s="719"/>
      <c r="AT36" s="719"/>
      <c r="AU36" s="719"/>
      <c r="AV36" s="719"/>
      <c r="AW36" s="719"/>
      <c r="AX36" s="719"/>
      <c r="AY36" s="720"/>
      <c r="AZ36" s="641">
        <v>235974</v>
      </c>
      <c r="BA36" s="642"/>
      <c r="BB36" s="642"/>
      <c r="BC36" s="642"/>
      <c r="BD36" s="677"/>
      <c r="BE36" s="677"/>
      <c r="BF36" s="700"/>
      <c r="BG36" s="656" t="s">
        <v>332</v>
      </c>
      <c r="BH36" s="657"/>
      <c r="BI36" s="657"/>
      <c r="BJ36" s="657"/>
      <c r="BK36" s="657"/>
      <c r="BL36" s="657"/>
      <c r="BM36" s="657"/>
      <c r="BN36" s="657"/>
      <c r="BO36" s="657"/>
      <c r="BP36" s="657"/>
      <c r="BQ36" s="657"/>
      <c r="BR36" s="657"/>
      <c r="BS36" s="657"/>
      <c r="BT36" s="657"/>
      <c r="BU36" s="658"/>
      <c r="BV36" s="641">
        <v>11022</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928501</v>
      </c>
      <c r="CS36" s="642"/>
      <c r="CT36" s="642"/>
      <c r="CU36" s="642"/>
      <c r="CV36" s="642"/>
      <c r="CW36" s="642"/>
      <c r="CX36" s="642"/>
      <c r="CY36" s="643"/>
      <c r="CZ36" s="646">
        <v>15.2</v>
      </c>
      <c r="DA36" s="675"/>
      <c r="DB36" s="675"/>
      <c r="DC36" s="679"/>
      <c r="DD36" s="650">
        <v>790181</v>
      </c>
      <c r="DE36" s="642"/>
      <c r="DF36" s="642"/>
      <c r="DG36" s="642"/>
      <c r="DH36" s="642"/>
      <c r="DI36" s="642"/>
      <c r="DJ36" s="642"/>
      <c r="DK36" s="643"/>
      <c r="DL36" s="650">
        <v>493988</v>
      </c>
      <c r="DM36" s="642"/>
      <c r="DN36" s="642"/>
      <c r="DO36" s="642"/>
      <c r="DP36" s="642"/>
      <c r="DQ36" s="642"/>
      <c r="DR36" s="642"/>
      <c r="DS36" s="642"/>
      <c r="DT36" s="642"/>
      <c r="DU36" s="642"/>
      <c r="DV36" s="643"/>
      <c r="DW36" s="646">
        <v>14</v>
      </c>
      <c r="DX36" s="675"/>
      <c r="DY36" s="675"/>
      <c r="DZ36" s="675"/>
      <c r="EA36" s="675"/>
      <c r="EB36" s="675"/>
      <c r="EC36" s="676"/>
    </row>
    <row r="37" spans="2:133" ht="11.25" customHeight="1">
      <c r="B37" s="638" t="s">
        <v>334</v>
      </c>
      <c r="C37" s="639"/>
      <c r="D37" s="639"/>
      <c r="E37" s="639"/>
      <c r="F37" s="639"/>
      <c r="G37" s="639"/>
      <c r="H37" s="639"/>
      <c r="I37" s="639"/>
      <c r="J37" s="639"/>
      <c r="K37" s="639"/>
      <c r="L37" s="639"/>
      <c r="M37" s="639"/>
      <c r="N37" s="639"/>
      <c r="O37" s="639"/>
      <c r="P37" s="639"/>
      <c r="Q37" s="640"/>
      <c r="R37" s="641">
        <v>151000</v>
      </c>
      <c r="S37" s="642"/>
      <c r="T37" s="642"/>
      <c r="U37" s="642"/>
      <c r="V37" s="642"/>
      <c r="W37" s="642"/>
      <c r="X37" s="642"/>
      <c r="Y37" s="643"/>
      <c r="Z37" s="644">
        <v>2.4</v>
      </c>
      <c r="AA37" s="644"/>
      <c r="AB37" s="644"/>
      <c r="AC37" s="644"/>
      <c r="AD37" s="645" t="s">
        <v>235</v>
      </c>
      <c r="AE37" s="645"/>
      <c r="AF37" s="645"/>
      <c r="AG37" s="645"/>
      <c r="AH37" s="645"/>
      <c r="AI37" s="645"/>
      <c r="AJ37" s="645"/>
      <c r="AK37" s="645"/>
      <c r="AL37" s="646" t="s">
        <v>175</v>
      </c>
      <c r="AM37" s="647"/>
      <c r="AN37" s="647"/>
      <c r="AO37" s="648"/>
      <c r="AQ37" s="718" t="s">
        <v>335</v>
      </c>
      <c r="AR37" s="719"/>
      <c r="AS37" s="719"/>
      <c r="AT37" s="719"/>
      <c r="AU37" s="719"/>
      <c r="AV37" s="719"/>
      <c r="AW37" s="719"/>
      <c r="AX37" s="719"/>
      <c r="AY37" s="720"/>
      <c r="AZ37" s="641">
        <v>107721</v>
      </c>
      <c r="BA37" s="642"/>
      <c r="BB37" s="642"/>
      <c r="BC37" s="642"/>
      <c r="BD37" s="677"/>
      <c r="BE37" s="677"/>
      <c r="BF37" s="700"/>
      <c r="BG37" s="656" t="s">
        <v>336</v>
      </c>
      <c r="BH37" s="657"/>
      <c r="BI37" s="657"/>
      <c r="BJ37" s="657"/>
      <c r="BK37" s="657"/>
      <c r="BL37" s="657"/>
      <c r="BM37" s="657"/>
      <c r="BN37" s="657"/>
      <c r="BO37" s="657"/>
      <c r="BP37" s="657"/>
      <c r="BQ37" s="657"/>
      <c r="BR37" s="657"/>
      <c r="BS37" s="657"/>
      <c r="BT37" s="657"/>
      <c r="BU37" s="658"/>
      <c r="BV37" s="641">
        <v>1275</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463776</v>
      </c>
      <c r="CS37" s="677"/>
      <c r="CT37" s="677"/>
      <c r="CU37" s="677"/>
      <c r="CV37" s="677"/>
      <c r="CW37" s="677"/>
      <c r="CX37" s="677"/>
      <c r="CY37" s="678"/>
      <c r="CZ37" s="646">
        <v>7.6</v>
      </c>
      <c r="DA37" s="675"/>
      <c r="DB37" s="675"/>
      <c r="DC37" s="679"/>
      <c r="DD37" s="650">
        <v>463776</v>
      </c>
      <c r="DE37" s="677"/>
      <c r="DF37" s="677"/>
      <c r="DG37" s="677"/>
      <c r="DH37" s="677"/>
      <c r="DI37" s="677"/>
      <c r="DJ37" s="677"/>
      <c r="DK37" s="678"/>
      <c r="DL37" s="650">
        <v>239675</v>
      </c>
      <c r="DM37" s="677"/>
      <c r="DN37" s="677"/>
      <c r="DO37" s="677"/>
      <c r="DP37" s="677"/>
      <c r="DQ37" s="677"/>
      <c r="DR37" s="677"/>
      <c r="DS37" s="677"/>
      <c r="DT37" s="677"/>
      <c r="DU37" s="677"/>
      <c r="DV37" s="678"/>
      <c r="DW37" s="646">
        <v>6.8</v>
      </c>
      <c r="DX37" s="675"/>
      <c r="DY37" s="675"/>
      <c r="DZ37" s="675"/>
      <c r="EA37" s="675"/>
      <c r="EB37" s="675"/>
      <c r="EC37" s="676"/>
    </row>
    <row r="38" spans="2:133" ht="11.25" customHeight="1">
      <c r="B38" s="686" t="s">
        <v>338</v>
      </c>
      <c r="C38" s="687"/>
      <c r="D38" s="687"/>
      <c r="E38" s="687"/>
      <c r="F38" s="687"/>
      <c r="G38" s="687"/>
      <c r="H38" s="687"/>
      <c r="I38" s="687"/>
      <c r="J38" s="687"/>
      <c r="K38" s="687"/>
      <c r="L38" s="687"/>
      <c r="M38" s="687"/>
      <c r="N38" s="687"/>
      <c r="O38" s="687"/>
      <c r="P38" s="687"/>
      <c r="Q38" s="688"/>
      <c r="R38" s="721">
        <v>6393628</v>
      </c>
      <c r="S38" s="722"/>
      <c r="T38" s="722"/>
      <c r="U38" s="722"/>
      <c r="V38" s="722"/>
      <c r="W38" s="722"/>
      <c r="X38" s="722"/>
      <c r="Y38" s="723"/>
      <c r="Z38" s="724">
        <v>100</v>
      </c>
      <c r="AA38" s="724"/>
      <c r="AB38" s="724"/>
      <c r="AC38" s="724"/>
      <c r="AD38" s="725">
        <v>3386923</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t="s">
        <v>175</v>
      </c>
      <c r="BA38" s="642"/>
      <c r="BB38" s="642"/>
      <c r="BC38" s="642"/>
      <c r="BD38" s="677"/>
      <c r="BE38" s="677"/>
      <c r="BF38" s="700"/>
      <c r="BG38" s="656" t="s">
        <v>340</v>
      </c>
      <c r="BH38" s="657"/>
      <c r="BI38" s="657"/>
      <c r="BJ38" s="657"/>
      <c r="BK38" s="657"/>
      <c r="BL38" s="657"/>
      <c r="BM38" s="657"/>
      <c r="BN38" s="657"/>
      <c r="BO38" s="657"/>
      <c r="BP38" s="657"/>
      <c r="BQ38" s="657"/>
      <c r="BR38" s="657"/>
      <c r="BS38" s="657"/>
      <c r="BT38" s="657"/>
      <c r="BU38" s="658"/>
      <c r="BV38" s="641">
        <v>2160</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648769</v>
      </c>
      <c r="CS38" s="642"/>
      <c r="CT38" s="642"/>
      <c r="CU38" s="642"/>
      <c r="CV38" s="642"/>
      <c r="CW38" s="642"/>
      <c r="CX38" s="642"/>
      <c r="CY38" s="643"/>
      <c r="CZ38" s="646">
        <v>10.6</v>
      </c>
      <c r="DA38" s="675"/>
      <c r="DB38" s="675"/>
      <c r="DC38" s="679"/>
      <c r="DD38" s="650">
        <v>584475</v>
      </c>
      <c r="DE38" s="642"/>
      <c r="DF38" s="642"/>
      <c r="DG38" s="642"/>
      <c r="DH38" s="642"/>
      <c r="DI38" s="642"/>
      <c r="DJ38" s="642"/>
      <c r="DK38" s="643"/>
      <c r="DL38" s="650">
        <v>582329</v>
      </c>
      <c r="DM38" s="642"/>
      <c r="DN38" s="642"/>
      <c r="DO38" s="642"/>
      <c r="DP38" s="642"/>
      <c r="DQ38" s="642"/>
      <c r="DR38" s="642"/>
      <c r="DS38" s="642"/>
      <c r="DT38" s="642"/>
      <c r="DU38" s="642"/>
      <c r="DV38" s="643"/>
      <c r="DW38" s="646">
        <v>16.5</v>
      </c>
      <c r="DX38" s="675"/>
      <c r="DY38" s="675"/>
      <c r="DZ38" s="675"/>
      <c r="EA38" s="675"/>
      <c r="EB38" s="675"/>
      <c r="EC38" s="676"/>
    </row>
    <row r="39" spans="2:133" ht="11.25" customHeight="1">
      <c r="AQ39" s="718" t="s">
        <v>342</v>
      </c>
      <c r="AR39" s="719"/>
      <c r="AS39" s="719"/>
      <c r="AT39" s="719"/>
      <c r="AU39" s="719"/>
      <c r="AV39" s="719"/>
      <c r="AW39" s="719"/>
      <c r="AX39" s="719"/>
      <c r="AY39" s="720"/>
      <c r="AZ39" s="641" t="s">
        <v>175</v>
      </c>
      <c r="BA39" s="642"/>
      <c r="BB39" s="642"/>
      <c r="BC39" s="642"/>
      <c r="BD39" s="677"/>
      <c r="BE39" s="677"/>
      <c r="BF39" s="700"/>
      <c r="BG39" s="732" t="s">
        <v>343</v>
      </c>
      <c r="BH39" s="733"/>
      <c r="BI39" s="733"/>
      <c r="BJ39" s="733"/>
      <c r="BK39" s="733"/>
      <c r="BL39" s="235"/>
      <c r="BM39" s="657" t="s">
        <v>344</v>
      </c>
      <c r="BN39" s="657"/>
      <c r="BO39" s="657"/>
      <c r="BP39" s="657"/>
      <c r="BQ39" s="657"/>
      <c r="BR39" s="657"/>
      <c r="BS39" s="657"/>
      <c r="BT39" s="657"/>
      <c r="BU39" s="658"/>
      <c r="BV39" s="641">
        <v>99</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157437</v>
      </c>
      <c r="CS39" s="677"/>
      <c r="CT39" s="677"/>
      <c r="CU39" s="677"/>
      <c r="CV39" s="677"/>
      <c r="CW39" s="677"/>
      <c r="CX39" s="677"/>
      <c r="CY39" s="678"/>
      <c r="CZ39" s="646">
        <v>2.6</v>
      </c>
      <c r="DA39" s="675"/>
      <c r="DB39" s="675"/>
      <c r="DC39" s="679"/>
      <c r="DD39" s="650">
        <v>134911</v>
      </c>
      <c r="DE39" s="677"/>
      <c r="DF39" s="677"/>
      <c r="DG39" s="677"/>
      <c r="DH39" s="677"/>
      <c r="DI39" s="677"/>
      <c r="DJ39" s="677"/>
      <c r="DK39" s="678"/>
      <c r="DL39" s="650" t="s">
        <v>175</v>
      </c>
      <c r="DM39" s="677"/>
      <c r="DN39" s="677"/>
      <c r="DO39" s="677"/>
      <c r="DP39" s="677"/>
      <c r="DQ39" s="677"/>
      <c r="DR39" s="677"/>
      <c r="DS39" s="677"/>
      <c r="DT39" s="677"/>
      <c r="DU39" s="677"/>
      <c r="DV39" s="678"/>
      <c r="DW39" s="646" t="s">
        <v>235</v>
      </c>
      <c r="DX39" s="675"/>
      <c r="DY39" s="675"/>
      <c r="DZ39" s="675"/>
      <c r="EA39" s="675"/>
      <c r="EB39" s="675"/>
      <c r="EC39" s="676"/>
    </row>
    <row r="40" spans="2:133" ht="11.25" customHeight="1">
      <c r="AQ40" s="718" t="s">
        <v>346</v>
      </c>
      <c r="AR40" s="719"/>
      <c r="AS40" s="719"/>
      <c r="AT40" s="719"/>
      <c r="AU40" s="719"/>
      <c r="AV40" s="719"/>
      <c r="AW40" s="719"/>
      <c r="AX40" s="719"/>
      <c r="AY40" s="720"/>
      <c r="AZ40" s="641">
        <v>99763</v>
      </c>
      <c r="BA40" s="642"/>
      <c r="BB40" s="642"/>
      <c r="BC40" s="642"/>
      <c r="BD40" s="677"/>
      <c r="BE40" s="677"/>
      <c r="BF40" s="700"/>
      <c r="BG40" s="732"/>
      <c r="BH40" s="733"/>
      <c r="BI40" s="733"/>
      <c r="BJ40" s="733"/>
      <c r="BK40" s="733"/>
      <c r="BL40" s="235"/>
      <c r="BM40" s="657" t="s">
        <v>347</v>
      </c>
      <c r="BN40" s="657"/>
      <c r="BO40" s="657"/>
      <c r="BP40" s="657"/>
      <c r="BQ40" s="657"/>
      <c r="BR40" s="657"/>
      <c r="BS40" s="657"/>
      <c r="BT40" s="657"/>
      <c r="BU40" s="658"/>
      <c r="BV40" s="641" t="s">
        <v>235</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t="s">
        <v>175</v>
      </c>
      <c r="CS40" s="642"/>
      <c r="CT40" s="642"/>
      <c r="CU40" s="642"/>
      <c r="CV40" s="642"/>
      <c r="CW40" s="642"/>
      <c r="CX40" s="642"/>
      <c r="CY40" s="643"/>
      <c r="CZ40" s="646" t="s">
        <v>138</v>
      </c>
      <c r="DA40" s="675"/>
      <c r="DB40" s="675"/>
      <c r="DC40" s="679"/>
      <c r="DD40" s="650" t="s">
        <v>175</v>
      </c>
      <c r="DE40" s="642"/>
      <c r="DF40" s="642"/>
      <c r="DG40" s="642"/>
      <c r="DH40" s="642"/>
      <c r="DI40" s="642"/>
      <c r="DJ40" s="642"/>
      <c r="DK40" s="643"/>
      <c r="DL40" s="650" t="s">
        <v>235</v>
      </c>
      <c r="DM40" s="642"/>
      <c r="DN40" s="642"/>
      <c r="DO40" s="642"/>
      <c r="DP40" s="642"/>
      <c r="DQ40" s="642"/>
      <c r="DR40" s="642"/>
      <c r="DS40" s="642"/>
      <c r="DT40" s="642"/>
      <c r="DU40" s="642"/>
      <c r="DV40" s="643"/>
      <c r="DW40" s="646" t="s">
        <v>175</v>
      </c>
      <c r="DX40" s="675"/>
      <c r="DY40" s="675"/>
      <c r="DZ40" s="675"/>
      <c r="EA40" s="675"/>
      <c r="EB40" s="675"/>
      <c r="EC40" s="676"/>
    </row>
    <row r="41" spans="2:133" ht="11.25" customHeight="1">
      <c r="AQ41" s="728" t="s">
        <v>349</v>
      </c>
      <c r="AR41" s="729"/>
      <c r="AS41" s="729"/>
      <c r="AT41" s="729"/>
      <c r="AU41" s="729"/>
      <c r="AV41" s="729"/>
      <c r="AW41" s="729"/>
      <c r="AX41" s="729"/>
      <c r="AY41" s="730"/>
      <c r="AZ41" s="721">
        <v>313032</v>
      </c>
      <c r="BA41" s="722"/>
      <c r="BB41" s="722"/>
      <c r="BC41" s="722"/>
      <c r="BD41" s="711"/>
      <c r="BE41" s="711"/>
      <c r="BF41" s="713"/>
      <c r="BG41" s="734"/>
      <c r="BH41" s="735"/>
      <c r="BI41" s="735"/>
      <c r="BJ41" s="735"/>
      <c r="BK41" s="735"/>
      <c r="BL41" s="236"/>
      <c r="BM41" s="666" t="s">
        <v>350</v>
      </c>
      <c r="BN41" s="666"/>
      <c r="BO41" s="666"/>
      <c r="BP41" s="666"/>
      <c r="BQ41" s="666"/>
      <c r="BR41" s="666"/>
      <c r="BS41" s="666"/>
      <c r="BT41" s="666"/>
      <c r="BU41" s="667"/>
      <c r="BV41" s="721">
        <v>289</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138</v>
      </c>
      <c r="CS41" s="677"/>
      <c r="CT41" s="677"/>
      <c r="CU41" s="677"/>
      <c r="CV41" s="677"/>
      <c r="CW41" s="677"/>
      <c r="CX41" s="677"/>
      <c r="CY41" s="678"/>
      <c r="CZ41" s="646" t="s">
        <v>235</v>
      </c>
      <c r="DA41" s="675"/>
      <c r="DB41" s="675"/>
      <c r="DC41" s="679"/>
      <c r="DD41" s="650" t="s">
        <v>235</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1125075</v>
      </c>
      <c r="CS42" s="642"/>
      <c r="CT42" s="642"/>
      <c r="CU42" s="642"/>
      <c r="CV42" s="642"/>
      <c r="CW42" s="642"/>
      <c r="CX42" s="642"/>
      <c r="CY42" s="643"/>
      <c r="CZ42" s="646">
        <v>18.399999999999999</v>
      </c>
      <c r="DA42" s="647"/>
      <c r="DB42" s="647"/>
      <c r="DC42" s="742"/>
      <c r="DD42" s="650">
        <v>139776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5318</v>
      </c>
      <c r="CS43" s="677"/>
      <c r="CT43" s="677"/>
      <c r="CU43" s="677"/>
      <c r="CV43" s="677"/>
      <c r="CW43" s="677"/>
      <c r="CX43" s="677"/>
      <c r="CY43" s="678"/>
      <c r="CZ43" s="646">
        <v>0.1</v>
      </c>
      <c r="DA43" s="675"/>
      <c r="DB43" s="675"/>
      <c r="DC43" s="679"/>
      <c r="DD43" s="650">
        <v>5318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356</v>
      </c>
      <c r="CD44" s="753" t="s">
        <v>307</v>
      </c>
      <c r="CE44" s="754"/>
      <c r="CF44" s="638" t="s">
        <v>357</v>
      </c>
      <c r="CG44" s="639"/>
      <c r="CH44" s="639"/>
      <c r="CI44" s="639"/>
      <c r="CJ44" s="639"/>
      <c r="CK44" s="639"/>
      <c r="CL44" s="639"/>
      <c r="CM44" s="639"/>
      <c r="CN44" s="639"/>
      <c r="CO44" s="639"/>
      <c r="CP44" s="639"/>
      <c r="CQ44" s="640"/>
      <c r="CR44" s="641">
        <v>1120567</v>
      </c>
      <c r="CS44" s="642"/>
      <c r="CT44" s="642"/>
      <c r="CU44" s="642"/>
      <c r="CV44" s="642"/>
      <c r="CW44" s="642"/>
      <c r="CX44" s="642"/>
      <c r="CY44" s="643"/>
      <c r="CZ44" s="646">
        <v>18.3</v>
      </c>
      <c r="DA44" s="647"/>
      <c r="DB44" s="647"/>
      <c r="DC44" s="742"/>
      <c r="DD44" s="650">
        <v>139165</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358</v>
      </c>
      <c r="CG45" s="639"/>
      <c r="CH45" s="639"/>
      <c r="CI45" s="639"/>
      <c r="CJ45" s="639"/>
      <c r="CK45" s="639"/>
      <c r="CL45" s="639"/>
      <c r="CM45" s="639"/>
      <c r="CN45" s="639"/>
      <c r="CO45" s="639"/>
      <c r="CP45" s="639"/>
      <c r="CQ45" s="640"/>
      <c r="CR45" s="641">
        <v>419569</v>
      </c>
      <c r="CS45" s="677"/>
      <c r="CT45" s="677"/>
      <c r="CU45" s="677"/>
      <c r="CV45" s="677"/>
      <c r="CW45" s="677"/>
      <c r="CX45" s="677"/>
      <c r="CY45" s="678"/>
      <c r="CZ45" s="646">
        <v>6.9</v>
      </c>
      <c r="DA45" s="675"/>
      <c r="DB45" s="675"/>
      <c r="DC45" s="679"/>
      <c r="DD45" s="650">
        <v>21105</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359</v>
      </c>
      <c r="CG46" s="639"/>
      <c r="CH46" s="639"/>
      <c r="CI46" s="639"/>
      <c r="CJ46" s="639"/>
      <c r="CK46" s="639"/>
      <c r="CL46" s="639"/>
      <c r="CM46" s="639"/>
      <c r="CN46" s="639"/>
      <c r="CO46" s="639"/>
      <c r="CP46" s="639"/>
      <c r="CQ46" s="640"/>
      <c r="CR46" s="641">
        <v>700998</v>
      </c>
      <c r="CS46" s="642"/>
      <c r="CT46" s="642"/>
      <c r="CU46" s="642"/>
      <c r="CV46" s="642"/>
      <c r="CW46" s="642"/>
      <c r="CX46" s="642"/>
      <c r="CY46" s="643"/>
      <c r="CZ46" s="646">
        <v>11.4</v>
      </c>
      <c r="DA46" s="647"/>
      <c r="DB46" s="647"/>
      <c r="DC46" s="742"/>
      <c r="DD46" s="650">
        <v>118060</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360</v>
      </c>
      <c r="CG47" s="639"/>
      <c r="CH47" s="639"/>
      <c r="CI47" s="639"/>
      <c r="CJ47" s="639"/>
      <c r="CK47" s="639"/>
      <c r="CL47" s="639"/>
      <c r="CM47" s="639"/>
      <c r="CN47" s="639"/>
      <c r="CO47" s="639"/>
      <c r="CP47" s="639"/>
      <c r="CQ47" s="640"/>
      <c r="CR47" s="641">
        <v>4508</v>
      </c>
      <c r="CS47" s="677"/>
      <c r="CT47" s="677"/>
      <c r="CU47" s="677"/>
      <c r="CV47" s="677"/>
      <c r="CW47" s="677"/>
      <c r="CX47" s="677"/>
      <c r="CY47" s="678"/>
      <c r="CZ47" s="646">
        <v>0.1</v>
      </c>
      <c r="DA47" s="675"/>
      <c r="DB47" s="675"/>
      <c r="DC47" s="679"/>
      <c r="DD47" s="650">
        <v>611</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361</v>
      </c>
      <c r="CG48" s="639"/>
      <c r="CH48" s="639"/>
      <c r="CI48" s="639"/>
      <c r="CJ48" s="639"/>
      <c r="CK48" s="639"/>
      <c r="CL48" s="639"/>
      <c r="CM48" s="639"/>
      <c r="CN48" s="639"/>
      <c r="CO48" s="639"/>
      <c r="CP48" s="639"/>
      <c r="CQ48" s="640"/>
      <c r="CR48" s="641" t="s">
        <v>138</v>
      </c>
      <c r="CS48" s="642"/>
      <c r="CT48" s="642"/>
      <c r="CU48" s="642"/>
      <c r="CV48" s="642"/>
      <c r="CW48" s="642"/>
      <c r="CX48" s="642"/>
      <c r="CY48" s="643"/>
      <c r="CZ48" s="646" t="s">
        <v>175</v>
      </c>
      <c r="DA48" s="647"/>
      <c r="DB48" s="647"/>
      <c r="DC48" s="742"/>
      <c r="DD48" s="650" t="s">
        <v>235</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362</v>
      </c>
      <c r="CE49" s="687"/>
      <c r="CF49" s="687"/>
      <c r="CG49" s="687"/>
      <c r="CH49" s="687"/>
      <c r="CI49" s="687"/>
      <c r="CJ49" s="687"/>
      <c r="CK49" s="687"/>
      <c r="CL49" s="687"/>
      <c r="CM49" s="687"/>
      <c r="CN49" s="687"/>
      <c r="CO49" s="687"/>
      <c r="CP49" s="687"/>
      <c r="CQ49" s="688"/>
      <c r="CR49" s="721">
        <v>6124148</v>
      </c>
      <c r="CS49" s="711"/>
      <c r="CT49" s="711"/>
      <c r="CU49" s="711"/>
      <c r="CV49" s="711"/>
      <c r="CW49" s="711"/>
      <c r="CX49" s="711"/>
      <c r="CY49" s="743"/>
      <c r="CZ49" s="726">
        <v>100</v>
      </c>
      <c r="DA49" s="744"/>
      <c r="DB49" s="744"/>
      <c r="DC49" s="745"/>
      <c r="DD49" s="746">
        <v>3982527</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5S4iROm1PiWWP28k2doEMRUCc3LXIPTcMa3WStkcLA4OX88CNz/l5WMXGgFT+QbSzWQQa8XR2f4HLiV5wfdDcQ==" saltValue="XNYHxD+4SdGEpgtVQBsI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F1" zoomScale="70" zoomScaleNormal="25" zoomScaleSheetLayoutView="70" workbookViewId="0">
      <selection activeCell="CM9" sqref="CM9:CQ9"/>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385</v>
      </c>
      <c r="C7" s="774"/>
      <c r="D7" s="774"/>
      <c r="E7" s="774"/>
      <c r="F7" s="774"/>
      <c r="G7" s="774"/>
      <c r="H7" s="774"/>
      <c r="I7" s="774"/>
      <c r="J7" s="774"/>
      <c r="K7" s="774"/>
      <c r="L7" s="774"/>
      <c r="M7" s="774"/>
      <c r="N7" s="774"/>
      <c r="O7" s="774"/>
      <c r="P7" s="775"/>
      <c r="Q7" s="776">
        <v>6393</v>
      </c>
      <c r="R7" s="777"/>
      <c r="S7" s="777"/>
      <c r="T7" s="777"/>
      <c r="U7" s="777"/>
      <c r="V7" s="777">
        <v>6124</v>
      </c>
      <c r="W7" s="777"/>
      <c r="X7" s="777"/>
      <c r="Y7" s="777"/>
      <c r="Z7" s="777"/>
      <c r="AA7" s="777">
        <v>269</v>
      </c>
      <c r="AB7" s="777"/>
      <c r="AC7" s="777"/>
      <c r="AD7" s="777"/>
      <c r="AE7" s="778"/>
      <c r="AF7" s="779">
        <v>112</v>
      </c>
      <c r="AG7" s="780"/>
      <c r="AH7" s="780"/>
      <c r="AI7" s="780"/>
      <c r="AJ7" s="781"/>
      <c r="AK7" s="816">
        <v>203</v>
      </c>
      <c r="AL7" s="817"/>
      <c r="AM7" s="817"/>
      <c r="AN7" s="817"/>
      <c r="AO7" s="817"/>
      <c r="AP7" s="817">
        <v>5935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598</v>
      </c>
      <c r="BT7" s="821"/>
      <c r="BU7" s="821"/>
      <c r="BV7" s="821"/>
      <c r="BW7" s="821"/>
      <c r="BX7" s="821"/>
      <c r="BY7" s="821"/>
      <c r="BZ7" s="821"/>
      <c r="CA7" s="821"/>
      <c r="CB7" s="821"/>
      <c r="CC7" s="821"/>
      <c r="CD7" s="821"/>
      <c r="CE7" s="821"/>
      <c r="CF7" s="821"/>
      <c r="CG7" s="822"/>
      <c r="CH7" s="813">
        <v>4</v>
      </c>
      <c r="CI7" s="814"/>
      <c r="CJ7" s="814"/>
      <c r="CK7" s="814"/>
      <c r="CL7" s="815"/>
      <c r="CM7" s="813">
        <v>9</v>
      </c>
      <c r="CN7" s="814"/>
      <c r="CO7" s="814"/>
      <c r="CP7" s="814"/>
      <c r="CQ7" s="815"/>
      <c r="CR7" s="813">
        <v>55</v>
      </c>
      <c r="CS7" s="814"/>
      <c r="CT7" s="814"/>
      <c r="CU7" s="814"/>
      <c r="CV7" s="815"/>
      <c r="CW7" s="813">
        <v>22</v>
      </c>
      <c r="CX7" s="814"/>
      <c r="CY7" s="814"/>
      <c r="CZ7" s="814"/>
      <c r="DA7" s="815"/>
      <c r="DB7" s="813" t="s">
        <v>530</v>
      </c>
      <c r="DC7" s="814"/>
      <c r="DD7" s="814"/>
      <c r="DE7" s="814"/>
      <c r="DF7" s="815"/>
      <c r="DG7" s="813" t="s">
        <v>530</v>
      </c>
      <c r="DH7" s="814"/>
      <c r="DI7" s="814"/>
      <c r="DJ7" s="814"/>
      <c r="DK7" s="815"/>
      <c r="DL7" s="813" t="s">
        <v>530</v>
      </c>
      <c r="DM7" s="814"/>
      <c r="DN7" s="814"/>
      <c r="DO7" s="814"/>
      <c r="DP7" s="815"/>
      <c r="DQ7" s="813">
        <v>0</v>
      </c>
      <c r="DR7" s="814"/>
      <c r="DS7" s="814"/>
      <c r="DT7" s="814"/>
      <c r="DU7" s="815"/>
      <c r="DV7" s="794"/>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608</v>
      </c>
      <c r="BT8" s="811"/>
      <c r="BU8" s="811"/>
      <c r="BV8" s="811"/>
      <c r="BW8" s="811"/>
      <c r="BX8" s="811"/>
      <c r="BY8" s="811"/>
      <c r="BZ8" s="811"/>
      <c r="CA8" s="811"/>
      <c r="CB8" s="811"/>
      <c r="CC8" s="811"/>
      <c r="CD8" s="811"/>
      <c r="CE8" s="811"/>
      <c r="CF8" s="811"/>
      <c r="CG8" s="812"/>
      <c r="CH8" s="823">
        <v>-528</v>
      </c>
      <c r="CI8" s="824"/>
      <c r="CJ8" s="824"/>
      <c r="CK8" s="824"/>
      <c r="CL8" s="825"/>
      <c r="CM8" s="823">
        <v>71</v>
      </c>
      <c r="CN8" s="824"/>
      <c r="CO8" s="824"/>
      <c r="CP8" s="824"/>
      <c r="CQ8" s="825"/>
      <c r="CR8" s="823">
        <v>1</v>
      </c>
      <c r="CS8" s="824"/>
      <c r="CT8" s="824"/>
      <c r="CU8" s="824"/>
      <c r="CV8" s="825"/>
      <c r="CW8" s="823">
        <v>0</v>
      </c>
      <c r="CX8" s="824"/>
      <c r="CY8" s="824"/>
      <c r="CZ8" s="824"/>
      <c r="DA8" s="825"/>
      <c r="DB8" s="823">
        <v>0</v>
      </c>
      <c r="DC8" s="824"/>
      <c r="DD8" s="824"/>
      <c r="DE8" s="824"/>
      <c r="DF8" s="825"/>
      <c r="DG8" s="823">
        <v>0</v>
      </c>
      <c r="DH8" s="824"/>
      <c r="DI8" s="824"/>
      <c r="DJ8" s="824"/>
      <c r="DK8" s="825"/>
      <c r="DL8" s="823">
        <v>0</v>
      </c>
      <c r="DM8" s="824"/>
      <c r="DN8" s="824"/>
      <c r="DO8" s="824"/>
      <c r="DP8" s="825"/>
      <c r="DQ8" s="823">
        <v>0</v>
      </c>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387</v>
      </c>
      <c r="B23" s="832" t="s">
        <v>388</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112</v>
      </c>
      <c r="AG23" s="836"/>
      <c r="AH23" s="836"/>
      <c r="AI23" s="836"/>
      <c r="AJ23" s="839"/>
      <c r="AK23" s="840"/>
      <c r="AL23" s="841"/>
      <c r="AM23" s="841"/>
      <c r="AN23" s="841"/>
      <c r="AO23" s="841"/>
      <c r="AP23" s="836"/>
      <c r="AQ23" s="836"/>
      <c r="AR23" s="836"/>
      <c r="AS23" s="836"/>
      <c r="AT23" s="836"/>
      <c r="AU23" s="842"/>
      <c r="AV23" s="842"/>
      <c r="AW23" s="842"/>
      <c r="AX23" s="842"/>
      <c r="AY23" s="843"/>
      <c r="AZ23" s="851" t="s">
        <v>175</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368</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399</v>
      </c>
      <c r="C28" s="774"/>
      <c r="D28" s="774"/>
      <c r="E28" s="774"/>
      <c r="F28" s="774"/>
      <c r="G28" s="774"/>
      <c r="H28" s="774"/>
      <c r="I28" s="774"/>
      <c r="J28" s="774"/>
      <c r="K28" s="774"/>
      <c r="L28" s="774"/>
      <c r="M28" s="774"/>
      <c r="N28" s="774"/>
      <c r="O28" s="774"/>
      <c r="P28" s="775"/>
      <c r="Q28" s="864">
        <v>1075</v>
      </c>
      <c r="R28" s="865"/>
      <c r="S28" s="865"/>
      <c r="T28" s="865"/>
      <c r="U28" s="865"/>
      <c r="V28" s="865">
        <v>1064</v>
      </c>
      <c r="W28" s="865"/>
      <c r="X28" s="865"/>
      <c r="Y28" s="865"/>
      <c r="Z28" s="865"/>
      <c r="AA28" s="865">
        <v>11</v>
      </c>
      <c r="AB28" s="865"/>
      <c r="AC28" s="865"/>
      <c r="AD28" s="865"/>
      <c r="AE28" s="866"/>
      <c r="AF28" s="867">
        <v>11</v>
      </c>
      <c r="AG28" s="865"/>
      <c r="AH28" s="865"/>
      <c r="AI28" s="865"/>
      <c r="AJ28" s="868"/>
      <c r="AK28" s="869">
        <v>130</v>
      </c>
      <c r="AL28" s="860"/>
      <c r="AM28" s="860"/>
      <c r="AN28" s="860"/>
      <c r="AO28" s="860"/>
      <c r="AP28" s="860" t="s">
        <v>597</v>
      </c>
      <c r="AQ28" s="860"/>
      <c r="AR28" s="860"/>
      <c r="AS28" s="860"/>
      <c r="AT28" s="860"/>
      <c r="AU28" s="860">
        <v>100</v>
      </c>
      <c r="AV28" s="860"/>
      <c r="AW28" s="860"/>
      <c r="AX28" s="860"/>
      <c r="AY28" s="860"/>
      <c r="AZ28" s="861" t="s">
        <v>530</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400</v>
      </c>
      <c r="C29" s="798"/>
      <c r="D29" s="798"/>
      <c r="E29" s="798"/>
      <c r="F29" s="798"/>
      <c r="G29" s="798"/>
      <c r="H29" s="798"/>
      <c r="I29" s="798"/>
      <c r="J29" s="798"/>
      <c r="K29" s="798"/>
      <c r="L29" s="798"/>
      <c r="M29" s="798"/>
      <c r="N29" s="798"/>
      <c r="O29" s="798"/>
      <c r="P29" s="799"/>
      <c r="Q29" s="800">
        <v>1020</v>
      </c>
      <c r="R29" s="801"/>
      <c r="S29" s="801"/>
      <c r="T29" s="801"/>
      <c r="U29" s="801"/>
      <c r="V29" s="801">
        <v>970</v>
      </c>
      <c r="W29" s="801"/>
      <c r="X29" s="801"/>
      <c r="Y29" s="801"/>
      <c r="Z29" s="801"/>
      <c r="AA29" s="801">
        <v>50</v>
      </c>
      <c r="AB29" s="801"/>
      <c r="AC29" s="801"/>
      <c r="AD29" s="801"/>
      <c r="AE29" s="802"/>
      <c r="AF29" s="803">
        <v>50</v>
      </c>
      <c r="AG29" s="804"/>
      <c r="AH29" s="804"/>
      <c r="AI29" s="804"/>
      <c r="AJ29" s="805"/>
      <c r="AK29" s="872">
        <v>150</v>
      </c>
      <c r="AL29" s="873"/>
      <c r="AM29" s="873"/>
      <c r="AN29" s="873"/>
      <c r="AO29" s="873"/>
      <c r="AP29" s="873" t="s">
        <v>530</v>
      </c>
      <c r="AQ29" s="873"/>
      <c r="AR29" s="873"/>
      <c r="AS29" s="873"/>
      <c r="AT29" s="873"/>
      <c r="AU29" s="873">
        <v>150</v>
      </c>
      <c r="AV29" s="873"/>
      <c r="AW29" s="873"/>
      <c r="AX29" s="873"/>
      <c r="AY29" s="873"/>
      <c r="AZ29" s="874" t="s">
        <v>530</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401</v>
      </c>
      <c r="C30" s="798"/>
      <c r="D30" s="798"/>
      <c r="E30" s="798"/>
      <c r="F30" s="798"/>
      <c r="G30" s="798"/>
      <c r="H30" s="798"/>
      <c r="I30" s="798"/>
      <c r="J30" s="798"/>
      <c r="K30" s="798"/>
      <c r="L30" s="798"/>
      <c r="M30" s="798"/>
      <c r="N30" s="798"/>
      <c r="O30" s="798"/>
      <c r="P30" s="799"/>
      <c r="Q30" s="800">
        <v>105</v>
      </c>
      <c r="R30" s="801"/>
      <c r="S30" s="801"/>
      <c r="T30" s="801"/>
      <c r="U30" s="801"/>
      <c r="V30" s="801">
        <v>105</v>
      </c>
      <c r="W30" s="801"/>
      <c r="X30" s="801"/>
      <c r="Y30" s="801"/>
      <c r="Z30" s="801"/>
      <c r="AA30" s="801">
        <v>0</v>
      </c>
      <c r="AB30" s="801"/>
      <c r="AC30" s="801"/>
      <c r="AD30" s="801"/>
      <c r="AE30" s="802"/>
      <c r="AF30" s="803">
        <v>0</v>
      </c>
      <c r="AG30" s="804"/>
      <c r="AH30" s="804"/>
      <c r="AI30" s="804"/>
      <c r="AJ30" s="805"/>
      <c r="AK30" s="872">
        <v>35</v>
      </c>
      <c r="AL30" s="873"/>
      <c r="AM30" s="873"/>
      <c r="AN30" s="873"/>
      <c r="AO30" s="873"/>
      <c r="AP30" s="873" t="s">
        <v>530</v>
      </c>
      <c r="AQ30" s="873"/>
      <c r="AR30" s="873"/>
      <c r="AS30" s="873"/>
      <c r="AT30" s="873"/>
      <c r="AU30" s="873">
        <v>35</v>
      </c>
      <c r="AV30" s="873"/>
      <c r="AW30" s="873"/>
      <c r="AX30" s="873"/>
      <c r="AY30" s="873"/>
      <c r="AZ30" s="874" t="s">
        <v>530</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402</v>
      </c>
      <c r="C31" s="798"/>
      <c r="D31" s="798"/>
      <c r="E31" s="798"/>
      <c r="F31" s="798"/>
      <c r="G31" s="798"/>
      <c r="H31" s="798"/>
      <c r="I31" s="798"/>
      <c r="J31" s="798"/>
      <c r="K31" s="798"/>
      <c r="L31" s="798"/>
      <c r="M31" s="798"/>
      <c r="N31" s="798"/>
      <c r="O31" s="798"/>
      <c r="P31" s="799"/>
      <c r="Q31" s="800">
        <v>251</v>
      </c>
      <c r="R31" s="801"/>
      <c r="S31" s="801"/>
      <c r="T31" s="801"/>
      <c r="U31" s="801"/>
      <c r="V31" s="801">
        <v>235</v>
      </c>
      <c r="W31" s="801"/>
      <c r="X31" s="801"/>
      <c r="Y31" s="801"/>
      <c r="Z31" s="801"/>
      <c r="AA31" s="801">
        <v>16</v>
      </c>
      <c r="AB31" s="801"/>
      <c r="AC31" s="801"/>
      <c r="AD31" s="801"/>
      <c r="AE31" s="802"/>
      <c r="AF31" s="803">
        <v>231</v>
      </c>
      <c r="AG31" s="804"/>
      <c r="AH31" s="804"/>
      <c r="AI31" s="804"/>
      <c r="AJ31" s="805"/>
      <c r="AK31" s="872">
        <v>108</v>
      </c>
      <c r="AL31" s="873"/>
      <c r="AM31" s="873"/>
      <c r="AN31" s="873"/>
      <c r="AO31" s="873"/>
      <c r="AP31" s="873">
        <v>992</v>
      </c>
      <c r="AQ31" s="873"/>
      <c r="AR31" s="873"/>
      <c r="AS31" s="873"/>
      <c r="AT31" s="873"/>
      <c r="AU31" s="873">
        <v>108</v>
      </c>
      <c r="AV31" s="873"/>
      <c r="AW31" s="873"/>
      <c r="AX31" s="873"/>
      <c r="AY31" s="873"/>
      <c r="AZ31" s="874" t="s">
        <v>530</v>
      </c>
      <c r="BA31" s="874"/>
      <c r="BB31" s="874"/>
      <c r="BC31" s="874"/>
      <c r="BD31" s="874"/>
      <c r="BE31" s="870" t="s">
        <v>403</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404</v>
      </c>
      <c r="C32" s="798"/>
      <c r="D32" s="798"/>
      <c r="E32" s="798"/>
      <c r="F32" s="798"/>
      <c r="G32" s="798"/>
      <c r="H32" s="798"/>
      <c r="I32" s="798"/>
      <c r="J32" s="798"/>
      <c r="K32" s="798"/>
      <c r="L32" s="798"/>
      <c r="M32" s="798"/>
      <c r="N32" s="798"/>
      <c r="O32" s="798"/>
      <c r="P32" s="799"/>
      <c r="Q32" s="800">
        <v>138</v>
      </c>
      <c r="R32" s="801"/>
      <c r="S32" s="801"/>
      <c r="T32" s="801"/>
      <c r="U32" s="801"/>
      <c r="V32" s="801">
        <v>138</v>
      </c>
      <c r="W32" s="801"/>
      <c r="X32" s="801"/>
      <c r="Y32" s="801"/>
      <c r="Z32" s="801"/>
      <c r="AA32" s="801">
        <v>0</v>
      </c>
      <c r="AB32" s="801"/>
      <c r="AC32" s="801"/>
      <c r="AD32" s="801"/>
      <c r="AE32" s="802"/>
      <c r="AF32" s="803">
        <v>0</v>
      </c>
      <c r="AG32" s="804"/>
      <c r="AH32" s="804"/>
      <c r="AI32" s="804"/>
      <c r="AJ32" s="805"/>
      <c r="AK32" s="872">
        <v>107</v>
      </c>
      <c r="AL32" s="873"/>
      <c r="AM32" s="873"/>
      <c r="AN32" s="873"/>
      <c r="AO32" s="873"/>
      <c r="AP32" s="873">
        <v>610</v>
      </c>
      <c r="AQ32" s="873"/>
      <c r="AR32" s="873"/>
      <c r="AS32" s="873"/>
      <c r="AT32" s="873"/>
      <c r="AU32" s="873">
        <v>107</v>
      </c>
      <c r="AV32" s="873"/>
      <c r="AW32" s="873"/>
      <c r="AX32" s="873"/>
      <c r="AY32" s="873"/>
      <c r="AZ32" s="874" t="s">
        <v>530</v>
      </c>
      <c r="BA32" s="874"/>
      <c r="BB32" s="874"/>
      <c r="BC32" s="874"/>
      <c r="BD32" s="874"/>
      <c r="BE32" s="870" t="s">
        <v>405</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406</v>
      </c>
      <c r="C33" s="798"/>
      <c r="D33" s="798"/>
      <c r="E33" s="798"/>
      <c r="F33" s="798"/>
      <c r="G33" s="798"/>
      <c r="H33" s="798"/>
      <c r="I33" s="798"/>
      <c r="J33" s="798"/>
      <c r="K33" s="798"/>
      <c r="L33" s="798"/>
      <c r="M33" s="798"/>
      <c r="N33" s="798"/>
      <c r="O33" s="798"/>
      <c r="P33" s="799"/>
      <c r="Q33" s="800">
        <v>174</v>
      </c>
      <c r="R33" s="801"/>
      <c r="S33" s="801"/>
      <c r="T33" s="801"/>
      <c r="U33" s="801"/>
      <c r="V33" s="801">
        <v>174</v>
      </c>
      <c r="W33" s="801"/>
      <c r="X33" s="801"/>
      <c r="Y33" s="801"/>
      <c r="Z33" s="801"/>
      <c r="AA33" s="801">
        <v>0</v>
      </c>
      <c r="AB33" s="801"/>
      <c r="AC33" s="801"/>
      <c r="AD33" s="801"/>
      <c r="AE33" s="802"/>
      <c r="AF33" s="803">
        <v>0</v>
      </c>
      <c r="AG33" s="804"/>
      <c r="AH33" s="804"/>
      <c r="AI33" s="804"/>
      <c r="AJ33" s="805"/>
      <c r="AK33" s="872">
        <v>129</v>
      </c>
      <c r="AL33" s="873"/>
      <c r="AM33" s="873"/>
      <c r="AN33" s="873"/>
      <c r="AO33" s="873"/>
      <c r="AP33" s="873">
        <v>1057</v>
      </c>
      <c r="AQ33" s="873"/>
      <c r="AR33" s="873"/>
      <c r="AS33" s="873"/>
      <c r="AT33" s="873"/>
      <c r="AU33" s="873">
        <v>129</v>
      </c>
      <c r="AV33" s="873"/>
      <c r="AW33" s="873"/>
      <c r="AX33" s="873"/>
      <c r="AY33" s="873"/>
      <c r="AZ33" s="874" t="s">
        <v>530</v>
      </c>
      <c r="BA33" s="874"/>
      <c r="BB33" s="874"/>
      <c r="BC33" s="874"/>
      <c r="BD33" s="874"/>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408</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387</v>
      </c>
      <c r="B63" s="832" t="s">
        <v>409</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292</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410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412</v>
      </c>
      <c r="B66" s="783"/>
      <c r="C66" s="783"/>
      <c r="D66" s="783"/>
      <c r="E66" s="783"/>
      <c r="F66" s="783"/>
      <c r="G66" s="783"/>
      <c r="H66" s="783"/>
      <c r="I66" s="783"/>
      <c r="J66" s="783"/>
      <c r="K66" s="783"/>
      <c r="L66" s="783"/>
      <c r="M66" s="783"/>
      <c r="N66" s="783"/>
      <c r="O66" s="783"/>
      <c r="P66" s="784"/>
      <c r="Q66" s="759" t="s">
        <v>413</v>
      </c>
      <c r="R66" s="760"/>
      <c r="S66" s="760"/>
      <c r="T66" s="760"/>
      <c r="U66" s="761"/>
      <c r="V66" s="759" t="s">
        <v>414</v>
      </c>
      <c r="W66" s="760"/>
      <c r="X66" s="760"/>
      <c r="Y66" s="760"/>
      <c r="Z66" s="761"/>
      <c r="AA66" s="759" t="s">
        <v>415</v>
      </c>
      <c r="AB66" s="760"/>
      <c r="AC66" s="760"/>
      <c r="AD66" s="760"/>
      <c r="AE66" s="761"/>
      <c r="AF66" s="894" t="s">
        <v>416</v>
      </c>
      <c r="AG66" s="855"/>
      <c r="AH66" s="855"/>
      <c r="AI66" s="855"/>
      <c r="AJ66" s="895"/>
      <c r="AK66" s="759" t="s">
        <v>417</v>
      </c>
      <c r="AL66" s="783"/>
      <c r="AM66" s="783"/>
      <c r="AN66" s="783"/>
      <c r="AO66" s="784"/>
      <c r="AP66" s="759" t="s">
        <v>418</v>
      </c>
      <c r="AQ66" s="760"/>
      <c r="AR66" s="760"/>
      <c r="AS66" s="760"/>
      <c r="AT66" s="761"/>
      <c r="AU66" s="759" t="s">
        <v>419</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599</v>
      </c>
      <c r="C68" s="912"/>
      <c r="D68" s="912"/>
      <c r="E68" s="912"/>
      <c r="F68" s="912"/>
      <c r="G68" s="912"/>
      <c r="H68" s="912"/>
      <c r="I68" s="912"/>
      <c r="J68" s="912"/>
      <c r="K68" s="912"/>
      <c r="L68" s="912"/>
      <c r="M68" s="912"/>
      <c r="N68" s="912"/>
      <c r="O68" s="912"/>
      <c r="P68" s="913"/>
      <c r="Q68" s="914">
        <v>1489</v>
      </c>
      <c r="R68" s="908"/>
      <c r="S68" s="908"/>
      <c r="T68" s="908"/>
      <c r="U68" s="908"/>
      <c r="V68" s="908">
        <v>1429</v>
      </c>
      <c r="W68" s="908"/>
      <c r="X68" s="908"/>
      <c r="Y68" s="908"/>
      <c r="Z68" s="908"/>
      <c r="AA68" s="908">
        <v>60</v>
      </c>
      <c r="AB68" s="908"/>
      <c r="AC68" s="908"/>
      <c r="AD68" s="908"/>
      <c r="AE68" s="908"/>
      <c r="AF68" s="908">
        <v>60</v>
      </c>
      <c r="AG68" s="908"/>
      <c r="AH68" s="908"/>
      <c r="AI68" s="908"/>
      <c r="AJ68" s="908"/>
      <c r="AK68" s="908" t="s">
        <v>530</v>
      </c>
      <c r="AL68" s="908"/>
      <c r="AM68" s="908"/>
      <c r="AN68" s="908"/>
      <c r="AO68" s="908"/>
      <c r="AP68" s="908">
        <v>373</v>
      </c>
      <c r="AQ68" s="908"/>
      <c r="AR68" s="908"/>
      <c r="AS68" s="908"/>
      <c r="AT68" s="908"/>
      <c r="AU68" s="908">
        <v>373</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600</v>
      </c>
      <c r="C69" s="916"/>
      <c r="D69" s="916"/>
      <c r="E69" s="916"/>
      <c r="F69" s="916"/>
      <c r="G69" s="916"/>
      <c r="H69" s="916"/>
      <c r="I69" s="916"/>
      <c r="J69" s="916"/>
      <c r="K69" s="916"/>
      <c r="L69" s="916"/>
      <c r="M69" s="916"/>
      <c r="N69" s="916"/>
      <c r="O69" s="916"/>
      <c r="P69" s="917"/>
      <c r="Q69" s="918">
        <v>4187</v>
      </c>
      <c r="R69" s="873"/>
      <c r="S69" s="873"/>
      <c r="T69" s="873"/>
      <c r="U69" s="873"/>
      <c r="V69" s="873">
        <v>4023</v>
      </c>
      <c r="W69" s="873"/>
      <c r="X69" s="873"/>
      <c r="Y69" s="873"/>
      <c r="Z69" s="873"/>
      <c r="AA69" s="873">
        <v>164</v>
      </c>
      <c r="AB69" s="873"/>
      <c r="AC69" s="873"/>
      <c r="AD69" s="873"/>
      <c r="AE69" s="873"/>
      <c r="AF69" s="873">
        <v>140</v>
      </c>
      <c r="AG69" s="873"/>
      <c r="AH69" s="873"/>
      <c r="AI69" s="873"/>
      <c r="AJ69" s="873"/>
      <c r="AK69" s="873">
        <v>151</v>
      </c>
      <c r="AL69" s="873"/>
      <c r="AM69" s="873"/>
      <c r="AN69" s="873"/>
      <c r="AO69" s="873"/>
      <c r="AP69" s="873">
        <v>461</v>
      </c>
      <c r="AQ69" s="873"/>
      <c r="AR69" s="873"/>
      <c r="AS69" s="873"/>
      <c r="AT69" s="873"/>
      <c r="AU69" s="873">
        <v>36</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601</v>
      </c>
      <c r="C70" s="916"/>
      <c r="D70" s="916"/>
      <c r="E70" s="916"/>
      <c r="F70" s="916"/>
      <c r="G70" s="916"/>
      <c r="H70" s="916"/>
      <c r="I70" s="916"/>
      <c r="J70" s="916"/>
      <c r="K70" s="916"/>
      <c r="L70" s="916"/>
      <c r="M70" s="916"/>
      <c r="N70" s="916"/>
      <c r="O70" s="916"/>
      <c r="P70" s="917"/>
      <c r="Q70" s="918">
        <v>9184</v>
      </c>
      <c r="R70" s="873"/>
      <c r="S70" s="873"/>
      <c r="T70" s="873"/>
      <c r="U70" s="873"/>
      <c r="V70" s="873">
        <v>9066</v>
      </c>
      <c r="W70" s="873"/>
      <c r="X70" s="873"/>
      <c r="Y70" s="873"/>
      <c r="Z70" s="873"/>
      <c r="AA70" s="873">
        <v>118</v>
      </c>
      <c r="AB70" s="873"/>
      <c r="AC70" s="873"/>
      <c r="AD70" s="873"/>
      <c r="AE70" s="873"/>
      <c r="AF70" s="873">
        <v>0</v>
      </c>
      <c r="AG70" s="873"/>
      <c r="AH70" s="873"/>
      <c r="AI70" s="873"/>
      <c r="AJ70" s="873"/>
      <c r="AK70" s="873">
        <v>15</v>
      </c>
      <c r="AL70" s="873"/>
      <c r="AM70" s="873"/>
      <c r="AN70" s="873"/>
      <c r="AO70" s="873"/>
      <c r="AP70" s="873" t="s">
        <v>530</v>
      </c>
      <c r="AQ70" s="873"/>
      <c r="AR70" s="873"/>
      <c r="AS70" s="873"/>
      <c r="AT70" s="873"/>
      <c r="AU70" s="873">
        <v>0</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602</v>
      </c>
      <c r="C71" s="916"/>
      <c r="D71" s="916"/>
      <c r="E71" s="916"/>
      <c r="F71" s="916"/>
      <c r="G71" s="916"/>
      <c r="H71" s="916"/>
      <c r="I71" s="916"/>
      <c r="J71" s="916"/>
      <c r="K71" s="916"/>
      <c r="L71" s="916"/>
      <c r="M71" s="916"/>
      <c r="N71" s="916"/>
      <c r="O71" s="916"/>
      <c r="P71" s="917"/>
      <c r="Q71" s="918">
        <v>1536</v>
      </c>
      <c r="R71" s="873"/>
      <c r="S71" s="873"/>
      <c r="T71" s="873"/>
      <c r="U71" s="873"/>
      <c r="V71" s="873">
        <v>1535</v>
      </c>
      <c r="W71" s="873"/>
      <c r="X71" s="873"/>
      <c r="Y71" s="873"/>
      <c r="Z71" s="873"/>
      <c r="AA71" s="873">
        <v>1</v>
      </c>
      <c r="AB71" s="873"/>
      <c r="AC71" s="873"/>
      <c r="AD71" s="873"/>
      <c r="AE71" s="873"/>
      <c r="AF71" s="873">
        <v>0</v>
      </c>
      <c r="AG71" s="873"/>
      <c r="AH71" s="873"/>
      <c r="AI71" s="873"/>
      <c r="AJ71" s="873"/>
      <c r="AK71" s="873">
        <v>0</v>
      </c>
      <c r="AL71" s="873"/>
      <c r="AM71" s="873"/>
      <c r="AN71" s="873"/>
      <c r="AO71" s="873"/>
      <c r="AP71" s="873" t="s">
        <v>530</v>
      </c>
      <c r="AQ71" s="873"/>
      <c r="AR71" s="873"/>
      <c r="AS71" s="873"/>
      <c r="AT71" s="873"/>
      <c r="AU71" s="873">
        <v>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603</v>
      </c>
      <c r="C72" s="916"/>
      <c r="D72" s="916"/>
      <c r="E72" s="916"/>
      <c r="F72" s="916"/>
      <c r="G72" s="916"/>
      <c r="H72" s="916"/>
      <c r="I72" s="916"/>
      <c r="J72" s="916"/>
      <c r="K72" s="916"/>
      <c r="L72" s="916"/>
      <c r="M72" s="916"/>
      <c r="N72" s="916"/>
      <c r="O72" s="916"/>
      <c r="P72" s="917"/>
      <c r="Q72" s="918">
        <v>1</v>
      </c>
      <c r="R72" s="873"/>
      <c r="S72" s="873"/>
      <c r="T72" s="873"/>
      <c r="U72" s="873"/>
      <c r="V72" s="873">
        <v>1</v>
      </c>
      <c r="W72" s="873"/>
      <c r="X72" s="873"/>
      <c r="Y72" s="873"/>
      <c r="Z72" s="873"/>
      <c r="AA72" s="873">
        <v>0</v>
      </c>
      <c r="AB72" s="873"/>
      <c r="AC72" s="873"/>
      <c r="AD72" s="873"/>
      <c r="AE72" s="873"/>
      <c r="AF72" s="873">
        <v>0</v>
      </c>
      <c r="AG72" s="873"/>
      <c r="AH72" s="873"/>
      <c r="AI72" s="873"/>
      <c r="AJ72" s="873"/>
      <c r="AK72" s="873">
        <v>0</v>
      </c>
      <c r="AL72" s="873"/>
      <c r="AM72" s="873"/>
      <c r="AN72" s="873"/>
      <c r="AO72" s="873"/>
      <c r="AP72" s="873" t="s">
        <v>530</v>
      </c>
      <c r="AQ72" s="873"/>
      <c r="AR72" s="873"/>
      <c r="AS72" s="873"/>
      <c r="AT72" s="873"/>
      <c r="AU72" s="873">
        <v>0</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604</v>
      </c>
      <c r="C73" s="916"/>
      <c r="D73" s="916"/>
      <c r="E73" s="916"/>
      <c r="F73" s="916"/>
      <c r="G73" s="916"/>
      <c r="H73" s="916"/>
      <c r="I73" s="916"/>
      <c r="J73" s="916"/>
      <c r="K73" s="916"/>
      <c r="L73" s="916"/>
      <c r="M73" s="916"/>
      <c r="N73" s="916"/>
      <c r="O73" s="916"/>
      <c r="P73" s="917"/>
      <c r="Q73" s="918">
        <v>60</v>
      </c>
      <c r="R73" s="873"/>
      <c r="S73" s="873"/>
      <c r="T73" s="873"/>
      <c r="U73" s="873"/>
      <c r="V73" s="873">
        <v>59</v>
      </c>
      <c r="W73" s="873"/>
      <c r="X73" s="873"/>
      <c r="Y73" s="873"/>
      <c r="Z73" s="873"/>
      <c r="AA73" s="873">
        <v>1</v>
      </c>
      <c r="AB73" s="873"/>
      <c r="AC73" s="873"/>
      <c r="AD73" s="873"/>
      <c r="AE73" s="873"/>
      <c r="AF73" s="873">
        <v>0</v>
      </c>
      <c r="AG73" s="873"/>
      <c r="AH73" s="873"/>
      <c r="AI73" s="873"/>
      <c r="AJ73" s="873"/>
      <c r="AK73" s="873">
        <v>24</v>
      </c>
      <c r="AL73" s="873"/>
      <c r="AM73" s="873"/>
      <c r="AN73" s="873"/>
      <c r="AO73" s="873"/>
      <c r="AP73" s="873" t="s">
        <v>530</v>
      </c>
      <c r="AQ73" s="873"/>
      <c r="AR73" s="873"/>
      <c r="AS73" s="873"/>
      <c r="AT73" s="873"/>
      <c r="AU73" s="873">
        <v>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605</v>
      </c>
      <c r="C74" s="916"/>
      <c r="D74" s="916"/>
      <c r="E74" s="916"/>
      <c r="F74" s="916"/>
      <c r="G74" s="916"/>
      <c r="H74" s="916"/>
      <c r="I74" s="916"/>
      <c r="J74" s="916"/>
      <c r="K74" s="916"/>
      <c r="L74" s="916"/>
      <c r="M74" s="916"/>
      <c r="N74" s="916"/>
      <c r="O74" s="916"/>
      <c r="P74" s="917"/>
      <c r="Q74" s="918">
        <v>39</v>
      </c>
      <c r="R74" s="873"/>
      <c r="S74" s="873"/>
      <c r="T74" s="873"/>
      <c r="U74" s="873"/>
      <c r="V74" s="873">
        <v>37</v>
      </c>
      <c r="W74" s="873"/>
      <c r="X74" s="873"/>
      <c r="Y74" s="873"/>
      <c r="Z74" s="873"/>
      <c r="AA74" s="873">
        <v>2</v>
      </c>
      <c r="AB74" s="873"/>
      <c r="AC74" s="873"/>
      <c r="AD74" s="873"/>
      <c r="AE74" s="873"/>
      <c r="AF74" s="873">
        <v>0</v>
      </c>
      <c r="AG74" s="873"/>
      <c r="AH74" s="873"/>
      <c r="AI74" s="873"/>
      <c r="AJ74" s="873"/>
      <c r="AK74" s="873">
        <v>0</v>
      </c>
      <c r="AL74" s="873"/>
      <c r="AM74" s="873"/>
      <c r="AN74" s="873"/>
      <c r="AO74" s="873"/>
      <c r="AP74" s="873" t="s">
        <v>530</v>
      </c>
      <c r="AQ74" s="873"/>
      <c r="AR74" s="873"/>
      <c r="AS74" s="873"/>
      <c r="AT74" s="873"/>
      <c r="AU74" s="873">
        <v>0</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606</v>
      </c>
      <c r="C75" s="916"/>
      <c r="D75" s="916"/>
      <c r="E75" s="916"/>
      <c r="F75" s="916"/>
      <c r="G75" s="916"/>
      <c r="H75" s="916"/>
      <c r="I75" s="916"/>
      <c r="J75" s="916"/>
      <c r="K75" s="916"/>
      <c r="L75" s="916"/>
      <c r="M75" s="916"/>
      <c r="N75" s="916"/>
      <c r="O75" s="916"/>
      <c r="P75" s="917"/>
      <c r="Q75" s="921">
        <v>1174</v>
      </c>
      <c r="R75" s="922"/>
      <c r="S75" s="922"/>
      <c r="T75" s="922"/>
      <c r="U75" s="872"/>
      <c r="V75" s="923">
        <v>1130</v>
      </c>
      <c r="W75" s="922"/>
      <c r="X75" s="922"/>
      <c r="Y75" s="922"/>
      <c r="Z75" s="872"/>
      <c r="AA75" s="923">
        <v>44</v>
      </c>
      <c r="AB75" s="922"/>
      <c r="AC75" s="922"/>
      <c r="AD75" s="922"/>
      <c r="AE75" s="872"/>
      <c r="AF75" s="923">
        <v>44</v>
      </c>
      <c r="AG75" s="922"/>
      <c r="AH75" s="922"/>
      <c r="AI75" s="922"/>
      <c r="AJ75" s="872"/>
      <c r="AK75" s="923">
        <v>0</v>
      </c>
      <c r="AL75" s="922"/>
      <c r="AM75" s="922"/>
      <c r="AN75" s="922"/>
      <c r="AO75" s="872"/>
      <c r="AP75" s="923" t="s">
        <v>530</v>
      </c>
      <c r="AQ75" s="922"/>
      <c r="AR75" s="922"/>
      <c r="AS75" s="922"/>
      <c r="AT75" s="872"/>
      <c r="AU75" s="923">
        <v>0</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607</v>
      </c>
      <c r="C76" s="916"/>
      <c r="D76" s="916"/>
      <c r="E76" s="916"/>
      <c r="F76" s="916"/>
      <c r="G76" s="916"/>
      <c r="H76" s="916"/>
      <c r="I76" s="916"/>
      <c r="J76" s="916"/>
      <c r="K76" s="916"/>
      <c r="L76" s="916"/>
      <c r="M76" s="916"/>
      <c r="N76" s="916"/>
      <c r="O76" s="916"/>
      <c r="P76" s="917"/>
      <c r="Q76" s="921">
        <v>250623</v>
      </c>
      <c r="R76" s="922"/>
      <c r="S76" s="922"/>
      <c r="T76" s="922"/>
      <c r="U76" s="872"/>
      <c r="V76" s="923">
        <v>237946</v>
      </c>
      <c r="W76" s="922"/>
      <c r="X76" s="922"/>
      <c r="Y76" s="922"/>
      <c r="Z76" s="872"/>
      <c r="AA76" s="923">
        <v>12677</v>
      </c>
      <c r="AB76" s="922"/>
      <c r="AC76" s="922"/>
      <c r="AD76" s="922"/>
      <c r="AE76" s="872"/>
      <c r="AF76" s="923">
        <v>12677</v>
      </c>
      <c r="AG76" s="922"/>
      <c r="AH76" s="922"/>
      <c r="AI76" s="922"/>
      <c r="AJ76" s="872"/>
      <c r="AK76" s="923">
        <v>923</v>
      </c>
      <c r="AL76" s="922"/>
      <c r="AM76" s="922"/>
      <c r="AN76" s="922"/>
      <c r="AO76" s="872"/>
      <c r="AP76" s="923" t="s">
        <v>530</v>
      </c>
      <c r="AQ76" s="922"/>
      <c r="AR76" s="922"/>
      <c r="AS76" s="922"/>
      <c r="AT76" s="872"/>
      <c r="AU76" s="923">
        <v>0</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387</v>
      </c>
      <c r="B88" s="832" t="s">
        <v>420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421</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422</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423</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426</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427</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428</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429</v>
      </c>
      <c r="AB109" s="937"/>
      <c r="AC109" s="937"/>
      <c r="AD109" s="937"/>
      <c r="AE109" s="938"/>
      <c r="AF109" s="936" t="s">
        <v>306</v>
      </c>
      <c r="AG109" s="937"/>
      <c r="AH109" s="937"/>
      <c r="AI109" s="937"/>
      <c r="AJ109" s="938"/>
      <c r="AK109" s="936" t="s">
        <v>305</v>
      </c>
      <c r="AL109" s="937"/>
      <c r="AM109" s="937"/>
      <c r="AN109" s="937"/>
      <c r="AO109" s="938"/>
      <c r="AP109" s="936" t="s">
        <v>430</v>
      </c>
      <c r="AQ109" s="937"/>
      <c r="AR109" s="937"/>
      <c r="AS109" s="937"/>
      <c r="AT109" s="939"/>
      <c r="AU109" s="956" t="s">
        <v>428</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429</v>
      </c>
      <c r="BR109" s="937"/>
      <c r="BS109" s="937"/>
      <c r="BT109" s="937"/>
      <c r="BU109" s="938"/>
      <c r="BV109" s="936" t="s">
        <v>306</v>
      </c>
      <c r="BW109" s="937"/>
      <c r="BX109" s="937"/>
      <c r="BY109" s="937"/>
      <c r="BZ109" s="938"/>
      <c r="CA109" s="936" t="s">
        <v>305</v>
      </c>
      <c r="CB109" s="937"/>
      <c r="CC109" s="937"/>
      <c r="CD109" s="937"/>
      <c r="CE109" s="938"/>
      <c r="CF109" s="957" t="s">
        <v>430</v>
      </c>
      <c r="CG109" s="957"/>
      <c r="CH109" s="957"/>
      <c r="CI109" s="957"/>
      <c r="CJ109" s="957"/>
      <c r="CK109" s="936" t="s">
        <v>431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429</v>
      </c>
      <c r="DH109" s="937"/>
      <c r="DI109" s="937"/>
      <c r="DJ109" s="937"/>
      <c r="DK109" s="938"/>
      <c r="DL109" s="936" t="s">
        <v>306</v>
      </c>
      <c r="DM109" s="937"/>
      <c r="DN109" s="937"/>
      <c r="DO109" s="937"/>
      <c r="DP109" s="938"/>
      <c r="DQ109" s="936" t="s">
        <v>305</v>
      </c>
      <c r="DR109" s="937"/>
      <c r="DS109" s="937"/>
      <c r="DT109" s="937"/>
      <c r="DU109" s="938"/>
      <c r="DV109" s="936" t="s">
        <v>430</v>
      </c>
      <c r="DW109" s="937"/>
      <c r="DX109" s="937"/>
      <c r="DY109" s="937"/>
      <c r="DZ109" s="939"/>
    </row>
    <row r="110" spans="1:131" s="246" customFormat="1" ht="26.25" customHeight="1">
      <c r="A110" s="940" t="s">
        <v>432</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604725</v>
      </c>
      <c r="AB110" s="944"/>
      <c r="AC110" s="944"/>
      <c r="AD110" s="944"/>
      <c r="AE110" s="945"/>
      <c r="AF110" s="946">
        <v>590881</v>
      </c>
      <c r="AG110" s="944"/>
      <c r="AH110" s="944"/>
      <c r="AI110" s="944"/>
      <c r="AJ110" s="945"/>
      <c r="AK110" s="946">
        <v>616962</v>
      </c>
      <c r="AL110" s="944"/>
      <c r="AM110" s="944"/>
      <c r="AN110" s="944"/>
      <c r="AO110" s="945"/>
      <c r="AP110" s="947">
        <v>21.3</v>
      </c>
      <c r="AQ110" s="948"/>
      <c r="AR110" s="948"/>
      <c r="AS110" s="948"/>
      <c r="AT110" s="949"/>
      <c r="AU110" s="950" t="s">
        <v>73</v>
      </c>
      <c r="AV110" s="951"/>
      <c r="AW110" s="951"/>
      <c r="AX110" s="951"/>
      <c r="AY110" s="951"/>
      <c r="AZ110" s="992" t="s">
        <v>433</v>
      </c>
      <c r="BA110" s="941"/>
      <c r="BB110" s="941"/>
      <c r="BC110" s="941"/>
      <c r="BD110" s="941"/>
      <c r="BE110" s="941"/>
      <c r="BF110" s="941"/>
      <c r="BG110" s="941"/>
      <c r="BH110" s="941"/>
      <c r="BI110" s="941"/>
      <c r="BJ110" s="941"/>
      <c r="BK110" s="941"/>
      <c r="BL110" s="941"/>
      <c r="BM110" s="941"/>
      <c r="BN110" s="941"/>
      <c r="BO110" s="941"/>
      <c r="BP110" s="942"/>
      <c r="BQ110" s="978">
        <v>5835597</v>
      </c>
      <c r="BR110" s="979"/>
      <c r="BS110" s="979"/>
      <c r="BT110" s="979"/>
      <c r="BU110" s="979"/>
      <c r="BV110" s="979">
        <v>5728773</v>
      </c>
      <c r="BW110" s="979"/>
      <c r="BX110" s="979"/>
      <c r="BY110" s="979"/>
      <c r="BZ110" s="979"/>
      <c r="CA110" s="979">
        <v>5935280</v>
      </c>
      <c r="CB110" s="979"/>
      <c r="CC110" s="979"/>
      <c r="CD110" s="979"/>
      <c r="CE110" s="979"/>
      <c r="CF110" s="993">
        <v>204.6</v>
      </c>
      <c r="CG110" s="994"/>
      <c r="CH110" s="994"/>
      <c r="CI110" s="994"/>
      <c r="CJ110" s="994"/>
      <c r="CK110" s="995" t="s">
        <v>434</v>
      </c>
      <c r="CL110" s="996"/>
      <c r="CM110" s="975" t="s">
        <v>435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436</v>
      </c>
      <c r="DH110" s="979"/>
      <c r="DI110" s="979"/>
      <c r="DJ110" s="979"/>
      <c r="DK110" s="979"/>
      <c r="DL110" s="979" t="s">
        <v>436</v>
      </c>
      <c r="DM110" s="979"/>
      <c r="DN110" s="979"/>
      <c r="DO110" s="979"/>
      <c r="DP110" s="979"/>
      <c r="DQ110" s="979" t="s">
        <v>437</v>
      </c>
      <c r="DR110" s="979"/>
      <c r="DS110" s="979"/>
      <c r="DT110" s="979"/>
      <c r="DU110" s="979"/>
      <c r="DV110" s="980" t="s">
        <v>175</v>
      </c>
      <c r="DW110" s="980"/>
      <c r="DX110" s="980"/>
      <c r="DY110" s="980"/>
      <c r="DZ110" s="981"/>
    </row>
    <row r="111" spans="1:131" s="246" customFormat="1" ht="26.25" customHeight="1">
      <c r="A111" s="982" t="s">
        <v>438</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175</v>
      </c>
      <c r="AB111" s="986"/>
      <c r="AC111" s="986"/>
      <c r="AD111" s="986"/>
      <c r="AE111" s="987"/>
      <c r="AF111" s="988" t="s">
        <v>439</v>
      </c>
      <c r="AG111" s="986"/>
      <c r="AH111" s="986"/>
      <c r="AI111" s="986"/>
      <c r="AJ111" s="987"/>
      <c r="AK111" s="988" t="s">
        <v>437</v>
      </c>
      <c r="AL111" s="986"/>
      <c r="AM111" s="986"/>
      <c r="AN111" s="986"/>
      <c r="AO111" s="987"/>
      <c r="AP111" s="989" t="s">
        <v>440</v>
      </c>
      <c r="AQ111" s="990"/>
      <c r="AR111" s="990"/>
      <c r="AS111" s="990"/>
      <c r="AT111" s="991"/>
      <c r="AU111" s="952"/>
      <c r="AV111" s="953"/>
      <c r="AW111" s="953"/>
      <c r="AX111" s="953"/>
      <c r="AY111" s="953"/>
      <c r="AZ111" s="1001" t="s">
        <v>441</v>
      </c>
      <c r="BA111" s="1002"/>
      <c r="BB111" s="1002"/>
      <c r="BC111" s="1002"/>
      <c r="BD111" s="1002"/>
      <c r="BE111" s="1002"/>
      <c r="BF111" s="1002"/>
      <c r="BG111" s="1002"/>
      <c r="BH111" s="1002"/>
      <c r="BI111" s="1002"/>
      <c r="BJ111" s="1002"/>
      <c r="BK111" s="1002"/>
      <c r="BL111" s="1002"/>
      <c r="BM111" s="1002"/>
      <c r="BN111" s="1002"/>
      <c r="BO111" s="1002"/>
      <c r="BP111" s="1003"/>
      <c r="BQ111" s="971" t="s">
        <v>437</v>
      </c>
      <c r="BR111" s="972"/>
      <c r="BS111" s="972"/>
      <c r="BT111" s="972"/>
      <c r="BU111" s="972"/>
      <c r="BV111" s="972" t="s">
        <v>436</v>
      </c>
      <c r="BW111" s="972"/>
      <c r="BX111" s="972"/>
      <c r="BY111" s="972"/>
      <c r="BZ111" s="972"/>
      <c r="CA111" s="972" t="s">
        <v>436</v>
      </c>
      <c r="CB111" s="972"/>
      <c r="CC111" s="972"/>
      <c r="CD111" s="972"/>
      <c r="CE111" s="972"/>
      <c r="CF111" s="966" t="s">
        <v>439</v>
      </c>
      <c r="CG111" s="967"/>
      <c r="CH111" s="967"/>
      <c r="CI111" s="967"/>
      <c r="CJ111" s="967"/>
      <c r="CK111" s="997"/>
      <c r="CL111" s="998"/>
      <c r="CM111" s="968" t="s">
        <v>442</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439</v>
      </c>
      <c r="DH111" s="972"/>
      <c r="DI111" s="972"/>
      <c r="DJ111" s="972"/>
      <c r="DK111" s="972"/>
      <c r="DL111" s="972" t="s">
        <v>436</v>
      </c>
      <c r="DM111" s="972"/>
      <c r="DN111" s="972"/>
      <c r="DO111" s="972"/>
      <c r="DP111" s="972"/>
      <c r="DQ111" s="972" t="s">
        <v>436</v>
      </c>
      <c r="DR111" s="972"/>
      <c r="DS111" s="972"/>
      <c r="DT111" s="972"/>
      <c r="DU111" s="972"/>
      <c r="DV111" s="973" t="s">
        <v>175</v>
      </c>
      <c r="DW111" s="973"/>
      <c r="DX111" s="973"/>
      <c r="DY111" s="973"/>
      <c r="DZ111" s="974"/>
    </row>
    <row r="112" spans="1:131" s="246" customFormat="1" ht="26.25" customHeight="1">
      <c r="A112" s="1004" t="s">
        <v>443</v>
      </c>
      <c r="B112" s="1005"/>
      <c r="C112" s="1002" t="s">
        <v>444</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175</v>
      </c>
      <c r="AB112" s="1011"/>
      <c r="AC112" s="1011"/>
      <c r="AD112" s="1011"/>
      <c r="AE112" s="1012"/>
      <c r="AF112" s="1013" t="s">
        <v>445</v>
      </c>
      <c r="AG112" s="1011"/>
      <c r="AH112" s="1011"/>
      <c r="AI112" s="1011"/>
      <c r="AJ112" s="1012"/>
      <c r="AK112" s="1013" t="s">
        <v>446</v>
      </c>
      <c r="AL112" s="1011"/>
      <c r="AM112" s="1011"/>
      <c r="AN112" s="1011"/>
      <c r="AO112" s="1012"/>
      <c r="AP112" s="1014" t="s">
        <v>175</v>
      </c>
      <c r="AQ112" s="1015"/>
      <c r="AR112" s="1015"/>
      <c r="AS112" s="1015"/>
      <c r="AT112" s="1016"/>
      <c r="AU112" s="952"/>
      <c r="AV112" s="953"/>
      <c r="AW112" s="953"/>
      <c r="AX112" s="953"/>
      <c r="AY112" s="953"/>
      <c r="AZ112" s="1001" t="s">
        <v>447</v>
      </c>
      <c r="BA112" s="1002"/>
      <c r="BB112" s="1002"/>
      <c r="BC112" s="1002"/>
      <c r="BD112" s="1002"/>
      <c r="BE112" s="1002"/>
      <c r="BF112" s="1002"/>
      <c r="BG112" s="1002"/>
      <c r="BH112" s="1002"/>
      <c r="BI112" s="1002"/>
      <c r="BJ112" s="1002"/>
      <c r="BK112" s="1002"/>
      <c r="BL112" s="1002"/>
      <c r="BM112" s="1002"/>
      <c r="BN112" s="1002"/>
      <c r="BO112" s="1002"/>
      <c r="BP112" s="1003"/>
      <c r="BQ112" s="971">
        <v>2605386</v>
      </c>
      <c r="BR112" s="972"/>
      <c r="BS112" s="972"/>
      <c r="BT112" s="972"/>
      <c r="BU112" s="972"/>
      <c r="BV112" s="972">
        <v>2486298</v>
      </c>
      <c r="BW112" s="972"/>
      <c r="BX112" s="972"/>
      <c r="BY112" s="972"/>
      <c r="BZ112" s="972"/>
      <c r="CA112" s="972">
        <v>2422130</v>
      </c>
      <c r="CB112" s="972"/>
      <c r="CC112" s="972"/>
      <c r="CD112" s="972"/>
      <c r="CE112" s="972"/>
      <c r="CF112" s="966">
        <v>83.5</v>
      </c>
      <c r="CG112" s="967"/>
      <c r="CH112" s="967"/>
      <c r="CI112" s="967"/>
      <c r="CJ112" s="967"/>
      <c r="CK112" s="997"/>
      <c r="CL112" s="998"/>
      <c r="CM112" s="968" t="s">
        <v>448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175</v>
      </c>
      <c r="DH112" s="972"/>
      <c r="DI112" s="972"/>
      <c r="DJ112" s="972"/>
      <c r="DK112" s="972"/>
      <c r="DL112" s="972" t="s">
        <v>446</v>
      </c>
      <c r="DM112" s="972"/>
      <c r="DN112" s="972"/>
      <c r="DO112" s="972"/>
      <c r="DP112" s="972"/>
      <c r="DQ112" s="972" t="s">
        <v>436</v>
      </c>
      <c r="DR112" s="972"/>
      <c r="DS112" s="972"/>
      <c r="DT112" s="972"/>
      <c r="DU112" s="972"/>
      <c r="DV112" s="973" t="s">
        <v>446</v>
      </c>
      <c r="DW112" s="973"/>
      <c r="DX112" s="973"/>
      <c r="DY112" s="973"/>
      <c r="DZ112" s="974"/>
    </row>
    <row r="113" spans="1:130" s="246" customFormat="1" ht="26.25" customHeight="1">
      <c r="A113" s="1006"/>
      <c r="B113" s="1007"/>
      <c r="C113" s="1002" t="s">
        <v>449</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239248</v>
      </c>
      <c r="AB113" s="986"/>
      <c r="AC113" s="986"/>
      <c r="AD113" s="986"/>
      <c r="AE113" s="987"/>
      <c r="AF113" s="988">
        <v>254081</v>
      </c>
      <c r="AG113" s="986"/>
      <c r="AH113" s="986"/>
      <c r="AI113" s="986"/>
      <c r="AJ113" s="987"/>
      <c r="AK113" s="988">
        <v>230073</v>
      </c>
      <c r="AL113" s="986"/>
      <c r="AM113" s="986"/>
      <c r="AN113" s="986"/>
      <c r="AO113" s="987"/>
      <c r="AP113" s="989">
        <v>7.9</v>
      </c>
      <c r="AQ113" s="990"/>
      <c r="AR113" s="990"/>
      <c r="AS113" s="990"/>
      <c r="AT113" s="991"/>
      <c r="AU113" s="952"/>
      <c r="AV113" s="953"/>
      <c r="AW113" s="953"/>
      <c r="AX113" s="953"/>
      <c r="AY113" s="953"/>
      <c r="AZ113" s="1001" t="s">
        <v>450</v>
      </c>
      <c r="BA113" s="1002"/>
      <c r="BB113" s="1002"/>
      <c r="BC113" s="1002"/>
      <c r="BD113" s="1002"/>
      <c r="BE113" s="1002"/>
      <c r="BF113" s="1002"/>
      <c r="BG113" s="1002"/>
      <c r="BH113" s="1002"/>
      <c r="BI113" s="1002"/>
      <c r="BJ113" s="1002"/>
      <c r="BK113" s="1002"/>
      <c r="BL113" s="1002"/>
      <c r="BM113" s="1002"/>
      <c r="BN113" s="1002"/>
      <c r="BO113" s="1002"/>
      <c r="BP113" s="1003"/>
      <c r="BQ113" s="971">
        <v>89999</v>
      </c>
      <c r="BR113" s="972"/>
      <c r="BS113" s="972"/>
      <c r="BT113" s="972"/>
      <c r="BU113" s="972"/>
      <c r="BV113" s="972">
        <v>286715</v>
      </c>
      <c r="BW113" s="972"/>
      <c r="BX113" s="972"/>
      <c r="BY113" s="972"/>
      <c r="BZ113" s="972"/>
      <c r="CA113" s="972">
        <v>409292</v>
      </c>
      <c r="CB113" s="972"/>
      <c r="CC113" s="972"/>
      <c r="CD113" s="972"/>
      <c r="CE113" s="972"/>
      <c r="CF113" s="966">
        <v>14.1</v>
      </c>
      <c r="CG113" s="967"/>
      <c r="CH113" s="967"/>
      <c r="CI113" s="967"/>
      <c r="CJ113" s="967"/>
      <c r="CK113" s="997"/>
      <c r="CL113" s="998"/>
      <c r="CM113" s="968" t="s">
        <v>451</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436</v>
      </c>
      <c r="DH113" s="1011"/>
      <c r="DI113" s="1011"/>
      <c r="DJ113" s="1011"/>
      <c r="DK113" s="1012"/>
      <c r="DL113" s="1013" t="s">
        <v>446</v>
      </c>
      <c r="DM113" s="1011"/>
      <c r="DN113" s="1011"/>
      <c r="DO113" s="1011"/>
      <c r="DP113" s="1012"/>
      <c r="DQ113" s="1013" t="s">
        <v>446</v>
      </c>
      <c r="DR113" s="1011"/>
      <c r="DS113" s="1011"/>
      <c r="DT113" s="1011"/>
      <c r="DU113" s="1012"/>
      <c r="DV113" s="1014" t="s">
        <v>436</v>
      </c>
      <c r="DW113" s="1015"/>
      <c r="DX113" s="1015"/>
      <c r="DY113" s="1015"/>
      <c r="DZ113" s="1016"/>
    </row>
    <row r="114" spans="1:130" s="246" customFormat="1" ht="26.25" customHeight="1">
      <c r="A114" s="1006"/>
      <c r="B114" s="1007"/>
      <c r="C114" s="1002" t="s">
        <v>452</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7263</v>
      </c>
      <c r="AB114" s="1011"/>
      <c r="AC114" s="1011"/>
      <c r="AD114" s="1011"/>
      <c r="AE114" s="1012"/>
      <c r="AF114" s="1013">
        <v>8167</v>
      </c>
      <c r="AG114" s="1011"/>
      <c r="AH114" s="1011"/>
      <c r="AI114" s="1011"/>
      <c r="AJ114" s="1012"/>
      <c r="AK114" s="1013">
        <v>9743</v>
      </c>
      <c r="AL114" s="1011"/>
      <c r="AM114" s="1011"/>
      <c r="AN114" s="1011"/>
      <c r="AO114" s="1012"/>
      <c r="AP114" s="1014">
        <v>0.3</v>
      </c>
      <c r="AQ114" s="1015"/>
      <c r="AR114" s="1015"/>
      <c r="AS114" s="1015"/>
      <c r="AT114" s="1016"/>
      <c r="AU114" s="952"/>
      <c r="AV114" s="953"/>
      <c r="AW114" s="953"/>
      <c r="AX114" s="953"/>
      <c r="AY114" s="953"/>
      <c r="AZ114" s="1001" t="s">
        <v>453</v>
      </c>
      <c r="BA114" s="1002"/>
      <c r="BB114" s="1002"/>
      <c r="BC114" s="1002"/>
      <c r="BD114" s="1002"/>
      <c r="BE114" s="1002"/>
      <c r="BF114" s="1002"/>
      <c r="BG114" s="1002"/>
      <c r="BH114" s="1002"/>
      <c r="BI114" s="1002"/>
      <c r="BJ114" s="1002"/>
      <c r="BK114" s="1002"/>
      <c r="BL114" s="1002"/>
      <c r="BM114" s="1002"/>
      <c r="BN114" s="1002"/>
      <c r="BO114" s="1002"/>
      <c r="BP114" s="1003"/>
      <c r="BQ114" s="971">
        <v>918915</v>
      </c>
      <c r="BR114" s="972"/>
      <c r="BS114" s="972"/>
      <c r="BT114" s="972"/>
      <c r="BU114" s="972"/>
      <c r="BV114" s="972">
        <v>903660</v>
      </c>
      <c r="BW114" s="972"/>
      <c r="BX114" s="972"/>
      <c r="BY114" s="972"/>
      <c r="BZ114" s="972"/>
      <c r="CA114" s="972">
        <v>884140</v>
      </c>
      <c r="CB114" s="972"/>
      <c r="CC114" s="972"/>
      <c r="CD114" s="972"/>
      <c r="CE114" s="972"/>
      <c r="CF114" s="966">
        <v>30.5</v>
      </c>
      <c r="CG114" s="967"/>
      <c r="CH114" s="967"/>
      <c r="CI114" s="967"/>
      <c r="CJ114" s="967"/>
      <c r="CK114" s="997"/>
      <c r="CL114" s="998"/>
      <c r="CM114" s="968" t="s">
        <v>454</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445</v>
      </c>
      <c r="DH114" s="1011"/>
      <c r="DI114" s="1011"/>
      <c r="DJ114" s="1011"/>
      <c r="DK114" s="1012"/>
      <c r="DL114" s="1013" t="s">
        <v>446</v>
      </c>
      <c r="DM114" s="1011"/>
      <c r="DN114" s="1011"/>
      <c r="DO114" s="1011"/>
      <c r="DP114" s="1012"/>
      <c r="DQ114" s="1013" t="s">
        <v>436</v>
      </c>
      <c r="DR114" s="1011"/>
      <c r="DS114" s="1011"/>
      <c r="DT114" s="1011"/>
      <c r="DU114" s="1012"/>
      <c r="DV114" s="1014" t="s">
        <v>436</v>
      </c>
      <c r="DW114" s="1015"/>
      <c r="DX114" s="1015"/>
      <c r="DY114" s="1015"/>
      <c r="DZ114" s="1016"/>
    </row>
    <row r="115" spans="1:130" s="246" customFormat="1" ht="26.25" customHeight="1">
      <c r="A115" s="1006"/>
      <c r="B115" s="1007"/>
      <c r="C115" s="1002" t="s">
        <v>455</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132</v>
      </c>
      <c r="AB115" s="986"/>
      <c r="AC115" s="986"/>
      <c r="AD115" s="986"/>
      <c r="AE115" s="987"/>
      <c r="AF115" s="988">
        <v>51</v>
      </c>
      <c r="AG115" s="986"/>
      <c r="AH115" s="986"/>
      <c r="AI115" s="986"/>
      <c r="AJ115" s="987"/>
      <c r="AK115" s="988" t="s">
        <v>436</v>
      </c>
      <c r="AL115" s="986"/>
      <c r="AM115" s="986"/>
      <c r="AN115" s="986"/>
      <c r="AO115" s="987"/>
      <c r="AP115" s="989" t="s">
        <v>456</v>
      </c>
      <c r="AQ115" s="990"/>
      <c r="AR115" s="990"/>
      <c r="AS115" s="990"/>
      <c r="AT115" s="991"/>
      <c r="AU115" s="952"/>
      <c r="AV115" s="953"/>
      <c r="AW115" s="953"/>
      <c r="AX115" s="953"/>
      <c r="AY115" s="953"/>
      <c r="AZ115" s="1001" t="s">
        <v>457</v>
      </c>
      <c r="BA115" s="1002"/>
      <c r="BB115" s="1002"/>
      <c r="BC115" s="1002"/>
      <c r="BD115" s="1002"/>
      <c r="BE115" s="1002"/>
      <c r="BF115" s="1002"/>
      <c r="BG115" s="1002"/>
      <c r="BH115" s="1002"/>
      <c r="BI115" s="1002"/>
      <c r="BJ115" s="1002"/>
      <c r="BK115" s="1002"/>
      <c r="BL115" s="1002"/>
      <c r="BM115" s="1002"/>
      <c r="BN115" s="1002"/>
      <c r="BO115" s="1002"/>
      <c r="BP115" s="1003"/>
      <c r="BQ115" s="971" t="s">
        <v>175</v>
      </c>
      <c r="BR115" s="972"/>
      <c r="BS115" s="972"/>
      <c r="BT115" s="972"/>
      <c r="BU115" s="972"/>
      <c r="BV115" s="972" t="s">
        <v>446</v>
      </c>
      <c r="BW115" s="972"/>
      <c r="BX115" s="972"/>
      <c r="BY115" s="972"/>
      <c r="BZ115" s="972"/>
      <c r="CA115" s="972" t="s">
        <v>436</v>
      </c>
      <c r="CB115" s="972"/>
      <c r="CC115" s="972"/>
      <c r="CD115" s="972"/>
      <c r="CE115" s="972"/>
      <c r="CF115" s="966" t="s">
        <v>446</v>
      </c>
      <c r="CG115" s="967"/>
      <c r="CH115" s="967"/>
      <c r="CI115" s="967"/>
      <c r="CJ115" s="967"/>
      <c r="CK115" s="997"/>
      <c r="CL115" s="998"/>
      <c r="CM115" s="1001" t="s">
        <v>458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175</v>
      </c>
      <c r="DH115" s="1011"/>
      <c r="DI115" s="1011"/>
      <c r="DJ115" s="1011"/>
      <c r="DK115" s="1012"/>
      <c r="DL115" s="1013" t="s">
        <v>437</v>
      </c>
      <c r="DM115" s="1011"/>
      <c r="DN115" s="1011"/>
      <c r="DO115" s="1011"/>
      <c r="DP115" s="1012"/>
      <c r="DQ115" s="1013" t="s">
        <v>436</v>
      </c>
      <c r="DR115" s="1011"/>
      <c r="DS115" s="1011"/>
      <c r="DT115" s="1011"/>
      <c r="DU115" s="1012"/>
      <c r="DV115" s="1014" t="s">
        <v>446</v>
      </c>
      <c r="DW115" s="1015"/>
      <c r="DX115" s="1015"/>
      <c r="DY115" s="1015"/>
      <c r="DZ115" s="1016"/>
    </row>
    <row r="116" spans="1:130" s="246" customFormat="1" ht="26.25" customHeight="1">
      <c r="A116" s="1008"/>
      <c r="B116" s="1009"/>
      <c r="C116" s="1017" t="s">
        <v>459</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439</v>
      </c>
      <c r="AB116" s="1011"/>
      <c r="AC116" s="1011"/>
      <c r="AD116" s="1011"/>
      <c r="AE116" s="1012"/>
      <c r="AF116" s="1013" t="s">
        <v>436</v>
      </c>
      <c r="AG116" s="1011"/>
      <c r="AH116" s="1011"/>
      <c r="AI116" s="1011"/>
      <c r="AJ116" s="1012"/>
      <c r="AK116" s="1013">
        <v>7</v>
      </c>
      <c r="AL116" s="1011"/>
      <c r="AM116" s="1011"/>
      <c r="AN116" s="1011"/>
      <c r="AO116" s="1012"/>
      <c r="AP116" s="1014">
        <v>0</v>
      </c>
      <c r="AQ116" s="1015"/>
      <c r="AR116" s="1015"/>
      <c r="AS116" s="1015"/>
      <c r="AT116" s="1016"/>
      <c r="AU116" s="952"/>
      <c r="AV116" s="953"/>
      <c r="AW116" s="953"/>
      <c r="AX116" s="953"/>
      <c r="AY116" s="953"/>
      <c r="AZ116" s="1019" t="s">
        <v>460</v>
      </c>
      <c r="BA116" s="1020"/>
      <c r="BB116" s="1020"/>
      <c r="BC116" s="1020"/>
      <c r="BD116" s="1020"/>
      <c r="BE116" s="1020"/>
      <c r="BF116" s="1020"/>
      <c r="BG116" s="1020"/>
      <c r="BH116" s="1020"/>
      <c r="BI116" s="1020"/>
      <c r="BJ116" s="1020"/>
      <c r="BK116" s="1020"/>
      <c r="BL116" s="1020"/>
      <c r="BM116" s="1020"/>
      <c r="BN116" s="1020"/>
      <c r="BO116" s="1020"/>
      <c r="BP116" s="1021"/>
      <c r="BQ116" s="971" t="s">
        <v>439</v>
      </c>
      <c r="BR116" s="972"/>
      <c r="BS116" s="972"/>
      <c r="BT116" s="972"/>
      <c r="BU116" s="972"/>
      <c r="BV116" s="972" t="s">
        <v>436</v>
      </c>
      <c r="BW116" s="972"/>
      <c r="BX116" s="972"/>
      <c r="BY116" s="972"/>
      <c r="BZ116" s="972"/>
      <c r="CA116" s="972" t="s">
        <v>437</v>
      </c>
      <c r="CB116" s="972"/>
      <c r="CC116" s="972"/>
      <c r="CD116" s="972"/>
      <c r="CE116" s="972"/>
      <c r="CF116" s="966" t="s">
        <v>436</v>
      </c>
      <c r="CG116" s="967"/>
      <c r="CH116" s="967"/>
      <c r="CI116" s="967"/>
      <c r="CJ116" s="967"/>
      <c r="CK116" s="997"/>
      <c r="CL116" s="998"/>
      <c r="CM116" s="968" t="s">
        <v>461</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437</v>
      </c>
      <c r="DH116" s="1011"/>
      <c r="DI116" s="1011"/>
      <c r="DJ116" s="1011"/>
      <c r="DK116" s="1012"/>
      <c r="DL116" s="1013" t="s">
        <v>175</v>
      </c>
      <c r="DM116" s="1011"/>
      <c r="DN116" s="1011"/>
      <c r="DO116" s="1011"/>
      <c r="DP116" s="1012"/>
      <c r="DQ116" s="1013" t="s">
        <v>439</v>
      </c>
      <c r="DR116" s="1011"/>
      <c r="DS116" s="1011"/>
      <c r="DT116" s="1011"/>
      <c r="DU116" s="1012"/>
      <c r="DV116" s="1014" t="s">
        <v>436</v>
      </c>
      <c r="DW116" s="1015"/>
      <c r="DX116" s="1015"/>
      <c r="DY116" s="1015"/>
      <c r="DZ116" s="1016"/>
    </row>
    <row r="117" spans="1:130" s="246" customFormat="1" ht="26.25" customHeight="1">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462</v>
      </c>
      <c r="Z117" s="938"/>
      <c r="AA117" s="1028">
        <v>851368</v>
      </c>
      <c r="AB117" s="1029"/>
      <c r="AC117" s="1029"/>
      <c r="AD117" s="1029"/>
      <c r="AE117" s="1030"/>
      <c r="AF117" s="1031">
        <v>853180</v>
      </c>
      <c r="AG117" s="1029"/>
      <c r="AH117" s="1029"/>
      <c r="AI117" s="1029"/>
      <c r="AJ117" s="1030"/>
      <c r="AK117" s="1031">
        <v>856785</v>
      </c>
      <c r="AL117" s="1029"/>
      <c r="AM117" s="1029"/>
      <c r="AN117" s="1029"/>
      <c r="AO117" s="1030"/>
      <c r="AP117" s="1032"/>
      <c r="AQ117" s="1033"/>
      <c r="AR117" s="1033"/>
      <c r="AS117" s="1033"/>
      <c r="AT117" s="1034"/>
      <c r="AU117" s="952"/>
      <c r="AV117" s="953"/>
      <c r="AW117" s="953"/>
      <c r="AX117" s="953"/>
      <c r="AY117" s="953"/>
      <c r="AZ117" s="1019" t="s">
        <v>463</v>
      </c>
      <c r="BA117" s="1020"/>
      <c r="BB117" s="1020"/>
      <c r="BC117" s="1020"/>
      <c r="BD117" s="1020"/>
      <c r="BE117" s="1020"/>
      <c r="BF117" s="1020"/>
      <c r="BG117" s="1020"/>
      <c r="BH117" s="1020"/>
      <c r="BI117" s="1020"/>
      <c r="BJ117" s="1020"/>
      <c r="BK117" s="1020"/>
      <c r="BL117" s="1020"/>
      <c r="BM117" s="1020"/>
      <c r="BN117" s="1020"/>
      <c r="BO117" s="1020"/>
      <c r="BP117" s="1021"/>
      <c r="BQ117" s="971" t="s">
        <v>445</v>
      </c>
      <c r="BR117" s="972"/>
      <c r="BS117" s="972"/>
      <c r="BT117" s="972"/>
      <c r="BU117" s="972"/>
      <c r="BV117" s="972" t="s">
        <v>436</v>
      </c>
      <c r="BW117" s="972"/>
      <c r="BX117" s="972"/>
      <c r="BY117" s="972"/>
      <c r="BZ117" s="972"/>
      <c r="CA117" s="972" t="s">
        <v>436</v>
      </c>
      <c r="CB117" s="972"/>
      <c r="CC117" s="972"/>
      <c r="CD117" s="972"/>
      <c r="CE117" s="972"/>
      <c r="CF117" s="966" t="s">
        <v>439</v>
      </c>
      <c r="CG117" s="967"/>
      <c r="CH117" s="967"/>
      <c r="CI117" s="967"/>
      <c r="CJ117" s="967"/>
      <c r="CK117" s="997"/>
      <c r="CL117" s="998"/>
      <c r="CM117" s="968" t="s">
        <v>464</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436</v>
      </c>
      <c r="DH117" s="1011"/>
      <c r="DI117" s="1011"/>
      <c r="DJ117" s="1011"/>
      <c r="DK117" s="1012"/>
      <c r="DL117" s="1013" t="s">
        <v>175</v>
      </c>
      <c r="DM117" s="1011"/>
      <c r="DN117" s="1011"/>
      <c r="DO117" s="1011"/>
      <c r="DP117" s="1012"/>
      <c r="DQ117" s="1013" t="s">
        <v>465</v>
      </c>
      <c r="DR117" s="1011"/>
      <c r="DS117" s="1011"/>
      <c r="DT117" s="1011"/>
      <c r="DU117" s="1012"/>
      <c r="DV117" s="1014" t="s">
        <v>439</v>
      </c>
      <c r="DW117" s="1015"/>
      <c r="DX117" s="1015"/>
      <c r="DY117" s="1015"/>
      <c r="DZ117" s="1016"/>
    </row>
    <row r="118" spans="1:130" s="246" customFormat="1" ht="26.25" customHeight="1">
      <c r="A118" s="956" t="s">
        <v>431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429</v>
      </c>
      <c r="AB118" s="937"/>
      <c r="AC118" s="937"/>
      <c r="AD118" s="937"/>
      <c r="AE118" s="938"/>
      <c r="AF118" s="936" t="s">
        <v>306</v>
      </c>
      <c r="AG118" s="937"/>
      <c r="AH118" s="937"/>
      <c r="AI118" s="937"/>
      <c r="AJ118" s="938"/>
      <c r="AK118" s="936" t="s">
        <v>305</v>
      </c>
      <c r="AL118" s="937"/>
      <c r="AM118" s="937"/>
      <c r="AN118" s="937"/>
      <c r="AO118" s="938"/>
      <c r="AP118" s="1023" t="s">
        <v>430</v>
      </c>
      <c r="AQ118" s="1024"/>
      <c r="AR118" s="1024"/>
      <c r="AS118" s="1024"/>
      <c r="AT118" s="1025"/>
      <c r="AU118" s="952"/>
      <c r="AV118" s="953"/>
      <c r="AW118" s="953"/>
      <c r="AX118" s="953"/>
      <c r="AY118" s="953"/>
      <c r="AZ118" s="1026" t="s">
        <v>466</v>
      </c>
      <c r="BA118" s="1017"/>
      <c r="BB118" s="1017"/>
      <c r="BC118" s="1017"/>
      <c r="BD118" s="1017"/>
      <c r="BE118" s="1017"/>
      <c r="BF118" s="1017"/>
      <c r="BG118" s="1017"/>
      <c r="BH118" s="1017"/>
      <c r="BI118" s="1017"/>
      <c r="BJ118" s="1017"/>
      <c r="BK118" s="1017"/>
      <c r="BL118" s="1017"/>
      <c r="BM118" s="1017"/>
      <c r="BN118" s="1017"/>
      <c r="BO118" s="1017"/>
      <c r="BP118" s="1018"/>
      <c r="BQ118" s="1049" t="s">
        <v>436</v>
      </c>
      <c r="BR118" s="1050"/>
      <c r="BS118" s="1050"/>
      <c r="BT118" s="1050"/>
      <c r="BU118" s="1050"/>
      <c r="BV118" s="1050" t="s">
        <v>436</v>
      </c>
      <c r="BW118" s="1050"/>
      <c r="BX118" s="1050"/>
      <c r="BY118" s="1050"/>
      <c r="BZ118" s="1050"/>
      <c r="CA118" s="1050" t="s">
        <v>445</v>
      </c>
      <c r="CB118" s="1050"/>
      <c r="CC118" s="1050"/>
      <c r="CD118" s="1050"/>
      <c r="CE118" s="1050"/>
      <c r="CF118" s="966" t="s">
        <v>436</v>
      </c>
      <c r="CG118" s="967"/>
      <c r="CH118" s="967"/>
      <c r="CI118" s="967"/>
      <c r="CJ118" s="967"/>
      <c r="CK118" s="997"/>
      <c r="CL118" s="998"/>
      <c r="CM118" s="968" t="s">
        <v>467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175</v>
      </c>
      <c r="DH118" s="1011"/>
      <c r="DI118" s="1011"/>
      <c r="DJ118" s="1011"/>
      <c r="DK118" s="1012"/>
      <c r="DL118" s="1013" t="s">
        <v>175</v>
      </c>
      <c r="DM118" s="1011"/>
      <c r="DN118" s="1011"/>
      <c r="DO118" s="1011"/>
      <c r="DP118" s="1012"/>
      <c r="DQ118" s="1013" t="s">
        <v>436</v>
      </c>
      <c r="DR118" s="1011"/>
      <c r="DS118" s="1011"/>
      <c r="DT118" s="1011"/>
      <c r="DU118" s="1012"/>
      <c r="DV118" s="1014" t="s">
        <v>436</v>
      </c>
      <c r="DW118" s="1015"/>
      <c r="DX118" s="1015"/>
      <c r="DY118" s="1015"/>
      <c r="DZ118" s="1016"/>
    </row>
    <row r="119" spans="1:130" s="246" customFormat="1" ht="26.25" customHeight="1">
      <c r="A119" s="1110" t="s">
        <v>434</v>
      </c>
      <c r="B119" s="996"/>
      <c r="C119" s="975" t="s">
        <v>435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456</v>
      </c>
      <c r="AB119" s="944"/>
      <c r="AC119" s="944"/>
      <c r="AD119" s="944"/>
      <c r="AE119" s="945"/>
      <c r="AF119" s="946" t="s">
        <v>436</v>
      </c>
      <c r="AG119" s="944"/>
      <c r="AH119" s="944"/>
      <c r="AI119" s="944"/>
      <c r="AJ119" s="945"/>
      <c r="AK119" s="946" t="s">
        <v>465</v>
      </c>
      <c r="AL119" s="944"/>
      <c r="AM119" s="944"/>
      <c r="AN119" s="944"/>
      <c r="AO119" s="945"/>
      <c r="AP119" s="947" t="s">
        <v>436</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468</v>
      </c>
      <c r="BP119" s="1058"/>
      <c r="BQ119" s="1049">
        <v>9449897</v>
      </c>
      <c r="BR119" s="1050"/>
      <c r="BS119" s="1050"/>
      <c r="BT119" s="1050"/>
      <c r="BU119" s="1050"/>
      <c r="BV119" s="1050">
        <v>9405446</v>
      </c>
      <c r="BW119" s="1050"/>
      <c r="BX119" s="1050"/>
      <c r="BY119" s="1050"/>
      <c r="BZ119" s="1050"/>
      <c r="CA119" s="1050">
        <v>9650842</v>
      </c>
      <c r="CB119" s="1050"/>
      <c r="CC119" s="1050"/>
      <c r="CD119" s="1050"/>
      <c r="CE119" s="1050"/>
      <c r="CF119" s="1051"/>
      <c r="CG119" s="1052"/>
      <c r="CH119" s="1052"/>
      <c r="CI119" s="1052"/>
      <c r="CJ119" s="1053"/>
      <c r="CK119" s="999"/>
      <c r="CL119" s="1000"/>
      <c r="CM119" s="1054" t="s">
        <v>469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456</v>
      </c>
      <c r="DH119" s="1036"/>
      <c r="DI119" s="1036"/>
      <c r="DJ119" s="1036"/>
      <c r="DK119" s="1037"/>
      <c r="DL119" s="1035" t="s">
        <v>436</v>
      </c>
      <c r="DM119" s="1036"/>
      <c r="DN119" s="1036"/>
      <c r="DO119" s="1036"/>
      <c r="DP119" s="1037"/>
      <c r="DQ119" s="1035" t="s">
        <v>436</v>
      </c>
      <c r="DR119" s="1036"/>
      <c r="DS119" s="1036"/>
      <c r="DT119" s="1036"/>
      <c r="DU119" s="1037"/>
      <c r="DV119" s="1038" t="s">
        <v>436</v>
      </c>
      <c r="DW119" s="1039"/>
      <c r="DX119" s="1039"/>
      <c r="DY119" s="1039"/>
      <c r="DZ119" s="1040"/>
    </row>
    <row r="120" spans="1:130" s="246" customFormat="1" ht="26.25" customHeight="1">
      <c r="A120" s="1111"/>
      <c r="B120" s="998"/>
      <c r="C120" s="968" t="s">
        <v>442</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445</v>
      </c>
      <c r="AB120" s="1011"/>
      <c r="AC120" s="1011"/>
      <c r="AD120" s="1011"/>
      <c r="AE120" s="1012"/>
      <c r="AF120" s="1013" t="s">
        <v>456</v>
      </c>
      <c r="AG120" s="1011"/>
      <c r="AH120" s="1011"/>
      <c r="AI120" s="1011"/>
      <c r="AJ120" s="1012"/>
      <c r="AK120" s="1013" t="s">
        <v>436</v>
      </c>
      <c r="AL120" s="1011"/>
      <c r="AM120" s="1011"/>
      <c r="AN120" s="1011"/>
      <c r="AO120" s="1012"/>
      <c r="AP120" s="1014" t="s">
        <v>445</v>
      </c>
      <c r="AQ120" s="1015"/>
      <c r="AR120" s="1015"/>
      <c r="AS120" s="1015"/>
      <c r="AT120" s="1016"/>
      <c r="AU120" s="1041" t="s">
        <v>470</v>
      </c>
      <c r="AV120" s="1042"/>
      <c r="AW120" s="1042"/>
      <c r="AX120" s="1042"/>
      <c r="AY120" s="1043"/>
      <c r="AZ120" s="992" t="s">
        <v>471</v>
      </c>
      <c r="BA120" s="941"/>
      <c r="BB120" s="941"/>
      <c r="BC120" s="941"/>
      <c r="BD120" s="941"/>
      <c r="BE120" s="941"/>
      <c r="BF120" s="941"/>
      <c r="BG120" s="941"/>
      <c r="BH120" s="941"/>
      <c r="BI120" s="941"/>
      <c r="BJ120" s="941"/>
      <c r="BK120" s="941"/>
      <c r="BL120" s="941"/>
      <c r="BM120" s="941"/>
      <c r="BN120" s="941"/>
      <c r="BO120" s="941"/>
      <c r="BP120" s="942"/>
      <c r="BQ120" s="978">
        <v>3065265</v>
      </c>
      <c r="BR120" s="979"/>
      <c r="BS120" s="979"/>
      <c r="BT120" s="979"/>
      <c r="BU120" s="979"/>
      <c r="BV120" s="979">
        <v>3248501</v>
      </c>
      <c r="BW120" s="979"/>
      <c r="BX120" s="979"/>
      <c r="BY120" s="979"/>
      <c r="BZ120" s="979"/>
      <c r="CA120" s="979">
        <v>3291198</v>
      </c>
      <c r="CB120" s="979"/>
      <c r="CC120" s="979"/>
      <c r="CD120" s="979"/>
      <c r="CE120" s="979"/>
      <c r="CF120" s="993">
        <v>113.5</v>
      </c>
      <c r="CG120" s="994"/>
      <c r="CH120" s="994"/>
      <c r="CI120" s="994"/>
      <c r="CJ120" s="994"/>
      <c r="CK120" s="1059" t="s">
        <v>472</v>
      </c>
      <c r="CL120" s="1060"/>
      <c r="CM120" s="1060"/>
      <c r="CN120" s="1060"/>
      <c r="CO120" s="1061"/>
      <c r="CP120" s="1067" t="s">
        <v>473</v>
      </c>
      <c r="CQ120" s="1068"/>
      <c r="CR120" s="1068"/>
      <c r="CS120" s="1068"/>
      <c r="CT120" s="1068"/>
      <c r="CU120" s="1068"/>
      <c r="CV120" s="1068"/>
      <c r="CW120" s="1068"/>
      <c r="CX120" s="1068"/>
      <c r="CY120" s="1068"/>
      <c r="CZ120" s="1068"/>
      <c r="DA120" s="1068"/>
      <c r="DB120" s="1068"/>
      <c r="DC120" s="1068"/>
      <c r="DD120" s="1068"/>
      <c r="DE120" s="1068"/>
      <c r="DF120" s="1069"/>
      <c r="DG120" s="978">
        <v>986376</v>
      </c>
      <c r="DH120" s="979"/>
      <c r="DI120" s="979"/>
      <c r="DJ120" s="979"/>
      <c r="DK120" s="979"/>
      <c r="DL120" s="979">
        <v>1003898</v>
      </c>
      <c r="DM120" s="979"/>
      <c r="DN120" s="979"/>
      <c r="DO120" s="979"/>
      <c r="DP120" s="979"/>
      <c r="DQ120" s="979">
        <v>1002104</v>
      </c>
      <c r="DR120" s="979"/>
      <c r="DS120" s="979"/>
      <c r="DT120" s="979"/>
      <c r="DU120" s="979"/>
      <c r="DV120" s="980">
        <v>34.6</v>
      </c>
      <c r="DW120" s="980"/>
      <c r="DX120" s="980"/>
      <c r="DY120" s="980"/>
      <c r="DZ120" s="981"/>
    </row>
    <row r="121" spans="1:130" s="246" customFormat="1" ht="26.25" customHeight="1">
      <c r="A121" s="1111"/>
      <c r="B121" s="998"/>
      <c r="C121" s="1019" t="s">
        <v>474</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445</v>
      </c>
      <c r="AB121" s="1011"/>
      <c r="AC121" s="1011"/>
      <c r="AD121" s="1011"/>
      <c r="AE121" s="1012"/>
      <c r="AF121" s="1013" t="s">
        <v>436</v>
      </c>
      <c r="AG121" s="1011"/>
      <c r="AH121" s="1011"/>
      <c r="AI121" s="1011"/>
      <c r="AJ121" s="1012"/>
      <c r="AK121" s="1013" t="s">
        <v>436</v>
      </c>
      <c r="AL121" s="1011"/>
      <c r="AM121" s="1011"/>
      <c r="AN121" s="1011"/>
      <c r="AO121" s="1012"/>
      <c r="AP121" s="1014" t="s">
        <v>445</v>
      </c>
      <c r="AQ121" s="1015"/>
      <c r="AR121" s="1015"/>
      <c r="AS121" s="1015"/>
      <c r="AT121" s="1016"/>
      <c r="AU121" s="1044"/>
      <c r="AV121" s="1045"/>
      <c r="AW121" s="1045"/>
      <c r="AX121" s="1045"/>
      <c r="AY121" s="1046"/>
      <c r="AZ121" s="1001" t="s">
        <v>475</v>
      </c>
      <c r="BA121" s="1002"/>
      <c r="BB121" s="1002"/>
      <c r="BC121" s="1002"/>
      <c r="BD121" s="1002"/>
      <c r="BE121" s="1002"/>
      <c r="BF121" s="1002"/>
      <c r="BG121" s="1002"/>
      <c r="BH121" s="1002"/>
      <c r="BI121" s="1002"/>
      <c r="BJ121" s="1002"/>
      <c r="BK121" s="1002"/>
      <c r="BL121" s="1002"/>
      <c r="BM121" s="1002"/>
      <c r="BN121" s="1002"/>
      <c r="BO121" s="1002"/>
      <c r="BP121" s="1003"/>
      <c r="BQ121" s="971">
        <v>55123</v>
      </c>
      <c r="BR121" s="972"/>
      <c r="BS121" s="972"/>
      <c r="BT121" s="972"/>
      <c r="BU121" s="972"/>
      <c r="BV121" s="972">
        <v>59955</v>
      </c>
      <c r="BW121" s="972"/>
      <c r="BX121" s="972"/>
      <c r="BY121" s="972"/>
      <c r="BZ121" s="972"/>
      <c r="CA121" s="972">
        <v>50010</v>
      </c>
      <c r="CB121" s="972"/>
      <c r="CC121" s="972"/>
      <c r="CD121" s="972"/>
      <c r="CE121" s="972"/>
      <c r="CF121" s="966">
        <v>1.7</v>
      </c>
      <c r="CG121" s="967"/>
      <c r="CH121" s="967"/>
      <c r="CI121" s="967"/>
      <c r="CJ121" s="967"/>
      <c r="CK121" s="1062"/>
      <c r="CL121" s="1063"/>
      <c r="CM121" s="1063"/>
      <c r="CN121" s="1063"/>
      <c r="CO121" s="1064"/>
      <c r="CP121" s="1072" t="s">
        <v>476</v>
      </c>
      <c r="CQ121" s="1073"/>
      <c r="CR121" s="1073"/>
      <c r="CS121" s="1073"/>
      <c r="CT121" s="1073"/>
      <c r="CU121" s="1073"/>
      <c r="CV121" s="1073"/>
      <c r="CW121" s="1073"/>
      <c r="CX121" s="1073"/>
      <c r="CY121" s="1073"/>
      <c r="CZ121" s="1073"/>
      <c r="DA121" s="1073"/>
      <c r="DB121" s="1073"/>
      <c r="DC121" s="1073"/>
      <c r="DD121" s="1073"/>
      <c r="DE121" s="1073"/>
      <c r="DF121" s="1074"/>
      <c r="DG121" s="971">
        <v>942579</v>
      </c>
      <c r="DH121" s="972"/>
      <c r="DI121" s="972"/>
      <c r="DJ121" s="972"/>
      <c r="DK121" s="972"/>
      <c r="DL121" s="972">
        <v>896405</v>
      </c>
      <c r="DM121" s="972"/>
      <c r="DN121" s="972"/>
      <c r="DO121" s="972"/>
      <c r="DP121" s="972"/>
      <c r="DQ121" s="972">
        <v>894932</v>
      </c>
      <c r="DR121" s="972"/>
      <c r="DS121" s="972"/>
      <c r="DT121" s="972"/>
      <c r="DU121" s="972"/>
      <c r="DV121" s="973">
        <v>30.9</v>
      </c>
      <c r="DW121" s="973"/>
      <c r="DX121" s="973"/>
      <c r="DY121" s="973"/>
      <c r="DZ121" s="974"/>
    </row>
    <row r="122" spans="1:130" s="246" customFormat="1" ht="26.25" customHeight="1">
      <c r="A122" s="1111"/>
      <c r="B122" s="998"/>
      <c r="C122" s="968" t="s">
        <v>454</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465</v>
      </c>
      <c r="AB122" s="1011"/>
      <c r="AC122" s="1011"/>
      <c r="AD122" s="1011"/>
      <c r="AE122" s="1012"/>
      <c r="AF122" s="1013" t="s">
        <v>436</v>
      </c>
      <c r="AG122" s="1011"/>
      <c r="AH122" s="1011"/>
      <c r="AI122" s="1011"/>
      <c r="AJ122" s="1012"/>
      <c r="AK122" s="1013" t="s">
        <v>445</v>
      </c>
      <c r="AL122" s="1011"/>
      <c r="AM122" s="1011"/>
      <c r="AN122" s="1011"/>
      <c r="AO122" s="1012"/>
      <c r="AP122" s="1014" t="s">
        <v>445</v>
      </c>
      <c r="AQ122" s="1015"/>
      <c r="AR122" s="1015"/>
      <c r="AS122" s="1015"/>
      <c r="AT122" s="1016"/>
      <c r="AU122" s="1044"/>
      <c r="AV122" s="1045"/>
      <c r="AW122" s="1045"/>
      <c r="AX122" s="1045"/>
      <c r="AY122" s="1046"/>
      <c r="AZ122" s="1026" t="s">
        <v>477</v>
      </c>
      <c r="BA122" s="1017"/>
      <c r="BB122" s="1017"/>
      <c r="BC122" s="1017"/>
      <c r="BD122" s="1017"/>
      <c r="BE122" s="1017"/>
      <c r="BF122" s="1017"/>
      <c r="BG122" s="1017"/>
      <c r="BH122" s="1017"/>
      <c r="BI122" s="1017"/>
      <c r="BJ122" s="1017"/>
      <c r="BK122" s="1017"/>
      <c r="BL122" s="1017"/>
      <c r="BM122" s="1017"/>
      <c r="BN122" s="1017"/>
      <c r="BO122" s="1017"/>
      <c r="BP122" s="1018"/>
      <c r="BQ122" s="1049">
        <v>6035477</v>
      </c>
      <c r="BR122" s="1050"/>
      <c r="BS122" s="1050"/>
      <c r="BT122" s="1050"/>
      <c r="BU122" s="1050"/>
      <c r="BV122" s="1050">
        <v>5860103</v>
      </c>
      <c r="BW122" s="1050"/>
      <c r="BX122" s="1050"/>
      <c r="BY122" s="1050"/>
      <c r="BZ122" s="1050"/>
      <c r="CA122" s="1050">
        <v>5994337</v>
      </c>
      <c r="CB122" s="1050"/>
      <c r="CC122" s="1050"/>
      <c r="CD122" s="1050"/>
      <c r="CE122" s="1050"/>
      <c r="CF122" s="1070">
        <v>206.7</v>
      </c>
      <c r="CG122" s="1071"/>
      <c r="CH122" s="1071"/>
      <c r="CI122" s="1071"/>
      <c r="CJ122" s="1071"/>
      <c r="CK122" s="1062"/>
      <c r="CL122" s="1063"/>
      <c r="CM122" s="1063"/>
      <c r="CN122" s="1063"/>
      <c r="CO122" s="1064"/>
      <c r="CP122" s="1072" t="s">
        <v>478</v>
      </c>
      <c r="CQ122" s="1073"/>
      <c r="CR122" s="1073"/>
      <c r="CS122" s="1073"/>
      <c r="CT122" s="1073"/>
      <c r="CU122" s="1073"/>
      <c r="CV122" s="1073"/>
      <c r="CW122" s="1073"/>
      <c r="CX122" s="1073"/>
      <c r="CY122" s="1073"/>
      <c r="CZ122" s="1073"/>
      <c r="DA122" s="1073"/>
      <c r="DB122" s="1073"/>
      <c r="DC122" s="1073"/>
      <c r="DD122" s="1073"/>
      <c r="DE122" s="1073"/>
      <c r="DF122" s="1074"/>
      <c r="DG122" s="971">
        <v>676431</v>
      </c>
      <c r="DH122" s="972"/>
      <c r="DI122" s="972"/>
      <c r="DJ122" s="972"/>
      <c r="DK122" s="972"/>
      <c r="DL122" s="972">
        <v>585995</v>
      </c>
      <c r="DM122" s="972"/>
      <c r="DN122" s="972"/>
      <c r="DO122" s="972"/>
      <c r="DP122" s="972"/>
      <c r="DQ122" s="972">
        <v>525094</v>
      </c>
      <c r="DR122" s="972"/>
      <c r="DS122" s="972"/>
      <c r="DT122" s="972"/>
      <c r="DU122" s="972"/>
      <c r="DV122" s="973">
        <v>18.100000000000001</v>
      </c>
      <c r="DW122" s="973"/>
      <c r="DX122" s="973"/>
      <c r="DY122" s="973"/>
      <c r="DZ122" s="974"/>
    </row>
    <row r="123" spans="1:130" s="246" customFormat="1" ht="26.25" customHeight="1">
      <c r="A123" s="1111"/>
      <c r="B123" s="998"/>
      <c r="C123" s="968" t="s">
        <v>461</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436</v>
      </c>
      <c r="AB123" s="1011"/>
      <c r="AC123" s="1011"/>
      <c r="AD123" s="1011"/>
      <c r="AE123" s="1012"/>
      <c r="AF123" s="1013" t="s">
        <v>445</v>
      </c>
      <c r="AG123" s="1011"/>
      <c r="AH123" s="1011"/>
      <c r="AI123" s="1011"/>
      <c r="AJ123" s="1012"/>
      <c r="AK123" s="1013" t="s">
        <v>456</v>
      </c>
      <c r="AL123" s="1011"/>
      <c r="AM123" s="1011"/>
      <c r="AN123" s="1011"/>
      <c r="AO123" s="1012"/>
      <c r="AP123" s="1014" t="s">
        <v>436</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479</v>
      </c>
      <c r="BP123" s="1058"/>
      <c r="BQ123" s="1117">
        <v>9155865</v>
      </c>
      <c r="BR123" s="1118"/>
      <c r="BS123" s="1118"/>
      <c r="BT123" s="1118"/>
      <c r="BU123" s="1118"/>
      <c r="BV123" s="1118">
        <v>9168559</v>
      </c>
      <c r="BW123" s="1118"/>
      <c r="BX123" s="1118"/>
      <c r="BY123" s="1118"/>
      <c r="BZ123" s="1118"/>
      <c r="CA123" s="1118">
        <v>9335545</v>
      </c>
      <c r="CB123" s="1118"/>
      <c r="CC123" s="1118"/>
      <c r="CD123" s="1118"/>
      <c r="CE123" s="1118"/>
      <c r="CF123" s="1051"/>
      <c r="CG123" s="1052"/>
      <c r="CH123" s="1052"/>
      <c r="CI123" s="1052"/>
      <c r="CJ123" s="1053"/>
      <c r="CK123" s="1062"/>
      <c r="CL123" s="1063"/>
      <c r="CM123" s="1063"/>
      <c r="CN123" s="1063"/>
      <c r="CO123" s="1064"/>
      <c r="CP123" s="1072" t="s">
        <v>480</v>
      </c>
      <c r="CQ123" s="1073"/>
      <c r="CR123" s="1073"/>
      <c r="CS123" s="1073"/>
      <c r="CT123" s="1073"/>
      <c r="CU123" s="1073"/>
      <c r="CV123" s="1073"/>
      <c r="CW123" s="1073"/>
      <c r="CX123" s="1073"/>
      <c r="CY123" s="1073"/>
      <c r="CZ123" s="1073"/>
      <c r="DA123" s="1073"/>
      <c r="DB123" s="1073"/>
      <c r="DC123" s="1073"/>
      <c r="DD123" s="1073"/>
      <c r="DE123" s="1073"/>
      <c r="DF123" s="1074"/>
      <c r="DG123" s="1010" t="s">
        <v>436</v>
      </c>
      <c r="DH123" s="1011"/>
      <c r="DI123" s="1011"/>
      <c r="DJ123" s="1011"/>
      <c r="DK123" s="1012"/>
      <c r="DL123" s="1013" t="s">
        <v>436</v>
      </c>
      <c r="DM123" s="1011"/>
      <c r="DN123" s="1011"/>
      <c r="DO123" s="1011"/>
      <c r="DP123" s="1012"/>
      <c r="DQ123" s="1013" t="s">
        <v>436</v>
      </c>
      <c r="DR123" s="1011"/>
      <c r="DS123" s="1011"/>
      <c r="DT123" s="1011"/>
      <c r="DU123" s="1012"/>
      <c r="DV123" s="1014" t="s">
        <v>436</v>
      </c>
      <c r="DW123" s="1015"/>
      <c r="DX123" s="1015"/>
      <c r="DY123" s="1015"/>
      <c r="DZ123" s="1016"/>
    </row>
    <row r="124" spans="1:130" s="246" customFormat="1" ht="26.25" customHeight="1" thickBot="1">
      <c r="A124" s="1111"/>
      <c r="B124" s="998"/>
      <c r="C124" s="968" t="s">
        <v>464</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436</v>
      </c>
      <c r="AB124" s="1011"/>
      <c r="AC124" s="1011"/>
      <c r="AD124" s="1011"/>
      <c r="AE124" s="1012"/>
      <c r="AF124" s="1013" t="s">
        <v>436</v>
      </c>
      <c r="AG124" s="1011"/>
      <c r="AH124" s="1011"/>
      <c r="AI124" s="1011"/>
      <c r="AJ124" s="1012"/>
      <c r="AK124" s="1013" t="s">
        <v>436</v>
      </c>
      <c r="AL124" s="1011"/>
      <c r="AM124" s="1011"/>
      <c r="AN124" s="1011"/>
      <c r="AO124" s="1012"/>
      <c r="AP124" s="1014" t="s">
        <v>436</v>
      </c>
      <c r="AQ124" s="1015"/>
      <c r="AR124" s="1015"/>
      <c r="AS124" s="1015"/>
      <c r="AT124" s="1016"/>
      <c r="AU124" s="1113" t="s">
        <v>481</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10.1</v>
      </c>
      <c r="BR124" s="1080"/>
      <c r="BS124" s="1080"/>
      <c r="BT124" s="1080"/>
      <c r="BU124" s="1080"/>
      <c r="BV124" s="1080">
        <v>8.1</v>
      </c>
      <c r="BW124" s="1080"/>
      <c r="BX124" s="1080"/>
      <c r="BY124" s="1080"/>
      <c r="BZ124" s="1080"/>
      <c r="CA124" s="1080">
        <v>10.8</v>
      </c>
      <c r="CB124" s="1080"/>
      <c r="CC124" s="1080"/>
      <c r="CD124" s="1080"/>
      <c r="CE124" s="1080"/>
      <c r="CF124" s="1081"/>
      <c r="CG124" s="1082"/>
      <c r="CH124" s="1082"/>
      <c r="CI124" s="1082"/>
      <c r="CJ124" s="1083"/>
      <c r="CK124" s="1065"/>
      <c r="CL124" s="1065"/>
      <c r="CM124" s="1065"/>
      <c r="CN124" s="1065"/>
      <c r="CO124" s="1066"/>
      <c r="CP124" s="1072" t="s">
        <v>482</v>
      </c>
      <c r="CQ124" s="1073"/>
      <c r="CR124" s="1073"/>
      <c r="CS124" s="1073"/>
      <c r="CT124" s="1073"/>
      <c r="CU124" s="1073"/>
      <c r="CV124" s="1073"/>
      <c r="CW124" s="1073"/>
      <c r="CX124" s="1073"/>
      <c r="CY124" s="1073"/>
      <c r="CZ124" s="1073"/>
      <c r="DA124" s="1073"/>
      <c r="DB124" s="1073"/>
      <c r="DC124" s="1073"/>
      <c r="DD124" s="1073"/>
      <c r="DE124" s="1073"/>
      <c r="DF124" s="1074"/>
      <c r="DG124" s="1057" t="s">
        <v>440</v>
      </c>
      <c r="DH124" s="1036"/>
      <c r="DI124" s="1036"/>
      <c r="DJ124" s="1036"/>
      <c r="DK124" s="1037"/>
      <c r="DL124" s="1035" t="s">
        <v>483</v>
      </c>
      <c r="DM124" s="1036"/>
      <c r="DN124" s="1036"/>
      <c r="DO124" s="1036"/>
      <c r="DP124" s="1037"/>
      <c r="DQ124" s="1035" t="s">
        <v>484</v>
      </c>
      <c r="DR124" s="1036"/>
      <c r="DS124" s="1036"/>
      <c r="DT124" s="1036"/>
      <c r="DU124" s="1037"/>
      <c r="DV124" s="1038" t="s">
        <v>175</v>
      </c>
      <c r="DW124" s="1039"/>
      <c r="DX124" s="1039"/>
      <c r="DY124" s="1039"/>
      <c r="DZ124" s="1040"/>
    </row>
    <row r="125" spans="1:130" s="246" customFormat="1" ht="26.25" customHeight="1">
      <c r="A125" s="1111"/>
      <c r="B125" s="998"/>
      <c r="C125" s="968" t="s">
        <v>467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485</v>
      </c>
      <c r="AB125" s="1011"/>
      <c r="AC125" s="1011"/>
      <c r="AD125" s="1011"/>
      <c r="AE125" s="1012"/>
      <c r="AF125" s="1013" t="s">
        <v>440</v>
      </c>
      <c r="AG125" s="1011"/>
      <c r="AH125" s="1011"/>
      <c r="AI125" s="1011"/>
      <c r="AJ125" s="1012"/>
      <c r="AK125" s="1013" t="s">
        <v>410</v>
      </c>
      <c r="AL125" s="1011"/>
      <c r="AM125" s="1011"/>
      <c r="AN125" s="1011"/>
      <c r="AO125" s="1012"/>
      <c r="AP125" s="1014" t="s">
        <v>486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487</v>
      </c>
      <c r="CL125" s="1060"/>
      <c r="CM125" s="1060"/>
      <c r="CN125" s="1060"/>
      <c r="CO125" s="1061"/>
      <c r="CP125" s="992" t="s">
        <v>488</v>
      </c>
      <c r="CQ125" s="941"/>
      <c r="CR125" s="941"/>
      <c r="CS125" s="941"/>
      <c r="CT125" s="941"/>
      <c r="CU125" s="941"/>
      <c r="CV125" s="941"/>
      <c r="CW125" s="941"/>
      <c r="CX125" s="941"/>
      <c r="CY125" s="941"/>
      <c r="CZ125" s="941"/>
      <c r="DA125" s="941"/>
      <c r="DB125" s="941"/>
      <c r="DC125" s="941"/>
      <c r="DD125" s="941"/>
      <c r="DE125" s="941"/>
      <c r="DF125" s="942"/>
      <c r="DG125" s="978" t="s">
        <v>489</v>
      </c>
      <c r="DH125" s="979"/>
      <c r="DI125" s="979"/>
      <c r="DJ125" s="979"/>
      <c r="DK125" s="979"/>
      <c r="DL125" s="979" t="s">
        <v>483</v>
      </c>
      <c r="DM125" s="979"/>
      <c r="DN125" s="979"/>
      <c r="DO125" s="979"/>
      <c r="DP125" s="979"/>
      <c r="DQ125" s="979" t="s">
        <v>484</v>
      </c>
      <c r="DR125" s="979"/>
      <c r="DS125" s="979"/>
      <c r="DT125" s="979"/>
      <c r="DU125" s="979"/>
      <c r="DV125" s="980" t="s">
        <v>490</v>
      </c>
      <c r="DW125" s="980"/>
      <c r="DX125" s="980"/>
      <c r="DY125" s="980"/>
      <c r="DZ125" s="981"/>
    </row>
    <row r="126" spans="1:130" s="246" customFormat="1" ht="26.25" customHeight="1" thickBot="1">
      <c r="A126" s="1111"/>
      <c r="B126" s="998"/>
      <c r="C126" s="968" t="s">
        <v>469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491</v>
      </c>
      <c r="AB126" s="1011"/>
      <c r="AC126" s="1011"/>
      <c r="AD126" s="1011"/>
      <c r="AE126" s="1012"/>
      <c r="AF126" s="1013" t="s">
        <v>492</v>
      </c>
      <c r="AG126" s="1011"/>
      <c r="AH126" s="1011"/>
      <c r="AI126" s="1011"/>
      <c r="AJ126" s="1012"/>
      <c r="AK126" s="1013" t="s">
        <v>410</v>
      </c>
      <c r="AL126" s="1011"/>
      <c r="AM126" s="1011"/>
      <c r="AN126" s="1011"/>
      <c r="AO126" s="1012"/>
      <c r="AP126" s="1014" t="s">
        <v>484</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493</v>
      </c>
      <c r="CQ126" s="1002"/>
      <c r="CR126" s="1002"/>
      <c r="CS126" s="1002"/>
      <c r="CT126" s="1002"/>
      <c r="CU126" s="1002"/>
      <c r="CV126" s="1002"/>
      <c r="CW126" s="1002"/>
      <c r="CX126" s="1002"/>
      <c r="CY126" s="1002"/>
      <c r="CZ126" s="1002"/>
      <c r="DA126" s="1002"/>
      <c r="DB126" s="1002"/>
      <c r="DC126" s="1002"/>
      <c r="DD126" s="1002"/>
      <c r="DE126" s="1002"/>
      <c r="DF126" s="1003"/>
      <c r="DG126" s="971" t="s">
        <v>494</v>
      </c>
      <c r="DH126" s="972"/>
      <c r="DI126" s="972"/>
      <c r="DJ126" s="972"/>
      <c r="DK126" s="972"/>
      <c r="DL126" s="972" t="s">
        <v>494</v>
      </c>
      <c r="DM126" s="972"/>
      <c r="DN126" s="972"/>
      <c r="DO126" s="972"/>
      <c r="DP126" s="972"/>
      <c r="DQ126" s="972" t="s">
        <v>495</v>
      </c>
      <c r="DR126" s="972"/>
      <c r="DS126" s="972"/>
      <c r="DT126" s="972"/>
      <c r="DU126" s="972"/>
      <c r="DV126" s="973" t="s">
        <v>175</v>
      </c>
      <c r="DW126" s="973"/>
      <c r="DX126" s="973"/>
      <c r="DY126" s="973"/>
      <c r="DZ126" s="974"/>
    </row>
    <row r="127" spans="1:130" s="246" customFormat="1" ht="26.25" customHeight="1">
      <c r="A127" s="1112"/>
      <c r="B127" s="1000"/>
      <c r="C127" s="1054" t="s">
        <v>496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132</v>
      </c>
      <c r="AB127" s="1011"/>
      <c r="AC127" s="1011"/>
      <c r="AD127" s="1011"/>
      <c r="AE127" s="1012"/>
      <c r="AF127" s="1013">
        <v>51</v>
      </c>
      <c r="AG127" s="1011"/>
      <c r="AH127" s="1011"/>
      <c r="AI127" s="1011"/>
      <c r="AJ127" s="1012"/>
      <c r="AK127" s="1013" t="s">
        <v>483</v>
      </c>
      <c r="AL127" s="1011"/>
      <c r="AM127" s="1011"/>
      <c r="AN127" s="1011"/>
      <c r="AO127" s="1012"/>
      <c r="AP127" s="1014" t="s">
        <v>175</v>
      </c>
      <c r="AQ127" s="1015"/>
      <c r="AR127" s="1015"/>
      <c r="AS127" s="1015"/>
      <c r="AT127" s="1016"/>
      <c r="AU127" s="282"/>
      <c r="AV127" s="282"/>
      <c r="AW127" s="282"/>
      <c r="AX127" s="1084" t="s">
        <v>497</v>
      </c>
      <c r="AY127" s="1085"/>
      <c r="AZ127" s="1085"/>
      <c r="BA127" s="1085"/>
      <c r="BB127" s="1085"/>
      <c r="BC127" s="1085"/>
      <c r="BD127" s="1085"/>
      <c r="BE127" s="1086"/>
      <c r="BF127" s="1087" t="s">
        <v>498</v>
      </c>
      <c r="BG127" s="1085"/>
      <c r="BH127" s="1085"/>
      <c r="BI127" s="1085"/>
      <c r="BJ127" s="1085"/>
      <c r="BK127" s="1085"/>
      <c r="BL127" s="1086"/>
      <c r="BM127" s="1087" t="s">
        <v>499</v>
      </c>
      <c r="BN127" s="1085"/>
      <c r="BO127" s="1085"/>
      <c r="BP127" s="1085"/>
      <c r="BQ127" s="1085"/>
      <c r="BR127" s="1085"/>
      <c r="BS127" s="1086"/>
      <c r="BT127" s="1087" t="s">
        <v>500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501</v>
      </c>
      <c r="CQ127" s="1002"/>
      <c r="CR127" s="1002"/>
      <c r="CS127" s="1002"/>
      <c r="CT127" s="1002"/>
      <c r="CU127" s="1002"/>
      <c r="CV127" s="1002"/>
      <c r="CW127" s="1002"/>
      <c r="CX127" s="1002"/>
      <c r="CY127" s="1002"/>
      <c r="CZ127" s="1002"/>
      <c r="DA127" s="1002"/>
      <c r="DB127" s="1002"/>
      <c r="DC127" s="1002"/>
      <c r="DD127" s="1002"/>
      <c r="DE127" s="1002"/>
      <c r="DF127" s="1003"/>
      <c r="DG127" s="971" t="s">
        <v>502</v>
      </c>
      <c r="DH127" s="972"/>
      <c r="DI127" s="972"/>
      <c r="DJ127" s="972"/>
      <c r="DK127" s="972"/>
      <c r="DL127" s="972" t="s">
        <v>483</v>
      </c>
      <c r="DM127" s="972"/>
      <c r="DN127" s="972"/>
      <c r="DO127" s="972"/>
      <c r="DP127" s="972"/>
      <c r="DQ127" s="972" t="s">
        <v>440</v>
      </c>
      <c r="DR127" s="972"/>
      <c r="DS127" s="972"/>
      <c r="DT127" s="972"/>
      <c r="DU127" s="972"/>
      <c r="DV127" s="973" t="s">
        <v>483</v>
      </c>
      <c r="DW127" s="973"/>
      <c r="DX127" s="973"/>
      <c r="DY127" s="973"/>
      <c r="DZ127" s="974"/>
    </row>
    <row r="128" spans="1:130" s="246" customFormat="1" ht="26.25" customHeight="1" thickBot="1">
      <c r="A128" s="1095" t="s">
        <v>503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504</v>
      </c>
      <c r="X128" s="1097"/>
      <c r="Y128" s="1097"/>
      <c r="Z128" s="1098"/>
      <c r="AA128" s="1099">
        <v>12687</v>
      </c>
      <c r="AB128" s="1100"/>
      <c r="AC128" s="1100"/>
      <c r="AD128" s="1100"/>
      <c r="AE128" s="1101"/>
      <c r="AF128" s="1102">
        <v>12688</v>
      </c>
      <c r="AG128" s="1100"/>
      <c r="AH128" s="1100"/>
      <c r="AI128" s="1100"/>
      <c r="AJ128" s="1101"/>
      <c r="AK128" s="1102">
        <v>10818</v>
      </c>
      <c r="AL128" s="1100"/>
      <c r="AM128" s="1100"/>
      <c r="AN128" s="1100"/>
      <c r="AO128" s="1101"/>
      <c r="AP128" s="1103"/>
      <c r="AQ128" s="1104"/>
      <c r="AR128" s="1104"/>
      <c r="AS128" s="1104"/>
      <c r="AT128" s="1105"/>
      <c r="AU128" s="282"/>
      <c r="AV128" s="282"/>
      <c r="AW128" s="282"/>
      <c r="AX128" s="940" t="s">
        <v>505</v>
      </c>
      <c r="AY128" s="941"/>
      <c r="AZ128" s="941"/>
      <c r="BA128" s="941"/>
      <c r="BB128" s="941"/>
      <c r="BC128" s="941"/>
      <c r="BD128" s="941"/>
      <c r="BE128" s="942"/>
      <c r="BF128" s="1106" t="s">
        <v>506</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507</v>
      </c>
      <c r="CQ128" s="1089"/>
      <c r="CR128" s="1089"/>
      <c r="CS128" s="1089"/>
      <c r="CT128" s="1089"/>
      <c r="CU128" s="1089"/>
      <c r="CV128" s="1089"/>
      <c r="CW128" s="1089"/>
      <c r="CX128" s="1089"/>
      <c r="CY128" s="1089"/>
      <c r="CZ128" s="1089"/>
      <c r="DA128" s="1089"/>
      <c r="DB128" s="1089"/>
      <c r="DC128" s="1089"/>
      <c r="DD128" s="1089"/>
      <c r="DE128" s="1089"/>
      <c r="DF128" s="1090"/>
      <c r="DG128" s="1091" t="s">
        <v>506</v>
      </c>
      <c r="DH128" s="1092"/>
      <c r="DI128" s="1092"/>
      <c r="DJ128" s="1092"/>
      <c r="DK128" s="1092"/>
      <c r="DL128" s="1092" t="s">
        <v>506</v>
      </c>
      <c r="DM128" s="1092"/>
      <c r="DN128" s="1092"/>
      <c r="DO128" s="1092"/>
      <c r="DP128" s="1092"/>
      <c r="DQ128" s="1092" t="s">
        <v>506</v>
      </c>
      <c r="DR128" s="1092"/>
      <c r="DS128" s="1092"/>
      <c r="DT128" s="1092"/>
      <c r="DU128" s="1092"/>
      <c r="DV128" s="1093" t="s">
        <v>486</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508</v>
      </c>
      <c r="X129" s="1126"/>
      <c r="Y129" s="1126"/>
      <c r="Z129" s="1127"/>
      <c r="AA129" s="1010">
        <v>3561736</v>
      </c>
      <c r="AB129" s="1011"/>
      <c r="AC129" s="1011"/>
      <c r="AD129" s="1011"/>
      <c r="AE129" s="1012"/>
      <c r="AF129" s="1013">
        <v>3540339</v>
      </c>
      <c r="AG129" s="1011"/>
      <c r="AH129" s="1011"/>
      <c r="AI129" s="1011"/>
      <c r="AJ129" s="1012"/>
      <c r="AK129" s="1013">
        <v>3510397</v>
      </c>
      <c r="AL129" s="1011"/>
      <c r="AM129" s="1011"/>
      <c r="AN129" s="1011"/>
      <c r="AO129" s="1012"/>
      <c r="AP129" s="1128"/>
      <c r="AQ129" s="1129"/>
      <c r="AR129" s="1129"/>
      <c r="AS129" s="1129"/>
      <c r="AT129" s="1130"/>
      <c r="AU129" s="284"/>
      <c r="AV129" s="284"/>
      <c r="AW129" s="284"/>
      <c r="AX129" s="1119" t="s">
        <v>509</v>
      </c>
      <c r="AY129" s="1002"/>
      <c r="AZ129" s="1002"/>
      <c r="BA129" s="1002"/>
      <c r="BB129" s="1002"/>
      <c r="BC129" s="1002"/>
      <c r="BD129" s="1002"/>
      <c r="BE129" s="1003"/>
      <c r="BF129" s="1120" t="s">
        <v>506</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510</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511</v>
      </c>
      <c r="X130" s="1126"/>
      <c r="Y130" s="1126"/>
      <c r="Z130" s="1127"/>
      <c r="AA130" s="1010">
        <v>664000</v>
      </c>
      <c r="AB130" s="1011"/>
      <c r="AC130" s="1011"/>
      <c r="AD130" s="1011"/>
      <c r="AE130" s="1012"/>
      <c r="AF130" s="1013">
        <v>628256</v>
      </c>
      <c r="AG130" s="1011"/>
      <c r="AH130" s="1011"/>
      <c r="AI130" s="1011"/>
      <c r="AJ130" s="1012"/>
      <c r="AK130" s="1013">
        <v>609964</v>
      </c>
      <c r="AL130" s="1011"/>
      <c r="AM130" s="1011"/>
      <c r="AN130" s="1011"/>
      <c r="AO130" s="1012"/>
      <c r="AP130" s="1128"/>
      <c r="AQ130" s="1129"/>
      <c r="AR130" s="1129"/>
      <c r="AS130" s="1129"/>
      <c r="AT130" s="1130"/>
      <c r="AU130" s="284"/>
      <c r="AV130" s="284"/>
      <c r="AW130" s="284"/>
      <c r="AX130" s="1119" t="s">
        <v>512</v>
      </c>
      <c r="AY130" s="1002"/>
      <c r="AZ130" s="1002"/>
      <c r="BA130" s="1002"/>
      <c r="BB130" s="1002"/>
      <c r="BC130" s="1002"/>
      <c r="BD130" s="1002"/>
      <c r="BE130" s="1003"/>
      <c r="BF130" s="1156">
        <v>7.1</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513</v>
      </c>
      <c r="X131" s="1164"/>
      <c r="Y131" s="1164"/>
      <c r="Z131" s="1165"/>
      <c r="AA131" s="1057">
        <v>2897736</v>
      </c>
      <c r="AB131" s="1036"/>
      <c r="AC131" s="1036"/>
      <c r="AD131" s="1036"/>
      <c r="AE131" s="1037"/>
      <c r="AF131" s="1035">
        <v>2912083</v>
      </c>
      <c r="AG131" s="1036"/>
      <c r="AH131" s="1036"/>
      <c r="AI131" s="1036"/>
      <c r="AJ131" s="1037"/>
      <c r="AK131" s="1035">
        <v>2900433</v>
      </c>
      <c r="AL131" s="1036"/>
      <c r="AM131" s="1036"/>
      <c r="AN131" s="1036"/>
      <c r="AO131" s="1037"/>
      <c r="AP131" s="1166"/>
      <c r="AQ131" s="1167"/>
      <c r="AR131" s="1167"/>
      <c r="AS131" s="1167"/>
      <c r="AT131" s="1168"/>
      <c r="AU131" s="284"/>
      <c r="AV131" s="284"/>
      <c r="AW131" s="284"/>
      <c r="AX131" s="1138" t="s">
        <v>514</v>
      </c>
      <c r="AY131" s="1089"/>
      <c r="AZ131" s="1089"/>
      <c r="BA131" s="1089"/>
      <c r="BB131" s="1089"/>
      <c r="BC131" s="1089"/>
      <c r="BD131" s="1089"/>
      <c r="BE131" s="1090"/>
      <c r="BF131" s="1139">
        <v>10.8</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515</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516</v>
      </c>
      <c r="W132" s="1149"/>
      <c r="X132" s="1149"/>
      <c r="Y132" s="1149"/>
      <c r="Z132" s="1150"/>
      <c r="AA132" s="1151">
        <v>6.0281889030000002</v>
      </c>
      <c r="AB132" s="1152"/>
      <c r="AC132" s="1152"/>
      <c r="AD132" s="1152"/>
      <c r="AE132" s="1153"/>
      <c r="AF132" s="1154">
        <v>7.2881164439999999</v>
      </c>
      <c r="AG132" s="1152"/>
      <c r="AH132" s="1152"/>
      <c r="AI132" s="1152"/>
      <c r="AJ132" s="1153"/>
      <c r="AK132" s="1154">
        <v>8.1368195710000002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517</v>
      </c>
      <c r="W133" s="1132"/>
      <c r="X133" s="1132"/>
      <c r="Y133" s="1132"/>
      <c r="Z133" s="1133"/>
      <c r="AA133" s="1134">
        <v>7.1</v>
      </c>
      <c r="AB133" s="1135"/>
      <c r="AC133" s="1135"/>
      <c r="AD133" s="1135"/>
      <c r="AE133" s="1136"/>
      <c r="AF133" s="1134">
        <v>6.8</v>
      </c>
      <c r="AG133" s="1135"/>
      <c r="AH133" s="1135"/>
      <c r="AI133" s="1135"/>
      <c r="AJ133" s="1136"/>
      <c r="AK133" s="1134">
        <v>7.1</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kkJQIku4GVUB7alun4o+kJT01Y6SdlRPlERe92OPprXysEoPAll1aa3RB+F1fLOlpft4pCixay15SilVeHl+hQ==" saltValue="T/Dc8xamb/x9LWyhnUdr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V70"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D+rPGf+dlxLrJ4wvPPAwTw2vQ2RbSiXl0rvfX1h++jtgHl9QpzS0qdA+9FV0ypxAuhorXzLK8sFyr4s2McY0Fw==" saltValue="yBmkZLn3HZsbVorMSIbU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21"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97n0Z5OX7C6jbTNaOlMtELxLQuGMErrq7mPl+IRGph1PCywjYH5UB9PbROpthmgDXTIkxIHVmHp/1TqXWlNUA==" saltValue="JkXPU2lu8KbhsmzbBGaN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9"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521</v>
      </c>
      <c r="AP7" s="303"/>
      <c r="AQ7" s="304" t="s">
        <v>522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523</v>
      </c>
      <c r="AQ8" s="310" t="s">
        <v>524</v>
      </c>
      <c r="AR8" s="311" t="s">
        <v>525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526</v>
      </c>
      <c r="AL9" s="1175"/>
      <c r="AM9" s="1175"/>
      <c r="AN9" s="1176"/>
      <c r="AO9" s="312">
        <v>921210</v>
      </c>
      <c r="AP9" s="312">
        <v>104909</v>
      </c>
      <c r="AQ9" s="313">
        <v>107683</v>
      </c>
      <c r="AR9" s="314">
        <v>-2.6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527</v>
      </c>
      <c r="AL10" s="1175"/>
      <c r="AM10" s="1175"/>
      <c r="AN10" s="1176"/>
      <c r="AO10" s="315">
        <v>92941</v>
      </c>
      <c r="AP10" s="315">
        <v>10584</v>
      </c>
      <c r="AQ10" s="316">
        <v>13084</v>
      </c>
      <c r="AR10" s="317">
        <v>-19.100000000000001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528</v>
      </c>
      <c r="AL11" s="1175"/>
      <c r="AM11" s="1175"/>
      <c r="AN11" s="1176"/>
      <c r="AO11" s="315">
        <v>140274</v>
      </c>
      <c r="AP11" s="315">
        <v>15975</v>
      </c>
      <c r="AQ11" s="316">
        <v>13980</v>
      </c>
      <c r="AR11" s="317">
        <v>14.3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529</v>
      </c>
      <c r="AL12" s="1175"/>
      <c r="AM12" s="1175"/>
      <c r="AN12" s="1176"/>
      <c r="AO12" s="315" t="s">
        <v>530</v>
      </c>
      <c r="AP12" s="315" t="s">
        <v>530</v>
      </c>
      <c r="AQ12" s="316">
        <v>1895</v>
      </c>
      <c r="AR12" s="317" t="s">
        <v>530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531</v>
      </c>
      <c r="AL13" s="1175"/>
      <c r="AM13" s="1175"/>
      <c r="AN13" s="1176"/>
      <c r="AO13" s="315" t="s">
        <v>530</v>
      </c>
      <c r="AP13" s="315" t="s">
        <v>530</v>
      </c>
      <c r="AQ13" s="316" t="s">
        <v>530</v>
      </c>
      <c r="AR13" s="317" t="s">
        <v>530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532</v>
      </c>
      <c r="AL14" s="1175"/>
      <c r="AM14" s="1175"/>
      <c r="AN14" s="1176"/>
      <c r="AO14" s="315">
        <v>66700</v>
      </c>
      <c r="AP14" s="315">
        <v>7596</v>
      </c>
      <c r="AQ14" s="316">
        <v>5185</v>
      </c>
      <c r="AR14" s="317">
        <v>46.5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533</v>
      </c>
      <c r="AL15" s="1175"/>
      <c r="AM15" s="1175"/>
      <c r="AN15" s="1176"/>
      <c r="AO15" s="315">
        <v>5318</v>
      </c>
      <c r="AP15" s="315">
        <v>606</v>
      </c>
      <c r="AQ15" s="316">
        <v>2748</v>
      </c>
      <c r="AR15" s="317">
        <v>-77.900000000000006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534</v>
      </c>
      <c r="AL16" s="1178"/>
      <c r="AM16" s="1178"/>
      <c r="AN16" s="1179"/>
      <c r="AO16" s="315">
        <v>-96689</v>
      </c>
      <c r="AP16" s="315">
        <v>-11011</v>
      </c>
      <c r="AQ16" s="316">
        <v>-9965</v>
      </c>
      <c r="AR16" s="317">
        <v>10.5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1129754</v>
      </c>
      <c r="AP17" s="315">
        <v>128659</v>
      </c>
      <c r="AQ17" s="316">
        <v>134610</v>
      </c>
      <c r="AR17" s="317">
        <v>-4.4000000000000004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536</v>
      </c>
      <c r="AP20" s="323" t="s">
        <v>537</v>
      </c>
      <c r="AQ20" s="324" t="s">
        <v>538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539</v>
      </c>
      <c r="AL21" s="1170"/>
      <c r="AM21" s="1170"/>
      <c r="AN21" s="1171"/>
      <c r="AO21" s="327">
        <v>11.5</v>
      </c>
      <c r="AP21" s="328">
        <v>12.5</v>
      </c>
      <c r="AQ21" s="329">
        <v>-1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540</v>
      </c>
      <c r="AL22" s="1170"/>
      <c r="AM22" s="1170"/>
      <c r="AN22" s="1171"/>
      <c r="AO22" s="332">
        <v>97.4</v>
      </c>
      <c r="AP22" s="333">
        <v>95.7</v>
      </c>
      <c r="AQ22" s="334">
        <v>1.7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541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521</v>
      </c>
      <c r="AP30" s="303"/>
      <c r="AQ30" s="304" t="s">
        <v>522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523</v>
      </c>
      <c r="AQ31" s="310" t="s">
        <v>524</v>
      </c>
      <c r="AR31" s="311" t="s">
        <v>525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544</v>
      </c>
      <c r="AL32" s="1186"/>
      <c r="AM32" s="1186"/>
      <c r="AN32" s="1187"/>
      <c r="AO32" s="342">
        <v>616962</v>
      </c>
      <c r="AP32" s="342">
        <v>70261</v>
      </c>
      <c r="AQ32" s="343">
        <v>66752</v>
      </c>
      <c r="AR32" s="344">
        <v>5.3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545</v>
      </c>
      <c r="AL33" s="1186"/>
      <c r="AM33" s="1186"/>
      <c r="AN33" s="1187"/>
      <c r="AO33" s="342" t="s">
        <v>530</v>
      </c>
      <c r="AP33" s="342" t="s">
        <v>530</v>
      </c>
      <c r="AQ33" s="343" t="s">
        <v>530</v>
      </c>
      <c r="AR33" s="344" t="s">
        <v>530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546</v>
      </c>
      <c r="AL34" s="1186"/>
      <c r="AM34" s="1186"/>
      <c r="AN34" s="1187"/>
      <c r="AO34" s="342" t="s">
        <v>530</v>
      </c>
      <c r="AP34" s="342" t="s">
        <v>530</v>
      </c>
      <c r="AQ34" s="343" t="s">
        <v>530</v>
      </c>
      <c r="AR34" s="344" t="s">
        <v>530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547</v>
      </c>
      <c r="AL35" s="1186"/>
      <c r="AM35" s="1186"/>
      <c r="AN35" s="1187"/>
      <c r="AO35" s="342">
        <v>230073</v>
      </c>
      <c r="AP35" s="342">
        <v>26201</v>
      </c>
      <c r="AQ35" s="343">
        <v>23231</v>
      </c>
      <c r="AR35" s="344">
        <v>12.8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548</v>
      </c>
      <c r="AL36" s="1186"/>
      <c r="AM36" s="1186"/>
      <c r="AN36" s="1187"/>
      <c r="AO36" s="342">
        <v>9743</v>
      </c>
      <c r="AP36" s="342">
        <v>1110</v>
      </c>
      <c r="AQ36" s="343">
        <v>3463</v>
      </c>
      <c r="AR36" s="344">
        <v>-67.900000000000006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549</v>
      </c>
      <c r="AL37" s="1186"/>
      <c r="AM37" s="1186"/>
      <c r="AN37" s="1187"/>
      <c r="AO37" s="342" t="s">
        <v>530</v>
      </c>
      <c r="AP37" s="342" t="s">
        <v>530</v>
      </c>
      <c r="AQ37" s="343">
        <v>751</v>
      </c>
      <c r="AR37" s="344" t="s">
        <v>530</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550</v>
      </c>
      <c r="AL38" s="1189"/>
      <c r="AM38" s="1189"/>
      <c r="AN38" s="1190"/>
      <c r="AO38" s="345">
        <v>7</v>
      </c>
      <c r="AP38" s="345">
        <v>1</v>
      </c>
      <c r="AQ38" s="346">
        <v>11</v>
      </c>
      <c r="AR38" s="334">
        <v>-90.9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551</v>
      </c>
      <c r="AL39" s="1189"/>
      <c r="AM39" s="1189"/>
      <c r="AN39" s="1190"/>
      <c r="AO39" s="342">
        <v>-10818</v>
      </c>
      <c r="AP39" s="342">
        <v>-1232</v>
      </c>
      <c r="AQ39" s="343">
        <v>-2100</v>
      </c>
      <c r="AR39" s="344">
        <v>-41.3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552</v>
      </c>
      <c r="AL40" s="1186"/>
      <c r="AM40" s="1186"/>
      <c r="AN40" s="1187"/>
      <c r="AO40" s="342">
        <v>-609964</v>
      </c>
      <c r="AP40" s="342">
        <v>-69464</v>
      </c>
      <c r="AQ40" s="343">
        <v>-67233</v>
      </c>
      <c r="AR40" s="344">
        <v>3.3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236003</v>
      </c>
      <c r="AP41" s="342">
        <v>26877</v>
      </c>
      <c r="AQ41" s="343">
        <v>24874</v>
      </c>
      <c r="AR41" s="344">
        <v>8.1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521</v>
      </c>
      <c r="AN49" s="1182" t="s">
        <v>556</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557</v>
      </c>
      <c r="AO50" s="359" t="s">
        <v>558</v>
      </c>
      <c r="AP50" s="360" t="s">
        <v>559</v>
      </c>
      <c r="AQ50" s="361" t="s">
        <v>560</v>
      </c>
      <c r="AR50" s="362" t="s">
        <v>561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562</v>
      </c>
      <c r="AL51" s="355"/>
      <c r="AM51" s="363">
        <v>1296518</v>
      </c>
      <c r="AN51" s="364">
        <v>136677</v>
      </c>
      <c r="AO51" s="365">
        <v>85.9</v>
      </c>
      <c r="AP51" s="366">
        <v>175675</v>
      </c>
      <c r="AQ51" s="367">
        <v>0.6</v>
      </c>
      <c r="AR51" s="368">
        <v>85.3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563</v>
      </c>
      <c r="AM52" s="371">
        <v>823587</v>
      </c>
      <c r="AN52" s="372">
        <v>86821</v>
      </c>
      <c r="AO52" s="373">
        <v>103.6</v>
      </c>
      <c r="AP52" s="374">
        <v>87698</v>
      </c>
      <c r="AQ52" s="375">
        <v>10</v>
      </c>
      <c r="AR52" s="376">
        <v>93.6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564</v>
      </c>
      <c r="AL53" s="355"/>
      <c r="AM53" s="363">
        <v>1349814</v>
      </c>
      <c r="AN53" s="364">
        <v>144442</v>
      </c>
      <c r="AO53" s="365">
        <v>5.7</v>
      </c>
      <c r="AP53" s="366">
        <v>162193</v>
      </c>
      <c r="AQ53" s="367">
        <v>-7.7</v>
      </c>
      <c r="AR53" s="368">
        <v>13.4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563</v>
      </c>
      <c r="AM54" s="371">
        <v>828243</v>
      </c>
      <c r="AN54" s="372">
        <v>88630</v>
      </c>
      <c r="AO54" s="373">
        <v>2.1</v>
      </c>
      <c r="AP54" s="374">
        <v>79985</v>
      </c>
      <c r="AQ54" s="375">
        <v>-8.8000000000000007</v>
      </c>
      <c r="AR54" s="376">
        <v>10.9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565</v>
      </c>
      <c r="AL55" s="355"/>
      <c r="AM55" s="363">
        <v>789134</v>
      </c>
      <c r="AN55" s="364">
        <v>85682</v>
      </c>
      <c r="AO55" s="365">
        <v>-40.700000000000003</v>
      </c>
      <c r="AP55" s="366">
        <v>138651</v>
      </c>
      <c r="AQ55" s="367">
        <v>-14.5</v>
      </c>
      <c r="AR55" s="368">
        <v>-26.2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563</v>
      </c>
      <c r="AM56" s="371">
        <v>211313</v>
      </c>
      <c r="AN56" s="372">
        <v>22944</v>
      </c>
      <c r="AO56" s="373">
        <v>-74.099999999999994</v>
      </c>
      <c r="AP56" s="374">
        <v>71211</v>
      </c>
      <c r="AQ56" s="375">
        <v>-11</v>
      </c>
      <c r="AR56" s="376">
        <v>-63.1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566</v>
      </c>
      <c r="AL57" s="355"/>
      <c r="AM57" s="363">
        <v>1313376</v>
      </c>
      <c r="AN57" s="364">
        <v>145866</v>
      </c>
      <c r="AO57" s="365">
        <v>70.2</v>
      </c>
      <c r="AP57" s="366">
        <v>122882</v>
      </c>
      <c r="AQ57" s="367">
        <v>-11.4</v>
      </c>
      <c r="AR57" s="368">
        <v>81.599999999999994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563</v>
      </c>
      <c r="AM58" s="371">
        <v>362826</v>
      </c>
      <c r="AN58" s="372">
        <v>40296</v>
      </c>
      <c r="AO58" s="373">
        <v>75.599999999999994</v>
      </c>
      <c r="AP58" s="374">
        <v>65785</v>
      </c>
      <c r="AQ58" s="375">
        <v>-7.6</v>
      </c>
      <c r="AR58" s="376">
        <v>83.2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567</v>
      </c>
      <c r="AL59" s="355"/>
      <c r="AM59" s="363">
        <v>1120567</v>
      </c>
      <c r="AN59" s="364">
        <v>127613</v>
      </c>
      <c r="AO59" s="365">
        <v>-12.5</v>
      </c>
      <c r="AP59" s="366">
        <v>114790</v>
      </c>
      <c r="AQ59" s="367">
        <v>-6.6</v>
      </c>
      <c r="AR59" s="368">
        <v>-5.9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563</v>
      </c>
      <c r="AM60" s="371">
        <v>700998</v>
      </c>
      <c r="AN60" s="372">
        <v>79831</v>
      </c>
      <c r="AO60" s="373">
        <v>98.1</v>
      </c>
      <c r="AP60" s="374">
        <v>55601</v>
      </c>
      <c r="AQ60" s="375">
        <v>-15.5</v>
      </c>
      <c r="AR60" s="376">
        <v>113.6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568</v>
      </c>
      <c r="AL61" s="377"/>
      <c r="AM61" s="378">
        <v>1173882</v>
      </c>
      <c r="AN61" s="379">
        <v>128056</v>
      </c>
      <c r="AO61" s="380">
        <v>21.7</v>
      </c>
      <c r="AP61" s="381">
        <v>142838</v>
      </c>
      <c r="AQ61" s="382">
        <v>-7.9</v>
      </c>
      <c r="AR61" s="368">
        <v>29.6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563</v>
      </c>
      <c r="AM62" s="371">
        <v>585393</v>
      </c>
      <c r="AN62" s="372">
        <v>63704</v>
      </c>
      <c r="AO62" s="373">
        <v>41.1</v>
      </c>
      <c r="AP62" s="374">
        <v>72056</v>
      </c>
      <c r="AQ62" s="375">
        <v>-6.6</v>
      </c>
      <c r="AR62" s="376">
        <v>47.7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pjwikIRmq/vs4wiRUKpJsNbdmb8+yJoiiY6gag3n14OCUDmx4wRrTOi4nHTy0odhNiT9Img6UfJOI8/cAQJAzA==" saltValue="O4BWfQPnCKbvnKUmixXS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2" zoomScaleNormal="100" zoomScaleSheetLayoutView="55" workbookViewId="0">
      <selection activeCell="AF63" sqref="AF63"/>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570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2JsS94Pb9UjQ7mGcl/En/OdW3gma7pasDkiJoWWmin+bxHQt2odH/qg4doLy+F4ZSO4JEBw/16r4HeoaBQPIQ==" saltValue="SBES78mEFpXwQaXfeKPM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P91" zoomScaleNormal="100" zoomScaleSheetLayoutView="55" workbookViewId="0">
      <selection activeCell="BJ99" sqref="BJ99"/>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571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ri1Wb1SL4NW5h1eWSop2ebfOofRjHOEaLORs7gTUX+vW/dVVuiaotm18ERRu1MdXMxZ3NK4XEuAkA/goP0hxg==" saltValue="LtzTTBETSNNz0f6a8axn4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572</v>
      </c>
      <c r="G46" s="8" t="s">
        <v>573</v>
      </c>
      <c r="H46" s="8" t="s">
        <v>574</v>
      </c>
      <c r="I46" s="8" t="s">
        <v>575</v>
      </c>
      <c r="J46" s="9" t="s">
        <v>576</v>
      </c>
    </row>
    <row r="47" spans="2:10" ht="57.75" customHeight="1">
      <c r="B47" s="10"/>
      <c r="C47" s="1194" t="s">
        <v>3</v>
      </c>
      <c r="D47" s="1194"/>
      <c r="E47" s="1195"/>
      <c r="F47" s="11">
        <v>36.67</v>
      </c>
      <c r="G47" s="12">
        <v>35.51</v>
      </c>
      <c r="H47" s="12">
        <v>40.64</v>
      </c>
      <c r="I47" s="12">
        <v>40.99</v>
      </c>
      <c r="J47" s="13">
        <v>41.32</v>
      </c>
    </row>
    <row r="48" spans="2:10" ht="57.75" customHeight="1">
      <c r="B48" s="14"/>
      <c r="C48" s="1196" t="s">
        <v>4</v>
      </c>
      <c r="D48" s="1196"/>
      <c r="E48" s="1197"/>
      <c r="F48" s="15">
        <v>5.53</v>
      </c>
      <c r="G48" s="16">
        <v>8.0299999999999994</v>
      </c>
      <c r="H48" s="16">
        <v>4.13</v>
      </c>
      <c r="I48" s="16">
        <v>4.57</v>
      </c>
      <c r="J48" s="17">
        <v>3.2</v>
      </c>
    </row>
    <row r="49" spans="2:10" ht="57.75" customHeight="1" thickBot="1">
      <c r="B49" s="18"/>
      <c r="C49" s="1198" t="s">
        <v>5</v>
      </c>
      <c r="D49" s="1198"/>
      <c r="E49" s="1199"/>
      <c r="F49" s="19">
        <v>1.62</v>
      </c>
      <c r="G49" s="20">
        <v>2.64</v>
      </c>
      <c r="H49" s="20">
        <v>0.02</v>
      </c>
      <c r="I49" s="20">
        <v>0.52</v>
      </c>
      <c r="J49" s="21" t="s">
        <v>577</v>
      </c>
    </row>
    <row r="50" spans="2:10" ht="13.5" customHeight="1"/>
    <row r="51" spans="2:10" ht="13.5" hidden="1" customHeight="1"/>
    <row r="52" spans="2:10" ht="13.5" hidden="1" customHeight="1"/>
    <row r="53" spans="2:10" ht="13.5" hidden="1" customHeight="1"/>
  </sheetData>
  <sheetProtection algorithmName="SHA-512" hashValue="fynmju9/rAj9B0dbpJ66EVuJe1nyaZfSuF921mF8zzt2BQXBEkZMz7vYC06teKj6/ohpmX5MlZrvVB1VaydAqg==" saltValue="uF63Mdo4VolZJVG288tg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2020-03-02T03:06:23Z</cp:lastPrinted>
  <dcterms:created xsi:type="dcterms:W3CDTF">2020-02-10T02:42:24Z</dcterms:created>
  <dcterms:modified xsi:type="dcterms:W3CDTF">2020-10-16T05:46:00Z</dcterms:modified>
  <cp:category/>
</cp:coreProperties>
</file>