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52.26.4\令和2年度\2.財務\A.総括\1.財務調査\020817_【追加依頼】財政状況資料集の追加分（公会計分）のダウンロードについて\"/>
    </mc:Choice>
  </mc:AlternateContent>
  <bookViews>
    <workbookView xWindow="0" yWindow="0" windowWidth="20490" windowHeight="7530"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<sst xmlns="http://schemas.openxmlformats.org/spreadsheetml/2006/main" count="1125" uniqueCount="618">
  <si>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</si>
  <si>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</si>
  <si>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</si>
  <si>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</si>
  <si>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</si>
  <si>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</si>
  <si>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</si>
  <si>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</si>
  <si>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</si>
  <si>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</si>
  <si>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</si>
  <si>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</si>
  <si>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</si>
  <si>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</si>
  <si>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</si>
  <si>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</si>
  <si>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</si>
  <si>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</si>
  <si>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</si>
  <si>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</si>
  <si>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</si>
  <si>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</si>
  <si>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</si>
  <si>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</si>
  <si>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</si>
  <si>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</si>
  <si>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</si>
  <si>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</si>
  <si>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</si>
  <si>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</si>
  <si>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</si>
  <si>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</si>
  <si>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</si>
  <si>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</si>
  <si>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</si>
  <si>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</si>
  <si>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</si>
  <si>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</si>
  <si>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</si>
  <si>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</si>
  <si>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</si>
  <si>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</si>
  <si>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</si>
  <si>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</si>
  <si>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</si>
  <si>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</si>
  <si>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</si>
  <si>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</si>
  <si>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</si>
  <si>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</si>
  <si>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</si>
  <si>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</si>
  <si>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</si>
  <si>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</si>
  <si>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</si>
  <si>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</si>
  <si>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</si>
  <si>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</si>
  <si>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</si>
  <si>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</si>
  <si>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</si>
  <si>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</si>
  <si>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</si>
  <si>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</si>
  <si>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</si>
  <si>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</si>
  <si>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</si>
  <si>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</si>
  <si>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</si>
  <si>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</si>
  <si>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</si>
  <si>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</si>
  <si>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</si>
  <si>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</si>
  <si>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</si>
  <si>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</si>
  <si>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</si>
  <si>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</si>
  <si>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</si>
  <si>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</si>
  <si>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</si>
  <si>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</si>
  <si>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</si>
  <si>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</si>
  <si>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</si>
  <si>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</si>
  <si>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</si>
  <si>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</si>
  <si>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</si>
  <si>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</si>
  <si>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</si>
  <si>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</si>
  <si>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</si>
  <si>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</si>
  <si>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</si>
  <si>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</si>
  <si>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</si>
  <si>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</si>
  <si>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小野町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</si>
  <si>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</si>
  <si>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</si>
  <si>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</si>
  <si>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</si>
  <si>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</si>
  <si>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</si>
  <si>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</si>
  <si>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</si>
  <si>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</si>
  <si>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</si>
  <si>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</si>
  <si>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</si>
  <si>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</si>
  <si>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</si>
  <si>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</si>
  <si>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</si>
  <si>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</si>
  <si>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</si>
  <si>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</si>
  <si>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</si>
  <si>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</si>
  <si>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</si>
  <si>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</si>
  <si>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</si>
  <si>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</si>
  <si>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</si>
  <si>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</si>
  <si>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</si>
  <si>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</si>
  <si>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</si>
  <si>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</si>
  <si>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</si>
  <si>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</si>
  <si>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</si>
  <si>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</si>
  <si>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</si>
  <si>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</si>
  <si>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</si>
  <si>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</si>
  <si>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</si>
  <si>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</si>
  <si>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</si>
  <si>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</si>
  <si>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</si>
  <si>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</si>
  <si>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</si>
  <si>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</si>
  <si>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</si>
  <si>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</si>
  <si>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</si>
  <si>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</si>
  <si>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</si>
  <si>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</si>
  <si>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</si>
  <si>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</si>
  <si>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4"/>
  </si>
  <si>
    <t>うち日本人(％)</t>
    <phoneticPr fontId="5"/>
  </si>
  <si>
    <t>-2.6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</si>
  <si>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</si>
  <si>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</si>
  <si>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</si>
  <si>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</si>
  <si>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</si>
  <si>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</si>
  <si>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</si>
  <si>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</si>
  <si>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</si>
  <si>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</si>
  <si>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</si>
  <si>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</si>
  <si>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</si>
  <si>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</si>
  <si>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</si>
  <si>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</si>
  <si>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</si>
  <si>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</si>
  <si>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</si>
  <si>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</si>
  <si>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</si>
  <si>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</si>
  <si>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</si>
  <si>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</si>
  <si>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</si>
  <si>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</si>
  <si>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</si>
  <si>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</si>
  <si>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</si>
  <si>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</si>
  <si>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</si>
  <si>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</si>
  <si>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</si>
  <si>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</si>
  <si>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</si>
  <si>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</si>
  <si>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</si>
  <si>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</si>
  <si>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</si>
  <si>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</si>
  <si>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</si>
  <si>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</si>
  <si>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</si>
  <si>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</si>
  <si>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</si>
  <si>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</si>
  <si>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</si>
  <si>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</si>
  <si>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</si>
  <si>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</si>
  <si>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</si>
  <si>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</si>
  <si>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</si>
  <si>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</si>
  <si>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</si>
  <si>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</si>
  <si>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</si>
  <si>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</si>
  <si>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</si>
  <si>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福島県小野町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</si>
  <si>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</si>
  <si>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</si>
  <si>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</si>
  <si>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</si>
  <si>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</si>
  <si>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</si>
  <si>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</si>
  <si>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</si>
  <si>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</si>
  <si>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</si>
  <si>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</si>
  <si>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</si>
  <si>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</si>
  <si>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</si>
  <si>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</si>
  <si>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</si>
  <si>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</si>
  <si>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</si>
  <si>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</si>
  <si>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</si>
  <si>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</si>
  <si>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</si>
  <si>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</si>
  <si>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</si>
  <si>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</si>
  <si>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</si>
  <si>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</si>
  <si>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</si>
  <si>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</si>
  <si>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</si>
  <si>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</si>
  <si>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</si>
  <si>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</si>
  <si>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</si>
  <si>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</si>
  <si>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</si>
  <si>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</si>
  <si>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</si>
  <si>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</si>
  <si>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</si>
  <si>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</si>
  <si>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</si>
  <si>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</si>
  <si>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</si>
  <si>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</si>
  <si>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</si>
  <si>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</si>
  <si>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</si>
  <si>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</si>
  <si>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</si>
  <si>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</si>
  <si>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</si>
  <si>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</si>
  <si>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</si>
  <si>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</si>
  <si>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</si>
  <si>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</si>
  <si>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</si>
  <si>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</si>
  <si>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</si>
  <si>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</si>
  <si>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</si>
  <si>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</si>
  <si>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</si>
  <si>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</si>
  <si>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</si>
  <si>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</si>
  <si>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</si>
  <si>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</si>
  <si>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</si>
  <si>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</si>
  <si>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</si>
  <si>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</si>
  <si>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</si>
  <si>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</si>
  <si>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</si>
  <si>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</si>
  <si>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</si>
  <si>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</si>
  <si>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</si>
  <si>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</si>
  <si>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</si>
  <si>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</si>
  <si>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</si>
  <si>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</si>
  <si>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</si>
  <si>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</si>
  <si>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</si>
  <si>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</si>
  <si>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</si>
  <si>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</si>
  <si>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</si>
  <si>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</si>
  <si>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</si>
  <si>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</si>
  <si>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</si>
  <si>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</si>
  <si>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</si>
  <si>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</si>
  <si>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</si>
  <si>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</si>
  <si>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</si>
  <si>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</si>
  <si>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</si>
  <si>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</si>
  <si>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</si>
  <si>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</si>
  <si>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</si>
  <si>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</si>
  <si>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</si>
  <si>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</si>
  <si>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</si>
  <si>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</si>
  <si>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</si>
  <si>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</si>
  <si>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</si>
  <si>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</si>
  <si>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</si>
  <si>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</si>
  <si>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</si>
  <si>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</si>
  <si>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</si>
  <si>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</si>
  <si>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下水道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</si>
  <si>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</si>
  <si>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</si>
  <si>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</si>
  <si>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</si>
  <si>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</si>
  <si>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</si>
  <si>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</si>
  <si>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</si>
  <si>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</si>
  <si>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</si>
  <si>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</si>
  <si>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</si>
  <si>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</si>
  <si>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</si>
  <si>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</si>
  <si>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</si>
  <si>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</si>
  <si>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</si>
  <si>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</si>
  <si>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</si>
  <si>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</si>
  <si>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</si>
  <si>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</si>
  <si>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</si>
  <si>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</si>
  <si>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福島県小野町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</si>
  <si>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</si>
  <si>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</si>
  <si>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</si>
  <si>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</si>
  <si>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</si>
  <si>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</si>
  <si>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</si>
  <si>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</si>
  <si>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</si>
  <si>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</si>
  <si>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</si>
  <si>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</si>
  <si>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</si>
  <si>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</si>
  <si>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</si>
  <si>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</si>
  <si>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</si>
  <si>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</si>
  <si>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</si>
  <si>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</si>
  <si>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文化・体育振興基金特別会計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</si>
  <si>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</si>
  <si>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</si>
  <si>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</si>
  <si>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</si>
  <si>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</si>
  <si>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</si>
  <si>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</si>
  <si>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</si>
  <si>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</si>
  <si>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</si>
  <si>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</si>
  <si>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</si>
  <si>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</si>
  <si>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</si>
  <si>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</si>
  <si>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</si>
  <si>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</si>
  <si>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水道事業特別会計</t>
    <phoneticPr fontId="5"/>
  </si>
  <si>
    <t>法適用企業</t>
    <phoneticPr fontId="5"/>
  </si>
  <si>
    <t>浄化槽整備推進事業特別会計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</si>
  <si>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</si>
  <si>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</si>
  <si>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</si>
  <si>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</si>
  <si>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</si>
  <si>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</si>
  <si>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</si>
  <si>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</si>
  <si>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</si>
  <si>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</si>
  <si>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</si>
  <si>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</si>
  <si>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</si>
  <si>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</si>
  <si>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</si>
  <si>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</si>
  <si>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</si>
  <si>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</si>
  <si>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</si>
  <si>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</si>
  <si>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</si>
  <si>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</si>
  <si>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</si>
  <si>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</si>
  <si>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</si>
  <si>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</si>
  <si>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</si>
  <si>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</si>
  <si>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</si>
  <si>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</si>
  <si>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</si>
  <si>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</si>
  <si>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</si>
  <si>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</si>
  <si>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</si>
  <si>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</si>
  <si>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</si>
  <si>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</si>
  <si>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</si>
  <si>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</si>
  <si>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</si>
  <si>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</si>
  <si>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</si>
  <si>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</si>
  <si>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</si>
  <si>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</si>
  <si>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</si>
  <si>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</si>
  <si>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</si>
  <si>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</si>
  <si>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</si>
  <si>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</si>
  <si>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</si>
  <si>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</si>
  <si>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</si>
  <si>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</si>
  <si>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</si>
  <si>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</si>
  <si>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</si>
  <si>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</si>
  <si>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</si>
  <si>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浄化槽整備推進事業特別会計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</si>
  <si>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</si>
  <si>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</si>
  <si>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</si>
  <si>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</si>
  <si>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</si>
  <si>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</si>
  <si>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</si>
  <si>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</si>
  <si>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</si>
  <si>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</si>
  <si>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</si>
  <si>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</si>
  <si>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</si>
  <si>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</si>
  <si>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</si>
  <si>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</si>
  <si>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</si>
  <si>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</si>
  <si>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</si>
  <si>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</si>
  <si>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</si>
  <si>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</si>
  <si>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</si>
  <si>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</si>
  <si>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</si>
  <si>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</si>
  <si>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</si>
  <si>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</si>
  <si>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</si>
  <si>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</si>
  <si>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</si>
  <si>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</si>
  <si>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</si>
  <si>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</si>
  <si>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</si>
  <si>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</si>
  <si>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</si>
  <si>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</si>
  <si>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</si>
  <si>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</si>
  <si>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</si>
  <si>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</si>
  <si>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</si>
  <si>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</si>
  <si>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</si>
  <si>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</si>
  <si>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</si>
  <si>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</si>
  <si>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</si>
  <si>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</si>
  <si>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</si>
  <si>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</si>
  <si>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</si>
  <si>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</si>
  <si>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</si>
  <si>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</si>
  <si>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</si>
  <si>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</si>
  <si>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</si>
  <si>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</si>
  <si>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</si>
  <si>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</si>
  <si>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</si>
  <si>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</si>
  <si>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</si>
  <si>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</si>
  <si>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</si>
  <si>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</si>
  <si>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</si>
  <si>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</si>
  <si>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</si>
  <si>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</si>
  <si>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</si>
  <si>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</si>
  <si>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</si>
  <si>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</si>
  <si>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</si>
  <si>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</si>
  <si>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</si>
  <si>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</si>
  <si>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</si>
  <si>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</si>
  <si>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</si>
  <si>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</si>
  <si>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</si>
  <si>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</si>
  <si>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</si>
  <si>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1.47</t>
  </si>
  <si>
    <t>▲ 2.60</t>
  </si>
  <si>
    <t>▲ 6.77</t>
  </si>
  <si>
    <t>▲ 1.73</t>
  </si>
  <si>
    <t>▲ 0.05</t>
  </si>
  <si>
    <t>一般会計</t>
  </si>
  <si>
    <t>水道事業特別会計</t>
  </si>
  <si>
    <t>介護保険特別会計</t>
  </si>
  <si>
    <t>国民健康保険特別会計</t>
  </si>
  <si>
    <t>浄化槽整備推進事業特別会計</t>
  </si>
  <si>
    <t>後期高齢者医療特別会計</t>
  </si>
  <si>
    <t>文化・体育振興基金特別会計</t>
  </si>
  <si>
    <t>その他会計（赤字）</t>
  </si>
  <si>
    <t>その他会計（黒字）</t>
  </si>
  <si>
    <t>H25末</t>
    <phoneticPr fontId="5"/>
  </si>
  <si>
    <t>H26末</t>
    <phoneticPr fontId="5"/>
  </si>
  <si>
    <t>H27末</t>
    <phoneticPr fontId="5"/>
  </si>
  <si>
    <t>H28末</t>
    <phoneticPr fontId="5"/>
  </si>
  <si>
    <t>H29末</t>
    <phoneticPr fontId="5"/>
  </si>
  <si>
    <t>小野町地方綜合病院企業団（病院企業会計）</t>
    <rPh sb="0" eb="2">
      <t>オノ</t>
    </rPh>
    <rPh sb="2" eb="3">
      <t>マチ</t>
    </rPh>
    <rPh sb="3" eb="5">
      <t>チホウ</t>
    </rPh>
    <rPh sb="5" eb="7">
      <t>ソウゴウ</t>
    </rPh>
    <rPh sb="7" eb="9">
      <t>ビョウイン</t>
    </rPh>
    <rPh sb="9" eb="11">
      <t>キギョウ</t>
    </rPh>
    <rPh sb="11" eb="12">
      <t>ダン</t>
    </rPh>
    <rPh sb="13" eb="15">
      <t>ビョウイン</t>
    </rPh>
    <rPh sb="15" eb="17">
      <t>キギョウ</t>
    </rPh>
    <rPh sb="17" eb="19">
      <t>カイケイ</t>
    </rPh>
    <phoneticPr fontId="2"/>
  </si>
  <si>
    <t>田村広域行政組合（一般会計）</t>
    <rPh sb="0" eb="2">
      <t>タムラ</t>
    </rPh>
    <rPh sb="2" eb="4">
      <t>コウイキ</t>
    </rPh>
    <rPh sb="4" eb="6">
      <t>ギョウセイ</t>
    </rPh>
    <rPh sb="6" eb="8">
      <t>クミアイ</t>
    </rPh>
    <rPh sb="9" eb="11">
      <t>イッパン</t>
    </rPh>
    <rPh sb="11" eb="13">
      <t>カイケイ</t>
    </rPh>
    <phoneticPr fontId="2"/>
  </si>
  <si>
    <t>郡山地方広域消防組合（一般会計）</t>
    <rPh sb="0" eb="2">
      <t>コオリヤマ</t>
    </rPh>
    <rPh sb="2" eb="4">
      <t>チホウ</t>
    </rPh>
    <rPh sb="4" eb="6">
      <t>コウイキ</t>
    </rPh>
    <rPh sb="6" eb="8">
      <t>ショウボウ</t>
    </rPh>
    <rPh sb="8" eb="10">
      <t>クミアイ</t>
    </rPh>
    <rPh sb="11" eb="13">
      <t>イッパン</t>
    </rPh>
    <rPh sb="13" eb="15">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</si>
  <si>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</si>
  <si>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</si>
  <si>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</si>
  <si>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</si>
  <si>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12">
      <t>フクシマケンシチョウソンソウゴウジムクミアイ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</si>
  <si>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12">
      <t>フクシマケンシチョウソンソウゴウジムクミアイ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</si>
  <si>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12">
      <t>フクシマケンシチョウソンソウゴウジムクミアイ</t>
    </rPh>
    <rPh sb="13" eb="15">
      <t>ジチ</t>
    </rPh>
    <rPh sb="15" eb="17">
      <t>カイカン</t>
    </rPh>
    <rPh sb="17" eb="19">
      <t>カンリ</t>
    </rPh>
    <rPh sb="19" eb="21">
      <t>トクベツ</t>
    </rPh>
    <rPh sb="21" eb="23">
      <t>カイケイ</t>
    </rPh>
    <phoneticPr fontId="2"/>
  </si>
  <si>
    <t>（株）まちづくり小野</t>
    <rPh sb="0" eb="3">
      <t>カブ</t>
    </rPh>
    <rPh sb="8" eb="10">
      <t>オノ</t>
    </rPh>
    <phoneticPr fontId="2"/>
  </si>
  <si>
    <t>出資しているが、損益補償契約を締結していないため団体名のみ計上</t>
    <rPh sb="0" eb="2">
      <t>シュッシ</t>
    </rPh>
    <rPh sb="8" eb="10">
      <t>ソンエキ</t>
    </rPh>
    <rPh sb="10" eb="12">
      <t>ホショウ</t>
    </rPh>
    <rPh sb="12" eb="14">
      <t>ケイヤク</t>
    </rPh>
    <rPh sb="15" eb="17">
      <t>テイケツ</t>
    </rPh>
    <rPh sb="24" eb="26">
      <t>ダンタイ</t>
    </rPh>
    <rPh sb="26" eb="27">
      <t>メイ</t>
    </rPh>
    <rPh sb="29" eb="31">
      <t>ケイジョウ</t>
    </rPh>
    <phoneticPr fontId="2"/>
  </si>
  <si>
    <t>-</t>
    <phoneticPr fontId="2"/>
  </si>
  <si>
    <t>-</t>
    <phoneticPr fontId="2"/>
  </si>
  <si>
    <t>-</t>
    <phoneticPr fontId="2"/>
  </si>
  <si>
    <t>公共施設等建設準備基金</t>
    <rPh sb="0" eb="2">
      <t>コウキョウ</t>
    </rPh>
    <rPh sb="2" eb="4">
      <t>シセツ</t>
    </rPh>
    <rPh sb="4" eb="5">
      <t>トウ</t>
    </rPh>
    <rPh sb="5" eb="7">
      <t>ケンセツ</t>
    </rPh>
    <rPh sb="7" eb="9">
      <t>ジュンビ</t>
    </rPh>
    <rPh sb="9" eb="11">
      <t>キキン</t>
    </rPh>
    <phoneticPr fontId="2"/>
  </si>
  <si>
    <t>小野町一般廃棄物最終処分場公害防止及び損害賠償等基金</t>
    <rPh sb="0" eb="2">
      <t>オノ</t>
    </rPh>
    <rPh sb="2" eb="3">
      <t>マチ</t>
    </rPh>
    <rPh sb="3" eb="5">
      <t>イッパン</t>
    </rPh>
    <rPh sb="5" eb="8">
      <t>ハイキブツ</t>
    </rPh>
    <rPh sb="8" eb="10">
      <t>サイシュウ</t>
    </rPh>
    <rPh sb="10" eb="13">
      <t>ショブンジョウ</t>
    </rPh>
    <rPh sb="13" eb="15">
      <t>コウガイ</t>
    </rPh>
    <rPh sb="15" eb="17">
      <t>ボウシ</t>
    </rPh>
    <rPh sb="17" eb="18">
      <t>オヨ</t>
    </rPh>
    <rPh sb="19" eb="21">
      <t>ソンガイ</t>
    </rPh>
    <rPh sb="21" eb="23">
      <t>バイショウ</t>
    </rPh>
    <rPh sb="23" eb="24">
      <t>トウ</t>
    </rPh>
    <rPh sb="24" eb="26">
      <t>キキン</t>
    </rPh>
    <phoneticPr fontId="2"/>
  </si>
  <si>
    <t>地域福祉基金</t>
    <rPh sb="0" eb="2">
      <t>チイキ</t>
    </rPh>
    <rPh sb="2" eb="4">
      <t>フクシ</t>
    </rPh>
    <rPh sb="4" eb="6">
      <t>キキン</t>
    </rPh>
    <phoneticPr fontId="2"/>
  </si>
  <si>
    <t>文化・体育振興基金</t>
    <rPh sb="0" eb="2">
      <t>ブンカ</t>
    </rPh>
    <rPh sb="3" eb="5">
      <t>タイイク</t>
    </rPh>
    <rPh sb="5" eb="7">
      <t>シンコウ</t>
    </rPh>
    <rPh sb="7" eb="9">
      <t>キキン</t>
    </rPh>
    <phoneticPr fontId="2"/>
  </si>
  <si>
    <t>小野町笑顔とがんばり子育て支援基金</t>
    <rPh sb="0" eb="2">
      <t>オノ</t>
    </rPh>
    <rPh sb="2" eb="3">
      <t>マチ</t>
    </rPh>
    <rPh sb="3" eb="5">
      <t>エガオ</t>
    </rPh>
    <rPh sb="10" eb="12">
      <t>コソダ</t>
    </rPh>
    <rPh sb="13" eb="15">
      <t>シエン</t>
    </rPh>
    <rPh sb="15" eb="17">
      <t>キキン</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</si>
  <si>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</si>
  <si>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</si>
  <si>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</si>
  <si>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</si>
  <si>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</si>
  <si>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</si>
  <si>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</si>
  <si>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</si>
  <si>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</si>
  <si>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</si>
  <si>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</si>
  <si>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</si>
  <si>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</si>
  <si>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</si>
  <si>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</si>
  <si>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</si>
  <si>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</si>
  <si>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</si>
  <si>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</si>
  <si>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xml:space="preserve"> </t>
    <phoneticPr fontId="5"/>
  </si>
  <si>
    <t>将来負担比率は、地方債の残高は増加しているが、充当可能財源等が上回っており、マイナス値となっているため算出されていない。
有形固定資産減価償却率は、類似団体より低く比較的良好であるが、公共施設やインフラ資産の老朽化が進んでいることから、今後計画的な維持・更新、集約化・複合化を実施していく必要がある。</t>
    <rPh sb="0" eb="2">
      <t>ショウライ</t>
    </rPh>
    <rPh sb="2" eb="4">
      <t>フタン</t>
    </rPh>
    <rPh sb="4" eb="6">
      <t>ヒリツ</t>
    </rPh>
    <rPh sb="8" eb="11">
      <t>チホウサイ</t>
    </rPh>
    <rPh sb="12" eb="14">
      <t>ザンダカ</t>
    </rPh>
    <rPh sb="15" eb="17">
      <t>ゾウカ</t>
    </rPh>
    <rPh sb="23" eb="25">
      <t>ジュウトウ</t>
    </rPh>
    <rPh sb="25" eb="27">
      <t>カノウ</t>
    </rPh>
    <rPh sb="27" eb="29">
      <t>ザイゲン</t>
    </rPh>
    <rPh sb="29" eb="30">
      <t>トウ</t>
    </rPh>
    <rPh sb="31" eb="33">
      <t>ウワマワ</t>
    </rPh>
    <rPh sb="42" eb="43">
      <t>チ</t>
    </rPh>
    <rPh sb="51" eb="53">
      <t>サンシュツ</t>
    </rPh>
    <rPh sb="61" eb="63">
      <t>ユウケイ</t>
    </rPh>
    <rPh sb="63" eb="65">
      <t>コテイ</t>
    </rPh>
    <rPh sb="65" eb="67">
      <t>シサン</t>
    </rPh>
    <rPh sb="67" eb="69">
      <t>ゲンカ</t>
    </rPh>
    <rPh sb="69" eb="71">
      <t>ショウキャク</t>
    </rPh>
    <rPh sb="71" eb="72">
      <t>リツ</t>
    </rPh>
    <rPh sb="74" eb="76">
      <t>ルイジ</t>
    </rPh>
    <rPh sb="76" eb="78">
      <t>ダンタイ</t>
    </rPh>
    <rPh sb="80" eb="81">
      <t>ヒク</t>
    </rPh>
    <rPh sb="82" eb="85">
      <t>ヒカクテキ</t>
    </rPh>
    <rPh sb="85" eb="87">
      <t>リョウコウ</t>
    </rPh>
    <rPh sb="92" eb="94">
      <t>コウキョウ</t>
    </rPh>
    <rPh sb="94" eb="96">
      <t>シセツ</t>
    </rPh>
    <rPh sb="101" eb="103">
      <t>シサン</t>
    </rPh>
    <rPh sb="104" eb="107">
      <t>ロウキュウカ</t>
    </rPh>
    <rPh sb="108" eb="109">
      <t>スス</t>
    </rPh>
    <rPh sb="118" eb="120">
      <t>コンゴ</t>
    </rPh>
    <rPh sb="120" eb="123">
      <t>ケイカクテキ</t>
    </rPh>
    <rPh sb="124" eb="126">
      <t>イジ</t>
    </rPh>
    <rPh sb="127" eb="129">
      <t>コウシン</t>
    </rPh>
    <rPh sb="130" eb="133">
      <t>シュウヤクカ</t>
    </rPh>
    <rPh sb="134" eb="137">
      <t>フクゴウカ</t>
    </rPh>
    <rPh sb="138" eb="140">
      <t>ジッシ</t>
    </rPh>
    <rPh sb="144" eb="146">
      <t>ヒツヨウ</t>
    </rPh>
    <phoneticPr fontId="2"/>
  </si>
  <si>
    <t>将来負担比率については、上記の同様である。
実質公債費比率は、類似団体より低く経年でも減少しており良好である。しかし、平成27年度より過疎対策事業債の発行により地方債の残高が増加していることから、新規に町債発行は財政状況を注視しながら財政運営を行っていく必要がある。</t>
    <rPh sb="0" eb="2">
      <t>ショウライ</t>
    </rPh>
    <rPh sb="2" eb="4">
      <t>フタン</t>
    </rPh>
    <rPh sb="4" eb="6">
      <t>ヒリツ</t>
    </rPh>
    <rPh sb="12" eb="14">
      <t>ジョウキ</t>
    </rPh>
    <rPh sb="15" eb="17">
      <t>ドウヨウ</t>
    </rPh>
    <rPh sb="22" eb="24">
      <t>ジッシツ</t>
    </rPh>
    <rPh sb="24" eb="26">
      <t>コウサイ</t>
    </rPh>
    <rPh sb="26" eb="27">
      <t>ヒ</t>
    </rPh>
    <rPh sb="27" eb="29">
      <t>ヒリツ</t>
    </rPh>
    <rPh sb="31" eb="33">
      <t>ルイジ</t>
    </rPh>
    <rPh sb="33" eb="35">
      <t>ダンタイ</t>
    </rPh>
    <rPh sb="37" eb="38">
      <t>ヒク</t>
    </rPh>
    <rPh sb="39" eb="41">
      <t>ケイネン</t>
    </rPh>
    <rPh sb="43" eb="45">
      <t>ゲンショウ</t>
    </rPh>
    <rPh sb="49" eb="51">
      <t>リョウコウ</t>
    </rPh>
    <rPh sb="59" eb="61">
      <t>ヘイセイ</t>
    </rPh>
    <rPh sb="63" eb="65">
      <t>ネンド</t>
    </rPh>
    <rPh sb="67" eb="69">
      <t>カソ</t>
    </rPh>
    <rPh sb="69" eb="71">
      <t>タイサク</t>
    </rPh>
    <rPh sb="71" eb="73">
      <t>ジギョウ</t>
    </rPh>
    <rPh sb="73" eb="74">
      <t>サイ</t>
    </rPh>
    <rPh sb="75" eb="77">
      <t>ハッコウ</t>
    </rPh>
    <rPh sb="80" eb="83">
      <t>チホウサイ</t>
    </rPh>
    <rPh sb="84" eb="86">
      <t>ザンダカ</t>
    </rPh>
    <rPh sb="87" eb="89">
      <t>ゾウカ</t>
    </rPh>
    <rPh sb="98" eb="100">
      <t>シンキ</t>
    </rPh>
    <rPh sb="101" eb="103">
      <t>チョウサイ</t>
    </rPh>
    <rPh sb="103" eb="105">
      <t>ハッコウ</t>
    </rPh>
    <rPh sb="106" eb="108">
      <t>ザイセイ</t>
    </rPh>
    <rPh sb="108" eb="110">
      <t>ジョウキョウ</t>
    </rPh>
    <rPh sb="111" eb="113">
      <t>チュウシ</t>
    </rPh>
    <rPh sb="117" eb="119">
      <t>ザイセイ</t>
    </rPh>
    <rPh sb="119" eb="121">
      <t>ウンエイ</t>
    </rPh>
    <rPh sb="122" eb="123">
      <t>オコナ</t>
    </rPh>
    <rPh sb="127" eb="12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</si>
</sst>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158564</c:v>
                </c:pt>
                <c:pt idx="1">
                  <c:v>106092</c:v>
                </c:pt>
                <c:pt idx="2">
                  <c:v>78903</c:v>
                </c:pt>
                <c:pt idx="3">
                  <c:v>82993</c:v>
                </c:pt>
                <c:pt idx="4">
                  <c:v>108252</c:v>
                </c:pt>
              </c:numCache>
            </c:numRef>
          </c:val>
          <c:smooth val="0"/>
          <c:extLst>
            <c:ext xmlns:c16="http://schemas.microsoft.com/office/drawing/2014/chart" uri="{C3380CC4-5D6E-409C-BE32-E72D297353CC}">
              <c16:uniqueId val="{00000000-BDFB-4CAC-97DE-9A124F6404B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96910</c:v>
                </c:pt>
                <c:pt idx="1">
                  <c:v>104045</c:v>
                </c:pt>
                <c:pt idx="2">
                  <c:v>76189</c:v>
                </c:pt>
                <c:pt idx="3">
                  <c:v>105615</c:v>
                </c:pt>
                <c:pt idx="4">
                  <c:v>91984</c:v>
                </c:pt>
              </c:numCache>
            </c:numRef>
          </c:val>
          <c:smooth val="0"/>
          <c:extLst>
            <c:ext xmlns:c16="http://schemas.microsoft.com/office/drawing/2014/chart" uri="{C3380CC4-5D6E-409C-BE32-E72D297353CC}">
              <c16:uniqueId val="{00000001-BDFB-4CAC-97DE-9A124F6404B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6.65</c:v>
                </c:pt>
                <c:pt idx="1">
                  <c:v>1.39</c:v>
                </c:pt>
                <c:pt idx="2">
                  <c:v>5.33</c:v>
                </c:pt>
                <c:pt idx="3">
                  <c:v>2.69</c:v>
                </c:pt>
                <c:pt idx="4">
                  <c:v>4.71</c:v>
                </c:pt>
              </c:numCache>
            </c:numRef>
          </c:val>
          <c:extLst>
            <c:ext xmlns:c16="http://schemas.microsoft.com/office/drawing/2014/chart" uri="{C3380CC4-5D6E-409C-BE32-E72D297353CC}">
              <c16:uniqueId val="{00000000-2933-4729-AD8B-6B3524353AA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39.520000000000003</c:v>
                </c:pt>
                <c:pt idx="1">
                  <c:v>41.71</c:v>
                </c:pt>
                <c:pt idx="2">
                  <c:v>30.85</c:v>
                </c:pt>
                <c:pt idx="3">
                  <c:v>31.91</c:v>
                </c:pt>
                <c:pt idx="4">
                  <c:v>28.46</c:v>
                </c:pt>
              </c:numCache>
            </c:numRef>
          </c:val>
          <c:extLst>
            <c:ext xmlns:c16="http://schemas.microsoft.com/office/drawing/2014/chart" uri="{C3380CC4-5D6E-409C-BE32-E72D297353CC}">
              <c16:uniqueId val="{00000001-2933-4729-AD8B-6B3524353AA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-1.47</c:v>
                </c:pt>
                <c:pt idx="1">
                  <c:v>-2.6</c:v>
                </c:pt>
                <c:pt idx="2">
                  <c:v>-6.77</c:v>
                </c:pt>
                <c:pt idx="3">
                  <c:v>-1.73</c:v>
                </c:pt>
                <c:pt idx="4">
                  <c:v>-0.05</c:v>
                </c:pt>
              </c:numCache>
            </c:numRef>
          </c:val>
          <c:smooth val="0"/>
          <c:extLst>
            <c:ext xmlns:c16="http://schemas.microsoft.com/office/drawing/2014/chart" uri="{C3380CC4-5D6E-409C-BE32-E72D297353CC}">
              <c16:uniqueId val="{00000002-2933-4729-AD8B-6B3524353AA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556E-4FB0-9A89-BA4F80F41DC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56E-4FB0-9A89-BA4F80F41DC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56E-4FB0-9A89-BA4F80F41DCD}"/>
            </c:ext>
          </c:extLst>
        </c:ser>
        <c:ser>
          <c:idx val="3"/>
          <c:order val="3"/>
          <c:tx>
            <c:strRef>
              <c:f>データシート!$A$30</c:f>
              <c:strCache>
                <c:ptCount val="1"/>
                <c:pt idx="0">
                  <c:v>文化・体育振興基金特別会計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3-556E-4FB0-9A89-BA4F80F41DC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56E-4FB0-9A89-BA4F80F41DCD}"/>
            </c:ext>
          </c:extLst>
        </c:ser>
        <c:ser>
          <c:idx val="5"/>
          <c:order val="5"/>
          <c:tx>
            <c:strRef>
              <c:f>データシート!$A$32</c:f>
              <c:strCache>
                <c:ptCount val="1"/>
                <c:pt idx="0">
                  <c:v>浄化槽整備推進事業特別会計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0.37</c:v>
                </c:pt>
                <c:pt idx="2">
                  <c:v>#N/A</c:v>
                </c:pt>
                <c:pt idx="3">
                  <c:v>0.27</c:v>
                </c:pt>
                <c:pt idx="4">
                  <c:v>#N/A</c:v>
                </c:pt>
                <c:pt idx="5">
                  <c:v>0.38</c:v>
                </c:pt>
                <c:pt idx="6">
                  <c:v>#N/A</c:v>
                </c:pt>
                <c:pt idx="7">
                  <c:v>0.47</c:v>
                </c:pt>
                <c:pt idx="8">
                  <c:v>#N/A</c:v>
                </c:pt>
                <c:pt idx="9">
                  <c:v>0.18</c:v>
                </c:pt>
              </c:numCache>
            </c:numRef>
          </c:val>
          <c:extLst>
            <c:ext xmlns:c16="http://schemas.microsoft.com/office/drawing/2014/chart" uri="{C3380CC4-5D6E-409C-BE32-E72D297353CC}">
              <c16:uniqueId val="{00000005-556E-4FB0-9A89-BA4F80F41DC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1.64</c:v>
                </c:pt>
                <c:pt idx="2">
                  <c:v>#N/A</c:v>
                </c:pt>
                <c:pt idx="3">
                  <c:v>1.54</c:v>
                </c:pt>
                <c:pt idx="4">
                  <c:v>#N/A</c:v>
                </c:pt>
                <c:pt idx="5">
                  <c:v>2.61</c:v>
                </c:pt>
                <c:pt idx="6">
                  <c:v>#N/A</c:v>
                </c:pt>
                <c:pt idx="7">
                  <c:v>1.4</c:v>
                </c:pt>
                <c:pt idx="8">
                  <c:v>#N/A</c:v>
                </c:pt>
                <c:pt idx="9">
                  <c:v>0.63</c:v>
                </c:pt>
              </c:numCache>
            </c:numRef>
          </c:val>
          <c:extLst>
            <c:ext xmlns:c16="http://schemas.microsoft.com/office/drawing/2014/chart" uri="{C3380CC4-5D6E-409C-BE32-E72D297353CC}">
              <c16:uniqueId val="{00000006-556E-4FB0-9A89-BA4F80F41DC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0.75</c:v>
                </c:pt>
                <c:pt idx="2">
                  <c:v>#N/A</c:v>
                </c:pt>
                <c:pt idx="3">
                  <c:v>0.93</c:v>
                </c:pt>
                <c:pt idx="4">
                  <c:v>#N/A</c:v>
                </c:pt>
                <c:pt idx="5">
                  <c:v>0.84</c:v>
                </c:pt>
                <c:pt idx="6">
                  <c:v>#N/A</c:v>
                </c:pt>
                <c:pt idx="7">
                  <c:v>1.51</c:v>
                </c:pt>
                <c:pt idx="8">
                  <c:v>#N/A</c:v>
                </c:pt>
                <c:pt idx="9">
                  <c:v>2.79</c:v>
                </c:pt>
              </c:numCache>
            </c:numRef>
          </c:val>
          <c:extLst>
            <c:ext xmlns:c16="http://schemas.microsoft.com/office/drawing/2014/chart" uri="{C3380CC4-5D6E-409C-BE32-E72D297353CC}">
              <c16:uniqueId val="{00000007-556E-4FB0-9A89-BA4F80F41DCD}"/>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3.61</c:v>
                </c:pt>
                <c:pt idx="2">
                  <c:v>#N/A</c:v>
                </c:pt>
                <c:pt idx="3">
                  <c:v>3.7</c:v>
                </c:pt>
                <c:pt idx="4">
                  <c:v>#N/A</c:v>
                </c:pt>
                <c:pt idx="5">
                  <c:v>2.41</c:v>
                </c:pt>
                <c:pt idx="6">
                  <c:v>#N/A</c:v>
                </c:pt>
                <c:pt idx="7">
                  <c:v>2.98</c:v>
                </c:pt>
                <c:pt idx="8">
                  <c:v>#N/A</c:v>
                </c:pt>
                <c:pt idx="9">
                  <c:v>3.54</c:v>
                </c:pt>
              </c:numCache>
            </c:numRef>
          </c:val>
          <c:extLst>
            <c:ext xmlns:c16="http://schemas.microsoft.com/office/drawing/2014/chart" uri="{C3380CC4-5D6E-409C-BE32-E72D297353CC}">
              <c16:uniqueId val="{00000008-556E-4FB0-9A89-BA4F80F41DC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6.64</c:v>
                </c:pt>
                <c:pt idx="2">
                  <c:v>#N/A</c:v>
                </c:pt>
                <c:pt idx="3">
                  <c:v>1.38</c:v>
                </c:pt>
                <c:pt idx="4">
                  <c:v>#N/A</c:v>
                </c:pt>
                <c:pt idx="5">
                  <c:v>5.32</c:v>
                </c:pt>
                <c:pt idx="6">
                  <c:v>#N/A</c:v>
                </c:pt>
                <c:pt idx="7">
                  <c:v>1.78</c:v>
                </c:pt>
                <c:pt idx="8">
                  <c:v>#N/A</c:v>
                </c:pt>
                <c:pt idx="9">
                  <c:v>4.7</c:v>
                </c:pt>
              </c:numCache>
            </c:numRef>
          </c:val>
          <c:extLst>
            <c:ext xmlns:c16="http://schemas.microsoft.com/office/drawing/2014/chart" uri="{C3380CC4-5D6E-409C-BE32-E72D297353CC}">
              <c16:uniqueId val="{00000009-556E-4FB0-9A89-BA4F80F41DC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326</c:v>
                </c:pt>
                <c:pt idx="5">
                  <c:v>320</c:v>
                </c:pt>
                <c:pt idx="8">
                  <c:v>329</c:v>
                </c:pt>
                <c:pt idx="11">
                  <c:v>333</c:v>
                </c:pt>
                <c:pt idx="14">
                  <c:v>401</c:v>
                </c:pt>
              </c:numCache>
            </c:numRef>
          </c:val>
          <c:extLst>
            <c:ext xmlns:c16="http://schemas.microsoft.com/office/drawing/2014/chart" uri="{C3380CC4-5D6E-409C-BE32-E72D297353CC}">
              <c16:uniqueId val="{00000000-81BF-4AC3-B8BE-F1F5C75DA75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1BF-4AC3-B8BE-F1F5C75DA75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c:v>
                </c:pt>
                <c:pt idx="3">
                  <c:v>4</c:v>
                </c:pt>
                <c:pt idx="6">
                  <c:v>0</c:v>
                </c:pt>
                <c:pt idx="9">
                  <c:v>0</c:v>
                </c:pt>
                <c:pt idx="12">
                  <c:v>0</c:v>
                </c:pt>
              </c:numCache>
            </c:numRef>
          </c:val>
          <c:extLst>
            <c:ext xmlns:c16="http://schemas.microsoft.com/office/drawing/2014/chart" uri="{C3380CC4-5D6E-409C-BE32-E72D297353CC}">
              <c16:uniqueId val="{00000002-81BF-4AC3-B8BE-F1F5C75DA75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54</c:v>
                </c:pt>
                <c:pt idx="3">
                  <c:v>55</c:v>
                </c:pt>
                <c:pt idx="6">
                  <c:v>61</c:v>
                </c:pt>
                <c:pt idx="9">
                  <c:v>62</c:v>
                </c:pt>
                <c:pt idx="12">
                  <c:v>62</c:v>
                </c:pt>
              </c:numCache>
            </c:numRef>
          </c:val>
          <c:extLst>
            <c:ext xmlns:c16="http://schemas.microsoft.com/office/drawing/2014/chart" uri="{C3380CC4-5D6E-409C-BE32-E72D297353CC}">
              <c16:uniqueId val="{00000003-81BF-4AC3-B8BE-F1F5C75DA75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60</c:v>
                </c:pt>
                <c:pt idx="3">
                  <c:v>37</c:v>
                </c:pt>
                <c:pt idx="6">
                  <c:v>18</c:v>
                </c:pt>
                <c:pt idx="9">
                  <c:v>16</c:v>
                </c:pt>
                <c:pt idx="12">
                  <c:v>30</c:v>
                </c:pt>
              </c:numCache>
            </c:numRef>
          </c:val>
          <c:extLst>
            <c:ext xmlns:c16="http://schemas.microsoft.com/office/drawing/2014/chart" uri="{C3380CC4-5D6E-409C-BE32-E72D297353CC}">
              <c16:uniqueId val="{00000004-81BF-4AC3-B8BE-F1F5C75DA75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BF-4AC3-B8BE-F1F5C75DA75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1BF-4AC3-B8BE-F1F5C75DA75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467</c:v>
                </c:pt>
                <c:pt idx="3">
                  <c:v>461</c:v>
                </c:pt>
                <c:pt idx="6">
                  <c:v>442</c:v>
                </c:pt>
                <c:pt idx="9">
                  <c:v>432</c:v>
                </c:pt>
                <c:pt idx="12">
                  <c:v>547</c:v>
                </c:pt>
              </c:numCache>
            </c:numRef>
          </c:val>
          <c:extLst>
            <c:ext xmlns:c16="http://schemas.microsoft.com/office/drawing/2014/chart" uri="{C3380CC4-5D6E-409C-BE32-E72D297353CC}">
              <c16:uniqueId val="{00000007-81BF-4AC3-B8BE-F1F5C75DA75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259</c:v>
                </c:pt>
                <c:pt idx="2">
                  <c:v>#N/A</c:v>
                </c:pt>
                <c:pt idx="3">
                  <c:v>#N/A</c:v>
                </c:pt>
                <c:pt idx="4">
                  <c:v>237</c:v>
                </c:pt>
                <c:pt idx="5">
                  <c:v>#N/A</c:v>
                </c:pt>
                <c:pt idx="6">
                  <c:v>#N/A</c:v>
                </c:pt>
                <c:pt idx="7">
                  <c:v>192</c:v>
                </c:pt>
                <c:pt idx="8">
                  <c:v>#N/A</c:v>
                </c:pt>
                <c:pt idx="9">
                  <c:v>#N/A</c:v>
                </c:pt>
                <c:pt idx="10">
                  <c:v>177</c:v>
                </c:pt>
                <c:pt idx="11">
                  <c:v>#N/A</c:v>
                </c:pt>
                <c:pt idx="12">
                  <c:v>#N/A</c:v>
                </c:pt>
                <c:pt idx="13">
                  <c:v>238</c:v>
                </c:pt>
                <c:pt idx="14">
                  <c:v>#N/A</c:v>
                </c:pt>
              </c:numCache>
            </c:numRef>
          </c:val>
          <c:smooth val="0"/>
          <c:extLst>
            <c:ext xmlns:c16="http://schemas.microsoft.com/office/drawing/2014/chart" uri="{C3380CC4-5D6E-409C-BE32-E72D297353CC}">
              <c16:uniqueId val="{00000008-81BF-4AC3-B8BE-F1F5C75DA75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3424</c:v>
                </c:pt>
                <c:pt idx="5">
                  <c:v>3678</c:v>
                </c:pt>
                <c:pt idx="8">
                  <c:v>3755</c:v>
                </c:pt>
                <c:pt idx="11">
                  <c:v>3802</c:v>
                </c:pt>
                <c:pt idx="14">
                  <c:v>4291</c:v>
                </c:pt>
              </c:numCache>
            </c:numRef>
          </c:val>
          <c:extLst>
            <c:ext xmlns:c16="http://schemas.microsoft.com/office/drawing/2014/chart" uri="{C3380CC4-5D6E-409C-BE32-E72D297353CC}">
              <c16:uniqueId val="{00000000-C77E-4571-81BA-A9E94D2D831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74</c:v>
                </c:pt>
                <c:pt idx="5">
                  <c:v>57</c:v>
                </c:pt>
                <c:pt idx="8">
                  <c:v>29</c:v>
                </c:pt>
                <c:pt idx="11">
                  <c:v>11</c:v>
                </c:pt>
                <c:pt idx="14">
                  <c:v>4</c:v>
                </c:pt>
              </c:numCache>
            </c:numRef>
          </c:val>
          <c:extLst>
            <c:ext xmlns:c16="http://schemas.microsoft.com/office/drawing/2014/chart" uri="{C3380CC4-5D6E-409C-BE32-E72D297353CC}">
              <c16:uniqueId val="{00000001-C77E-4571-81BA-A9E94D2D831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3983</c:v>
                </c:pt>
                <c:pt idx="5">
                  <c:v>4059</c:v>
                </c:pt>
                <c:pt idx="8">
                  <c:v>3831</c:v>
                </c:pt>
                <c:pt idx="11">
                  <c:v>3887</c:v>
                </c:pt>
                <c:pt idx="14">
                  <c:v>3749</c:v>
                </c:pt>
              </c:numCache>
            </c:numRef>
          </c:val>
          <c:extLst>
            <c:ext xmlns:c16="http://schemas.microsoft.com/office/drawing/2014/chart" uri="{C3380CC4-5D6E-409C-BE32-E72D297353CC}">
              <c16:uniqueId val="{00000002-C77E-4571-81BA-A9E94D2D831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77E-4571-81BA-A9E94D2D831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77E-4571-81BA-A9E94D2D831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77E-4571-81BA-A9E94D2D831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1075</c:v>
                </c:pt>
                <c:pt idx="3">
                  <c:v>1394</c:v>
                </c:pt>
                <c:pt idx="6">
                  <c:v>985</c:v>
                </c:pt>
                <c:pt idx="9">
                  <c:v>903</c:v>
                </c:pt>
                <c:pt idx="12">
                  <c:v>924</c:v>
                </c:pt>
              </c:numCache>
            </c:numRef>
          </c:val>
          <c:extLst>
            <c:ext xmlns:c16="http://schemas.microsoft.com/office/drawing/2014/chart" uri="{C3380CC4-5D6E-409C-BE32-E72D297353CC}">
              <c16:uniqueId val="{00000006-C77E-4571-81BA-A9E94D2D831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462</c:v>
                </c:pt>
                <c:pt idx="3">
                  <c:v>417</c:v>
                </c:pt>
                <c:pt idx="6">
                  <c:v>360</c:v>
                </c:pt>
                <c:pt idx="9">
                  <c:v>327</c:v>
                </c:pt>
                <c:pt idx="12">
                  <c:v>264</c:v>
                </c:pt>
              </c:numCache>
            </c:numRef>
          </c:val>
          <c:extLst>
            <c:ext xmlns:c16="http://schemas.microsoft.com/office/drawing/2014/chart" uri="{C3380CC4-5D6E-409C-BE32-E72D297353CC}">
              <c16:uniqueId val="{00000007-C77E-4571-81BA-A9E94D2D831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216</c:v>
                </c:pt>
                <c:pt idx="3">
                  <c:v>255</c:v>
                </c:pt>
                <c:pt idx="6">
                  <c:v>266</c:v>
                </c:pt>
                <c:pt idx="9">
                  <c:v>210</c:v>
                </c:pt>
                <c:pt idx="12">
                  <c:v>234</c:v>
                </c:pt>
              </c:numCache>
            </c:numRef>
          </c:val>
          <c:extLst>
            <c:ext xmlns:c16="http://schemas.microsoft.com/office/drawing/2014/chart" uri="{C3380CC4-5D6E-409C-BE32-E72D297353CC}">
              <c16:uniqueId val="{00000008-C77E-4571-81BA-A9E94D2D831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9-C77E-4571-81BA-A9E94D2D831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4216</c:v>
                </c:pt>
                <c:pt idx="3">
                  <c:v>4462</c:v>
                </c:pt>
                <c:pt idx="6">
                  <c:v>4517</c:v>
                </c:pt>
                <c:pt idx="9">
                  <c:v>5073</c:v>
                </c:pt>
                <c:pt idx="12">
                  <c:v>5173</c:v>
                </c:pt>
              </c:numCache>
            </c:numRef>
          </c:val>
          <c:extLst>
            <c:ext xmlns:c16="http://schemas.microsoft.com/office/drawing/2014/chart" uri="{C3380CC4-5D6E-409C-BE32-E72D297353CC}">
              <c16:uniqueId val="{0000000A-C77E-4571-81BA-A9E94D2D831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77E-4571-81BA-A9E94D2D831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1020</c:v>
                </c:pt>
                <c:pt idx="1">
                  <c:v>1051</c:v>
                </c:pt>
                <c:pt idx="2">
                  <c:v>976</c:v>
                </c:pt>
              </c:numCache>
            </c:numRef>
          </c:val>
          <c:extLst>
            <c:ext xmlns:c16="http://schemas.microsoft.com/office/drawing/2014/chart" uri="{C3380CC4-5D6E-409C-BE32-E72D297353CC}">
              <c16:uniqueId val="{00000000-6B04-4463-9EDA-7047DF00C9A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351</c:v>
                </c:pt>
                <c:pt idx="1">
                  <c:v>371</c:v>
                </c:pt>
                <c:pt idx="2">
                  <c:v>268</c:v>
                </c:pt>
              </c:numCache>
            </c:numRef>
          </c:val>
          <c:extLst>
            <c:ext xmlns:c16="http://schemas.microsoft.com/office/drawing/2014/chart" uri="{C3380CC4-5D6E-409C-BE32-E72D297353CC}">
              <c16:uniqueId val="{00000001-6B04-4463-9EDA-7047DF00C9A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2402</c:v>
                </c:pt>
                <c:pt idx="1">
                  <c:v>2424</c:v>
                </c:pt>
                <c:pt idx="2">
                  <c:v>2462</c:v>
                </c:pt>
              </c:numCache>
            </c:numRef>
          </c:val>
          <c:extLst>
            <c:ext xmlns:c16="http://schemas.microsoft.com/office/drawing/2014/chart" uri="{C3380CC4-5D6E-409C-BE32-E72D297353CC}">
              <c16:uniqueId val="{00000002-6B04-4463-9EDA-7047DF00C9A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{55B9C4A1-0594-478C-8220-992C6110BF04}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B64-4E9D-856F-47CA283A8A9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{7761A578-712C-4EFC-8B7D-FC004BBBB559}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64-4E9D-856F-47CA283A8A9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{B7BCD15B-D8F9-4BA7-91D0-E09AEA4274E1}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64-4E9D-856F-47CA283A8A9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{E60AE5DA-753A-45C5-AF24-B1FC4EE31EDE}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64-4E9D-856F-47CA283A8A9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{CEF498C5-C2D9-4AEC-BFE7-AC99B67C5A1A}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64-4E9D-856F-47CA283A8A9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{5564CCC6-A674-4B05-88EC-D774F35E5E52}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B64-4E9D-856F-47CA283A8A9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{895F99D9-6266-49D5-A437-977C1CA47535}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B64-4E9D-856F-47CA283A8A9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{DAFE7C54-AABF-4528-A38E-2BCD02F35732}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B64-4E9D-856F-47CA283A8A9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{155868F7-F6E8-4DC6-BBF9-65B5D784EEA4}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B64-4E9D-856F-47CA283A8A9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51.6</c:v>
                </c:pt>
                <c:pt idx="24">
                  <c:v>52.8</c:v>
                </c:pt>
                <c:pt idx="32">
                  <c:v>54.4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B64-4E9D-856F-47CA283A8A9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{47122F9F-E763-4493-A353-2A3C1B6BC911}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B64-4E9D-856F-47CA283A8A9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{6B13E474-4702-4D18-8673-B52A4CEF5493}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64-4E9D-856F-47CA283A8A9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{9179A577-2A75-4AF0-93EC-F6DA8E09D6CF}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64-4E9D-856F-47CA283A8A9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{7E3D5650-B98D-481F-8CF5-A5BD5FEA1450}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64-4E9D-856F-47CA283A8A9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{80BCB2EF-2C8D-41A7-AEB1-5419A7847508}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64-4E9D-856F-47CA283A8A9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{0C1C5076-4AA9-4614-BE50-EC2073246271}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B64-4E9D-856F-47CA283A8A96}"/>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{8DDD6485-346B-4C80-A00A-81457D3CF325}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B64-4E9D-856F-47CA283A8A96}"/>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{B47F1148-C941-40D6-969A-873152861261}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B64-4E9D-856F-47CA283A8A96}"/>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{C0E3DA38-361E-4E8E-954C-5D10123B1ACE}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B64-4E9D-856F-47CA283A8A9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57.6</c:v>
                </c:pt>
                <c:pt idx="24">
                  <c:v>58.9</c:v>
                </c:pt>
                <c:pt idx="32">
                  <c:v>60.2</c:v>
                </c:pt>
              </c:numCache>
            </c:numRef>
          </c:xVal>
          <c:yVal>
            <c:numRef>
              <c:f>公会計指標分析・財政指標組合せ分析表!$BP$55:$DC$55</c:f>
              <c:numCache>
                <c:formatCode>#,##0.0;"▲ "#,##0.0</c:formatCode>
                <c:ptCount val="40"/>
                <c:pt idx="16">
                  <c:v>38.5</c:v>
                </c:pt>
                <c:pt idx="24">
                  <c:v>32.799999999999997</c:v>
                </c:pt>
                <c:pt idx="32">
                  <c:v>20.9</c:v>
                </c:pt>
              </c:numCache>
            </c:numRef>
          </c:yVal>
          <c:smooth val="0"/>
          <c:extLst>
            <c:ext xmlns:c16="http://schemas.microsoft.com/office/drawing/2014/chart" uri="{C3380CC4-5D6E-409C-BE32-E72D297353CC}">
              <c16:uniqueId val="{00000013-AB64-4E9D-856F-47CA283A8A96}"/>
            </c:ext>
          </c:extLst>
        </c:ser>
        <c:dLbls>
          <c:showLegendKey val="0"/>
          <c:showVal val="1"/>
          <c:showCatName val="0"/>
          <c:showSerName val="0"/>
          <c:showPercent val="0"/>
          <c:showBubbleSize val="0"/>
        </c:dLbls>
        <c:axId val="46179840"/>
        <c:axId val="46181760"/>
      </c:scatterChart>
      <c:valAx>
        <c:axId val="46179840"/>
        <c:scaling>
          <c:orientation val="minMax"/>
          <c:max val="60.5"/>
          <c:min val="57.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{4E73AEF0-E0AE-46B3-8473-CFB66F8AF963}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5B9-4FAA-8473-E74E9658F59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{0E2CFD5A-A39C-4506-9949-23CF623681F3}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B9-4FAA-8473-E74E9658F59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{A08EA621-8993-4FC5-8395-69056D5F0825}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B9-4FAA-8473-E74E9658F59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{7EB58BB3-FBD9-414A-8136-0D2FE5696A95}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B9-4FAA-8473-E74E9658F59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{31045ADE-9879-4B8C-B895-5C5A5360DC46}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B9-4FAA-8473-E74E9658F599}"/>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{172F8F48-8C70-4B2E-B9B8-3B367871A0E2}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5B9-4FAA-8473-E74E9658F599}"/>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{B3DFA0B4-907C-4EBC-9FD9-B44308D64676}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5B9-4FAA-8473-E74E9658F599}"/>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{931338F4-0143-4F15-8C92-E409DA0BD413}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5B9-4FAA-8473-E74E9658F599}"/>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{682EF55E-D2A3-47C4-814E-3DDDA729B028}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5B9-4FAA-8473-E74E9658F5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8.3000000000000007</c:v>
                </c:pt>
                <c:pt idx="16">
                  <c:v>7.7</c:v>
                </c:pt>
                <c:pt idx="24">
                  <c:v>6.7</c:v>
                </c:pt>
                <c:pt idx="32">
                  <c:v>6.7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5B9-4FAA-8473-E74E9658F59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{DD8FF062-9B83-4D79-A600-986A6B7F0D74}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5B9-4FAA-8473-E74E9658F59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{C525806F-0A40-4AAC-AAC3-05D89E67CAEB}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B9-4FAA-8473-E74E9658F59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{31E390E0-BAFB-4757-A2F5-8B4C3E3E4F82}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B9-4FAA-8473-E74E9658F59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{69FFAEB5-7C18-4734-8579-6BDDD4CC03E2}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B9-4FAA-8473-E74E9658F59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{2400BC03-756F-4DB9-ABC3-CE70116F0C01}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B9-4FAA-8473-E74E9658F599}"/>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{F115E2E8-4553-431B-AD46-A5F3EE524B26}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5B9-4FAA-8473-E74E9658F599}"/>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{F68E92FD-524C-4A91-AAA3-55DD3DD6D58D}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5B9-4FAA-8473-E74E9658F599}"/>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{6DB489DD-2D5C-4EE7-9B03-FDBB24CC23EB}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5B9-4FAA-8473-E74E9658F599}"/>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{B2BDEF31-6892-4551-A9AC-894455AB1B26}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5B9-4FAA-8473-E74E9658F5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0</c:v>
                </c:pt>
                <c:pt idx="8">
                  <c:v>20.2</c:v>
                </c:pt>
                <c:pt idx="16">
                  <c:v>38.5</c:v>
                </c:pt>
                <c:pt idx="24">
                  <c:v>32.799999999999997</c:v>
                </c:pt>
                <c:pt idx="32">
                  <c:v>20.9</c:v>
                </c:pt>
              </c:numCache>
            </c:numRef>
          </c:yVal>
          <c:smooth val="0"/>
          <c:extLst>
            <c:ext xmlns:c16="http://schemas.microsoft.com/office/drawing/2014/chart" uri="{C3380CC4-5D6E-409C-BE32-E72D297353CC}">
              <c16:uniqueId val="{00000013-C5B9-4FAA-8473-E74E9658F599}"/>
            </c:ext>
          </c:extLst>
        </c:ser>
        <c:dLbls>
          <c:showLegendKey val="0"/>
          <c:showVal val="1"/>
          <c:showCatName val="0"/>
          <c:showSerName val="0"/>
          <c:showPercent val="0"/>
          <c:showBubbleSize val="0"/>
        </c:dLbls>
        <c:axId val="84219776"/>
        <c:axId val="84234240"/>
      </c:scatterChart>
      <c:valAx>
        <c:axId val="84219776"/>
        <c:scaling>
          <c:orientation val="minMax"/>
          <c:max val="9.4"/>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平成</a:t>
          </a:r>
          <a:r>
            <a:rPr kumimoji="1" lang="en-US" altLang="ja-JP" sz="1400" baseline="0">
              <a:latin typeface="ＭＳ ゴシック" pitchFamily="49" charset="-128"/>
              <a:ea typeface="ＭＳ ゴシック" pitchFamily="49" charset="-128"/>
            </a:rPr>
            <a:t>30</a:t>
          </a:r>
          <a:r>
            <a:rPr kumimoji="1" lang="ja-JP" altLang="en-US" sz="1400" baseline="0">
              <a:latin typeface="ＭＳ ゴシック" pitchFamily="49" charset="-128"/>
              <a:ea typeface="ＭＳ ゴシック" pitchFamily="49" charset="-128"/>
            </a:rPr>
            <a:t>年度の実質公債費比率は前年度に同じく</a:t>
          </a:r>
          <a:r>
            <a:rPr kumimoji="1" lang="en-US" altLang="ja-JP" sz="1400" baseline="0">
              <a:latin typeface="ＭＳ ゴシック" pitchFamily="49" charset="-128"/>
              <a:ea typeface="ＭＳ ゴシック" pitchFamily="49" charset="-128"/>
            </a:rPr>
            <a:t>6.7</a:t>
          </a:r>
          <a:r>
            <a:rPr kumimoji="1" lang="ja-JP" altLang="en-US" sz="1400" baseline="0">
              <a:latin typeface="ＭＳ ゴシック" pitchFamily="49" charset="-128"/>
              <a:ea typeface="ＭＳ ゴシック" pitchFamily="49" charset="-128"/>
            </a:rPr>
            <a:t>ﾎﾟｲﾝﾄとなった。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元利償還金は緊急防災・減災事業債や過疎対策事業債の償還が始まったことに伴い増加している。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今後も過疎対策事業債の据置期間が終了し、償還開始となることから元利償還金の増加が見込まれる。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新規の町債発行にあたっては真に適債性のある事業に対して交付税措置のあるものを活用するなど、健全な財政運営を図っていく必要がある。</a:t>
          </a:r>
          <a:endParaRPr kumimoji="1" lang="en-US" altLang="ja-JP" sz="1400" baseline="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年度より将来負担比率の分子が負の数値となっている。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役場庁舎をはじめとする公共施設建設事業を見込んでおり、併せて既存の公共施設の長寿命化対策も計画的に実施していく必要がある。そのため、一般会計等に係る地方債の現在高の増加と充当可能基金の減少は今後も続くものと想定されることから充当可能基金への計画的な積立を行うなど財源確保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福島県小野町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財源不足に対応するため財政調整基金の繰入金が増加したほか、減債基金を取り崩して起債の繰上償還を行ったため全体として減額となった。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一方、小野小町ふるさと応援寄附金の歳入増に伴い、小野小町ふるさと応援寄附金基金に前年度を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千円あまり上回る積立を行った。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役場庁舎等の公共施設建設事業に対応するため公共施設等建設準備基金へ計画的な積立を行う。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また、突発的な災害や緊急時に備えて財政調整基金の積立に努める。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公共施設等建設準備基金：公共施設の建設に要する資金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文化・体育振興基金：町の文化及び体育の振興発展拡大のため全国大会等出場の激励金や社会教育関係団体、社会体育関係団体の活動補助を行う。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小野町笑顔とがんばり子育て支援基金：次代を担う子どもたちの健やかな成長を図り、安心して子育てができる環境づくりを推進する。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公共施設等建設準備基金：町有財産売払収入と同額の積立をおこなったため増額となった。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小野町笑顔とがんばり子育て支援基金：過疎対策事業債のソフト事業分を活用して積立を行ったため増額となった。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小野小町ふるさと応援寄附金基金：小野小町ふるさと応援寄附金の収入額と同額を基金に積み立てるが、収入額が前年度を上回ったため積立金額も増額となった。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公共施設等建設準備基金：役場庁舎等公共施設の建設事業に備えて計画的に積立を行う。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小野町笑顔とがんばり子育て支援金：令和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小野小町ふるさと応援寄附金基金：小野小町ふるさと応援寄附金の更なる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に努め、寄附金の積立増を図る。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条に基づき、繰越金の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の金額を積み立てた一方、財源不足に対応するため取り崩しを行ったことから減額となった。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町税をはじめとする歳入の確保に努め、財政調整基金の取り崩しの抑制を図る。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基金を取り崩し、繰上償還を行ったため減額となった。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緊急防災・減災事業債や過疎対策事業債の償還開始により、元利償還金の増が見込まれることから計画的な積立を行って財源を確保する。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10,211
10,084
125.18
5,398,311
5,223,738
161,575
3,428,995
5,173,168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全国平均、福島県平均より下回っており、類似団体内平均より</a:t>
          </a:r>
          <a:r>
            <a:rPr kumimoji="1" lang="en-US" altLang="ja-JP" sz="1100">
              <a:latin typeface="ＭＳ Ｐゴシック" panose="020B0600070205080204" pitchFamily="50" charset="-128"/>
              <a:ea typeface="ＭＳ Ｐゴシック" panose="020B0600070205080204" pitchFamily="50" charset="-128"/>
            </a:rPr>
            <a:t>5.8%</a:t>
          </a:r>
          <a:r>
            <a:rPr kumimoji="1" lang="ja-JP" altLang="en-US" sz="1100">
              <a:latin typeface="ＭＳ Ｐゴシック" panose="020B0600070205080204" pitchFamily="50" charset="-128"/>
              <a:ea typeface="ＭＳ Ｐゴシック" panose="020B0600070205080204" pitchFamily="50" charset="-128"/>
            </a:rPr>
            <a:t>低い数値ではあるが、今後公共施設個別施設計画に基づき老朽化した施設の計画的な維持・更新、集約化・複合化を計画的に実施していく必要がある。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161744</xdr:rowOff>
    </xdr:from>
    <xdr:to>
      <xdr:col>23</xdr:col>
      <xdr:colOff>85090</xdr:colOff>
      <xdr:row>35</xdr:row>
      <xdr:rowOff>89898</xdr:rowOff>
    </xdr:to>
    <xdr:cxnSp macro="">
      <xdr:nvCxnSpPr>
        <xdr:cNvPr id="74" name="直線コネクタ 73"/>
        <xdr:cNvCxnSpPr/>
      </xdr:nvCxnSpPr>
      <xdr:spPr>
        <a:xfrm flipV="1">
          <a:off x="4760595" y="5390969"/>
          <a:ext cx="127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93725</xdr:rowOff>
    </xdr:from>
    <xdr:ext cx="405111" cy="259045"/>
    <xdr:sp macro="" textlink="">
      <xdr:nvSpPr>
        <xdr:cNvPr id="75" name="有形固定資産減価償却率最小値テキスト"/>
        <xdr:cNvSpPr txBox="1"/>
      </xdr:nvSpPr>
      <xdr:spPr>
        <a:xfrm>
          <a:off x="4813300" y="686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89898</xdr:rowOff>
    </xdr:from>
    <xdr:to>
      <xdr:col>23</xdr:col>
      <xdr:colOff>174625</xdr:colOff>
      <xdr:row>35</xdr:row>
      <xdr:rowOff>89898</xdr:rowOff>
    </xdr:to>
    <xdr:cxnSp macro="">
      <xdr:nvCxnSpPr>
        <xdr:cNvPr id="76" name="直線コネクタ 75"/>
        <xdr:cNvCxnSpPr/>
      </xdr:nvCxnSpPr>
      <xdr:spPr>
        <a:xfrm>
          <a:off x="4673600" y="686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108421</xdr:rowOff>
    </xdr:from>
    <xdr:ext cx="405111" cy="259045"/>
    <xdr:sp macro="" textlink="">
      <xdr:nvSpPr>
        <xdr:cNvPr id="77" name="有形固定資産減価償却率最大値テキスト"/>
        <xdr:cNvSpPr txBox="1"/>
      </xdr:nvSpPr>
      <xdr:spPr>
        <a:xfrm>
          <a:off x="4813300" y="516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161744</xdr:rowOff>
    </xdr:from>
    <xdr:to>
      <xdr:col>23</xdr:col>
      <xdr:colOff>174625</xdr:colOff>
      <xdr:row>26</xdr:row>
      <xdr:rowOff>161744</xdr:rowOff>
    </xdr:to>
    <xdr:cxnSp macro="">
      <xdr:nvCxnSpPr>
        <xdr:cNvPr id="78" name="直線コネクタ 77"/>
        <xdr:cNvCxnSpPr/>
      </xdr:nvCxnSpPr>
      <xdr:spPr>
        <a:xfrm>
          <a:off x="4673600" y="539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100619</xdr:rowOff>
    </xdr:from>
    <xdr:ext cx="405111" cy="259045"/>
    <xdr:sp macro="" textlink="">
      <xdr:nvSpPr>
        <xdr:cNvPr id="79" name="有形固定資産減価償却率平均値テキスト"/>
        <xdr:cNvSpPr txBox="1"/>
      </xdr:nvSpPr>
      <xdr:spPr>
        <a:xfrm>
          <a:off x="4813300" y="5672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80" name="フローチャート: 判断 79"/>
        <xdr:cNvSpPr/>
      </xdr:nvSpPr>
      <xdr:spPr>
        <a:xfrm>
          <a:off x="47117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81" name="フローチャート: 判断 80"/>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157933</xdr:rowOff>
    </xdr:from>
    <xdr:to>
      <xdr:col>15</xdr:col>
      <xdr:colOff>187325</xdr:colOff>
      <xdr:row>30</xdr:row>
      <xdr:rowOff>88083</xdr:rowOff>
    </xdr:to>
    <xdr:sp macro="" textlink="">
      <xdr:nvSpPr>
        <xdr:cNvPr id="82" name="フローチャート: 判断 81"/>
        <xdr:cNvSpPr/>
      </xdr:nvSpPr>
      <xdr:spPr>
        <a:xfrm>
          <a:off x="3238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83" name="フローチャート: 判断 82"/>
        <xdr:cNvSpPr/>
      </xdr:nvSpPr>
      <xdr:spPr>
        <a:xfrm>
          <a:off x="2476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85181</xdr:rowOff>
    </xdr:from>
    <xdr:to>
      <xdr:col>23</xdr:col>
      <xdr:colOff>136525</xdr:colOff>
      <xdr:row>31</xdr:row>
      <xdr:rowOff>15331</xdr:rowOff>
    </xdr:to>
    <xdr:sp macro="" textlink="">
      <xdr:nvSpPr>
        <xdr:cNvPr id="89" name="楕円 88"/>
        <xdr:cNvSpPr/>
      </xdr:nvSpPr>
      <xdr:spPr>
        <a:xfrm>
          <a:off x="4711700" y="600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63608</xdr:rowOff>
    </xdr:from>
    <xdr:ext cx="405111" cy="259045"/>
    <xdr:sp macro="" textlink="">
      <xdr:nvSpPr>
        <xdr:cNvPr id="90" name="有形固定資産減価償却率該当値テキスト"/>
        <xdr:cNvSpPr txBox="1"/>
      </xdr:nvSpPr>
      <xdr:spPr>
        <a:xfrm>
          <a:off x="4813300" y="5978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134529</xdr:rowOff>
    </xdr:from>
    <xdr:to>
      <xdr:col>19</xdr:col>
      <xdr:colOff>187325</xdr:colOff>
      <xdr:row>31</xdr:row>
      <xdr:rowOff>64679</xdr:rowOff>
    </xdr:to>
    <xdr:sp macro="" textlink="">
      <xdr:nvSpPr>
        <xdr:cNvPr id="91" name="楕円 90"/>
        <xdr:cNvSpPr/>
      </xdr:nvSpPr>
      <xdr:spPr>
        <a:xfrm>
          <a:off x="4000500" y="60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135981</xdr:rowOff>
    </xdr:from>
    <xdr:to>
      <xdr:col>23</xdr:col>
      <xdr:colOff>85725</xdr:colOff>
      <xdr:row>31</xdr:row>
      <xdr:rowOff>13879</xdr:rowOff>
    </xdr:to>
    <xdr:cxnSp macro="">
      <xdr:nvCxnSpPr>
        <xdr:cNvPr id="92" name="直線コネクタ 91"/>
        <xdr:cNvCxnSpPr/>
      </xdr:nvCxnSpPr>
      <xdr:spPr>
        <a:xfrm flipV="1">
          <a:off x="4051300" y="6051006"/>
          <a:ext cx="7112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91</xdr:rowOff>
    </xdr:from>
    <xdr:to>
      <xdr:col>15</xdr:col>
      <xdr:colOff>187325</xdr:colOff>
      <xdr:row>31</xdr:row>
      <xdr:rowOff>101691</xdr:rowOff>
    </xdr:to>
    <xdr:sp macro="" textlink="">
      <xdr:nvSpPr>
        <xdr:cNvPr id="93" name="楕円 92"/>
        <xdr:cNvSpPr/>
      </xdr:nvSpPr>
      <xdr:spPr>
        <a:xfrm>
          <a:off x="3238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13879</xdr:rowOff>
    </xdr:from>
    <xdr:to>
      <xdr:col>19</xdr:col>
      <xdr:colOff>136525</xdr:colOff>
      <xdr:row>31</xdr:row>
      <xdr:rowOff>50891</xdr:rowOff>
    </xdr:to>
    <xdr:cxnSp macro="">
      <xdr:nvCxnSpPr>
        <xdr:cNvPr id="94" name="直線コネクタ 93"/>
        <xdr:cNvCxnSpPr/>
      </xdr:nvCxnSpPr>
      <xdr:spPr>
        <a:xfrm flipV="1">
          <a:off x="3289300" y="6100354"/>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64515</xdr:rowOff>
    </xdr:from>
    <xdr:ext cx="405111" cy="259045"/>
    <xdr:sp macro="" textlink="">
      <xdr:nvSpPr>
        <xdr:cNvPr id="95" name="n_1aveValue有形固定資産減価償却率"/>
        <xdr:cNvSpPr txBox="1"/>
      </xdr:nvSpPr>
      <xdr:spPr>
        <a:xfrm>
          <a:off x="3836044"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104610</xdr:rowOff>
    </xdr:from>
    <xdr:ext cx="405111" cy="259045"/>
    <xdr:sp macro="" textlink="">
      <xdr:nvSpPr>
        <xdr:cNvPr id="96" name="n_2aveValue有形固定資産減価償却率"/>
        <xdr:cNvSpPr txBox="1"/>
      </xdr:nvSpPr>
      <xdr:spPr>
        <a:xfrm>
          <a:off x="30867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160128</xdr:rowOff>
    </xdr:from>
    <xdr:ext cx="405111" cy="259045"/>
    <xdr:sp macro="" textlink="">
      <xdr:nvSpPr>
        <xdr:cNvPr id="97" name="n_3aveValue有形固定資産減価償却率"/>
        <xdr:cNvSpPr txBox="1"/>
      </xdr:nvSpPr>
      <xdr:spPr>
        <a:xfrm>
          <a:off x="2324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55806</xdr:rowOff>
    </xdr:from>
    <xdr:ext cx="405111" cy="259045"/>
    <xdr:sp macro="" textlink="">
      <xdr:nvSpPr>
        <xdr:cNvPr id="98" name="n_1mainValue有形固定資産減価償却率"/>
        <xdr:cNvSpPr txBox="1"/>
      </xdr:nvSpPr>
      <xdr:spPr>
        <a:xfrm>
          <a:off x="3836044" y="614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92818</xdr:rowOff>
    </xdr:from>
    <xdr:ext cx="405111" cy="259045"/>
    <xdr:sp macro="" textlink="">
      <xdr:nvSpPr>
        <xdr:cNvPr id="99" name="n_2mainValue有形固定資産減価償却率"/>
        <xdr:cNvSpPr txBox="1"/>
      </xdr:nvSpPr>
      <xdr:spPr>
        <a:xfrm>
          <a:off x="3086744" y="6179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年度より過疎対策事業債の発行に伴い地方債の現在高が増えてきているが、平成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年度は繰上償還を実施したことにより平成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年度より比率が下がっている。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引き続き、適切な債務償還能力の確保、財源の確保に努めていく必要がある。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125060</xdr:rowOff>
    </xdr:from>
    <xdr:to>
      <xdr:col>76</xdr:col>
      <xdr:colOff>21589</xdr:colOff>
      <xdr:row>34</xdr:row>
      <xdr:rowOff>151342</xdr:rowOff>
    </xdr:to>
    <xdr:cxnSp macro="">
      <xdr:nvCxnSpPr>
        <xdr:cNvPr id="128" name="直線コネクタ 127"/>
        <xdr:cNvCxnSpPr/>
      </xdr:nvCxnSpPr>
      <xdr:spPr>
        <a:xfrm flipV="1">
          <a:off x="14793595" y="5525735"/>
          <a:ext cx="1269" cy="1226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71737</xdr:rowOff>
    </xdr:from>
    <xdr:ext cx="560923" cy="259045"/>
    <xdr:sp macro="" textlink="">
      <xdr:nvSpPr>
        <xdr:cNvPr id="131" name="債務償還比率最大値テキスト"/>
        <xdr:cNvSpPr txBox="1"/>
      </xdr:nvSpPr>
      <xdr:spPr>
        <a:xfrm>
          <a:off x="14846300" y="53009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125060</xdr:rowOff>
    </xdr:from>
    <xdr:to>
      <xdr:col>76</xdr:col>
      <xdr:colOff>111125</xdr:colOff>
      <xdr:row>27</xdr:row>
      <xdr:rowOff>125060</xdr:rowOff>
    </xdr:to>
    <xdr:cxnSp macro="">
      <xdr:nvCxnSpPr>
        <xdr:cNvPr id="132" name="直線コネクタ 131"/>
        <xdr:cNvCxnSpPr/>
      </xdr:nvCxnSpPr>
      <xdr:spPr>
        <a:xfrm>
          <a:off x="14706600" y="5525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14657</xdr:rowOff>
    </xdr:from>
    <xdr:ext cx="469744" cy="259045"/>
    <xdr:sp macro="" textlink="">
      <xdr:nvSpPr>
        <xdr:cNvPr id="133" name="債務償還比率平均値テキスト"/>
        <xdr:cNvSpPr txBox="1"/>
      </xdr:nvSpPr>
      <xdr:spPr>
        <a:xfrm>
          <a:off x="14846300" y="5929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163230</xdr:rowOff>
    </xdr:from>
    <xdr:to>
      <xdr:col>76</xdr:col>
      <xdr:colOff>73025</xdr:colOff>
      <xdr:row>31</xdr:row>
      <xdr:rowOff>93380</xdr:rowOff>
    </xdr:to>
    <xdr:sp macro="" textlink="">
      <xdr:nvSpPr>
        <xdr:cNvPr id="134" name="フローチャート: 判断 133"/>
        <xdr:cNvSpPr/>
      </xdr:nvSpPr>
      <xdr:spPr>
        <a:xfrm>
          <a:off x="14744700" y="60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144519</xdr:rowOff>
    </xdr:from>
    <xdr:to>
      <xdr:col>72</xdr:col>
      <xdr:colOff>123825</xdr:colOff>
      <xdr:row>31</xdr:row>
      <xdr:rowOff>74669</xdr:rowOff>
    </xdr:to>
    <xdr:sp macro="" textlink="">
      <xdr:nvSpPr>
        <xdr:cNvPr id="135" name="フローチャート: 判断 134"/>
        <xdr:cNvSpPr/>
      </xdr:nvSpPr>
      <xdr:spPr>
        <a:xfrm>
          <a:off x="14033500" y="605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85408</xdr:rowOff>
    </xdr:from>
    <xdr:to>
      <xdr:col>76</xdr:col>
      <xdr:colOff>73025</xdr:colOff>
      <xdr:row>33</xdr:row>
      <xdr:rowOff>15558</xdr:rowOff>
    </xdr:to>
    <xdr:sp macro="" textlink="">
      <xdr:nvSpPr>
        <xdr:cNvPr id="141" name="楕円 140"/>
        <xdr:cNvSpPr/>
      </xdr:nvSpPr>
      <xdr:spPr>
        <a:xfrm>
          <a:off x="14744700" y="634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63835</xdr:rowOff>
    </xdr:from>
    <xdr:ext cx="469744" cy="259045"/>
    <xdr:sp macro="" textlink="">
      <xdr:nvSpPr>
        <xdr:cNvPr id="142" name="債務償還比率該当値テキスト"/>
        <xdr:cNvSpPr txBox="1"/>
      </xdr:nvSpPr>
      <xdr:spPr>
        <a:xfrm>
          <a:off x="14846300" y="632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72094</xdr:rowOff>
    </xdr:from>
    <xdr:to>
      <xdr:col>72</xdr:col>
      <xdr:colOff>123825</xdr:colOff>
      <xdr:row>33</xdr:row>
      <xdr:rowOff>2244</xdr:rowOff>
    </xdr:to>
    <xdr:sp macro="" textlink="">
      <xdr:nvSpPr>
        <xdr:cNvPr id="143" name="楕円 142"/>
        <xdr:cNvSpPr/>
      </xdr:nvSpPr>
      <xdr:spPr>
        <a:xfrm>
          <a:off x="14033500" y="633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122894</xdr:rowOff>
    </xdr:from>
    <xdr:to>
      <xdr:col>76</xdr:col>
      <xdr:colOff>22225</xdr:colOff>
      <xdr:row>32</xdr:row>
      <xdr:rowOff>136208</xdr:rowOff>
    </xdr:to>
    <xdr:cxnSp macro="">
      <xdr:nvCxnSpPr>
        <xdr:cNvPr id="144" name="直線コネクタ 143"/>
        <xdr:cNvCxnSpPr/>
      </xdr:nvCxnSpPr>
      <xdr:spPr>
        <a:xfrm>
          <a:off x="14084300" y="6380819"/>
          <a:ext cx="711200" cy="1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91196</xdr:rowOff>
    </xdr:from>
    <xdr:ext cx="469744" cy="259045"/>
    <xdr:sp macro="" textlink="">
      <xdr:nvSpPr>
        <xdr:cNvPr id="145" name="n_1aveValue債務償還比率"/>
        <xdr:cNvSpPr txBox="1"/>
      </xdr:nvSpPr>
      <xdr:spPr>
        <a:xfrm>
          <a:off x="13836727" y="583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164821</xdr:rowOff>
    </xdr:from>
    <xdr:ext cx="469744" cy="259045"/>
    <xdr:sp macro="" textlink="">
      <xdr:nvSpPr>
        <xdr:cNvPr id="146" name="n_1mainValue債務償還比率"/>
        <xdr:cNvSpPr txBox="1"/>
      </xdr:nvSpPr>
      <xdr:spPr>
        <a:xfrm>
          <a:off x="13836727" y="642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10,211
10,084
125.18
5,398,311
5,223,738
161,575
3,428,995
5,173,168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20955</xdr:rowOff>
    </xdr:from>
    <xdr:to>
      <xdr:col>24</xdr:col>
      <xdr:colOff>62865</xdr:colOff>
      <xdr:row>41</xdr:row>
      <xdr:rowOff>120015</xdr:rowOff>
    </xdr:to>
    <xdr:cxnSp macro="">
      <xdr:nvCxnSpPr>
        <xdr:cNvPr id="56" name="直線コネクタ 55"/>
        <xdr:cNvCxnSpPr/>
      </xdr:nvCxnSpPr>
      <xdr:spPr>
        <a:xfrm flipV="1">
          <a:off x="4634865" y="585025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123842</xdr:rowOff>
    </xdr:from>
    <xdr:ext cx="405111" cy="259045"/>
    <xdr:sp macro="" textlink="">
      <xdr:nvSpPr>
        <xdr:cNvPr id="57" name="【道路】&#10;有形固定資産減価償却率最小値テキスト"/>
        <xdr:cNvSpPr txBox="1"/>
      </xdr:nvSpPr>
      <xdr:spPr>
        <a:xfrm>
          <a:off x="4673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120015</xdr:rowOff>
    </xdr:from>
    <xdr:to>
      <xdr:col>24</xdr:col>
      <xdr:colOff>152400</xdr:colOff>
      <xdr:row>41</xdr:row>
      <xdr:rowOff>120015</xdr:rowOff>
    </xdr:to>
    <xdr:cxnSp macro="">
      <xdr:nvCxnSpPr>
        <xdr:cNvPr id="58" name="直線コネクタ 57"/>
        <xdr:cNvCxnSpPr/>
      </xdr:nvCxnSpPr>
      <xdr:spPr>
        <a:xfrm>
          <a:off x="4546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139082</xdr:rowOff>
    </xdr:from>
    <xdr:ext cx="405111" cy="259045"/>
    <xdr:sp macro="" textlink="">
      <xdr:nvSpPr>
        <xdr:cNvPr id="59" name="【道路】&#10;有形固定資産減価償却率最大値テキスト"/>
        <xdr:cNvSpPr txBox="1"/>
      </xdr:nvSpPr>
      <xdr:spPr>
        <a:xfrm>
          <a:off x="4673600" y="562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20955</xdr:rowOff>
    </xdr:from>
    <xdr:to>
      <xdr:col>24</xdr:col>
      <xdr:colOff>152400</xdr:colOff>
      <xdr:row>34</xdr:row>
      <xdr:rowOff>20955</xdr:rowOff>
    </xdr:to>
    <xdr:cxnSp macro="">
      <xdr:nvCxnSpPr>
        <xdr:cNvPr id="60" name="直線コネクタ 59"/>
        <xdr:cNvCxnSpPr/>
      </xdr:nvCxnSpPr>
      <xdr:spPr>
        <a:xfrm>
          <a:off x="4546600" y="58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158767</xdr:rowOff>
    </xdr:from>
    <xdr:ext cx="405111" cy="259045"/>
    <xdr:sp macro="" textlink="">
      <xdr:nvSpPr>
        <xdr:cNvPr id="61" name="【道路】&#10;有形固定資産減価償却率平均値テキスト"/>
        <xdr:cNvSpPr txBox="1"/>
      </xdr:nvSpPr>
      <xdr:spPr>
        <a:xfrm>
          <a:off x="4673600" y="6330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62" name="フローチャート: 判断 61"/>
        <xdr:cNvSpPr/>
      </xdr:nvSpPr>
      <xdr:spPr>
        <a:xfrm>
          <a:off x="4584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52070</xdr:rowOff>
    </xdr:from>
    <xdr:to>
      <xdr:col>24</xdr:col>
      <xdr:colOff>114300</xdr:colOff>
      <xdr:row>38</xdr:row>
      <xdr:rowOff>153670</xdr:rowOff>
    </xdr:to>
    <xdr:sp macro="" textlink="">
      <xdr:nvSpPr>
        <xdr:cNvPr id="71" name="楕円 70"/>
        <xdr:cNvSpPr/>
      </xdr:nvSpPr>
      <xdr:spPr>
        <a:xfrm>
          <a:off x="45847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30497</xdr:rowOff>
    </xdr:from>
    <xdr:ext cx="405111" cy="259045"/>
    <xdr:sp macro="" textlink="">
      <xdr:nvSpPr>
        <xdr:cNvPr id="72" name="【道路】&#10;有形固定資産減価償却率該当値テキスト"/>
        <xdr:cNvSpPr txBox="1"/>
      </xdr:nvSpPr>
      <xdr:spPr>
        <a:xfrm>
          <a:off x="4673600"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82550</xdr:rowOff>
    </xdr:from>
    <xdr:to>
      <xdr:col>20</xdr:col>
      <xdr:colOff>38100</xdr:colOff>
      <xdr:row>39</xdr:row>
      <xdr:rowOff>12700</xdr:rowOff>
    </xdr:to>
    <xdr:sp macro="" textlink="">
      <xdr:nvSpPr>
        <xdr:cNvPr id="73" name="楕円 72"/>
        <xdr:cNvSpPr/>
      </xdr:nvSpPr>
      <xdr:spPr>
        <a:xfrm>
          <a:off x="3746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102870</xdr:rowOff>
    </xdr:from>
    <xdr:to>
      <xdr:col>24</xdr:col>
      <xdr:colOff>63500</xdr:colOff>
      <xdr:row>38</xdr:row>
      <xdr:rowOff>133350</xdr:rowOff>
    </xdr:to>
    <xdr:cxnSp macro="">
      <xdr:nvCxnSpPr>
        <xdr:cNvPr id="74" name="直線コネクタ 73"/>
        <xdr:cNvCxnSpPr/>
      </xdr:nvCxnSpPr>
      <xdr:spPr>
        <a:xfrm flipV="1">
          <a:off x="3797300" y="66179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114935</xdr:rowOff>
    </xdr:from>
    <xdr:to>
      <xdr:col>15</xdr:col>
      <xdr:colOff>101600</xdr:colOff>
      <xdr:row>39</xdr:row>
      <xdr:rowOff>45085</xdr:rowOff>
    </xdr:to>
    <xdr:sp macro="" textlink="">
      <xdr:nvSpPr>
        <xdr:cNvPr id="75" name="楕円 74"/>
        <xdr:cNvSpPr/>
      </xdr:nvSpPr>
      <xdr:spPr>
        <a:xfrm>
          <a:off x="2857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133350</xdr:rowOff>
    </xdr:from>
    <xdr:to>
      <xdr:col>19</xdr:col>
      <xdr:colOff>177800</xdr:colOff>
      <xdr:row>38</xdr:row>
      <xdr:rowOff>165735</xdr:rowOff>
    </xdr:to>
    <xdr:cxnSp macro="">
      <xdr:nvCxnSpPr>
        <xdr:cNvPr id="76" name="直線コネクタ 75"/>
        <xdr:cNvCxnSpPr/>
      </xdr:nvCxnSpPr>
      <xdr:spPr>
        <a:xfrm flipV="1">
          <a:off x="2908300" y="66484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111142</xdr:rowOff>
    </xdr:from>
    <xdr:ext cx="405111" cy="259045"/>
    <xdr:sp macro="" textlink="">
      <xdr:nvSpPr>
        <xdr:cNvPr id="77" name="n_1aveValue【道路】&#10;有形固定資産減価償却率"/>
        <xdr:cNvSpPr txBox="1"/>
      </xdr:nvSpPr>
      <xdr:spPr>
        <a:xfrm>
          <a:off x="35820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139717</xdr:rowOff>
    </xdr:from>
    <xdr:ext cx="405111" cy="259045"/>
    <xdr:sp macro="" textlink="">
      <xdr:nvSpPr>
        <xdr:cNvPr id="78" name="n_2aveValue【道路】&#10;有形固定資産減価償却率"/>
        <xdr:cNvSpPr txBox="1"/>
      </xdr:nvSpPr>
      <xdr:spPr>
        <a:xfrm>
          <a:off x="2705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153052</xdr:rowOff>
    </xdr:from>
    <xdr:ext cx="405111" cy="259045"/>
    <xdr:sp macro="" textlink="">
      <xdr:nvSpPr>
        <xdr:cNvPr id="79" name="n_3aveValue【道路】&#10;有形固定資産減価償却率"/>
        <xdr:cNvSpPr txBox="1"/>
      </xdr:nvSpPr>
      <xdr:spPr>
        <a:xfrm>
          <a:off x="1816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3827</xdr:rowOff>
    </xdr:from>
    <xdr:ext cx="405111" cy="259045"/>
    <xdr:sp macro="" textlink="">
      <xdr:nvSpPr>
        <xdr:cNvPr id="80" name="n_1mainValue【道路】&#10;有形固定資産減価償却率"/>
        <xdr:cNvSpPr txBox="1"/>
      </xdr:nvSpPr>
      <xdr:spPr>
        <a:xfrm>
          <a:off x="35820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36212</xdr:rowOff>
    </xdr:from>
    <xdr:ext cx="405111" cy="259045"/>
    <xdr:sp macro="" textlink="">
      <xdr:nvSpPr>
        <xdr:cNvPr id="81" name="n_2mainValue【道路】&#10;有形固定資産減価償却率"/>
        <xdr:cNvSpPr txBox="1"/>
      </xdr:nvSpPr>
      <xdr:spPr>
        <a:xfrm>
          <a:off x="27057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128740</xdr:rowOff>
    </xdr:from>
    <xdr:to>
      <xdr:col>54</xdr:col>
      <xdr:colOff>189865</xdr:colOff>
      <xdr:row>41</xdr:row>
      <xdr:rowOff>23984</xdr:rowOff>
    </xdr:to>
    <xdr:cxnSp macro="">
      <xdr:nvCxnSpPr>
        <xdr:cNvPr id="105" name="直線コネクタ 104"/>
        <xdr:cNvCxnSpPr/>
      </xdr:nvCxnSpPr>
      <xdr:spPr>
        <a:xfrm flipV="1">
          <a:off x="10476865" y="5615140"/>
          <a:ext cx="0" cy="143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27811</xdr:rowOff>
    </xdr:from>
    <xdr:ext cx="469744" cy="259045"/>
    <xdr:sp macro="" textlink="">
      <xdr:nvSpPr>
        <xdr:cNvPr id="106" name="【道路】&#10;一人当たり延長最小値テキスト"/>
        <xdr:cNvSpPr txBox="1"/>
      </xdr:nvSpPr>
      <xdr:spPr>
        <a:xfrm>
          <a:off x="10515600" y="705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23984</xdr:rowOff>
    </xdr:from>
    <xdr:to>
      <xdr:col>55</xdr:col>
      <xdr:colOff>88900</xdr:colOff>
      <xdr:row>41</xdr:row>
      <xdr:rowOff>23984</xdr:rowOff>
    </xdr:to>
    <xdr:cxnSp macro="">
      <xdr:nvCxnSpPr>
        <xdr:cNvPr id="107" name="直線コネクタ 106"/>
        <xdr:cNvCxnSpPr/>
      </xdr:nvCxnSpPr>
      <xdr:spPr>
        <a:xfrm>
          <a:off x="10388600" y="705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75417</xdr:rowOff>
    </xdr:from>
    <xdr:ext cx="534377" cy="259045"/>
    <xdr:sp macro="" textlink="">
      <xdr:nvSpPr>
        <xdr:cNvPr id="108" name="【道路】&#10;一人当たり延長最大値テキスト"/>
        <xdr:cNvSpPr txBox="1"/>
      </xdr:nvSpPr>
      <xdr:spPr>
        <a:xfrm>
          <a:off x="10515600" y="53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128740</xdr:rowOff>
    </xdr:from>
    <xdr:to>
      <xdr:col>55</xdr:col>
      <xdr:colOff>88900</xdr:colOff>
      <xdr:row>32</xdr:row>
      <xdr:rowOff>128740</xdr:rowOff>
    </xdr:to>
    <xdr:cxnSp macro="">
      <xdr:nvCxnSpPr>
        <xdr:cNvPr id="109" name="直線コネクタ 108"/>
        <xdr:cNvCxnSpPr/>
      </xdr:nvCxnSpPr>
      <xdr:spPr>
        <a:xfrm>
          <a:off x="10388600" y="561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128002</xdr:rowOff>
    </xdr:from>
    <xdr:ext cx="534377" cy="259045"/>
    <xdr:sp macro="" textlink="">
      <xdr:nvSpPr>
        <xdr:cNvPr id="110" name="【道路】&#10;一人当たり延長平均値テキスト"/>
        <xdr:cNvSpPr txBox="1"/>
      </xdr:nvSpPr>
      <xdr:spPr>
        <a:xfrm>
          <a:off x="10515600" y="6471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105125</xdr:rowOff>
    </xdr:from>
    <xdr:to>
      <xdr:col>55</xdr:col>
      <xdr:colOff>50800</xdr:colOff>
      <xdr:row>39</xdr:row>
      <xdr:rowOff>35275</xdr:rowOff>
    </xdr:to>
    <xdr:sp macro="" textlink="">
      <xdr:nvSpPr>
        <xdr:cNvPr id="111" name="フローチャート: 判断 110"/>
        <xdr:cNvSpPr/>
      </xdr:nvSpPr>
      <xdr:spPr>
        <a:xfrm>
          <a:off x="10426700" y="66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126879</xdr:rowOff>
    </xdr:from>
    <xdr:to>
      <xdr:col>50</xdr:col>
      <xdr:colOff>165100</xdr:colOff>
      <xdr:row>39</xdr:row>
      <xdr:rowOff>57029</xdr:rowOff>
    </xdr:to>
    <xdr:sp macro="" textlink="">
      <xdr:nvSpPr>
        <xdr:cNvPr id="112" name="フローチャート: 判断 111"/>
        <xdr:cNvSpPr/>
      </xdr:nvSpPr>
      <xdr:spPr>
        <a:xfrm>
          <a:off x="9588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126232</xdr:rowOff>
    </xdr:from>
    <xdr:to>
      <xdr:col>46</xdr:col>
      <xdr:colOff>38100</xdr:colOff>
      <xdr:row>39</xdr:row>
      <xdr:rowOff>56382</xdr:rowOff>
    </xdr:to>
    <xdr:sp macro="" textlink="">
      <xdr:nvSpPr>
        <xdr:cNvPr id="113" name="フローチャート: 判断 112"/>
        <xdr:cNvSpPr/>
      </xdr:nvSpPr>
      <xdr:spPr>
        <a:xfrm>
          <a:off x="8699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15704</xdr:rowOff>
    </xdr:from>
    <xdr:to>
      <xdr:col>41</xdr:col>
      <xdr:colOff>101600</xdr:colOff>
      <xdr:row>39</xdr:row>
      <xdr:rowOff>117304</xdr:rowOff>
    </xdr:to>
    <xdr:sp macro="" textlink="">
      <xdr:nvSpPr>
        <xdr:cNvPr id="114" name="フローチャート: 判断 113"/>
        <xdr:cNvSpPr/>
      </xdr:nvSpPr>
      <xdr:spPr>
        <a:xfrm>
          <a:off x="7810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43097</xdr:rowOff>
    </xdr:from>
    <xdr:to>
      <xdr:col>55</xdr:col>
      <xdr:colOff>50800</xdr:colOff>
      <xdr:row>39</xdr:row>
      <xdr:rowOff>144697</xdr:rowOff>
    </xdr:to>
    <xdr:sp macro="" textlink="">
      <xdr:nvSpPr>
        <xdr:cNvPr id="120" name="楕円 119"/>
        <xdr:cNvSpPr/>
      </xdr:nvSpPr>
      <xdr:spPr>
        <a:xfrm>
          <a:off x="10426700" y="672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21524</xdr:rowOff>
    </xdr:from>
    <xdr:ext cx="534377" cy="259045"/>
    <xdr:sp macro="" textlink="">
      <xdr:nvSpPr>
        <xdr:cNvPr id="121" name="【道路】&#10;一人当たり延長該当値テキスト"/>
        <xdr:cNvSpPr txBox="1"/>
      </xdr:nvSpPr>
      <xdr:spPr>
        <a:xfrm>
          <a:off x="10515600" y="67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54184</xdr:rowOff>
    </xdr:from>
    <xdr:to>
      <xdr:col>50</xdr:col>
      <xdr:colOff>165100</xdr:colOff>
      <xdr:row>39</xdr:row>
      <xdr:rowOff>155784</xdr:rowOff>
    </xdr:to>
    <xdr:sp macro="" textlink="">
      <xdr:nvSpPr>
        <xdr:cNvPr id="122" name="楕円 121"/>
        <xdr:cNvSpPr/>
      </xdr:nvSpPr>
      <xdr:spPr>
        <a:xfrm>
          <a:off x="9588500" y="674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93897</xdr:rowOff>
    </xdr:from>
    <xdr:to>
      <xdr:col>55</xdr:col>
      <xdr:colOff>0</xdr:colOff>
      <xdr:row>39</xdr:row>
      <xdr:rowOff>104984</xdr:rowOff>
    </xdr:to>
    <xdr:cxnSp macro="">
      <xdr:nvCxnSpPr>
        <xdr:cNvPr id="123" name="直線コネクタ 122"/>
        <xdr:cNvCxnSpPr/>
      </xdr:nvCxnSpPr>
      <xdr:spPr>
        <a:xfrm flipV="1">
          <a:off x="9639300" y="6780447"/>
          <a:ext cx="8382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59461</xdr:rowOff>
    </xdr:from>
    <xdr:to>
      <xdr:col>46</xdr:col>
      <xdr:colOff>38100</xdr:colOff>
      <xdr:row>39</xdr:row>
      <xdr:rowOff>161061</xdr:rowOff>
    </xdr:to>
    <xdr:sp macro="" textlink="">
      <xdr:nvSpPr>
        <xdr:cNvPr id="124" name="楕円 123"/>
        <xdr:cNvSpPr/>
      </xdr:nvSpPr>
      <xdr:spPr>
        <a:xfrm>
          <a:off x="8699500" y="674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104984</xdr:rowOff>
    </xdr:from>
    <xdr:to>
      <xdr:col>50</xdr:col>
      <xdr:colOff>114300</xdr:colOff>
      <xdr:row>39</xdr:row>
      <xdr:rowOff>110261</xdr:rowOff>
    </xdr:to>
    <xdr:cxnSp macro="">
      <xdr:nvCxnSpPr>
        <xdr:cNvPr id="125" name="直線コネクタ 124"/>
        <xdr:cNvCxnSpPr/>
      </xdr:nvCxnSpPr>
      <xdr:spPr>
        <a:xfrm flipV="1">
          <a:off x="8750300" y="6791534"/>
          <a:ext cx="889000" cy="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73556</xdr:rowOff>
    </xdr:from>
    <xdr:ext cx="534377" cy="259045"/>
    <xdr:sp macro="" textlink="">
      <xdr:nvSpPr>
        <xdr:cNvPr id="126" name="n_1aveValue【道路】&#10;一人当たり延長"/>
        <xdr:cNvSpPr txBox="1"/>
      </xdr:nvSpPr>
      <xdr:spPr>
        <a:xfrm>
          <a:off x="93594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72909</xdr:rowOff>
    </xdr:from>
    <xdr:ext cx="534377" cy="259045"/>
    <xdr:sp macro="" textlink="">
      <xdr:nvSpPr>
        <xdr:cNvPr id="127" name="n_2aveValue【道路】&#10;一人当たり延長"/>
        <xdr:cNvSpPr txBox="1"/>
      </xdr:nvSpPr>
      <xdr:spPr>
        <a:xfrm>
          <a:off x="8483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133831</xdr:rowOff>
    </xdr:from>
    <xdr:ext cx="534377" cy="259045"/>
    <xdr:sp macro="" textlink="">
      <xdr:nvSpPr>
        <xdr:cNvPr id="128" name="n_3aveValue【道路】&#10;一人当たり延長"/>
        <xdr:cNvSpPr txBox="1"/>
      </xdr:nvSpPr>
      <xdr:spPr>
        <a:xfrm>
          <a:off x="7594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146911</xdr:rowOff>
    </xdr:from>
    <xdr:ext cx="534377" cy="259045"/>
    <xdr:sp macro="" textlink="">
      <xdr:nvSpPr>
        <xdr:cNvPr id="129" name="n_1mainValue【道路】&#10;一人当たり延長"/>
        <xdr:cNvSpPr txBox="1"/>
      </xdr:nvSpPr>
      <xdr:spPr>
        <a:xfrm>
          <a:off x="9359411" y="683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152188</xdr:rowOff>
    </xdr:from>
    <xdr:ext cx="534377" cy="259045"/>
    <xdr:sp macro="" textlink="">
      <xdr:nvSpPr>
        <xdr:cNvPr id="130" name="n_2mainValue【道路】&#10;一人当たり延長"/>
        <xdr:cNvSpPr txBox="1"/>
      </xdr:nvSpPr>
      <xdr:spPr>
        <a:xfrm>
          <a:off x="8483111" y="683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65315</xdr:rowOff>
    </xdr:to>
    <xdr:cxnSp macro="">
      <xdr:nvCxnSpPr>
        <xdr:cNvPr id="156" name="直線コネクタ 155"/>
        <xdr:cNvCxnSpPr/>
      </xdr:nvCxnSpPr>
      <xdr:spPr>
        <a:xfrm flipV="1">
          <a:off x="4634865"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57" name="【橋りょう・トンネル】&#10;有形固定資産減価償却率最小値テキスト"/>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58" name="直線コネクタ 157"/>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9"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0" name="直線コネクタ 159"/>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143164</xdr:rowOff>
    </xdr:from>
    <xdr:ext cx="405111" cy="259045"/>
    <xdr:sp macro="" textlink="">
      <xdr:nvSpPr>
        <xdr:cNvPr id="161" name="【橋りょう・トンネル】&#10;有形固定資産減価償却率平均値テキスト"/>
        <xdr:cNvSpPr txBox="1"/>
      </xdr:nvSpPr>
      <xdr:spPr>
        <a:xfrm>
          <a:off x="4673600" y="1008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62" name="フローチャート: 判断 161"/>
        <xdr:cNvSpPr/>
      </xdr:nvSpPr>
      <xdr:spPr>
        <a:xfrm>
          <a:off x="45847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xdr:rowOff>
    </xdr:from>
    <xdr:to>
      <xdr:col>20</xdr:col>
      <xdr:colOff>38100</xdr:colOff>
      <xdr:row>59</xdr:row>
      <xdr:rowOff>106317</xdr:rowOff>
    </xdr:to>
    <xdr:sp macro="" textlink="">
      <xdr:nvSpPr>
        <xdr:cNvPr id="163" name="フローチャート: 判断 162"/>
        <xdr:cNvSpPr/>
      </xdr:nvSpPr>
      <xdr:spPr>
        <a:xfrm>
          <a:off x="3746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4" name="フローチャート: 判断 163"/>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65" name="フローチャート: 判断 164"/>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110853</xdr:rowOff>
    </xdr:from>
    <xdr:to>
      <xdr:col>24</xdr:col>
      <xdr:colOff>114300</xdr:colOff>
      <xdr:row>58</xdr:row>
      <xdr:rowOff>41003</xdr:rowOff>
    </xdr:to>
    <xdr:sp macro="" textlink="">
      <xdr:nvSpPr>
        <xdr:cNvPr id="171" name="楕円 170"/>
        <xdr:cNvSpPr/>
      </xdr:nvSpPr>
      <xdr:spPr>
        <a:xfrm>
          <a:off x="4584700" y="988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133730</xdr:rowOff>
    </xdr:from>
    <xdr:ext cx="405111" cy="259045"/>
    <xdr:sp macro="" textlink="">
      <xdr:nvSpPr>
        <xdr:cNvPr id="172" name="【橋りょう・トンネル】&#10;有形固定資産減価償却率該当値テキスト"/>
        <xdr:cNvSpPr txBox="1"/>
      </xdr:nvSpPr>
      <xdr:spPr>
        <a:xfrm>
          <a:off x="4673600" y="973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133713</xdr:rowOff>
    </xdr:from>
    <xdr:to>
      <xdr:col>20</xdr:col>
      <xdr:colOff>38100</xdr:colOff>
      <xdr:row>58</xdr:row>
      <xdr:rowOff>63863</xdr:rowOff>
    </xdr:to>
    <xdr:sp macro="" textlink="">
      <xdr:nvSpPr>
        <xdr:cNvPr id="173" name="楕円 172"/>
        <xdr:cNvSpPr/>
      </xdr:nvSpPr>
      <xdr:spPr>
        <a:xfrm>
          <a:off x="3746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161653</xdr:rowOff>
    </xdr:from>
    <xdr:to>
      <xdr:col>24</xdr:col>
      <xdr:colOff>63500</xdr:colOff>
      <xdr:row>58</xdr:row>
      <xdr:rowOff>13063</xdr:rowOff>
    </xdr:to>
    <xdr:cxnSp macro="">
      <xdr:nvCxnSpPr>
        <xdr:cNvPr id="174" name="直線コネクタ 173"/>
        <xdr:cNvCxnSpPr/>
      </xdr:nvCxnSpPr>
      <xdr:spPr>
        <a:xfrm flipV="1">
          <a:off x="3797300" y="993430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156573</xdr:rowOff>
    </xdr:from>
    <xdr:to>
      <xdr:col>15</xdr:col>
      <xdr:colOff>101600</xdr:colOff>
      <xdr:row>58</xdr:row>
      <xdr:rowOff>86723</xdr:rowOff>
    </xdr:to>
    <xdr:sp macro="" textlink="">
      <xdr:nvSpPr>
        <xdr:cNvPr id="175" name="楕円 174"/>
        <xdr:cNvSpPr/>
      </xdr:nvSpPr>
      <xdr:spPr>
        <a:xfrm>
          <a:off x="2857500" y="99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13063</xdr:rowOff>
    </xdr:from>
    <xdr:to>
      <xdr:col>19</xdr:col>
      <xdr:colOff>177800</xdr:colOff>
      <xdr:row>58</xdr:row>
      <xdr:rowOff>35923</xdr:rowOff>
    </xdr:to>
    <xdr:cxnSp macro="">
      <xdr:nvCxnSpPr>
        <xdr:cNvPr id="176" name="直線コネクタ 175"/>
        <xdr:cNvCxnSpPr/>
      </xdr:nvCxnSpPr>
      <xdr:spPr>
        <a:xfrm flipV="1">
          <a:off x="2908300" y="995716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97444</xdr:rowOff>
    </xdr:from>
    <xdr:ext cx="405111" cy="259045"/>
    <xdr:sp macro="" textlink="">
      <xdr:nvSpPr>
        <xdr:cNvPr id="177" name="n_1aveValue【橋りょう・トンネル】&#10;有形固定資産減価償却率"/>
        <xdr:cNvSpPr txBox="1"/>
      </xdr:nvSpPr>
      <xdr:spPr>
        <a:xfrm>
          <a:off x="35820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78" name="n_2aveValue【橋りょう・トンネ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79" name="n_3aveValue【橋りょう・トンネル】&#10;有形固定資産減価償却率"/>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80390</xdr:rowOff>
    </xdr:from>
    <xdr:ext cx="405111" cy="259045"/>
    <xdr:sp macro="" textlink="">
      <xdr:nvSpPr>
        <xdr:cNvPr id="180" name="n_1mainValue【橋りょう・トンネル】&#10;有形固定資産減価償却率"/>
        <xdr:cNvSpPr txBox="1"/>
      </xdr:nvSpPr>
      <xdr:spPr>
        <a:xfrm>
          <a:off x="35820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103250</xdr:rowOff>
    </xdr:from>
    <xdr:ext cx="405111" cy="259045"/>
    <xdr:sp macro="" textlink="">
      <xdr:nvSpPr>
        <xdr:cNvPr id="181" name="n_2mainValue【橋りょう・トンネル】&#10;有形固定資産減価償却率"/>
        <xdr:cNvSpPr txBox="1"/>
      </xdr:nvSpPr>
      <xdr:spPr>
        <a:xfrm>
          <a:off x="2705744" y="970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3" name="テキスト ボックス 19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5" name="テキスト ボックス 19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7" name="テキスト ボックス 19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9" name="テキスト ボックス 19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1" name="テキスト ボックス 20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148030</xdr:rowOff>
    </xdr:from>
    <xdr:to>
      <xdr:col>54</xdr:col>
      <xdr:colOff>189865</xdr:colOff>
      <xdr:row>64</xdr:row>
      <xdr:rowOff>72193</xdr:rowOff>
    </xdr:to>
    <xdr:cxnSp macro="">
      <xdr:nvCxnSpPr>
        <xdr:cNvPr id="205" name="直線コネクタ 204"/>
        <xdr:cNvCxnSpPr/>
      </xdr:nvCxnSpPr>
      <xdr:spPr>
        <a:xfrm flipV="1">
          <a:off x="10476865" y="9749230"/>
          <a:ext cx="0" cy="129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76020</xdr:rowOff>
    </xdr:from>
    <xdr:ext cx="469744" cy="259045"/>
    <xdr:sp macro="" textlink="">
      <xdr:nvSpPr>
        <xdr:cNvPr id="206" name="【橋りょう・トンネル】&#10;一人当たり有形固定資産（償却資産）額最小値テキスト"/>
        <xdr:cNvSpPr txBox="1"/>
      </xdr:nvSpPr>
      <xdr:spPr>
        <a:xfrm>
          <a:off x="10515600" y="110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72193</xdr:rowOff>
    </xdr:from>
    <xdr:to>
      <xdr:col>55</xdr:col>
      <xdr:colOff>88900</xdr:colOff>
      <xdr:row>64</xdr:row>
      <xdr:rowOff>72193</xdr:rowOff>
    </xdr:to>
    <xdr:cxnSp macro="">
      <xdr:nvCxnSpPr>
        <xdr:cNvPr id="207" name="直線コネクタ 206"/>
        <xdr:cNvCxnSpPr/>
      </xdr:nvCxnSpPr>
      <xdr:spPr>
        <a:xfrm>
          <a:off x="10388600" y="11044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94707</xdr:rowOff>
    </xdr:from>
    <xdr:ext cx="690189" cy="259045"/>
    <xdr:sp macro="" textlink="">
      <xdr:nvSpPr>
        <xdr:cNvPr id="208" name="【橋りょう・トンネル】&#10;一人当たり有形固定資産（償却資産）額最大値テキスト"/>
        <xdr:cNvSpPr txBox="1"/>
      </xdr:nvSpPr>
      <xdr:spPr>
        <a:xfrm>
          <a:off x="10515600" y="9524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148030</xdr:rowOff>
    </xdr:from>
    <xdr:to>
      <xdr:col>55</xdr:col>
      <xdr:colOff>88900</xdr:colOff>
      <xdr:row>56</xdr:row>
      <xdr:rowOff>148030</xdr:rowOff>
    </xdr:to>
    <xdr:cxnSp macro="">
      <xdr:nvCxnSpPr>
        <xdr:cNvPr id="209" name="直線コネクタ 208"/>
        <xdr:cNvCxnSpPr/>
      </xdr:nvCxnSpPr>
      <xdr:spPr>
        <a:xfrm>
          <a:off x="10388600" y="974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126213</xdr:rowOff>
    </xdr:from>
    <xdr:ext cx="599010" cy="259045"/>
    <xdr:sp macro="" textlink="">
      <xdr:nvSpPr>
        <xdr:cNvPr id="210" name="【橋りょう・トンネル】&#10;一人当たり有形固定資産（償却資産）額平均値テキスト"/>
        <xdr:cNvSpPr txBox="1"/>
      </xdr:nvSpPr>
      <xdr:spPr>
        <a:xfrm>
          <a:off x="10515600" y="10584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103336</xdr:rowOff>
    </xdr:from>
    <xdr:to>
      <xdr:col>55</xdr:col>
      <xdr:colOff>50800</xdr:colOff>
      <xdr:row>63</xdr:row>
      <xdr:rowOff>33486</xdr:rowOff>
    </xdr:to>
    <xdr:sp macro="" textlink="">
      <xdr:nvSpPr>
        <xdr:cNvPr id="211" name="フローチャート: 判断 210"/>
        <xdr:cNvSpPr/>
      </xdr:nvSpPr>
      <xdr:spPr>
        <a:xfrm>
          <a:off x="10426700" y="107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90474</xdr:rowOff>
    </xdr:from>
    <xdr:to>
      <xdr:col>50</xdr:col>
      <xdr:colOff>165100</xdr:colOff>
      <xdr:row>63</xdr:row>
      <xdr:rowOff>20624</xdr:rowOff>
    </xdr:to>
    <xdr:sp macro="" textlink="">
      <xdr:nvSpPr>
        <xdr:cNvPr id="212" name="フローチャート: 判断 211"/>
        <xdr:cNvSpPr/>
      </xdr:nvSpPr>
      <xdr:spPr>
        <a:xfrm>
          <a:off x="9588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92158</xdr:rowOff>
    </xdr:from>
    <xdr:to>
      <xdr:col>46</xdr:col>
      <xdr:colOff>38100</xdr:colOff>
      <xdr:row>63</xdr:row>
      <xdr:rowOff>22308</xdr:rowOff>
    </xdr:to>
    <xdr:sp macro="" textlink="">
      <xdr:nvSpPr>
        <xdr:cNvPr id="213" name="フローチャート: 判断 212"/>
        <xdr:cNvSpPr/>
      </xdr:nvSpPr>
      <xdr:spPr>
        <a:xfrm>
          <a:off x="8699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145990</xdr:rowOff>
    </xdr:from>
    <xdr:to>
      <xdr:col>41</xdr:col>
      <xdr:colOff>101600</xdr:colOff>
      <xdr:row>63</xdr:row>
      <xdr:rowOff>76140</xdr:rowOff>
    </xdr:to>
    <xdr:sp macro="" textlink="">
      <xdr:nvSpPr>
        <xdr:cNvPr id="214" name="フローチャート: 判断 213"/>
        <xdr:cNvSpPr/>
      </xdr:nvSpPr>
      <xdr:spPr>
        <a:xfrm>
          <a:off x="7810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101977</xdr:rowOff>
    </xdr:from>
    <xdr:to>
      <xdr:col>55</xdr:col>
      <xdr:colOff>50800</xdr:colOff>
      <xdr:row>64</xdr:row>
      <xdr:rowOff>32127</xdr:rowOff>
    </xdr:to>
    <xdr:sp macro="" textlink="">
      <xdr:nvSpPr>
        <xdr:cNvPr id="220" name="楕円 219"/>
        <xdr:cNvSpPr/>
      </xdr:nvSpPr>
      <xdr:spPr>
        <a:xfrm>
          <a:off x="10426700" y="1090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16904</xdr:rowOff>
    </xdr:from>
    <xdr:ext cx="599010" cy="259045"/>
    <xdr:sp macro="" textlink="">
      <xdr:nvSpPr>
        <xdr:cNvPr id="221" name="【橋りょう・トンネル】&#10;一人当たり有形固定資産（償却資産）額該当値テキスト"/>
        <xdr:cNvSpPr txBox="1"/>
      </xdr:nvSpPr>
      <xdr:spPr>
        <a:xfrm>
          <a:off x="10515600" y="10818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104272</xdr:rowOff>
    </xdr:from>
    <xdr:to>
      <xdr:col>50</xdr:col>
      <xdr:colOff>165100</xdr:colOff>
      <xdr:row>64</xdr:row>
      <xdr:rowOff>34422</xdr:rowOff>
    </xdr:to>
    <xdr:sp macro="" textlink="">
      <xdr:nvSpPr>
        <xdr:cNvPr id="222" name="楕円 221"/>
        <xdr:cNvSpPr/>
      </xdr:nvSpPr>
      <xdr:spPr>
        <a:xfrm>
          <a:off x="9588500" y="109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152777</xdr:rowOff>
    </xdr:from>
    <xdr:to>
      <xdr:col>55</xdr:col>
      <xdr:colOff>0</xdr:colOff>
      <xdr:row>63</xdr:row>
      <xdr:rowOff>155072</xdr:rowOff>
    </xdr:to>
    <xdr:cxnSp macro="">
      <xdr:nvCxnSpPr>
        <xdr:cNvPr id="223" name="直線コネクタ 222"/>
        <xdr:cNvCxnSpPr/>
      </xdr:nvCxnSpPr>
      <xdr:spPr>
        <a:xfrm flipV="1">
          <a:off x="9639300" y="10954127"/>
          <a:ext cx="838200" cy="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105364</xdr:rowOff>
    </xdr:from>
    <xdr:to>
      <xdr:col>46</xdr:col>
      <xdr:colOff>38100</xdr:colOff>
      <xdr:row>64</xdr:row>
      <xdr:rowOff>35514</xdr:rowOff>
    </xdr:to>
    <xdr:sp macro="" textlink="">
      <xdr:nvSpPr>
        <xdr:cNvPr id="224" name="楕円 223"/>
        <xdr:cNvSpPr/>
      </xdr:nvSpPr>
      <xdr:spPr>
        <a:xfrm>
          <a:off x="8699500" y="1090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155072</xdr:rowOff>
    </xdr:from>
    <xdr:to>
      <xdr:col>50</xdr:col>
      <xdr:colOff>114300</xdr:colOff>
      <xdr:row>63</xdr:row>
      <xdr:rowOff>156164</xdr:rowOff>
    </xdr:to>
    <xdr:cxnSp macro="">
      <xdr:nvCxnSpPr>
        <xdr:cNvPr id="225" name="直線コネクタ 224"/>
        <xdr:cNvCxnSpPr/>
      </xdr:nvCxnSpPr>
      <xdr:spPr>
        <a:xfrm flipV="1">
          <a:off x="8750300" y="10956422"/>
          <a:ext cx="889000" cy="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37151</xdr:rowOff>
    </xdr:from>
    <xdr:ext cx="599010" cy="259045"/>
    <xdr:sp macro="" textlink="">
      <xdr:nvSpPr>
        <xdr:cNvPr id="226" name="n_1aveValue【橋りょう・トンネル】&#10;一人当たり有形固定資産（償却資産）額"/>
        <xdr:cNvSpPr txBox="1"/>
      </xdr:nvSpPr>
      <xdr:spPr>
        <a:xfrm>
          <a:off x="9327095" y="1049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38835</xdr:rowOff>
    </xdr:from>
    <xdr:ext cx="599010" cy="259045"/>
    <xdr:sp macro="" textlink="">
      <xdr:nvSpPr>
        <xdr:cNvPr id="227" name="n_2aveValue【橋りょう・トンネル】&#10;一人当たり有形固定資産（償却資産）額"/>
        <xdr:cNvSpPr txBox="1"/>
      </xdr:nvSpPr>
      <xdr:spPr>
        <a:xfrm>
          <a:off x="84507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92667</xdr:rowOff>
    </xdr:from>
    <xdr:ext cx="599010" cy="259045"/>
    <xdr:sp macro="" textlink="">
      <xdr:nvSpPr>
        <xdr:cNvPr id="228" name="n_3aveValue【橋りょう・トンネル】&#10;一人当たり有形固定資産（償却資産）額"/>
        <xdr:cNvSpPr txBox="1"/>
      </xdr:nvSpPr>
      <xdr:spPr>
        <a:xfrm>
          <a:off x="7561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25549</xdr:rowOff>
    </xdr:from>
    <xdr:ext cx="599010" cy="259045"/>
    <xdr:sp macro="" textlink="">
      <xdr:nvSpPr>
        <xdr:cNvPr id="229" name="n_1mainValue【橋りょう・トンネル】&#10;一人当たり有形固定資産（償却資産）額"/>
        <xdr:cNvSpPr txBox="1"/>
      </xdr:nvSpPr>
      <xdr:spPr>
        <a:xfrm>
          <a:off x="9327095" y="1099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26641</xdr:rowOff>
    </xdr:from>
    <xdr:ext cx="599010" cy="259045"/>
    <xdr:sp macro="" textlink="">
      <xdr:nvSpPr>
        <xdr:cNvPr id="230" name="n_2mainValue【橋りょう・トンネル】&#10;一人当たり有形固定資産（償却資産）額"/>
        <xdr:cNvSpPr txBox="1"/>
      </xdr:nvSpPr>
      <xdr:spPr>
        <a:xfrm>
          <a:off x="8450795" y="10999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2" name="直線コネクタ 24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3" name="テキスト ボックス 24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4" name="直線コネクタ 24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5" name="テキスト ボックス 24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6" name="直線コネクタ 24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7" name="テキスト ボックス 24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8" name="直線コネクタ 24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9" name="テキスト ボックス 24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0" name="直線コネクタ 24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1" name="テキスト ボックス 25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72389</xdr:rowOff>
    </xdr:to>
    <xdr:cxnSp macro="">
      <xdr:nvCxnSpPr>
        <xdr:cNvPr id="255" name="直線コネクタ 254"/>
        <xdr:cNvCxnSpPr/>
      </xdr:nvCxnSpPr>
      <xdr:spPr>
        <a:xfrm flipV="1">
          <a:off x="4634865" y="13335000"/>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56" name="【公営住宅】&#10;有形固定資産減価償却率最小値テキスト"/>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57" name="直線コネクタ 256"/>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9" name="直線コネクタ 25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60" name="【公営住宅】&#10;有形固定資産減価償却率平均値テキスト"/>
        <xdr:cNvSpPr txBox="1"/>
      </xdr:nvSpPr>
      <xdr:spPr>
        <a:xfrm>
          <a:off x="4673600" y="1389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61" name="フローチャート: 判断 260"/>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62" name="フローチャート: 判断 261"/>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63" name="フローチャート: 判断 262"/>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64" name="フローチャート: 判断 263"/>
        <xdr:cNvSpPr/>
      </xdr:nvSpPr>
      <xdr:spPr>
        <a:xfrm>
          <a:off x="1968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27305</xdr:rowOff>
    </xdr:from>
    <xdr:to>
      <xdr:col>24</xdr:col>
      <xdr:colOff>114300</xdr:colOff>
      <xdr:row>79</xdr:row>
      <xdr:rowOff>128905</xdr:rowOff>
    </xdr:to>
    <xdr:sp macro="" textlink="">
      <xdr:nvSpPr>
        <xdr:cNvPr id="270" name="楕円 269"/>
        <xdr:cNvSpPr/>
      </xdr:nvSpPr>
      <xdr:spPr>
        <a:xfrm>
          <a:off x="4584700"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50182</xdr:rowOff>
    </xdr:from>
    <xdr:ext cx="405111" cy="259045"/>
    <xdr:sp macro="" textlink="">
      <xdr:nvSpPr>
        <xdr:cNvPr id="271" name="【公営住宅】&#10;有形固定資産減価償却率該当値テキスト"/>
        <xdr:cNvSpPr txBox="1"/>
      </xdr:nvSpPr>
      <xdr:spPr>
        <a:xfrm>
          <a:off x="4673600"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76836</xdr:rowOff>
    </xdr:from>
    <xdr:to>
      <xdr:col>20</xdr:col>
      <xdr:colOff>38100</xdr:colOff>
      <xdr:row>80</xdr:row>
      <xdr:rowOff>6986</xdr:rowOff>
    </xdr:to>
    <xdr:sp macro="" textlink="">
      <xdr:nvSpPr>
        <xdr:cNvPr id="272" name="楕円 271"/>
        <xdr:cNvSpPr/>
      </xdr:nvSpPr>
      <xdr:spPr>
        <a:xfrm>
          <a:off x="3746500" y="1362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78105</xdr:rowOff>
    </xdr:from>
    <xdr:to>
      <xdr:col>24</xdr:col>
      <xdr:colOff>63500</xdr:colOff>
      <xdr:row>79</xdr:row>
      <xdr:rowOff>127636</xdr:rowOff>
    </xdr:to>
    <xdr:cxnSp macro="">
      <xdr:nvCxnSpPr>
        <xdr:cNvPr id="273" name="直線コネクタ 272"/>
        <xdr:cNvCxnSpPr/>
      </xdr:nvCxnSpPr>
      <xdr:spPr>
        <a:xfrm flipV="1">
          <a:off x="3797300" y="13622655"/>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105411</xdr:rowOff>
    </xdr:from>
    <xdr:to>
      <xdr:col>15</xdr:col>
      <xdr:colOff>101600</xdr:colOff>
      <xdr:row>80</xdr:row>
      <xdr:rowOff>35561</xdr:rowOff>
    </xdr:to>
    <xdr:sp macro="" textlink="">
      <xdr:nvSpPr>
        <xdr:cNvPr id="274" name="楕円 273"/>
        <xdr:cNvSpPr/>
      </xdr:nvSpPr>
      <xdr:spPr>
        <a:xfrm>
          <a:off x="2857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127636</xdr:rowOff>
    </xdr:from>
    <xdr:to>
      <xdr:col>19</xdr:col>
      <xdr:colOff>177800</xdr:colOff>
      <xdr:row>79</xdr:row>
      <xdr:rowOff>156211</xdr:rowOff>
    </xdr:to>
    <xdr:cxnSp macro="">
      <xdr:nvCxnSpPr>
        <xdr:cNvPr id="275" name="直線コネクタ 274"/>
        <xdr:cNvCxnSpPr/>
      </xdr:nvCxnSpPr>
      <xdr:spPr>
        <a:xfrm flipV="1">
          <a:off x="2908300" y="136721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142891</xdr:rowOff>
    </xdr:from>
    <xdr:ext cx="405111" cy="259045"/>
    <xdr:sp macro="" textlink="">
      <xdr:nvSpPr>
        <xdr:cNvPr id="276" name="n_1aveValue【公営住宅】&#10;有形固定資産減価償却率"/>
        <xdr:cNvSpPr txBox="1"/>
      </xdr:nvSpPr>
      <xdr:spPr>
        <a:xfrm>
          <a:off x="35820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277" name="n_2aveValue【公営住宅】&#10;有形固定資産減価償却率"/>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114952</xdr:rowOff>
    </xdr:from>
    <xdr:ext cx="405111" cy="259045"/>
    <xdr:sp macro="" textlink="">
      <xdr:nvSpPr>
        <xdr:cNvPr id="278" name="n_3aveValue【公営住宅】&#10;有形固定資産減価償却率"/>
        <xdr:cNvSpPr txBox="1"/>
      </xdr:nvSpPr>
      <xdr:spPr>
        <a:xfrm>
          <a:off x="1816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23513</xdr:rowOff>
    </xdr:from>
    <xdr:ext cx="405111" cy="259045"/>
    <xdr:sp macro="" textlink="">
      <xdr:nvSpPr>
        <xdr:cNvPr id="279" name="n_1mainValue【公営住宅】&#10;有形固定資産減価償却率"/>
        <xdr:cNvSpPr txBox="1"/>
      </xdr:nvSpPr>
      <xdr:spPr>
        <a:xfrm>
          <a:off x="3582044" y="1339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52088</xdr:rowOff>
    </xdr:from>
    <xdr:ext cx="405111" cy="259045"/>
    <xdr:sp macro="" textlink="">
      <xdr:nvSpPr>
        <xdr:cNvPr id="280" name="n_2mainValue【公営住宅】&#10;有形固定資産減価償却率"/>
        <xdr:cNvSpPr txBox="1"/>
      </xdr:nvSpPr>
      <xdr:spPr>
        <a:xfrm>
          <a:off x="27057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1" name="直線コネクタ 29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2" name="テキスト ボックス 29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3" name="直線コネクタ 29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4" name="テキスト ボックス 29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5" name="直線コネクタ 29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6" name="テキスト ボックス 29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7" name="直線コネクタ 29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8" name="テキスト ボックス 29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9" name="直線コネクタ 29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0" name="テキスト ボックス 29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155448</xdr:rowOff>
    </xdr:from>
    <xdr:to>
      <xdr:col>54</xdr:col>
      <xdr:colOff>189865</xdr:colOff>
      <xdr:row>86</xdr:row>
      <xdr:rowOff>94107</xdr:rowOff>
    </xdr:to>
    <xdr:cxnSp macro="">
      <xdr:nvCxnSpPr>
        <xdr:cNvPr id="304" name="直線コネクタ 303"/>
        <xdr:cNvCxnSpPr/>
      </xdr:nvCxnSpPr>
      <xdr:spPr>
        <a:xfrm flipV="1">
          <a:off x="10476865" y="13528548"/>
          <a:ext cx="0" cy="1310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305" name="【公営住宅】&#10;一人当たり面積最小値テキスト"/>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306" name="直線コネクタ 305"/>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102125</xdr:rowOff>
    </xdr:from>
    <xdr:ext cx="469744" cy="259045"/>
    <xdr:sp macro="" textlink="">
      <xdr:nvSpPr>
        <xdr:cNvPr id="307" name="【公営住宅】&#10;一人当たり面積最大値テキスト"/>
        <xdr:cNvSpPr txBox="1"/>
      </xdr:nvSpPr>
      <xdr:spPr>
        <a:xfrm>
          <a:off x="10515600" y="1330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155448</xdr:rowOff>
    </xdr:from>
    <xdr:to>
      <xdr:col>55</xdr:col>
      <xdr:colOff>88900</xdr:colOff>
      <xdr:row>78</xdr:row>
      <xdr:rowOff>155448</xdr:rowOff>
    </xdr:to>
    <xdr:cxnSp macro="">
      <xdr:nvCxnSpPr>
        <xdr:cNvPr id="308" name="直線コネクタ 307"/>
        <xdr:cNvCxnSpPr/>
      </xdr:nvCxnSpPr>
      <xdr:spPr>
        <a:xfrm>
          <a:off x="10388600" y="1352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66312</xdr:rowOff>
    </xdr:from>
    <xdr:ext cx="469744" cy="259045"/>
    <xdr:sp macro="" textlink="">
      <xdr:nvSpPr>
        <xdr:cNvPr id="309" name="【公営住宅】&#10;一人当たり面積平均値テキスト"/>
        <xdr:cNvSpPr txBox="1"/>
      </xdr:nvSpPr>
      <xdr:spPr>
        <a:xfrm>
          <a:off x="10515600" y="14468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87885</xdr:rowOff>
    </xdr:from>
    <xdr:to>
      <xdr:col>55</xdr:col>
      <xdr:colOff>50800</xdr:colOff>
      <xdr:row>85</xdr:row>
      <xdr:rowOff>18035</xdr:rowOff>
    </xdr:to>
    <xdr:sp macro="" textlink="">
      <xdr:nvSpPr>
        <xdr:cNvPr id="310" name="フローチャート: 判断 309"/>
        <xdr:cNvSpPr/>
      </xdr:nvSpPr>
      <xdr:spPr>
        <a:xfrm>
          <a:off x="104267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103124</xdr:rowOff>
    </xdr:from>
    <xdr:to>
      <xdr:col>50</xdr:col>
      <xdr:colOff>165100</xdr:colOff>
      <xdr:row>85</xdr:row>
      <xdr:rowOff>33274</xdr:rowOff>
    </xdr:to>
    <xdr:sp macro="" textlink="">
      <xdr:nvSpPr>
        <xdr:cNvPr id="311" name="フローチャート: 判断 310"/>
        <xdr:cNvSpPr/>
      </xdr:nvSpPr>
      <xdr:spPr>
        <a:xfrm>
          <a:off x="9588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96647</xdr:rowOff>
    </xdr:from>
    <xdr:to>
      <xdr:col>46</xdr:col>
      <xdr:colOff>38100</xdr:colOff>
      <xdr:row>85</xdr:row>
      <xdr:rowOff>26797</xdr:rowOff>
    </xdr:to>
    <xdr:sp macro="" textlink="">
      <xdr:nvSpPr>
        <xdr:cNvPr id="312" name="フローチャート: 判断 311"/>
        <xdr:cNvSpPr/>
      </xdr:nvSpPr>
      <xdr:spPr>
        <a:xfrm>
          <a:off x="8699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135510</xdr:rowOff>
    </xdr:from>
    <xdr:to>
      <xdr:col>41</xdr:col>
      <xdr:colOff>101600</xdr:colOff>
      <xdr:row>85</xdr:row>
      <xdr:rowOff>65660</xdr:rowOff>
    </xdr:to>
    <xdr:sp macro="" textlink="">
      <xdr:nvSpPr>
        <xdr:cNvPr id="313" name="フローチャート: 判断 312"/>
        <xdr:cNvSpPr/>
      </xdr:nvSpPr>
      <xdr:spPr>
        <a:xfrm>
          <a:off x="7810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15494</xdr:rowOff>
    </xdr:from>
    <xdr:to>
      <xdr:col>55</xdr:col>
      <xdr:colOff>50800</xdr:colOff>
      <xdr:row>83</xdr:row>
      <xdr:rowOff>117094</xdr:rowOff>
    </xdr:to>
    <xdr:sp macro="" textlink="">
      <xdr:nvSpPr>
        <xdr:cNvPr id="319" name="楕円 318"/>
        <xdr:cNvSpPr/>
      </xdr:nvSpPr>
      <xdr:spPr>
        <a:xfrm>
          <a:off x="10426700" y="142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38371</xdr:rowOff>
    </xdr:from>
    <xdr:ext cx="469744" cy="259045"/>
    <xdr:sp macro="" textlink="">
      <xdr:nvSpPr>
        <xdr:cNvPr id="320" name="【公営住宅】&#10;一人当たり面積該当値テキスト"/>
        <xdr:cNvSpPr txBox="1"/>
      </xdr:nvSpPr>
      <xdr:spPr>
        <a:xfrm>
          <a:off x="10515600" y="1409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34162</xdr:rowOff>
    </xdr:from>
    <xdr:to>
      <xdr:col>50</xdr:col>
      <xdr:colOff>165100</xdr:colOff>
      <xdr:row>83</xdr:row>
      <xdr:rowOff>135762</xdr:rowOff>
    </xdr:to>
    <xdr:sp macro="" textlink="">
      <xdr:nvSpPr>
        <xdr:cNvPr id="321" name="楕円 320"/>
        <xdr:cNvSpPr/>
      </xdr:nvSpPr>
      <xdr:spPr>
        <a:xfrm>
          <a:off x="9588500" y="1426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66294</xdr:rowOff>
    </xdr:from>
    <xdr:to>
      <xdr:col>55</xdr:col>
      <xdr:colOff>0</xdr:colOff>
      <xdr:row>83</xdr:row>
      <xdr:rowOff>84962</xdr:rowOff>
    </xdr:to>
    <xdr:cxnSp macro="">
      <xdr:nvCxnSpPr>
        <xdr:cNvPr id="322" name="直線コネクタ 321"/>
        <xdr:cNvCxnSpPr/>
      </xdr:nvCxnSpPr>
      <xdr:spPr>
        <a:xfrm flipV="1">
          <a:off x="9639300" y="14296644"/>
          <a:ext cx="8382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38354</xdr:rowOff>
    </xdr:from>
    <xdr:to>
      <xdr:col>46</xdr:col>
      <xdr:colOff>38100</xdr:colOff>
      <xdr:row>83</xdr:row>
      <xdr:rowOff>139954</xdr:rowOff>
    </xdr:to>
    <xdr:sp macro="" textlink="">
      <xdr:nvSpPr>
        <xdr:cNvPr id="323" name="楕円 322"/>
        <xdr:cNvSpPr/>
      </xdr:nvSpPr>
      <xdr:spPr>
        <a:xfrm>
          <a:off x="8699500" y="142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84962</xdr:rowOff>
    </xdr:from>
    <xdr:to>
      <xdr:col>50</xdr:col>
      <xdr:colOff>114300</xdr:colOff>
      <xdr:row>83</xdr:row>
      <xdr:rowOff>89154</xdr:rowOff>
    </xdr:to>
    <xdr:cxnSp macro="">
      <xdr:nvCxnSpPr>
        <xdr:cNvPr id="324" name="直線コネクタ 323"/>
        <xdr:cNvCxnSpPr/>
      </xdr:nvCxnSpPr>
      <xdr:spPr>
        <a:xfrm flipV="1">
          <a:off x="8750300" y="14315312"/>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24401</xdr:rowOff>
    </xdr:from>
    <xdr:ext cx="469744" cy="259045"/>
    <xdr:sp macro="" textlink="">
      <xdr:nvSpPr>
        <xdr:cNvPr id="325" name="n_1aveValue【公営住宅】&#10;一人当たり面積"/>
        <xdr:cNvSpPr txBox="1"/>
      </xdr:nvSpPr>
      <xdr:spPr>
        <a:xfrm>
          <a:off x="9391727" y="1459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17924</xdr:rowOff>
    </xdr:from>
    <xdr:ext cx="469744" cy="259045"/>
    <xdr:sp macro="" textlink="">
      <xdr:nvSpPr>
        <xdr:cNvPr id="326" name="n_2aveValue【公営住宅】&#10;一人当たり面積"/>
        <xdr:cNvSpPr txBox="1"/>
      </xdr:nvSpPr>
      <xdr:spPr>
        <a:xfrm>
          <a:off x="8515427" y="1459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82187</xdr:rowOff>
    </xdr:from>
    <xdr:ext cx="469744" cy="259045"/>
    <xdr:sp macro="" textlink="">
      <xdr:nvSpPr>
        <xdr:cNvPr id="327" name="n_3aveValue【公営住宅】&#10;一人当たり面積"/>
        <xdr:cNvSpPr txBox="1"/>
      </xdr:nvSpPr>
      <xdr:spPr>
        <a:xfrm>
          <a:off x="7626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152289</xdr:rowOff>
    </xdr:from>
    <xdr:ext cx="469744" cy="259045"/>
    <xdr:sp macro="" textlink="">
      <xdr:nvSpPr>
        <xdr:cNvPr id="328" name="n_1mainValue【公営住宅】&#10;一人当たり面積"/>
        <xdr:cNvSpPr txBox="1"/>
      </xdr:nvSpPr>
      <xdr:spPr>
        <a:xfrm>
          <a:off x="9391727" y="1403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156481</xdr:rowOff>
    </xdr:from>
    <xdr:ext cx="469744" cy="259045"/>
    <xdr:sp macro="" textlink="">
      <xdr:nvSpPr>
        <xdr:cNvPr id="329" name="n_2mainValue【公営住宅】&#10;一人当たり面積"/>
        <xdr:cNvSpPr txBox="1"/>
      </xdr:nvSpPr>
      <xdr:spPr>
        <a:xfrm>
          <a:off x="8515427" y="140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4" name="テキスト ボックス 3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6" name="直線コネクタ 35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7" name="テキスト ボックス 35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8" name="直線コネクタ 35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9" name="テキスト ボックス 35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0" name="直線コネクタ 35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1" name="テキスト ボックス 36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2" name="直線コネクタ 36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3" name="テキスト ボックス 36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4" name="直線コネクタ 36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5" name="テキスト ボックス 36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6" name="直線コネクタ 36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7" name="テキスト ボックス 36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25581</xdr:rowOff>
    </xdr:to>
    <xdr:cxnSp macro="">
      <xdr:nvCxnSpPr>
        <xdr:cNvPr id="371" name="直線コネクタ 370"/>
        <xdr:cNvCxnSpPr/>
      </xdr:nvCxnSpPr>
      <xdr:spPr>
        <a:xfrm flipV="1">
          <a:off x="16318864" y="5660572"/>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29408</xdr:rowOff>
    </xdr:from>
    <xdr:ext cx="405111" cy="259045"/>
    <xdr:sp macro="" textlink="">
      <xdr:nvSpPr>
        <xdr:cNvPr id="372" name="【認定こども園・幼稚園・保育所】&#10;有形固定資産減価償却率最小値テキスト"/>
        <xdr:cNvSpPr txBox="1"/>
      </xdr:nvSpPr>
      <xdr:spPr>
        <a:xfrm>
          <a:off x="16357600" y="705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25581</xdr:rowOff>
    </xdr:from>
    <xdr:to>
      <xdr:col>86</xdr:col>
      <xdr:colOff>25400</xdr:colOff>
      <xdr:row>41</xdr:row>
      <xdr:rowOff>25581</xdr:rowOff>
    </xdr:to>
    <xdr:cxnSp macro="">
      <xdr:nvCxnSpPr>
        <xdr:cNvPr id="373" name="直線コネクタ 372"/>
        <xdr:cNvCxnSpPr/>
      </xdr:nvCxnSpPr>
      <xdr:spPr>
        <a:xfrm>
          <a:off x="16230600" y="70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5" name="直線コネクタ 37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154050</xdr:rowOff>
    </xdr:from>
    <xdr:ext cx="405111" cy="259045"/>
    <xdr:sp macro="" textlink="">
      <xdr:nvSpPr>
        <xdr:cNvPr id="376" name="【認定こども園・幼稚園・保育所】&#10;有形固定資産減価償却率平均値テキスト"/>
        <xdr:cNvSpPr txBox="1"/>
      </xdr:nvSpPr>
      <xdr:spPr>
        <a:xfrm>
          <a:off x="16357600" y="632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4173</xdr:rowOff>
    </xdr:from>
    <xdr:to>
      <xdr:col>85</xdr:col>
      <xdr:colOff>177800</xdr:colOff>
      <xdr:row>37</xdr:row>
      <xdr:rowOff>105773</xdr:rowOff>
    </xdr:to>
    <xdr:sp macro="" textlink="">
      <xdr:nvSpPr>
        <xdr:cNvPr id="377" name="フローチャート: 判断 376"/>
        <xdr:cNvSpPr/>
      </xdr:nvSpPr>
      <xdr:spPr>
        <a:xfrm>
          <a:off x="162687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136434</xdr:rowOff>
    </xdr:from>
    <xdr:to>
      <xdr:col>81</xdr:col>
      <xdr:colOff>101600</xdr:colOff>
      <xdr:row>37</xdr:row>
      <xdr:rowOff>66584</xdr:rowOff>
    </xdr:to>
    <xdr:sp macro="" textlink="">
      <xdr:nvSpPr>
        <xdr:cNvPr id="378" name="フローチャート: 判断 377"/>
        <xdr:cNvSpPr/>
      </xdr:nvSpPr>
      <xdr:spPr>
        <a:xfrm>
          <a:off x="15430500" y="63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79" name="フローチャート: 判断 378"/>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80" name="フローチャート: 判断 379"/>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56424</xdr:rowOff>
    </xdr:from>
    <xdr:to>
      <xdr:col>85</xdr:col>
      <xdr:colOff>177800</xdr:colOff>
      <xdr:row>35</xdr:row>
      <xdr:rowOff>158024</xdr:rowOff>
    </xdr:to>
    <xdr:sp macro="" textlink="">
      <xdr:nvSpPr>
        <xdr:cNvPr id="386" name="楕円 385"/>
        <xdr:cNvSpPr/>
      </xdr:nvSpPr>
      <xdr:spPr>
        <a:xfrm>
          <a:off x="16268700" y="60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79301</xdr:rowOff>
    </xdr:from>
    <xdr:ext cx="405111" cy="259045"/>
    <xdr:sp macro="" textlink="">
      <xdr:nvSpPr>
        <xdr:cNvPr id="387" name="【認定こども園・幼稚園・保育所】&#10;有形固定資産減価償却率該当値テキスト"/>
        <xdr:cNvSpPr txBox="1"/>
      </xdr:nvSpPr>
      <xdr:spPr>
        <a:xfrm>
          <a:off x="16357600" y="590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79284</xdr:rowOff>
    </xdr:from>
    <xdr:to>
      <xdr:col>81</xdr:col>
      <xdr:colOff>101600</xdr:colOff>
      <xdr:row>36</xdr:row>
      <xdr:rowOff>9434</xdr:rowOff>
    </xdr:to>
    <xdr:sp macro="" textlink="">
      <xdr:nvSpPr>
        <xdr:cNvPr id="388" name="楕円 387"/>
        <xdr:cNvSpPr/>
      </xdr:nvSpPr>
      <xdr:spPr>
        <a:xfrm>
          <a:off x="15430500" y="60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107224</xdr:rowOff>
    </xdr:from>
    <xdr:to>
      <xdr:col>85</xdr:col>
      <xdr:colOff>127000</xdr:colOff>
      <xdr:row>35</xdr:row>
      <xdr:rowOff>130084</xdr:rowOff>
    </xdr:to>
    <xdr:cxnSp macro="">
      <xdr:nvCxnSpPr>
        <xdr:cNvPr id="389" name="直線コネクタ 388"/>
        <xdr:cNvCxnSpPr/>
      </xdr:nvCxnSpPr>
      <xdr:spPr>
        <a:xfrm flipV="1">
          <a:off x="15481300" y="610797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142966</xdr:rowOff>
    </xdr:from>
    <xdr:to>
      <xdr:col>76</xdr:col>
      <xdr:colOff>165100</xdr:colOff>
      <xdr:row>36</xdr:row>
      <xdr:rowOff>73116</xdr:rowOff>
    </xdr:to>
    <xdr:sp macro="" textlink="">
      <xdr:nvSpPr>
        <xdr:cNvPr id="390" name="楕円 389"/>
        <xdr:cNvSpPr/>
      </xdr:nvSpPr>
      <xdr:spPr>
        <a:xfrm>
          <a:off x="14541500" y="61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130084</xdr:rowOff>
    </xdr:from>
    <xdr:to>
      <xdr:col>81</xdr:col>
      <xdr:colOff>50800</xdr:colOff>
      <xdr:row>36</xdr:row>
      <xdr:rowOff>22316</xdr:rowOff>
    </xdr:to>
    <xdr:cxnSp macro="">
      <xdr:nvCxnSpPr>
        <xdr:cNvPr id="391" name="直線コネクタ 390"/>
        <xdr:cNvCxnSpPr/>
      </xdr:nvCxnSpPr>
      <xdr:spPr>
        <a:xfrm flipV="1">
          <a:off x="14592300" y="613083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57711</xdr:rowOff>
    </xdr:from>
    <xdr:ext cx="405111" cy="259045"/>
    <xdr:sp macro="" textlink="">
      <xdr:nvSpPr>
        <xdr:cNvPr id="392" name="n_1aveValue【認定こども園・幼稚園・保育所】&#10;有形固定資産減価償却率"/>
        <xdr:cNvSpPr txBox="1"/>
      </xdr:nvSpPr>
      <xdr:spPr>
        <a:xfrm>
          <a:off x="15266044" y="640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393" name="n_2aveValue【認定こども園・幼稚園・保育所】&#10;有形固定資産減価償却率"/>
        <xdr:cNvSpPr txBox="1"/>
      </xdr:nvSpPr>
      <xdr:spPr>
        <a:xfrm>
          <a:off x="14389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394" name="n_3aveValue【認定こども園・幼稚園・保育所】&#10;有形固定資産減価償却率"/>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25961</xdr:rowOff>
    </xdr:from>
    <xdr:ext cx="405111" cy="259045"/>
    <xdr:sp macro="" textlink="">
      <xdr:nvSpPr>
        <xdr:cNvPr id="395" name="n_1mainValue【認定こども園・幼稚園・保育所】&#10;有形固定資産減価償却率"/>
        <xdr:cNvSpPr txBox="1"/>
      </xdr:nvSpPr>
      <xdr:spPr>
        <a:xfrm>
          <a:off x="15266044" y="585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89643</xdr:rowOff>
    </xdr:from>
    <xdr:ext cx="405111" cy="259045"/>
    <xdr:sp macro="" textlink="">
      <xdr:nvSpPr>
        <xdr:cNvPr id="396" name="n_2mainValue【認定こども園・幼稚園・保育所】&#10;有形固定資産減価償却率"/>
        <xdr:cNvSpPr txBox="1"/>
      </xdr:nvSpPr>
      <xdr:spPr>
        <a:xfrm>
          <a:off x="14389744" y="591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7" name="直線コネクタ 40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8" name="テキスト ボックス 40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9" name="直線コネクタ 40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0" name="テキスト ボックス 40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1" name="直線コネクタ 41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2" name="テキスト ボックス 41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3" name="直線コネクタ 41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4" name="テキスト ボックス 41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6" name="テキスト ボックス 41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99060</xdr:rowOff>
    </xdr:to>
    <xdr:cxnSp macro="">
      <xdr:nvCxnSpPr>
        <xdr:cNvPr id="418" name="直線コネクタ 417"/>
        <xdr:cNvCxnSpPr/>
      </xdr:nvCxnSpPr>
      <xdr:spPr>
        <a:xfrm flipV="1">
          <a:off x="22160864" y="569976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19"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20" name="直線コネクタ 419"/>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21" name="【認定こども園・幼稚園・保育所】&#10;一人当たり面積最大値テキスト"/>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22" name="直線コネクタ 421"/>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160291</xdr:rowOff>
    </xdr:from>
    <xdr:ext cx="469744" cy="259045"/>
    <xdr:sp macro="" textlink="">
      <xdr:nvSpPr>
        <xdr:cNvPr id="423" name="【認定こども園・幼稚園・保育所】&#10;一人当たり面積平均値テキスト"/>
        <xdr:cNvSpPr txBox="1"/>
      </xdr:nvSpPr>
      <xdr:spPr>
        <a:xfrm>
          <a:off x="22199600" y="633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24" name="フローチャート: 判断 423"/>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112268</xdr:rowOff>
    </xdr:from>
    <xdr:to>
      <xdr:col>112</xdr:col>
      <xdr:colOff>38100</xdr:colOff>
      <xdr:row>38</xdr:row>
      <xdr:rowOff>42418</xdr:rowOff>
    </xdr:to>
    <xdr:sp macro="" textlink="">
      <xdr:nvSpPr>
        <xdr:cNvPr id="425" name="フローチャート: 判断 424"/>
        <xdr:cNvSpPr/>
      </xdr:nvSpPr>
      <xdr:spPr>
        <a:xfrm>
          <a:off x="21272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50546</xdr:rowOff>
    </xdr:from>
    <xdr:to>
      <xdr:col>107</xdr:col>
      <xdr:colOff>101600</xdr:colOff>
      <xdr:row>37</xdr:row>
      <xdr:rowOff>152146</xdr:rowOff>
    </xdr:to>
    <xdr:sp macro="" textlink="">
      <xdr:nvSpPr>
        <xdr:cNvPr id="426" name="フローチャート: 判断 425"/>
        <xdr:cNvSpPr/>
      </xdr:nvSpPr>
      <xdr:spPr>
        <a:xfrm>
          <a:off x="20383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80264</xdr:rowOff>
    </xdr:from>
    <xdr:to>
      <xdr:col>102</xdr:col>
      <xdr:colOff>165100</xdr:colOff>
      <xdr:row>39</xdr:row>
      <xdr:rowOff>10414</xdr:rowOff>
    </xdr:to>
    <xdr:sp macro="" textlink="">
      <xdr:nvSpPr>
        <xdr:cNvPr id="427" name="フローチャート: 判断 426"/>
        <xdr:cNvSpPr/>
      </xdr:nvSpPr>
      <xdr:spPr>
        <a:xfrm>
          <a:off x="19494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8" name="テキスト ボックス 4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52832</xdr:rowOff>
    </xdr:from>
    <xdr:to>
      <xdr:col>116</xdr:col>
      <xdr:colOff>114300</xdr:colOff>
      <xdr:row>38</xdr:row>
      <xdr:rowOff>154432</xdr:rowOff>
    </xdr:to>
    <xdr:sp macro="" textlink="">
      <xdr:nvSpPr>
        <xdr:cNvPr id="433" name="楕円 432"/>
        <xdr:cNvSpPr/>
      </xdr:nvSpPr>
      <xdr:spPr>
        <a:xfrm>
          <a:off x="221107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31259</xdr:rowOff>
    </xdr:from>
    <xdr:ext cx="469744" cy="259045"/>
    <xdr:sp macro="" textlink="">
      <xdr:nvSpPr>
        <xdr:cNvPr id="434" name="【認定こども園・幼稚園・保育所】&#10;一人当たり面積該当値テキスト"/>
        <xdr:cNvSpPr txBox="1"/>
      </xdr:nvSpPr>
      <xdr:spPr>
        <a:xfrm>
          <a:off x="22199600" y="65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64262</xdr:rowOff>
    </xdr:from>
    <xdr:to>
      <xdr:col>112</xdr:col>
      <xdr:colOff>38100</xdr:colOff>
      <xdr:row>38</xdr:row>
      <xdr:rowOff>165862</xdr:rowOff>
    </xdr:to>
    <xdr:sp macro="" textlink="">
      <xdr:nvSpPr>
        <xdr:cNvPr id="435" name="楕円 434"/>
        <xdr:cNvSpPr/>
      </xdr:nvSpPr>
      <xdr:spPr>
        <a:xfrm>
          <a:off x="21272500" y="65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103632</xdr:rowOff>
    </xdr:from>
    <xdr:to>
      <xdr:col>116</xdr:col>
      <xdr:colOff>63500</xdr:colOff>
      <xdr:row>38</xdr:row>
      <xdr:rowOff>115062</xdr:rowOff>
    </xdr:to>
    <xdr:cxnSp macro="">
      <xdr:nvCxnSpPr>
        <xdr:cNvPr id="436" name="直線コネクタ 435"/>
        <xdr:cNvCxnSpPr/>
      </xdr:nvCxnSpPr>
      <xdr:spPr>
        <a:xfrm flipV="1">
          <a:off x="21323300" y="661873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71120</xdr:rowOff>
    </xdr:from>
    <xdr:to>
      <xdr:col>107</xdr:col>
      <xdr:colOff>101600</xdr:colOff>
      <xdr:row>39</xdr:row>
      <xdr:rowOff>1270</xdr:rowOff>
    </xdr:to>
    <xdr:sp macro="" textlink="">
      <xdr:nvSpPr>
        <xdr:cNvPr id="437" name="楕円 436"/>
        <xdr:cNvSpPr/>
      </xdr:nvSpPr>
      <xdr:spPr>
        <a:xfrm>
          <a:off x="20383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115062</xdr:rowOff>
    </xdr:from>
    <xdr:to>
      <xdr:col>111</xdr:col>
      <xdr:colOff>177800</xdr:colOff>
      <xdr:row>38</xdr:row>
      <xdr:rowOff>121920</xdr:rowOff>
    </xdr:to>
    <xdr:cxnSp macro="">
      <xdr:nvCxnSpPr>
        <xdr:cNvPr id="438" name="直線コネクタ 437"/>
        <xdr:cNvCxnSpPr/>
      </xdr:nvCxnSpPr>
      <xdr:spPr>
        <a:xfrm flipV="1">
          <a:off x="20434300" y="663016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58945</xdr:rowOff>
    </xdr:from>
    <xdr:ext cx="469744" cy="259045"/>
    <xdr:sp macro="" textlink="">
      <xdr:nvSpPr>
        <xdr:cNvPr id="439" name="n_1aveValue【認定こども園・幼稚園・保育所】&#10;一人当たり面積"/>
        <xdr:cNvSpPr txBox="1"/>
      </xdr:nvSpPr>
      <xdr:spPr>
        <a:xfrm>
          <a:off x="210757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168673</xdr:rowOff>
    </xdr:from>
    <xdr:ext cx="469744" cy="259045"/>
    <xdr:sp macro="" textlink="">
      <xdr:nvSpPr>
        <xdr:cNvPr id="440" name="n_2aveValue【認定こども園・幼稚園・保育所】&#10;一人当たり面積"/>
        <xdr:cNvSpPr txBox="1"/>
      </xdr:nvSpPr>
      <xdr:spPr>
        <a:xfrm>
          <a:off x="20199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26941</xdr:rowOff>
    </xdr:from>
    <xdr:ext cx="469744" cy="259045"/>
    <xdr:sp macro="" textlink="">
      <xdr:nvSpPr>
        <xdr:cNvPr id="441" name="n_3aveValue【認定こども園・幼稚園・保育所】&#10;一人当たり面積"/>
        <xdr:cNvSpPr txBox="1"/>
      </xdr:nvSpPr>
      <xdr:spPr>
        <a:xfrm>
          <a:off x="19310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156989</xdr:rowOff>
    </xdr:from>
    <xdr:ext cx="469744" cy="259045"/>
    <xdr:sp macro="" textlink="">
      <xdr:nvSpPr>
        <xdr:cNvPr id="442" name="n_1mainValue【認定こども園・幼稚園・保育所】&#10;一人当たり面積"/>
        <xdr:cNvSpPr txBox="1"/>
      </xdr:nvSpPr>
      <xdr:spPr>
        <a:xfrm>
          <a:off x="21075727" y="667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163847</xdr:rowOff>
    </xdr:from>
    <xdr:ext cx="469744" cy="259045"/>
    <xdr:sp macro="" textlink="">
      <xdr:nvSpPr>
        <xdr:cNvPr id="443" name="n_2mainValue【認定こども園・幼稚園・保育所】&#10;一人当たり面積"/>
        <xdr:cNvSpPr txBox="1"/>
      </xdr:nvSpPr>
      <xdr:spPr>
        <a:xfrm>
          <a:off x="20199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5" name="テキスト ボックス 45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5" name="テキスト ボックス 46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63</xdr:row>
      <xdr:rowOff>150223</xdr:rowOff>
    </xdr:to>
    <xdr:cxnSp macro="">
      <xdr:nvCxnSpPr>
        <xdr:cNvPr id="469" name="直線コネクタ 468"/>
        <xdr:cNvCxnSpPr/>
      </xdr:nvCxnSpPr>
      <xdr:spPr>
        <a:xfrm flipV="1">
          <a:off x="16318864" y="9666515"/>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70" name="【学校施設】&#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71" name="直線コネクタ 470"/>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72" name="【学校施設】&#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73" name="直線コネクタ 472"/>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19430</xdr:rowOff>
    </xdr:from>
    <xdr:ext cx="405111" cy="259045"/>
    <xdr:sp macro="" textlink="">
      <xdr:nvSpPr>
        <xdr:cNvPr id="474" name="【学校施設】&#10;有形固定資産減価償却率平均値テキスト"/>
        <xdr:cNvSpPr txBox="1"/>
      </xdr:nvSpPr>
      <xdr:spPr>
        <a:xfrm>
          <a:off x="16357600" y="9963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75" name="フローチャート: 判断 474"/>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76" name="フローチャート: 判断 475"/>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61867</xdr:rowOff>
    </xdr:from>
    <xdr:to>
      <xdr:col>76</xdr:col>
      <xdr:colOff>165100</xdr:colOff>
      <xdr:row>59</xdr:row>
      <xdr:rowOff>163467</xdr:rowOff>
    </xdr:to>
    <xdr:sp macro="" textlink="">
      <xdr:nvSpPr>
        <xdr:cNvPr id="477" name="フローチャート: 判断 476"/>
        <xdr:cNvSpPr/>
      </xdr:nvSpPr>
      <xdr:spPr>
        <a:xfrm>
          <a:off x="14541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478" name="フローチャート: 判断 477"/>
        <xdr:cNvSpPr/>
      </xdr:nvSpPr>
      <xdr:spPr>
        <a:xfrm>
          <a:off x="13652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112485</xdr:rowOff>
    </xdr:from>
    <xdr:to>
      <xdr:col>85</xdr:col>
      <xdr:colOff>177800</xdr:colOff>
      <xdr:row>60</xdr:row>
      <xdr:rowOff>42635</xdr:rowOff>
    </xdr:to>
    <xdr:sp macro="" textlink="">
      <xdr:nvSpPr>
        <xdr:cNvPr id="484" name="楕円 483"/>
        <xdr:cNvSpPr/>
      </xdr:nvSpPr>
      <xdr:spPr>
        <a:xfrm>
          <a:off x="162687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90912</xdr:rowOff>
    </xdr:from>
    <xdr:ext cx="405111" cy="259045"/>
    <xdr:sp macro="" textlink="">
      <xdr:nvSpPr>
        <xdr:cNvPr id="485" name="【学校施設】&#10;有形固定資産減価償却率該当値テキスト"/>
        <xdr:cNvSpPr txBox="1"/>
      </xdr:nvSpPr>
      <xdr:spPr>
        <a:xfrm>
          <a:off x="16357600"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138612</xdr:rowOff>
    </xdr:from>
    <xdr:to>
      <xdr:col>81</xdr:col>
      <xdr:colOff>101600</xdr:colOff>
      <xdr:row>60</xdr:row>
      <xdr:rowOff>68762</xdr:rowOff>
    </xdr:to>
    <xdr:sp macro="" textlink="">
      <xdr:nvSpPr>
        <xdr:cNvPr id="486" name="楕円 485"/>
        <xdr:cNvSpPr/>
      </xdr:nvSpPr>
      <xdr:spPr>
        <a:xfrm>
          <a:off x="15430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163285</xdr:rowOff>
    </xdr:from>
    <xdr:to>
      <xdr:col>85</xdr:col>
      <xdr:colOff>127000</xdr:colOff>
      <xdr:row>60</xdr:row>
      <xdr:rowOff>17962</xdr:rowOff>
    </xdr:to>
    <xdr:cxnSp macro="">
      <xdr:nvCxnSpPr>
        <xdr:cNvPr id="487" name="直線コネクタ 486"/>
        <xdr:cNvCxnSpPr/>
      </xdr:nvCxnSpPr>
      <xdr:spPr>
        <a:xfrm flipV="1">
          <a:off x="15481300" y="10278835"/>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70031</xdr:rowOff>
    </xdr:from>
    <xdr:to>
      <xdr:col>76</xdr:col>
      <xdr:colOff>165100</xdr:colOff>
      <xdr:row>61</xdr:row>
      <xdr:rowOff>181</xdr:rowOff>
    </xdr:to>
    <xdr:sp macro="" textlink="">
      <xdr:nvSpPr>
        <xdr:cNvPr id="488" name="楕円 487"/>
        <xdr:cNvSpPr/>
      </xdr:nvSpPr>
      <xdr:spPr>
        <a:xfrm>
          <a:off x="14541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17962</xdr:rowOff>
    </xdr:from>
    <xdr:to>
      <xdr:col>81</xdr:col>
      <xdr:colOff>50800</xdr:colOff>
      <xdr:row>60</xdr:row>
      <xdr:rowOff>120831</xdr:rowOff>
    </xdr:to>
    <xdr:cxnSp macro="">
      <xdr:nvCxnSpPr>
        <xdr:cNvPr id="489" name="直線コネクタ 488"/>
        <xdr:cNvCxnSpPr/>
      </xdr:nvCxnSpPr>
      <xdr:spPr>
        <a:xfrm flipV="1">
          <a:off x="14592300" y="10304962"/>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490" name="n_1aveValue【学校施設】&#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8544</xdr:rowOff>
    </xdr:from>
    <xdr:ext cx="405111" cy="259045"/>
    <xdr:sp macro="" textlink="">
      <xdr:nvSpPr>
        <xdr:cNvPr id="491" name="n_2aveValue【学校施設】&#10;有形固定資産減価償却率"/>
        <xdr:cNvSpPr txBox="1"/>
      </xdr:nvSpPr>
      <xdr:spPr>
        <a:xfrm>
          <a:off x="14389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148970</xdr:rowOff>
    </xdr:from>
    <xdr:ext cx="405111" cy="259045"/>
    <xdr:sp macro="" textlink="">
      <xdr:nvSpPr>
        <xdr:cNvPr id="492" name="n_3aveValue【学校施設】&#10;有形固定資産減価償却率"/>
        <xdr:cNvSpPr txBox="1"/>
      </xdr:nvSpPr>
      <xdr:spPr>
        <a:xfrm>
          <a:off x="13500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59889</xdr:rowOff>
    </xdr:from>
    <xdr:ext cx="405111" cy="259045"/>
    <xdr:sp macro="" textlink="">
      <xdr:nvSpPr>
        <xdr:cNvPr id="493" name="n_1mainValue【学校施設】&#10;有形固定資産減価償却率"/>
        <xdr:cNvSpPr txBox="1"/>
      </xdr:nvSpPr>
      <xdr:spPr>
        <a:xfrm>
          <a:off x="15266044" y="1034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162758</xdr:rowOff>
    </xdr:from>
    <xdr:ext cx="405111" cy="259045"/>
    <xdr:sp macro="" textlink="">
      <xdr:nvSpPr>
        <xdr:cNvPr id="494" name="n_2mainValue【学校施設】&#10;有形固定資産減価償却率"/>
        <xdr:cNvSpPr txBox="1"/>
      </xdr:nvSpPr>
      <xdr:spPr>
        <a:xfrm>
          <a:off x="14389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6" name="直線コネクタ 50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7" name="テキスト ボックス 50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8" name="直線コネクタ 50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9" name="テキスト ボックス 50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0" name="直線コネクタ 50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1" name="テキスト ボックス 51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2" name="直線コネクタ 51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3" name="テキスト ボックス 51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4" name="直線コネクタ 51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5" name="テキスト ボックス 51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6" name="直線コネクタ 51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7" name="テキスト ボックス 51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37338</xdr:rowOff>
    </xdr:from>
    <xdr:to>
      <xdr:col>116</xdr:col>
      <xdr:colOff>62864</xdr:colOff>
      <xdr:row>64</xdr:row>
      <xdr:rowOff>19431</xdr:rowOff>
    </xdr:to>
    <xdr:cxnSp macro="">
      <xdr:nvCxnSpPr>
        <xdr:cNvPr id="519" name="直線コネクタ 518"/>
        <xdr:cNvCxnSpPr/>
      </xdr:nvCxnSpPr>
      <xdr:spPr>
        <a:xfrm flipV="1">
          <a:off x="22160864" y="9638538"/>
          <a:ext cx="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23258</xdr:rowOff>
    </xdr:from>
    <xdr:ext cx="469744" cy="259045"/>
    <xdr:sp macro="" textlink="">
      <xdr:nvSpPr>
        <xdr:cNvPr id="520" name="【学校施設】&#10;一人当たり面積最小値テキスト"/>
        <xdr:cNvSpPr txBox="1"/>
      </xdr:nvSpPr>
      <xdr:spPr>
        <a:xfrm>
          <a:off x="22199600" y="1099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19431</xdr:rowOff>
    </xdr:from>
    <xdr:to>
      <xdr:col>116</xdr:col>
      <xdr:colOff>152400</xdr:colOff>
      <xdr:row>64</xdr:row>
      <xdr:rowOff>19431</xdr:rowOff>
    </xdr:to>
    <xdr:cxnSp macro="">
      <xdr:nvCxnSpPr>
        <xdr:cNvPr id="521" name="直線コネクタ 520"/>
        <xdr:cNvCxnSpPr/>
      </xdr:nvCxnSpPr>
      <xdr:spPr>
        <a:xfrm>
          <a:off x="22072600" y="109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155465</xdr:rowOff>
    </xdr:from>
    <xdr:ext cx="469744" cy="259045"/>
    <xdr:sp macro="" textlink="">
      <xdr:nvSpPr>
        <xdr:cNvPr id="522" name="【学校施設】&#10;一人当たり面積最大値テキスト"/>
        <xdr:cNvSpPr txBox="1"/>
      </xdr:nvSpPr>
      <xdr:spPr>
        <a:xfrm>
          <a:off x="22199600" y="941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37338</xdr:rowOff>
    </xdr:from>
    <xdr:to>
      <xdr:col>116</xdr:col>
      <xdr:colOff>152400</xdr:colOff>
      <xdr:row>56</xdr:row>
      <xdr:rowOff>37338</xdr:rowOff>
    </xdr:to>
    <xdr:cxnSp macro="">
      <xdr:nvCxnSpPr>
        <xdr:cNvPr id="523" name="直線コネクタ 522"/>
        <xdr:cNvCxnSpPr/>
      </xdr:nvCxnSpPr>
      <xdr:spPr>
        <a:xfrm>
          <a:off x="22072600" y="96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127906</xdr:rowOff>
    </xdr:from>
    <xdr:ext cx="469744" cy="259045"/>
    <xdr:sp macro="" textlink="">
      <xdr:nvSpPr>
        <xdr:cNvPr id="524" name="【学校施設】&#10;一人当たり面積平均値テキスト"/>
        <xdr:cNvSpPr txBox="1"/>
      </xdr:nvSpPr>
      <xdr:spPr>
        <a:xfrm>
          <a:off x="22199600" y="10414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105029</xdr:rowOff>
    </xdr:from>
    <xdr:to>
      <xdr:col>116</xdr:col>
      <xdr:colOff>114300</xdr:colOff>
      <xdr:row>62</xdr:row>
      <xdr:rowOff>35179</xdr:rowOff>
    </xdr:to>
    <xdr:sp macro="" textlink="">
      <xdr:nvSpPr>
        <xdr:cNvPr id="525" name="フローチャート: 判断 524"/>
        <xdr:cNvSpPr/>
      </xdr:nvSpPr>
      <xdr:spPr>
        <a:xfrm>
          <a:off x="22110700" y="1056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93218</xdr:rowOff>
    </xdr:from>
    <xdr:to>
      <xdr:col>112</xdr:col>
      <xdr:colOff>38100</xdr:colOff>
      <xdr:row>62</xdr:row>
      <xdr:rowOff>23368</xdr:rowOff>
    </xdr:to>
    <xdr:sp macro="" textlink="">
      <xdr:nvSpPr>
        <xdr:cNvPr id="526" name="フローチャート: 判断 525"/>
        <xdr:cNvSpPr/>
      </xdr:nvSpPr>
      <xdr:spPr>
        <a:xfrm>
          <a:off x="21272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87503</xdr:rowOff>
    </xdr:from>
    <xdr:to>
      <xdr:col>107</xdr:col>
      <xdr:colOff>101600</xdr:colOff>
      <xdr:row>62</xdr:row>
      <xdr:rowOff>17653</xdr:rowOff>
    </xdr:to>
    <xdr:sp macro="" textlink="">
      <xdr:nvSpPr>
        <xdr:cNvPr id="527" name="フローチャート: 判断 526"/>
        <xdr:cNvSpPr/>
      </xdr:nvSpPr>
      <xdr:spPr>
        <a:xfrm>
          <a:off x="20383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528" name="フローチャート: 判断 527"/>
        <xdr:cNvSpPr/>
      </xdr:nvSpPr>
      <xdr:spPr>
        <a:xfrm>
          <a:off x="19494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9" name="テキスト ボックス 5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0" name="テキスト ボックス 5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1" name="テキスト ボックス 5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2" name="テキスト ボックス 5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3" name="テキスト ボックス 5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57404</xdr:rowOff>
    </xdr:from>
    <xdr:to>
      <xdr:col>116</xdr:col>
      <xdr:colOff>114300</xdr:colOff>
      <xdr:row>62</xdr:row>
      <xdr:rowOff>159004</xdr:rowOff>
    </xdr:to>
    <xdr:sp macro="" textlink="">
      <xdr:nvSpPr>
        <xdr:cNvPr id="534" name="楕円 533"/>
        <xdr:cNvSpPr/>
      </xdr:nvSpPr>
      <xdr:spPr>
        <a:xfrm>
          <a:off x="22110700" y="1068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35831</xdr:rowOff>
    </xdr:from>
    <xdr:ext cx="469744" cy="259045"/>
    <xdr:sp macro="" textlink="">
      <xdr:nvSpPr>
        <xdr:cNvPr id="535" name="【学校施設】&#10;一人当たり面積該当値テキスト"/>
        <xdr:cNvSpPr txBox="1"/>
      </xdr:nvSpPr>
      <xdr:spPr>
        <a:xfrm>
          <a:off x="22199600" y="1066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74168</xdr:rowOff>
    </xdr:from>
    <xdr:to>
      <xdr:col>112</xdr:col>
      <xdr:colOff>38100</xdr:colOff>
      <xdr:row>63</xdr:row>
      <xdr:rowOff>4318</xdr:rowOff>
    </xdr:to>
    <xdr:sp macro="" textlink="">
      <xdr:nvSpPr>
        <xdr:cNvPr id="536" name="楕円 535"/>
        <xdr:cNvSpPr/>
      </xdr:nvSpPr>
      <xdr:spPr>
        <a:xfrm>
          <a:off x="21272500" y="1070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108204</xdr:rowOff>
    </xdr:from>
    <xdr:to>
      <xdr:col>116</xdr:col>
      <xdr:colOff>63500</xdr:colOff>
      <xdr:row>62</xdr:row>
      <xdr:rowOff>124968</xdr:rowOff>
    </xdr:to>
    <xdr:cxnSp macro="">
      <xdr:nvCxnSpPr>
        <xdr:cNvPr id="537" name="直線コネクタ 536"/>
        <xdr:cNvCxnSpPr/>
      </xdr:nvCxnSpPr>
      <xdr:spPr>
        <a:xfrm flipV="1">
          <a:off x="21323300" y="10738104"/>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160655</xdr:rowOff>
    </xdr:from>
    <xdr:to>
      <xdr:col>107</xdr:col>
      <xdr:colOff>101600</xdr:colOff>
      <xdr:row>63</xdr:row>
      <xdr:rowOff>90805</xdr:rowOff>
    </xdr:to>
    <xdr:sp macro="" textlink="">
      <xdr:nvSpPr>
        <xdr:cNvPr id="538" name="楕円 537"/>
        <xdr:cNvSpPr/>
      </xdr:nvSpPr>
      <xdr:spPr>
        <a:xfrm>
          <a:off x="203835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124968</xdr:rowOff>
    </xdr:from>
    <xdr:to>
      <xdr:col>111</xdr:col>
      <xdr:colOff>177800</xdr:colOff>
      <xdr:row>63</xdr:row>
      <xdr:rowOff>40005</xdr:rowOff>
    </xdr:to>
    <xdr:cxnSp macro="">
      <xdr:nvCxnSpPr>
        <xdr:cNvPr id="539" name="直線コネクタ 538"/>
        <xdr:cNvCxnSpPr/>
      </xdr:nvCxnSpPr>
      <xdr:spPr>
        <a:xfrm flipV="1">
          <a:off x="20434300" y="10754868"/>
          <a:ext cx="8890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39895</xdr:rowOff>
    </xdr:from>
    <xdr:ext cx="469744" cy="259045"/>
    <xdr:sp macro="" textlink="">
      <xdr:nvSpPr>
        <xdr:cNvPr id="540" name="n_1aveValue【学校施設】&#10;一人当たり面積"/>
        <xdr:cNvSpPr txBox="1"/>
      </xdr:nvSpPr>
      <xdr:spPr>
        <a:xfrm>
          <a:off x="210757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34180</xdr:rowOff>
    </xdr:from>
    <xdr:ext cx="469744" cy="259045"/>
    <xdr:sp macro="" textlink="">
      <xdr:nvSpPr>
        <xdr:cNvPr id="541" name="n_2aveValue【学校施設】&#10;一人当たり面積"/>
        <xdr:cNvSpPr txBox="1"/>
      </xdr:nvSpPr>
      <xdr:spPr>
        <a:xfrm>
          <a:off x="20199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96283</xdr:rowOff>
    </xdr:from>
    <xdr:ext cx="469744" cy="259045"/>
    <xdr:sp macro="" textlink="">
      <xdr:nvSpPr>
        <xdr:cNvPr id="542" name="n_3aveValue【学校施設】&#10;一人当たり面積"/>
        <xdr:cNvSpPr txBox="1"/>
      </xdr:nvSpPr>
      <xdr:spPr>
        <a:xfrm>
          <a:off x="19310427" y="103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166895</xdr:rowOff>
    </xdr:from>
    <xdr:ext cx="469744" cy="259045"/>
    <xdr:sp macro="" textlink="">
      <xdr:nvSpPr>
        <xdr:cNvPr id="543" name="n_1mainValue【学校施設】&#10;一人当たり面積"/>
        <xdr:cNvSpPr txBox="1"/>
      </xdr:nvSpPr>
      <xdr:spPr>
        <a:xfrm>
          <a:off x="21075727" y="1079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81932</xdr:rowOff>
    </xdr:from>
    <xdr:ext cx="469744" cy="259045"/>
    <xdr:sp macro="" textlink="">
      <xdr:nvSpPr>
        <xdr:cNvPr id="544" name="n_2mainValue【学校施設】&#10;一人当たり面積"/>
        <xdr:cNvSpPr txBox="1"/>
      </xdr:nvSpPr>
      <xdr:spPr>
        <a:xfrm>
          <a:off x="20199427" y="1088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5" name="正方形/長方形 5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6" name="正方形/長方形 5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7" name="正方形/長方形 5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8" name="正方形/長方形 5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9" name="正方形/長方形 5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0" name="正方形/長方形 5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1" name="正方形/長方形 5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正方形/長方形 5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3" name="テキスト ボックス 5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4" name="直線コネクタ 5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5" name="テキスト ボックス 55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6" name="直線コネクタ 55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7" name="テキスト ボックス 55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8" name="直線コネクタ 55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9" name="テキスト ボックス 55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0" name="直線コネクタ 55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1" name="テキスト ボックス 56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2" name="直線コネクタ 56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3" name="テキスト ボックス 56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4" name="直線コネクタ 56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5" name="テキスト ボックス 56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6" name="直線コネクタ 5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7" name="テキスト ボックス 5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81914</xdr:rowOff>
    </xdr:to>
    <xdr:cxnSp macro="">
      <xdr:nvCxnSpPr>
        <xdr:cNvPr id="569" name="直線コネクタ 568"/>
        <xdr:cNvCxnSpPr/>
      </xdr:nvCxnSpPr>
      <xdr:spPr>
        <a:xfrm flipV="1">
          <a:off x="16318864"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85741</xdr:rowOff>
    </xdr:from>
    <xdr:ext cx="405111" cy="259045"/>
    <xdr:sp macro="" textlink="">
      <xdr:nvSpPr>
        <xdr:cNvPr id="570" name="【児童館】&#10;有形固定資産減価償却率最小値テキスト"/>
        <xdr:cNvSpPr txBox="1"/>
      </xdr:nvSpPr>
      <xdr:spPr>
        <a:xfrm>
          <a:off x="16357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81914</xdr:rowOff>
    </xdr:from>
    <xdr:to>
      <xdr:col>86</xdr:col>
      <xdr:colOff>25400</xdr:colOff>
      <xdr:row>86</xdr:row>
      <xdr:rowOff>81914</xdr:rowOff>
    </xdr:to>
    <xdr:cxnSp macro="">
      <xdr:nvCxnSpPr>
        <xdr:cNvPr id="571" name="直線コネクタ 570"/>
        <xdr:cNvCxnSpPr/>
      </xdr:nvCxnSpPr>
      <xdr:spPr>
        <a:xfrm>
          <a:off x="16230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2"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3" name="直線コネクタ 57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87647</xdr:rowOff>
    </xdr:from>
    <xdr:ext cx="405111" cy="259045"/>
    <xdr:sp macro="" textlink="">
      <xdr:nvSpPr>
        <xdr:cNvPr id="574" name="【児童館】&#10;有形固定資産減価償却率平均値テキスト"/>
        <xdr:cNvSpPr txBox="1"/>
      </xdr:nvSpPr>
      <xdr:spPr>
        <a:xfrm>
          <a:off x="16357600" y="13803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109220</xdr:rowOff>
    </xdr:from>
    <xdr:to>
      <xdr:col>85</xdr:col>
      <xdr:colOff>177800</xdr:colOff>
      <xdr:row>81</xdr:row>
      <xdr:rowOff>39370</xdr:rowOff>
    </xdr:to>
    <xdr:sp macro="" textlink="">
      <xdr:nvSpPr>
        <xdr:cNvPr id="575" name="フローチャート: 判断 574"/>
        <xdr:cNvSpPr/>
      </xdr:nvSpPr>
      <xdr:spPr>
        <a:xfrm>
          <a:off x="162687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170180</xdr:rowOff>
    </xdr:from>
    <xdr:to>
      <xdr:col>81</xdr:col>
      <xdr:colOff>101600</xdr:colOff>
      <xdr:row>81</xdr:row>
      <xdr:rowOff>100330</xdr:rowOff>
    </xdr:to>
    <xdr:sp macro="" textlink="">
      <xdr:nvSpPr>
        <xdr:cNvPr id="576" name="フローチャート: 判断 575"/>
        <xdr:cNvSpPr/>
      </xdr:nvSpPr>
      <xdr:spPr>
        <a:xfrm>
          <a:off x="15430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xdr:rowOff>
    </xdr:from>
    <xdr:to>
      <xdr:col>76</xdr:col>
      <xdr:colOff>165100</xdr:colOff>
      <xdr:row>81</xdr:row>
      <xdr:rowOff>106045</xdr:rowOff>
    </xdr:to>
    <xdr:sp macro="" textlink="">
      <xdr:nvSpPr>
        <xdr:cNvPr id="577" name="フローチャート: 判断 576"/>
        <xdr:cNvSpPr/>
      </xdr:nvSpPr>
      <xdr:spPr>
        <a:xfrm>
          <a:off x="14541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139700</xdr:rowOff>
    </xdr:from>
    <xdr:to>
      <xdr:col>72</xdr:col>
      <xdr:colOff>38100</xdr:colOff>
      <xdr:row>83</xdr:row>
      <xdr:rowOff>69850</xdr:rowOff>
    </xdr:to>
    <xdr:sp macro="" textlink="">
      <xdr:nvSpPr>
        <xdr:cNvPr id="578" name="フローチャート: 判断 577"/>
        <xdr:cNvSpPr/>
      </xdr:nvSpPr>
      <xdr:spPr>
        <a:xfrm>
          <a:off x="1365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9" name="テキスト ボックス 57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0" name="テキスト ボックス 57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1" name="テキスト ボックス 58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2" name="テキスト ボックス 58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3" name="テキスト ボックス 58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42545</xdr:rowOff>
    </xdr:from>
    <xdr:to>
      <xdr:col>85</xdr:col>
      <xdr:colOff>177800</xdr:colOff>
      <xdr:row>78</xdr:row>
      <xdr:rowOff>144145</xdr:rowOff>
    </xdr:to>
    <xdr:sp macro="" textlink="">
      <xdr:nvSpPr>
        <xdr:cNvPr id="584" name="楕円 583"/>
        <xdr:cNvSpPr/>
      </xdr:nvSpPr>
      <xdr:spPr>
        <a:xfrm>
          <a:off x="16268700" y="134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65422</xdr:rowOff>
    </xdr:from>
    <xdr:ext cx="405111" cy="259045"/>
    <xdr:sp macro="" textlink="">
      <xdr:nvSpPr>
        <xdr:cNvPr id="585" name="【児童館】&#10;有形固定資産減価償却率該当値テキスト"/>
        <xdr:cNvSpPr txBox="1"/>
      </xdr:nvSpPr>
      <xdr:spPr>
        <a:xfrm>
          <a:off x="16357600" y="1326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55880</xdr:rowOff>
    </xdr:from>
    <xdr:to>
      <xdr:col>81</xdr:col>
      <xdr:colOff>101600</xdr:colOff>
      <xdr:row>78</xdr:row>
      <xdr:rowOff>157480</xdr:rowOff>
    </xdr:to>
    <xdr:sp macro="" textlink="">
      <xdr:nvSpPr>
        <xdr:cNvPr id="586" name="楕円 585"/>
        <xdr:cNvSpPr/>
      </xdr:nvSpPr>
      <xdr:spPr>
        <a:xfrm>
          <a:off x="15430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93345</xdr:rowOff>
    </xdr:from>
    <xdr:to>
      <xdr:col>85</xdr:col>
      <xdr:colOff>127000</xdr:colOff>
      <xdr:row>78</xdr:row>
      <xdr:rowOff>106680</xdr:rowOff>
    </xdr:to>
    <xdr:cxnSp macro="">
      <xdr:nvCxnSpPr>
        <xdr:cNvPr id="587" name="直線コネクタ 586"/>
        <xdr:cNvCxnSpPr/>
      </xdr:nvCxnSpPr>
      <xdr:spPr>
        <a:xfrm flipV="1">
          <a:off x="15481300" y="1346644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44450</xdr:rowOff>
    </xdr:from>
    <xdr:to>
      <xdr:col>76</xdr:col>
      <xdr:colOff>165100</xdr:colOff>
      <xdr:row>79</xdr:row>
      <xdr:rowOff>146050</xdr:rowOff>
    </xdr:to>
    <xdr:sp macro="" textlink="">
      <xdr:nvSpPr>
        <xdr:cNvPr id="588" name="楕円 587"/>
        <xdr:cNvSpPr/>
      </xdr:nvSpPr>
      <xdr:spPr>
        <a:xfrm>
          <a:off x="14541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106680</xdr:rowOff>
    </xdr:from>
    <xdr:to>
      <xdr:col>81</xdr:col>
      <xdr:colOff>50800</xdr:colOff>
      <xdr:row>79</xdr:row>
      <xdr:rowOff>95250</xdr:rowOff>
    </xdr:to>
    <xdr:cxnSp macro="">
      <xdr:nvCxnSpPr>
        <xdr:cNvPr id="589" name="直線コネクタ 588"/>
        <xdr:cNvCxnSpPr/>
      </xdr:nvCxnSpPr>
      <xdr:spPr>
        <a:xfrm flipV="1">
          <a:off x="14592300" y="134797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91457</xdr:rowOff>
    </xdr:from>
    <xdr:ext cx="405111" cy="259045"/>
    <xdr:sp macro="" textlink="">
      <xdr:nvSpPr>
        <xdr:cNvPr id="590" name="n_1aveValue【児童館】&#10;有形固定資産減価償却率"/>
        <xdr:cNvSpPr txBox="1"/>
      </xdr:nvSpPr>
      <xdr:spPr>
        <a:xfrm>
          <a:off x="152660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97172</xdr:rowOff>
    </xdr:from>
    <xdr:ext cx="405111" cy="259045"/>
    <xdr:sp macro="" textlink="">
      <xdr:nvSpPr>
        <xdr:cNvPr id="591" name="n_2aveValue【児童館】&#10;有形固定資産減価償却率"/>
        <xdr:cNvSpPr txBox="1"/>
      </xdr:nvSpPr>
      <xdr:spPr>
        <a:xfrm>
          <a:off x="14389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86377</xdr:rowOff>
    </xdr:from>
    <xdr:ext cx="405111" cy="259045"/>
    <xdr:sp macro="" textlink="">
      <xdr:nvSpPr>
        <xdr:cNvPr id="592" name="n_3aveValue【児童館】&#10;有形固定資産減価償却率"/>
        <xdr:cNvSpPr txBox="1"/>
      </xdr:nvSpPr>
      <xdr:spPr>
        <a:xfrm>
          <a:off x="13500744" y="1397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2557</xdr:rowOff>
    </xdr:from>
    <xdr:ext cx="405111" cy="259045"/>
    <xdr:sp macro="" textlink="">
      <xdr:nvSpPr>
        <xdr:cNvPr id="593" name="n_1mainValue【児童館】&#10;有形固定資産減価償却率"/>
        <xdr:cNvSpPr txBox="1"/>
      </xdr:nvSpPr>
      <xdr:spPr>
        <a:xfrm>
          <a:off x="152660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162577</xdr:rowOff>
    </xdr:from>
    <xdr:ext cx="405111" cy="259045"/>
    <xdr:sp macro="" textlink="">
      <xdr:nvSpPr>
        <xdr:cNvPr id="594" name="n_2mainValue【児童館】&#10;有形固定資産減価償却率"/>
        <xdr:cNvSpPr txBox="1"/>
      </xdr:nvSpPr>
      <xdr:spPr>
        <a:xfrm>
          <a:off x="14389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5" name="正方形/長方形 5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6" name="正方形/長方形 5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7" name="正方形/長方形 5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8" name="正方形/長方形 5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9" name="正方形/長方形 5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0" name="正方形/長方形 5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1" name="正方形/長方形 6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2" name="正方形/長方形 60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3" name="テキスト ボックス 60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4" name="直線コネクタ 60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5" name="直線コネクタ 60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6" name="テキスト ボックス 60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7" name="直線コネクタ 60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8" name="テキスト ボックス 60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9" name="直線コネクタ 60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0" name="テキスト ボックス 60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1" name="直線コネクタ 61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2" name="テキスト ボックス 61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3" name="直線コネクタ 61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4" name="テキスト ボックス 61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5" name="直線コネクタ 61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6" name="テキスト ボックス 61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7620</xdr:rowOff>
    </xdr:from>
    <xdr:to>
      <xdr:col>116</xdr:col>
      <xdr:colOff>62864</xdr:colOff>
      <xdr:row>86</xdr:row>
      <xdr:rowOff>38100</xdr:rowOff>
    </xdr:to>
    <xdr:cxnSp macro="">
      <xdr:nvCxnSpPr>
        <xdr:cNvPr id="618" name="直線コネクタ 617"/>
        <xdr:cNvCxnSpPr/>
      </xdr:nvCxnSpPr>
      <xdr:spPr>
        <a:xfrm flipV="1">
          <a:off x="22160864" y="1355217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19"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20" name="直線コネクタ 619"/>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125747</xdr:rowOff>
    </xdr:from>
    <xdr:ext cx="469744" cy="259045"/>
    <xdr:sp macro="" textlink="">
      <xdr:nvSpPr>
        <xdr:cNvPr id="621" name="【児童館】&#10;一人当たり面積最大値テキスト"/>
        <xdr:cNvSpPr txBox="1"/>
      </xdr:nvSpPr>
      <xdr:spPr>
        <a:xfrm>
          <a:off x="22199600" y="1332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7620</xdr:rowOff>
    </xdr:from>
    <xdr:to>
      <xdr:col>116</xdr:col>
      <xdr:colOff>152400</xdr:colOff>
      <xdr:row>79</xdr:row>
      <xdr:rowOff>7620</xdr:rowOff>
    </xdr:to>
    <xdr:cxnSp macro="">
      <xdr:nvCxnSpPr>
        <xdr:cNvPr id="622" name="直線コネクタ 621"/>
        <xdr:cNvCxnSpPr/>
      </xdr:nvCxnSpPr>
      <xdr:spPr>
        <a:xfrm>
          <a:off x="22072600" y="1355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13988</xdr:rowOff>
    </xdr:from>
    <xdr:ext cx="469744" cy="259045"/>
    <xdr:sp macro="" textlink="">
      <xdr:nvSpPr>
        <xdr:cNvPr id="623" name="【児童館】&#10;一人当たり面積平均値テキスト"/>
        <xdr:cNvSpPr txBox="1"/>
      </xdr:nvSpPr>
      <xdr:spPr>
        <a:xfrm>
          <a:off x="22199600" y="1441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162561</xdr:rowOff>
    </xdr:from>
    <xdr:to>
      <xdr:col>116</xdr:col>
      <xdr:colOff>114300</xdr:colOff>
      <xdr:row>85</xdr:row>
      <xdr:rowOff>92711</xdr:rowOff>
    </xdr:to>
    <xdr:sp macro="" textlink="">
      <xdr:nvSpPr>
        <xdr:cNvPr id="624" name="フローチャート: 判断 623"/>
        <xdr:cNvSpPr/>
      </xdr:nvSpPr>
      <xdr:spPr>
        <a:xfrm>
          <a:off x="22110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154939</xdr:rowOff>
    </xdr:from>
    <xdr:to>
      <xdr:col>112</xdr:col>
      <xdr:colOff>38100</xdr:colOff>
      <xdr:row>85</xdr:row>
      <xdr:rowOff>85089</xdr:rowOff>
    </xdr:to>
    <xdr:sp macro="" textlink="">
      <xdr:nvSpPr>
        <xdr:cNvPr id="625" name="フローチャート: 判断 624"/>
        <xdr:cNvSpPr/>
      </xdr:nvSpPr>
      <xdr:spPr>
        <a:xfrm>
          <a:off x="21272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135889</xdr:rowOff>
    </xdr:from>
    <xdr:to>
      <xdr:col>107</xdr:col>
      <xdr:colOff>101600</xdr:colOff>
      <xdr:row>85</xdr:row>
      <xdr:rowOff>66039</xdr:rowOff>
    </xdr:to>
    <xdr:sp macro="" textlink="">
      <xdr:nvSpPr>
        <xdr:cNvPr id="626" name="フローチャート: 判断 625"/>
        <xdr:cNvSpPr/>
      </xdr:nvSpPr>
      <xdr:spPr>
        <a:xfrm>
          <a:off x="20383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627" name="フローチャート: 判断 626"/>
        <xdr:cNvSpPr/>
      </xdr:nvSpPr>
      <xdr:spPr>
        <a:xfrm>
          <a:off x="19494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8" name="テキスト ボックス 62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9" name="テキスト ボックス 62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0" name="テキスト ボックス 62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1" name="テキスト ボックス 63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2" name="テキスト ボックス 63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143511</xdr:rowOff>
    </xdr:from>
    <xdr:to>
      <xdr:col>116</xdr:col>
      <xdr:colOff>114300</xdr:colOff>
      <xdr:row>86</xdr:row>
      <xdr:rowOff>73661</xdr:rowOff>
    </xdr:to>
    <xdr:sp macro="" textlink="">
      <xdr:nvSpPr>
        <xdr:cNvPr id="633" name="楕円 632"/>
        <xdr:cNvSpPr/>
      </xdr:nvSpPr>
      <xdr:spPr>
        <a:xfrm>
          <a:off x="221107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58438</xdr:rowOff>
    </xdr:from>
    <xdr:ext cx="469744" cy="259045"/>
    <xdr:sp macro="" textlink="">
      <xdr:nvSpPr>
        <xdr:cNvPr id="634" name="【児童館】&#10;一人当たり面積該当値テキスト"/>
        <xdr:cNvSpPr txBox="1"/>
      </xdr:nvSpPr>
      <xdr:spPr>
        <a:xfrm>
          <a:off x="22199600" y="1463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143511</xdr:rowOff>
    </xdr:from>
    <xdr:to>
      <xdr:col>112</xdr:col>
      <xdr:colOff>38100</xdr:colOff>
      <xdr:row>86</xdr:row>
      <xdr:rowOff>73661</xdr:rowOff>
    </xdr:to>
    <xdr:sp macro="" textlink="">
      <xdr:nvSpPr>
        <xdr:cNvPr id="635" name="楕円 634"/>
        <xdr:cNvSpPr/>
      </xdr:nvSpPr>
      <xdr:spPr>
        <a:xfrm>
          <a:off x="21272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22861</xdr:rowOff>
    </xdr:from>
    <xdr:to>
      <xdr:col>116</xdr:col>
      <xdr:colOff>63500</xdr:colOff>
      <xdr:row>86</xdr:row>
      <xdr:rowOff>22861</xdr:rowOff>
    </xdr:to>
    <xdr:cxnSp macro="">
      <xdr:nvCxnSpPr>
        <xdr:cNvPr id="636" name="直線コネクタ 635"/>
        <xdr:cNvCxnSpPr/>
      </xdr:nvCxnSpPr>
      <xdr:spPr>
        <a:xfrm>
          <a:off x="21323300" y="14767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143511</xdr:rowOff>
    </xdr:from>
    <xdr:to>
      <xdr:col>107</xdr:col>
      <xdr:colOff>101600</xdr:colOff>
      <xdr:row>86</xdr:row>
      <xdr:rowOff>73661</xdr:rowOff>
    </xdr:to>
    <xdr:sp macro="" textlink="">
      <xdr:nvSpPr>
        <xdr:cNvPr id="637" name="楕円 636"/>
        <xdr:cNvSpPr/>
      </xdr:nvSpPr>
      <xdr:spPr>
        <a:xfrm>
          <a:off x="20383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22861</xdr:rowOff>
    </xdr:from>
    <xdr:to>
      <xdr:col>111</xdr:col>
      <xdr:colOff>177800</xdr:colOff>
      <xdr:row>86</xdr:row>
      <xdr:rowOff>22861</xdr:rowOff>
    </xdr:to>
    <xdr:cxnSp macro="">
      <xdr:nvCxnSpPr>
        <xdr:cNvPr id="638" name="直線コネクタ 637"/>
        <xdr:cNvCxnSpPr/>
      </xdr:nvCxnSpPr>
      <xdr:spPr>
        <a:xfrm>
          <a:off x="20434300" y="14767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101616</xdr:rowOff>
    </xdr:from>
    <xdr:ext cx="469744" cy="259045"/>
    <xdr:sp macro="" textlink="">
      <xdr:nvSpPr>
        <xdr:cNvPr id="639" name="n_1aveValue【児童館】&#10;一人当たり面積"/>
        <xdr:cNvSpPr txBox="1"/>
      </xdr:nvSpPr>
      <xdr:spPr>
        <a:xfrm>
          <a:off x="210757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82566</xdr:rowOff>
    </xdr:from>
    <xdr:ext cx="469744" cy="259045"/>
    <xdr:sp macro="" textlink="">
      <xdr:nvSpPr>
        <xdr:cNvPr id="640" name="n_2aveValue【児童館】&#10;一人当たり面積"/>
        <xdr:cNvSpPr txBox="1"/>
      </xdr:nvSpPr>
      <xdr:spPr>
        <a:xfrm>
          <a:off x="20199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170197</xdr:rowOff>
    </xdr:from>
    <xdr:ext cx="469744" cy="259045"/>
    <xdr:sp macro="" textlink="">
      <xdr:nvSpPr>
        <xdr:cNvPr id="641" name="n_3aveValue【児童館】&#10;一人当たり面積"/>
        <xdr:cNvSpPr txBox="1"/>
      </xdr:nvSpPr>
      <xdr:spPr>
        <a:xfrm>
          <a:off x="19310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64788</xdr:rowOff>
    </xdr:from>
    <xdr:ext cx="469744" cy="259045"/>
    <xdr:sp macro="" textlink="">
      <xdr:nvSpPr>
        <xdr:cNvPr id="642" name="n_1mainValue【児童館】&#10;一人当たり面積"/>
        <xdr:cNvSpPr txBox="1"/>
      </xdr:nvSpPr>
      <xdr:spPr>
        <a:xfrm>
          <a:off x="210757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64788</xdr:rowOff>
    </xdr:from>
    <xdr:ext cx="469744" cy="259045"/>
    <xdr:sp macro="" textlink="">
      <xdr:nvSpPr>
        <xdr:cNvPr id="643" name="n_2mainValue【児童館】&#10;一人当たり面積"/>
        <xdr:cNvSpPr txBox="1"/>
      </xdr:nvSpPr>
      <xdr:spPr>
        <a:xfrm>
          <a:off x="20199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5" name="テキスト ボックス 65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5" name="テキスト ボックス 66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7" name="テキスト ボックス 6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56606</xdr:rowOff>
    </xdr:to>
    <xdr:cxnSp macro="">
      <xdr:nvCxnSpPr>
        <xdr:cNvPr id="669" name="直線コネクタ 668"/>
        <xdr:cNvCxnSpPr/>
      </xdr:nvCxnSpPr>
      <xdr:spPr>
        <a:xfrm flipV="1">
          <a:off x="16318864" y="1709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60433</xdr:rowOff>
    </xdr:from>
    <xdr:ext cx="340478" cy="259045"/>
    <xdr:sp macro="" textlink="">
      <xdr:nvSpPr>
        <xdr:cNvPr id="670" name="【公民館】&#10;有形固定資産減価償却率最小値テキスト"/>
        <xdr:cNvSpPr txBox="1"/>
      </xdr:nvSpPr>
      <xdr:spPr>
        <a:xfrm>
          <a:off x="16357600" y="1857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56606</xdr:rowOff>
    </xdr:from>
    <xdr:to>
      <xdr:col>86</xdr:col>
      <xdr:colOff>25400</xdr:colOff>
      <xdr:row>108</xdr:row>
      <xdr:rowOff>56606</xdr:rowOff>
    </xdr:to>
    <xdr:cxnSp macro="">
      <xdr:nvCxnSpPr>
        <xdr:cNvPr id="671" name="直線コネクタ 670"/>
        <xdr:cNvCxnSpPr/>
      </xdr:nvCxnSpPr>
      <xdr:spPr>
        <a:xfrm>
          <a:off x="16230600" y="1857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2"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3" name="直線コネクタ 67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26688</xdr:rowOff>
    </xdr:from>
    <xdr:ext cx="405111" cy="259045"/>
    <xdr:sp macro="" textlink="">
      <xdr:nvSpPr>
        <xdr:cNvPr id="674" name="【公民館】&#10;有形固定資産減価償却率平均値テキスト"/>
        <xdr:cNvSpPr txBox="1"/>
      </xdr:nvSpPr>
      <xdr:spPr>
        <a:xfrm>
          <a:off x="16357600" y="17514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675" name="フローチャート: 判断 674"/>
        <xdr:cNvSpPr/>
      </xdr:nvSpPr>
      <xdr:spPr>
        <a:xfrm>
          <a:off x="162687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77651</xdr:rowOff>
    </xdr:from>
    <xdr:to>
      <xdr:col>81</xdr:col>
      <xdr:colOff>101600</xdr:colOff>
      <xdr:row>103</xdr:row>
      <xdr:rowOff>7801</xdr:rowOff>
    </xdr:to>
    <xdr:sp macro="" textlink="">
      <xdr:nvSpPr>
        <xdr:cNvPr id="676" name="フローチャート: 判断 675"/>
        <xdr:cNvSpPr/>
      </xdr:nvSpPr>
      <xdr:spPr>
        <a:xfrm>
          <a:off x="15430500" y="1756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92348</xdr:rowOff>
    </xdr:from>
    <xdr:to>
      <xdr:col>76</xdr:col>
      <xdr:colOff>165100</xdr:colOff>
      <xdr:row>103</xdr:row>
      <xdr:rowOff>22498</xdr:rowOff>
    </xdr:to>
    <xdr:sp macro="" textlink="">
      <xdr:nvSpPr>
        <xdr:cNvPr id="677" name="フローチャート: 判断 676"/>
        <xdr:cNvSpPr/>
      </xdr:nvSpPr>
      <xdr:spPr>
        <a:xfrm>
          <a:off x="14541500" y="175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678" name="フローチャート: 判断 677"/>
        <xdr:cNvSpPr/>
      </xdr:nvSpPr>
      <xdr:spPr>
        <a:xfrm>
          <a:off x="13652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93980</xdr:rowOff>
    </xdr:from>
    <xdr:to>
      <xdr:col>85</xdr:col>
      <xdr:colOff>177800</xdr:colOff>
      <xdr:row>102</xdr:row>
      <xdr:rowOff>24130</xdr:rowOff>
    </xdr:to>
    <xdr:sp macro="" textlink="">
      <xdr:nvSpPr>
        <xdr:cNvPr id="684" name="楕円 683"/>
        <xdr:cNvSpPr/>
      </xdr:nvSpPr>
      <xdr:spPr>
        <a:xfrm>
          <a:off x="162687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116857</xdr:rowOff>
    </xdr:from>
    <xdr:ext cx="405111" cy="259045"/>
    <xdr:sp macro="" textlink="">
      <xdr:nvSpPr>
        <xdr:cNvPr id="685" name="【公民館】&#10;有形固定資産減価償却率該当値テキスト"/>
        <xdr:cNvSpPr txBox="1"/>
      </xdr:nvSpPr>
      <xdr:spPr>
        <a:xfrm>
          <a:off x="16357600"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165826</xdr:rowOff>
    </xdr:from>
    <xdr:to>
      <xdr:col>81</xdr:col>
      <xdr:colOff>101600</xdr:colOff>
      <xdr:row>102</xdr:row>
      <xdr:rowOff>95976</xdr:rowOff>
    </xdr:to>
    <xdr:sp macro="" textlink="">
      <xdr:nvSpPr>
        <xdr:cNvPr id="686" name="楕円 685"/>
        <xdr:cNvSpPr/>
      </xdr:nvSpPr>
      <xdr:spPr>
        <a:xfrm>
          <a:off x="15430500" y="174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144780</xdr:rowOff>
    </xdr:from>
    <xdr:to>
      <xdr:col>85</xdr:col>
      <xdr:colOff>127000</xdr:colOff>
      <xdr:row>102</xdr:row>
      <xdr:rowOff>45176</xdr:rowOff>
    </xdr:to>
    <xdr:cxnSp macro="">
      <xdr:nvCxnSpPr>
        <xdr:cNvPr id="687" name="直線コネクタ 686"/>
        <xdr:cNvCxnSpPr/>
      </xdr:nvCxnSpPr>
      <xdr:spPr>
        <a:xfrm flipV="1">
          <a:off x="15481300" y="17461230"/>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66221</xdr:rowOff>
    </xdr:from>
    <xdr:to>
      <xdr:col>76</xdr:col>
      <xdr:colOff>165100</xdr:colOff>
      <xdr:row>102</xdr:row>
      <xdr:rowOff>167821</xdr:rowOff>
    </xdr:to>
    <xdr:sp macro="" textlink="">
      <xdr:nvSpPr>
        <xdr:cNvPr id="688" name="楕円 687"/>
        <xdr:cNvSpPr/>
      </xdr:nvSpPr>
      <xdr:spPr>
        <a:xfrm>
          <a:off x="145415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45176</xdr:rowOff>
    </xdr:from>
    <xdr:to>
      <xdr:col>81</xdr:col>
      <xdr:colOff>50800</xdr:colOff>
      <xdr:row>102</xdr:row>
      <xdr:rowOff>117021</xdr:rowOff>
    </xdr:to>
    <xdr:cxnSp macro="">
      <xdr:nvCxnSpPr>
        <xdr:cNvPr id="689" name="直線コネクタ 688"/>
        <xdr:cNvCxnSpPr/>
      </xdr:nvCxnSpPr>
      <xdr:spPr>
        <a:xfrm flipV="1">
          <a:off x="14592300" y="1753307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170378</xdr:rowOff>
    </xdr:from>
    <xdr:ext cx="405111" cy="259045"/>
    <xdr:sp macro="" textlink="">
      <xdr:nvSpPr>
        <xdr:cNvPr id="690" name="n_1aveValue【公民館】&#10;有形固定資産減価償却率"/>
        <xdr:cNvSpPr txBox="1"/>
      </xdr:nvSpPr>
      <xdr:spPr>
        <a:xfrm>
          <a:off x="15266044" y="17658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13625</xdr:rowOff>
    </xdr:from>
    <xdr:ext cx="405111" cy="259045"/>
    <xdr:sp macro="" textlink="">
      <xdr:nvSpPr>
        <xdr:cNvPr id="691" name="n_2aveValue【公民館】&#10;有形固定資産減価償却率"/>
        <xdr:cNvSpPr txBox="1"/>
      </xdr:nvSpPr>
      <xdr:spPr>
        <a:xfrm>
          <a:off x="14389744" y="1767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107604</xdr:rowOff>
    </xdr:from>
    <xdr:ext cx="405111" cy="259045"/>
    <xdr:sp macro="" textlink="">
      <xdr:nvSpPr>
        <xdr:cNvPr id="692" name="n_3aveValue【公民館】&#10;有形固定資産減価償却率"/>
        <xdr:cNvSpPr txBox="1"/>
      </xdr:nvSpPr>
      <xdr:spPr>
        <a:xfrm>
          <a:off x="13500744" y="1742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112503</xdr:rowOff>
    </xdr:from>
    <xdr:ext cx="405111" cy="259045"/>
    <xdr:sp macro="" textlink="">
      <xdr:nvSpPr>
        <xdr:cNvPr id="693" name="n_1mainValue【公民館】&#10;有形固定資産減価償却率"/>
        <xdr:cNvSpPr txBox="1"/>
      </xdr:nvSpPr>
      <xdr:spPr>
        <a:xfrm>
          <a:off x="15266044" y="1725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12898</xdr:rowOff>
    </xdr:from>
    <xdr:ext cx="405111" cy="259045"/>
    <xdr:sp macro="" textlink="">
      <xdr:nvSpPr>
        <xdr:cNvPr id="694" name="n_2mainValue【公民館】&#10;有形固定資産減価償却率"/>
        <xdr:cNvSpPr txBox="1"/>
      </xdr:nvSpPr>
      <xdr:spPr>
        <a:xfrm>
          <a:off x="14389744" y="1732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5" name="直線コネクタ 7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6" name="テキスト ボックス 7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7" name="直線コネクタ 7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8" name="テキスト ボックス 7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9" name="直線コネクタ 7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0" name="テキスト ボックス 7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1" name="直線コネクタ 7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2" name="テキスト ボックス 7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3" name="直線コネクタ 7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4" name="テキスト ボックス 7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5" name="直線コネクタ 7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6" name="テキスト ボックス 7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20682</xdr:rowOff>
    </xdr:to>
    <xdr:cxnSp macro="">
      <xdr:nvCxnSpPr>
        <xdr:cNvPr id="720" name="直線コネクタ 719"/>
        <xdr:cNvCxnSpPr/>
      </xdr:nvCxnSpPr>
      <xdr:spPr>
        <a:xfrm flipV="1">
          <a:off x="22160864" y="17279982"/>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21"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22" name="直線コネクタ 721"/>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3"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24" name="直線コネクタ 723"/>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35214</xdr:rowOff>
    </xdr:from>
    <xdr:ext cx="469744" cy="259045"/>
    <xdr:sp macro="" textlink="">
      <xdr:nvSpPr>
        <xdr:cNvPr id="725" name="【公民館】&#10;一人当たり面積平均値テキスト"/>
        <xdr:cNvSpPr txBox="1"/>
      </xdr:nvSpPr>
      <xdr:spPr>
        <a:xfrm>
          <a:off x="22199600" y="1803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726" name="フローチャート: 判断 725"/>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727" name="フローチャート: 判断 726"/>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728" name="フローチャート: 判断 727"/>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54792</xdr:rowOff>
    </xdr:from>
    <xdr:to>
      <xdr:col>102</xdr:col>
      <xdr:colOff>165100</xdr:colOff>
      <xdr:row>106</xdr:row>
      <xdr:rowOff>156392</xdr:rowOff>
    </xdr:to>
    <xdr:sp macro="" textlink="">
      <xdr:nvSpPr>
        <xdr:cNvPr id="729" name="フローチャート: 判断 728"/>
        <xdr:cNvSpPr/>
      </xdr:nvSpPr>
      <xdr:spPr>
        <a:xfrm>
          <a:off x="19494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92348</xdr:rowOff>
    </xdr:from>
    <xdr:to>
      <xdr:col>116</xdr:col>
      <xdr:colOff>114300</xdr:colOff>
      <xdr:row>108</xdr:row>
      <xdr:rowOff>22498</xdr:rowOff>
    </xdr:to>
    <xdr:sp macro="" textlink="">
      <xdr:nvSpPr>
        <xdr:cNvPr id="735" name="楕円 734"/>
        <xdr:cNvSpPr/>
      </xdr:nvSpPr>
      <xdr:spPr>
        <a:xfrm>
          <a:off x="221107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70775</xdr:rowOff>
    </xdr:from>
    <xdr:ext cx="469744" cy="259045"/>
    <xdr:sp macro="" textlink="">
      <xdr:nvSpPr>
        <xdr:cNvPr id="736" name="【公民館】&#10;一人当たり面積該当値テキスト"/>
        <xdr:cNvSpPr txBox="1"/>
      </xdr:nvSpPr>
      <xdr:spPr>
        <a:xfrm>
          <a:off x="22199600"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97245</xdr:rowOff>
    </xdr:from>
    <xdr:to>
      <xdr:col>112</xdr:col>
      <xdr:colOff>38100</xdr:colOff>
      <xdr:row>108</xdr:row>
      <xdr:rowOff>27395</xdr:rowOff>
    </xdr:to>
    <xdr:sp macro="" textlink="">
      <xdr:nvSpPr>
        <xdr:cNvPr id="737" name="楕円 736"/>
        <xdr:cNvSpPr/>
      </xdr:nvSpPr>
      <xdr:spPr>
        <a:xfrm>
          <a:off x="212725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143148</xdr:rowOff>
    </xdr:from>
    <xdr:to>
      <xdr:col>116</xdr:col>
      <xdr:colOff>63500</xdr:colOff>
      <xdr:row>107</xdr:row>
      <xdr:rowOff>148045</xdr:rowOff>
    </xdr:to>
    <xdr:cxnSp macro="">
      <xdr:nvCxnSpPr>
        <xdr:cNvPr id="738" name="直線コネクタ 737"/>
        <xdr:cNvCxnSpPr/>
      </xdr:nvCxnSpPr>
      <xdr:spPr>
        <a:xfrm flipV="1">
          <a:off x="21323300" y="18488298"/>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100512</xdr:rowOff>
    </xdr:from>
    <xdr:to>
      <xdr:col>107</xdr:col>
      <xdr:colOff>101600</xdr:colOff>
      <xdr:row>108</xdr:row>
      <xdr:rowOff>30662</xdr:rowOff>
    </xdr:to>
    <xdr:sp macro="" textlink="">
      <xdr:nvSpPr>
        <xdr:cNvPr id="739" name="楕円 738"/>
        <xdr:cNvSpPr/>
      </xdr:nvSpPr>
      <xdr:spPr>
        <a:xfrm>
          <a:off x="20383500" y="184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148045</xdr:rowOff>
    </xdr:from>
    <xdr:to>
      <xdr:col>111</xdr:col>
      <xdr:colOff>177800</xdr:colOff>
      <xdr:row>107</xdr:row>
      <xdr:rowOff>151312</xdr:rowOff>
    </xdr:to>
    <xdr:cxnSp macro="">
      <xdr:nvCxnSpPr>
        <xdr:cNvPr id="740" name="直線コネクタ 739"/>
        <xdr:cNvCxnSpPr/>
      </xdr:nvCxnSpPr>
      <xdr:spPr>
        <a:xfrm flipV="1">
          <a:off x="20434300" y="1849319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741" name="n_1aveValue【公民館】&#10;一人当たり面積"/>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133729</xdr:rowOff>
    </xdr:from>
    <xdr:ext cx="469744" cy="259045"/>
    <xdr:sp macro="" textlink="">
      <xdr:nvSpPr>
        <xdr:cNvPr id="742" name="n_2aveValue【公民館】&#10;一人当たり面積"/>
        <xdr:cNvSpPr txBox="1"/>
      </xdr:nvSpPr>
      <xdr:spPr>
        <a:xfrm>
          <a:off x="20199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1469</xdr:rowOff>
    </xdr:from>
    <xdr:ext cx="469744" cy="259045"/>
    <xdr:sp macro="" textlink="">
      <xdr:nvSpPr>
        <xdr:cNvPr id="743" name="n_3aveValue【公民館】&#10;一人当たり面積"/>
        <xdr:cNvSpPr txBox="1"/>
      </xdr:nvSpPr>
      <xdr:spPr>
        <a:xfrm>
          <a:off x="19310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18522</xdr:rowOff>
    </xdr:from>
    <xdr:ext cx="469744" cy="259045"/>
    <xdr:sp macro="" textlink="">
      <xdr:nvSpPr>
        <xdr:cNvPr id="744" name="n_1mainValue【公民館】&#10;一人当たり面積"/>
        <xdr:cNvSpPr txBox="1"/>
      </xdr:nvSpPr>
      <xdr:spPr>
        <a:xfrm>
          <a:off x="21075727" y="1853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21789</xdr:rowOff>
    </xdr:from>
    <xdr:ext cx="469744" cy="259045"/>
    <xdr:sp macro="" textlink="">
      <xdr:nvSpPr>
        <xdr:cNvPr id="745" name="n_2mainValue【公民館】&#10;一人当たり面積"/>
        <xdr:cNvSpPr txBox="1"/>
      </xdr:nvSpPr>
      <xdr:spPr>
        <a:xfrm>
          <a:off x="20199427" y="1853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道路や橋りょう・トンネル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道路は計画的に維持補修・更新等計画的に取り組んでいる。橋りょうについては、類似団体より老朽度が高いが平成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年度から維持補修設計により修繕に取り組んでいる。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月に「小野町公営住宅等長寿命化計画」を策定し、住宅の長寿命化・除却に取り組んできているが、公営住宅の</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割以上が築年数</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年以上経過しているため、類似団体より高い傾向である。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幼稚園・保育所・児童館</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つの保育園を除き、各施設築年数が</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年以上の建物であることから類似団体より高い。現在認定こども園を令和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年度からの開園に向け事業が進んでいる。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小学校（</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小学校）は築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年以上経過しており、耐震化工事、統合へ向けた改修工事が実施されている。また、中学校は平成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年度更新したことにより、類型団体より低い傾向にある。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築年数が</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年以上経過しているため、類似団体より高い傾向である。平成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か年計画で施設の外壁、屋上屋根防水修繕工事を実施している。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10,211
10,084
125.18
5,398,311
5,223,738
161,575
3,428,995
5,173,168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45176</xdr:rowOff>
    </xdr:from>
    <xdr:to>
      <xdr:col>24</xdr:col>
      <xdr:colOff>62865</xdr:colOff>
      <xdr:row>41</xdr:row>
      <xdr:rowOff>162741</xdr:rowOff>
    </xdr:to>
    <xdr:cxnSp macro="">
      <xdr:nvCxnSpPr>
        <xdr:cNvPr id="57" name="直線コネクタ 56"/>
        <xdr:cNvCxnSpPr/>
      </xdr:nvCxnSpPr>
      <xdr:spPr>
        <a:xfrm flipV="1">
          <a:off x="4634865" y="5703026"/>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166568</xdr:rowOff>
    </xdr:from>
    <xdr:ext cx="340478" cy="259045"/>
    <xdr:sp macro="" textlink="">
      <xdr:nvSpPr>
        <xdr:cNvPr id="58" name="【図書館】&#10;有形固定資産減価償却率最小値テキスト"/>
        <xdr:cNvSpPr txBox="1"/>
      </xdr:nvSpPr>
      <xdr:spPr>
        <a:xfrm>
          <a:off x="4673600" y="71960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162741</xdr:rowOff>
    </xdr:from>
    <xdr:to>
      <xdr:col>24</xdr:col>
      <xdr:colOff>152400</xdr:colOff>
      <xdr:row>41</xdr:row>
      <xdr:rowOff>162741</xdr:rowOff>
    </xdr:to>
    <xdr:cxnSp macro="">
      <xdr:nvCxnSpPr>
        <xdr:cNvPr id="59" name="直線コネクタ 58"/>
        <xdr:cNvCxnSpPr/>
      </xdr:nvCxnSpPr>
      <xdr:spPr>
        <a:xfrm>
          <a:off x="4546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163303</xdr:rowOff>
    </xdr:from>
    <xdr:ext cx="405111" cy="259045"/>
    <xdr:sp macro="" textlink="">
      <xdr:nvSpPr>
        <xdr:cNvPr id="60" name="【図書館】&#10;有形固定資産減価償却率最大値テキスト"/>
        <xdr:cNvSpPr txBox="1"/>
      </xdr:nvSpPr>
      <xdr:spPr>
        <a:xfrm>
          <a:off x="4673600" y="547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45176</xdr:rowOff>
    </xdr:from>
    <xdr:to>
      <xdr:col>24</xdr:col>
      <xdr:colOff>152400</xdr:colOff>
      <xdr:row>33</xdr:row>
      <xdr:rowOff>45176</xdr:rowOff>
    </xdr:to>
    <xdr:cxnSp macro="">
      <xdr:nvCxnSpPr>
        <xdr:cNvPr id="61" name="直線コネクタ 60"/>
        <xdr:cNvCxnSpPr/>
      </xdr:nvCxnSpPr>
      <xdr:spPr>
        <a:xfrm>
          <a:off x="4546600" y="570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20155</xdr:rowOff>
    </xdr:from>
    <xdr:ext cx="405111" cy="259045"/>
    <xdr:sp macro="" textlink="">
      <xdr:nvSpPr>
        <xdr:cNvPr id="62" name="【図書館】&#10;有形固定資産減価償却率平均値テキスト"/>
        <xdr:cNvSpPr txBox="1"/>
      </xdr:nvSpPr>
      <xdr:spPr>
        <a:xfrm>
          <a:off x="4673600" y="653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63" name="フローチャート: 判断 62"/>
        <xdr:cNvSpPr/>
      </xdr:nvSpPr>
      <xdr:spPr>
        <a:xfrm>
          <a:off x="4584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85816</xdr:rowOff>
    </xdr:from>
    <xdr:to>
      <xdr:col>20</xdr:col>
      <xdr:colOff>38100</xdr:colOff>
      <xdr:row>39</xdr:row>
      <xdr:rowOff>15966</xdr:rowOff>
    </xdr:to>
    <xdr:sp macro="" textlink="">
      <xdr:nvSpPr>
        <xdr:cNvPr id="64" name="フローチャート: 判断 63"/>
        <xdr:cNvSpPr/>
      </xdr:nvSpPr>
      <xdr:spPr>
        <a:xfrm>
          <a:off x="3746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154396</xdr:rowOff>
    </xdr:from>
    <xdr:to>
      <xdr:col>15</xdr:col>
      <xdr:colOff>101600</xdr:colOff>
      <xdr:row>39</xdr:row>
      <xdr:rowOff>84546</xdr:rowOff>
    </xdr:to>
    <xdr:sp macro="" textlink="">
      <xdr:nvSpPr>
        <xdr:cNvPr id="65" name="フローチャート: 判断 64"/>
        <xdr:cNvSpPr/>
      </xdr:nvSpPr>
      <xdr:spPr>
        <a:xfrm>
          <a:off x="2857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2540</xdr:rowOff>
    </xdr:from>
    <xdr:to>
      <xdr:col>10</xdr:col>
      <xdr:colOff>165100</xdr:colOff>
      <xdr:row>39</xdr:row>
      <xdr:rowOff>104140</xdr:rowOff>
    </xdr:to>
    <xdr:sp macro="" textlink="">
      <xdr:nvSpPr>
        <xdr:cNvPr id="66" name="フローチャート: 判断 65"/>
        <xdr:cNvSpPr/>
      </xdr:nvSpPr>
      <xdr:spPr>
        <a:xfrm>
          <a:off x="1968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123372</xdr:rowOff>
    </xdr:from>
    <xdr:to>
      <xdr:col>24</xdr:col>
      <xdr:colOff>114300</xdr:colOff>
      <xdr:row>37</xdr:row>
      <xdr:rowOff>53522</xdr:rowOff>
    </xdr:to>
    <xdr:sp macro="" textlink="">
      <xdr:nvSpPr>
        <xdr:cNvPr id="72" name="楕円 71"/>
        <xdr:cNvSpPr/>
      </xdr:nvSpPr>
      <xdr:spPr>
        <a:xfrm>
          <a:off x="45847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146249</xdr:rowOff>
    </xdr:from>
    <xdr:ext cx="405111" cy="259045"/>
    <xdr:sp macro="" textlink="">
      <xdr:nvSpPr>
        <xdr:cNvPr id="73" name="【図書館】&#10;有形固定資産減価償却率該当値テキスト"/>
        <xdr:cNvSpPr txBox="1"/>
      </xdr:nvSpPr>
      <xdr:spPr>
        <a:xfrm>
          <a:off x="4673600" y="614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164193</xdr:rowOff>
    </xdr:from>
    <xdr:to>
      <xdr:col>20</xdr:col>
      <xdr:colOff>38100</xdr:colOff>
      <xdr:row>37</xdr:row>
      <xdr:rowOff>94343</xdr:rowOff>
    </xdr:to>
    <xdr:sp macro="" textlink="">
      <xdr:nvSpPr>
        <xdr:cNvPr id="74" name="楕円 73"/>
        <xdr:cNvSpPr/>
      </xdr:nvSpPr>
      <xdr:spPr>
        <a:xfrm>
          <a:off x="37465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2722</xdr:rowOff>
    </xdr:from>
    <xdr:to>
      <xdr:col>24</xdr:col>
      <xdr:colOff>63500</xdr:colOff>
      <xdr:row>37</xdr:row>
      <xdr:rowOff>43543</xdr:rowOff>
    </xdr:to>
    <xdr:cxnSp macro="">
      <xdr:nvCxnSpPr>
        <xdr:cNvPr id="75" name="直線コネクタ 74"/>
        <xdr:cNvCxnSpPr/>
      </xdr:nvCxnSpPr>
      <xdr:spPr>
        <a:xfrm flipV="1">
          <a:off x="3797300" y="6346372"/>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30299</xdr:rowOff>
    </xdr:from>
    <xdr:to>
      <xdr:col>15</xdr:col>
      <xdr:colOff>101600</xdr:colOff>
      <xdr:row>37</xdr:row>
      <xdr:rowOff>131899</xdr:rowOff>
    </xdr:to>
    <xdr:sp macro="" textlink="">
      <xdr:nvSpPr>
        <xdr:cNvPr id="76" name="楕円 75"/>
        <xdr:cNvSpPr/>
      </xdr:nvSpPr>
      <xdr:spPr>
        <a:xfrm>
          <a:off x="2857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43543</xdr:rowOff>
    </xdr:from>
    <xdr:to>
      <xdr:col>19</xdr:col>
      <xdr:colOff>177800</xdr:colOff>
      <xdr:row>37</xdr:row>
      <xdr:rowOff>81099</xdr:rowOff>
    </xdr:to>
    <xdr:cxnSp macro="">
      <xdr:nvCxnSpPr>
        <xdr:cNvPr id="77" name="直線コネクタ 76"/>
        <xdr:cNvCxnSpPr/>
      </xdr:nvCxnSpPr>
      <xdr:spPr>
        <a:xfrm flipV="1">
          <a:off x="2908300" y="638719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7093</xdr:rowOff>
    </xdr:from>
    <xdr:ext cx="405111" cy="259045"/>
    <xdr:sp macro="" textlink="">
      <xdr:nvSpPr>
        <xdr:cNvPr id="78" name="n_1aveValue【図書館】&#10;有形固定資産減価償却率"/>
        <xdr:cNvSpPr txBox="1"/>
      </xdr:nvSpPr>
      <xdr:spPr>
        <a:xfrm>
          <a:off x="358204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75673</xdr:rowOff>
    </xdr:from>
    <xdr:ext cx="405111" cy="259045"/>
    <xdr:sp macro="" textlink="">
      <xdr:nvSpPr>
        <xdr:cNvPr id="79" name="n_2aveValue【図書館】&#10;有形固定資産減価償却率"/>
        <xdr:cNvSpPr txBox="1"/>
      </xdr:nvSpPr>
      <xdr:spPr>
        <a:xfrm>
          <a:off x="27057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120667</xdr:rowOff>
    </xdr:from>
    <xdr:ext cx="405111" cy="259045"/>
    <xdr:sp macro="" textlink="">
      <xdr:nvSpPr>
        <xdr:cNvPr id="80" name="n_3aveValue【図書館】&#10;有形固定資産減価償却率"/>
        <xdr:cNvSpPr txBox="1"/>
      </xdr:nvSpPr>
      <xdr:spPr>
        <a:xfrm>
          <a:off x="1816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110870</xdr:rowOff>
    </xdr:from>
    <xdr:ext cx="405111" cy="259045"/>
    <xdr:sp macro="" textlink="">
      <xdr:nvSpPr>
        <xdr:cNvPr id="81" name="n_1mainValue【図書館】&#10;有形固定資産減価償却率"/>
        <xdr:cNvSpPr txBox="1"/>
      </xdr:nvSpPr>
      <xdr:spPr>
        <a:xfrm>
          <a:off x="35820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148426</xdr:rowOff>
    </xdr:from>
    <xdr:ext cx="405111" cy="259045"/>
    <xdr:sp macro="" textlink="">
      <xdr:nvSpPr>
        <xdr:cNvPr id="82" name="n_2mainValue【図書館】&#10;有形固定資産減価償却率"/>
        <xdr:cNvSpPr txBox="1"/>
      </xdr:nvSpPr>
      <xdr:spPr>
        <a:xfrm>
          <a:off x="27057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42</xdr:row>
      <xdr:rowOff>63137</xdr:rowOff>
    </xdr:to>
    <xdr:cxnSp macro="">
      <xdr:nvCxnSpPr>
        <xdr:cNvPr id="108" name="直線コネクタ 107"/>
        <xdr:cNvCxnSpPr/>
      </xdr:nvCxnSpPr>
      <xdr:spPr>
        <a:xfrm flipV="1">
          <a:off x="10476865" y="585978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09" name="【図書館】&#10;一人当たり面積最小値テキスト"/>
        <xdr:cNvSpPr txBox="1"/>
      </xdr:nvSpPr>
      <xdr:spPr>
        <a:xfrm>
          <a:off x="10515600" y="72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10" name="直線コネクタ 109"/>
        <xdr:cNvCxnSpPr/>
      </xdr:nvCxnSpPr>
      <xdr:spPr>
        <a:xfrm>
          <a:off x="10388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1"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2" name="直線コネクタ 111"/>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3827</xdr:rowOff>
    </xdr:from>
    <xdr:ext cx="469744" cy="259045"/>
    <xdr:sp macro="" textlink="">
      <xdr:nvSpPr>
        <xdr:cNvPr id="113" name="【図書館】&#10;一人当たり面積平均値テキスト"/>
        <xdr:cNvSpPr txBox="1"/>
      </xdr:nvSpPr>
      <xdr:spPr>
        <a:xfrm>
          <a:off x="10515600" y="686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14" name="フローチャート: 判断 113"/>
        <xdr:cNvSpPr/>
      </xdr:nvSpPr>
      <xdr:spPr>
        <a:xfrm>
          <a:off x="104267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18869</xdr:rowOff>
    </xdr:from>
    <xdr:to>
      <xdr:col>50</xdr:col>
      <xdr:colOff>165100</xdr:colOff>
      <xdr:row>40</xdr:row>
      <xdr:rowOff>120469</xdr:rowOff>
    </xdr:to>
    <xdr:sp macro="" textlink="">
      <xdr:nvSpPr>
        <xdr:cNvPr id="115" name="フローチャート: 判断 114"/>
        <xdr:cNvSpPr/>
      </xdr:nvSpPr>
      <xdr:spPr>
        <a:xfrm>
          <a:off x="9588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9072</xdr:rowOff>
    </xdr:from>
    <xdr:to>
      <xdr:col>46</xdr:col>
      <xdr:colOff>38100</xdr:colOff>
      <xdr:row>40</xdr:row>
      <xdr:rowOff>110672</xdr:rowOff>
    </xdr:to>
    <xdr:sp macro="" textlink="">
      <xdr:nvSpPr>
        <xdr:cNvPr id="116" name="フローチャート: 判断 115"/>
        <xdr:cNvSpPr/>
      </xdr:nvSpPr>
      <xdr:spPr>
        <a:xfrm>
          <a:off x="8699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84183</xdr:rowOff>
    </xdr:from>
    <xdr:to>
      <xdr:col>41</xdr:col>
      <xdr:colOff>101600</xdr:colOff>
      <xdr:row>41</xdr:row>
      <xdr:rowOff>14333</xdr:rowOff>
    </xdr:to>
    <xdr:sp macro="" textlink="">
      <xdr:nvSpPr>
        <xdr:cNvPr id="117" name="フローチャート: 判断 116"/>
        <xdr:cNvSpPr/>
      </xdr:nvSpPr>
      <xdr:spPr>
        <a:xfrm>
          <a:off x="7810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27033</xdr:rowOff>
    </xdr:from>
    <xdr:to>
      <xdr:col>55</xdr:col>
      <xdr:colOff>50800</xdr:colOff>
      <xdr:row>39</xdr:row>
      <xdr:rowOff>128633</xdr:rowOff>
    </xdr:to>
    <xdr:sp macro="" textlink="">
      <xdr:nvSpPr>
        <xdr:cNvPr id="123" name="楕円 122"/>
        <xdr:cNvSpPr/>
      </xdr:nvSpPr>
      <xdr:spPr>
        <a:xfrm>
          <a:off x="104267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49910</xdr:rowOff>
    </xdr:from>
    <xdr:ext cx="469744" cy="259045"/>
    <xdr:sp macro="" textlink="">
      <xdr:nvSpPr>
        <xdr:cNvPr id="124" name="【図書館】&#10;一人当たり面積該当値テキスト"/>
        <xdr:cNvSpPr txBox="1"/>
      </xdr:nvSpPr>
      <xdr:spPr>
        <a:xfrm>
          <a:off x="10515600" y="656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40096</xdr:rowOff>
    </xdr:from>
    <xdr:to>
      <xdr:col>50</xdr:col>
      <xdr:colOff>165100</xdr:colOff>
      <xdr:row>39</xdr:row>
      <xdr:rowOff>141696</xdr:rowOff>
    </xdr:to>
    <xdr:sp macro="" textlink="">
      <xdr:nvSpPr>
        <xdr:cNvPr id="125" name="楕円 124"/>
        <xdr:cNvSpPr/>
      </xdr:nvSpPr>
      <xdr:spPr>
        <a:xfrm>
          <a:off x="9588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77833</xdr:rowOff>
    </xdr:from>
    <xdr:to>
      <xdr:col>55</xdr:col>
      <xdr:colOff>0</xdr:colOff>
      <xdr:row>39</xdr:row>
      <xdr:rowOff>90896</xdr:rowOff>
    </xdr:to>
    <xdr:cxnSp macro="">
      <xdr:nvCxnSpPr>
        <xdr:cNvPr id="126" name="直線コネクタ 125"/>
        <xdr:cNvCxnSpPr/>
      </xdr:nvCxnSpPr>
      <xdr:spPr>
        <a:xfrm flipV="1">
          <a:off x="9639300" y="676438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46627</xdr:rowOff>
    </xdr:from>
    <xdr:to>
      <xdr:col>46</xdr:col>
      <xdr:colOff>38100</xdr:colOff>
      <xdr:row>39</xdr:row>
      <xdr:rowOff>148227</xdr:rowOff>
    </xdr:to>
    <xdr:sp macro="" textlink="">
      <xdr:nvSpPr>
        <xdr:cNvPr id="127" name="楕円 126"/>
        <xdr:cNvSpPr/>
      </xdr:nvSpPr>
      <xdr:spPr>
        <a:xfrm>
          <a:off x="8699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90896</xdr:rowOff>
    </xdr:from>
    <xdr:to>
      <xdr:col>50</xdr:col>
      <xdr:colOff>114300</xdr:colOff>
      <xdr:row>39</xdr:row>
      <xdr:rowOff>97427</xdr:rowOff>
    </xdr:to>
    <xdr:cxnSp macro="">
      <xdr:nvCxnSpPr>
        <xdr:cNvPr id="128" name="直線コネクタ 127"/>
        <xdr:cNvCxnSpPr/>
      </xdr:nvCxnSpPr>
      <xdr:spPr>
        <a:xfrm flipV="1">
          <a:off x="8750300" y="67774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111596</xdr:rowOff>
    </xdr:from>
    <xdr:ext cx="469744" cy="259045"/>
    <xdr:sp macro="" textlink="">
      <xdr:nvSpPr>
        <xdr:cNvPr id="129" name="n_1aveValue【図書館】&#10;一人当たり面積"/>
        <xdr:cNvSpPr txBox="1"/>
      </xdr:nvSpPr>
      <xdr:spPr>
        <a:xfrm>
          <a:off x="9391727" y="696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101799</xdr:rowOff>
    </xdr:from>
    <xdr:ext cx="469744" cy="259045"/>
    <xdr:sp macro="" textlink="">
      <xdr:nvSpPr>
        <xdr:cNvPr id="130" name="n_2aveValue【図書館】&#10;一人当たり面積"/>
        <xdr:cNvSpPr txBox="1"/>
      </xdr:nvSpPr>
      <xdr:spPr>
        <a:xfrm>
          <a:off x="8515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30860</xdr:rowOff>
    </xdr:from>
    <xdr:ext cx="469744" cy="259045"/>
    <xdr:sp macro="" textlink="">
      <xdr:nvSpPr>
        <xdr:cNvPr id="131" name="n_3aveValue【図書館】&#10;一人当たり面積"/>
        <xdr:cNvSpPr txBox="1"/>
      </xdr:nvSpPr>
      <xdr:spPr>
        <a:xfrm>
          <a:off x="7626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158223</xdr:rowOff>
    </xdr:from>
    <xdr:ext cx="469744" cy="259045"/>
    <xdr:sp macro="" textlink="">
      <xdr:nvSpPr>
        <xdr:cNvPr id="132" name="n_1mainValue【図書館】&#10;一人当たり面積"/>
        <xdr:cNvSpPr txBox="1"/>
      </xdr:nvSpPr>
      <xdr:spPr>
        <a:xfrm>
          <a:off x="9391727" y="650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164754</xdr:rowOff>
    </xdr:from>
    <xdr:ext cx="469744" cy="259045"/>
    <xdr:sp macro="" textlink="">
      <xdr:nvSpPr>
        <xdr:cNvPr id="133" name="n_2mainValue【図書館】&#10;一人当たり面積"/>
        <xdr:cNvSpPr txBox="1"/>
      </xdr:nvSpPr>
      <xdr:spPr>
        <a:xfrm>
          <a:off x="8515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59055</xdr:rowOff>
    </xdr:to>
    <xdr:cxnSp macro="">
      <xdr:nvCxnSpPr>
        <xdr:cNvPr id="158" name="直線コネクタ 157"/>
        <xdr:cNvCxnSpPr/>
      </xdr:nvCxnSpPr>
      <xdr:spPr>
        <a:xfrm flipV="1">
          <a:off x="4634865" y="9525000"/>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62882</xdr:rowOff>
    </xdr:from>
    <xdr:ext cx="405111" cy="259045"/>
    <xdr:sp macro="" textlink="">
      <xdr:nvSpPr>
        <xdr:cNvPr id="159" name="【体育館・プール】&#10;有形固定資産減価償却率最小値テキスト"/>
        <xdr:cNvSpPr txBox="1"/>
      </xdr:nvSpPr>
      <xdr:spPr>
        <a:xfrm>
          <a:off x="4673600"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160" name="直線コネクタ 159"/>
        <xdr:cNvCxnSpPr/>
      </xdr:nvCxnSpPr>
      <xdr:spPr>
        <a:xfrm>
          <a:off x="4546600" y="1103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130192</xdr:rowOff>
    </xdr:from>
    <xdr:ext cx="405111" cy="259045"/>
    <xdr:sp macro="" textlink="">
      <xdr:nvSpPr>
        <xdr:cNvPr id="163" name="【体育館・プール】&#10;有形固定資産減価償却率平均値テキスト"/>
        <xdr:cNvSpPr txBox="1"/>
      </xdr:nvSpPr>
      <xdr:spPr>
        <a:xfrm>
          <a:off x="4673600" y="10074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64" name="フローチャート: 判断 163"/>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65" name="フローチャート: 判断 164"/>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66" name="フローチャート: 判断 165"/>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67" name="フローチャート: 判断 166"/>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3" name="楕円 172"/>
        <xdr:cNvSpPr/>
      </xdr:nvSpPr>
      <xdr:spPr>
        <a:xfrm>
          <a:off x="4584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99077</xdr:rowOff>
    </xdr:from>
    <xdr:ext cx="405111" cy="259045"/>
    <xdr:sp macro="" textlink="">
      <xdr:nvSpPr>
        <xdr:cNvPr id="174" name="【体育館・プール】&#10;有形固定資産減価償却率該当値テキスト"/>
        <xdr:cNvSpPr txBox="1"/>
      </xdr:nvSpPr>
      <xdr:spPr>
        <a:xfrm>
          <a:off x="467360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2540</xdr:rowOff>
    </xdr:from>
    <xdr:to>
      <xdr:col>20</xdr:col>
      <xdr:colOff>38100</xdr:colOff>
      <xdr:row>62</xdr:row>
      <xdr:rowOff>104140</xdr:rowOff>
    </xdr:to>
    <xdr:sp macro="" textlink="">
      <xdr:nvSpPr>
        <xdr:cNvPr id="175" name="楕円 174"/>
        <xdr:cNvSpPr/>
      </xdr:nvSpPr>
      <xdr:spPr>
        <a:xfrm>
          <a:off x="3746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0</xdr:rowOff>
    </xdr:from>
    <xdr:to>
      <xdr:col>24</xdr:col>
      <xdr:colOff>63500</xdr:colOff>
      <xdr:row>62</xdr:row>
      <xdr:rowOff>53340</xdr:rowOff>
    </xdr:to>
    <xdr:cxnSp macro="">
      <xdr:nvCxnSpPr>
        <xdr:cNvPr id="176" name="直線コネクタ 175"/>
        <xdr:cNvCxnSpPr/>
      </xdr:nvCxnSpPr>
      <xdr:spPr>
        <a:xfrm flipV="1">
          <a:off x="3797300" y="106299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53975</xdr:rowOff>
    </xdr:from>
    <xdr:to>
      <xdr:col>15</xdr:col>
      <xdr:colOff>101600</xdr:colOff>
      <xdr:row>62</xdr:row>
      <xdr:rowOff>155575</xdr:rowOff>
    </xdr:to>
    <xdr:sp macro="" textlink="">
      <xdr:nvSpPr>
        <xdr:cNvPr id="177" name="楕円 176"/>
        <xdr:cNvSpPr/>
      </xdr:nvSpPr>
      <xdr:spPr>
        <a:xfrm>
          <a:off x="28575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53340</xdr:rowOff>
    </xdr:from>
    <xdr:to>
      <xdr:col>19</xdr:col>
      <xdr:colOff>177800</xdr:colOff>
      <xdr:row>62</xdr:row>
      <xdr:rowOff>104775</xdr:rowOff>
    </xdr:to>
    <xdr:cxnSp macro="">
      <xdr:nvCxnSpPr>
        <xdr:cNvPr id="178" name="直線コネクタ 177"/>
        <xdr:cNvCxnSpPr/>
      </xdr:nvCxnSpPr>
      <xdr:spPr>
        <a:xfrm flipV="1">
          <a:off x="2908300" y="1068324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42562</xdr:rowOff>
    </xdr:from>
    <xdr:ext cx="405111" cy="259045"/>
    <xdr:sp macro="" textlink="">
      <xdr:nvSpPr>
        <xdr:cNvPr id="179" name="n_1aveValue【体育館・プール】&#10;有形固定資産減価償却率"/>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180" name="n_2aveValue【体育館・プール】&#10;有形固定資産減価償却率"/>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81" name="n_3aveValue【体育館・プー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95267</xdr:rowOff>
    </xdr:from>
    <xdr:ext cx="405111" cy="259045"/>
    <xdr:sp macro="" textlink="">
      <xdr:nvSpPr>
        <xdr:cNvPr id="182" name="n_1mainValue【体育館・プール】&#10;有形固定資産減価償却率"/>
        <xdr:cNvSpPr txBox="1"/>
      </xdr:nvSpPr>
      <xdr:spPr>
        <a:xfrm>
          <a:off x="35820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146702</xdr:rowOff>
    </xdr:from>
    <xdr:ext cx="405111" cy="259045"/>
    <xdr:sp macro="" textlink="">
      <xdr:nvSpPr>
        <xdr:cNvPr id="183" name="n_2mainValue【体育館・プール】&#10;有形固定資産減価償却率"/>
        <xdr:cNvSpPr txBox="1"/>
      </xdr:nvSpPr>
      <xdr:spPr>
        <a:xfrm>
          <a:off x="2705744" y="1077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4" name="直線コネクタ 19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5" name="テキスト ボックス 19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6" name="直線コネクタ 19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7" name="テキスト ボックス 19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8" name="直線コネクタ 19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9" name="テキスト ボックス 19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0" name="直線コネクタ 19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1" name="テキスト ボックス 20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2" name="直線コネクタ 20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3" name="テキスト ボックス 20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4" name="直線コネクタ 20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5" name="テキスト ボックス 20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7" name="テキスト ボックス 20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35378</xdr:rowOff>
    </xdr:from>
    <xdr:to>
      <xdr:col>54</xdr:col>
      <xdr:colOff>189865</xdr:colOff>
      <xdr:row>64</xdr:row>
      <xdr:rowOff>59872</xdr:rowOff>
    </xdr:to>
    <xdr:cxnSp macro="">
      <xdr:nvCxnSpPr>
        <xdr:cNvPr id="209" name="直線コネクタ 208"/>
        <xdr:cNvCxnSpPr/>
      </xdr:nvCxnSpPr>
      <xdr:spPr>
        <a:xfrm flipV="1">
          <a:off x="10476865" y="94651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63699</xdr:rowOff>
    </xdr:from>
    <xdr:ext cx="469744" cy="259045"/>
    <xdr:sp macro="" textlink="">
      <xdr:nvSpPr>
        <xdr:cNvPr id="210" name="【体育館・プール】&#10;一人当たり面積最小値テキスト"/>
        <xdr:cNvSpPr txBox="1"/>
      </xdr:nvSpPr>
      <xdr:spPr>
        <a:xfrm>
          <a:off x="10515600"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59872</xdr:rowOff>
    </xdr:from>
    <xdr:to>
      <xdr:col>55</xdr:col>
      <xdr:colOff>88900</xdr:colOff>
      <xdr:row>64</xdr:row>
      <xdr:rowOff>59872</xdr:rowOff>
    </xdr:to>
    <xdr:cxnSp macro="">
      <xdr:nvCxnSpPr>
        <xdr:cNvPr id="211" name="直線コネクタ 210"/>
        <xdr:cNvCxnSpPr/>
      </xdr:nvCxnSpPr>
      <xdr:spPr>
        <a:xfrm>
          <a:off x="10388600" y="1103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153505</xdr:rowOff>
    </xdr:from>
    <xdr:ext cx="469744" cy="259045"/>
    <xdr:sp macro="" textlink="">
      <xdr:nvSpPr>
        <xdr:cNvPr id="212" name="【体育館・プール】&#10;一人当たり面積最大値テキスト"/>
        <xdr:cNvSpPr txBox="1"/>
      </xdr:nvSpPr>
      <xdr:spPr>
        <a:xfrm>
          <a:off x="105156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35378</xdr:rowOff>
    </xdr:from>
    <xdr:to>
      <xdr:col>55</xdr:col>
      <xdr:colOff>88900</xdr:colOff>
      <xdr:row>55</xdr:row>
      <xdr:rowOff>35378</xdr:rowOff>
    </xdr:to>
    <xdr:cxnSp macro="">
      <xdr:nvCxnSpPr>
        <xdr:cNvPr id="213" name="直線コネクタ 212"/>
        <xdr:cNvCxnSpPr/>
      </xdr:nvCxnSpPr>
      <xdr:spPr>
        <a:xfrm>
          <a:off x="10388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156771</xdr:rowOff>
    </xdr:from>
    <xdr:ext cx="469744" cy="259045"/>
    <xdr:sp macro="" textlink="">
      <xdr:nvSpPr>
        <xdr:cNvPr id="214" name="【体育館・プール】&#10;一人当たり面積平均値テキスト"/>
        <xdr:cNvSpPr txBox="1"/>
      </xdr:nvSpPr>
      <xdr:spPr>
        <a:xfrm>
          <a:off x="10515600" y="10615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6894</xdr:rowOff>
    </xdr:from>
    <xdr:to>
      <xdr:col>55</xdr:col>
      <xdr:colOff>50800</xdr:colOff>
      <xdr:row>62</xdr:row>
      <xdr:rowOff>108494</xdr:rowOff>
    </xdr:to>
    <xdr:sp macro="" textlink="">
      <xdr:nvSpPr>
        <xdr:cNvPr id="215" name="フローチャート: 判断 214"/>
        <xdr:cNvSpPr/>
      </xdr:nvSpPr>
      <xdr:spPr>
        <a:xfrm>
          <a:off x="10426700" y="106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159838</xdr:rowOff>
    </xdr:from>
    <xdr:to>
      <xdr:col>50</xdr:col>
      <xdr:colOff>165100</xdr:colOff>
      <xdr:row>62</xdr:row>
      <xdr:rowOff>89988</xdr:rowOff>
    </xdr:to>
    <xdr:sp macro="" textlink="">
      <xdr:nvSpPr>
        <xdr:cNvPr id="216" name="フローチャート: 判断 215"/>
        <xdr:cNvSpPr/>
      </xdr:nvSpPr>
      <xdr:spPr>
        <a:xfrm>
          <a:off x="9588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17" name="フローチャート: 判断 216"/>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34109</xdr:rowOff>
    </xdr:from>
    <xdr:to>
      <xdr:col>41</xdr:col>
      <xdr:colOff>101600</xdr:colOff>
      <xdr:row>62</xdr:row>
      <xdr:rowOff>135709</xdr:rowOff>
    </xdr:to>
    <xdr:sp macro="" textlink="">
      <xdr:nvSpPr>
        <xdr:cNvPr id="218" name="フローチャート: 判断 217"/>
        <xdr:cNvSpPr/>
      </xdr:nvSpPr>
      <xdr:spPr>
        <a:xfrm>
          <a:off x="7810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136434</xdr:rowOff>
    </xdr:from>
    <xdr:to>
      <xdr:col>55</xdr:col>
      <xdr:colOff>50800</xdr:colOff>
      <xdr:row>61</xdr:row>
      <xdr:rowOff>66584</xdr:rowOff>
    </xdr:to>
    <xdr:sp macro="" textlink="">
      <xdr:nvSpPr>
        <xdr:cNvPr id="224" name="楕円 223"/>
        <xdr:cNvSpPr/>
      </xdr:nvSpPr>
      <xdr:spPr>
        <a:xfrm>
          <a:off x="10426700" y="1042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159311</xdr:rowOff>
    </xdr:from>
    <xdr:ext cx="469744" cy="259045"/>
    <xdr:sp macro="" textlink="">
      <xdr:nvSpPr>
        <xdr:cNvPr id="225" name="【体育館・プール】&#10;一人当たり面積該当値テキスト"/>
        <xdr:cNvSpPr txBox="1"/>
      </xdr:nvSpPr>
      <xdr:spPr>
        <a:xfrm>
          <a:off x="10515600" y="1027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151674</xdr:rowOff>
    </xdr:from>
    <xdr:to>
      <xdr:col>50</xdr:col>
      <xdr:colOff>165100</xdr:colOff>
      <xdr:row>61</xdr:row>
      <xdr:rowOff>81824</xdr:rowOff>
    </xdr:to>
    <xdr:sp macro="" textlink="">
      <xdr:nvSpPr>
        <xdr:cNvPr id="226" name="楕円 225"/>
        <xdr:cNvSpPr/>
      </xdr:nvSpPr>
      <xdr:spPr>
        <a:xfrm>
          <a:off x="9588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15784</xdr:rowOff>
    </xdr:from>
    <xdr:to>
      <xdr:col>55</xdr:col>
      <xdr:colOff>0</xdr:colOff>
      <xdr:row>61</xdr:row>
      <xdr:rowOff>31024</xdr:rowOff>
    </xdr:to>
    <xdr:cxnSp macro="">
      <xdr:nvCxnSpPr>
        <xdr:cNvPr id="227" name="直線コネクタ 226"/>
        <xdr:cNvCxnSpPr/>
      </xdr:nvCxnSpPr>
      <xdr:spPr>
        <a:xfrm flipV="1">
          <a:off x="9639300" y="10474234"/>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159294</xdr:rowOff>
    </xdr:from>
    <xdr:to>
      <xdr:col>46</xdr:col>
      <xdr:colOff>38100</xdr:colOff>
      <xdr:row>61</xdr:row>
      <xdr:rowOff>89444</xdr:rowOff>
    </xdr:to>
    <xdr:sp macro="" textlink="">
      <xdr:nvSpPr>
        <xdr:cNvPr id="228" name="楕円 227"/>
        <xdr:cNvSpPr/>
      </xdr:nvSpPr>
      <xdr:spPr>
        <a:xfrm>
          <a:off x="8699500" y="1044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31024</xdr:rowOff>
    </xdr:from>
    <xdr:to>
      <xdr:col>50</xdr:col>
      <xdr:colOff>114300</xdr:colOff>
      <xdr:row>61</xdr:row>
      <xdr:rowOff>38644</xdr:rowOff>
    </xdr:to>
    <xdr:cxnSp macro="">
      <xdr:nvCxnSpPr>
        <xdr:cNvPr id="229" name="直線コネクタ 228"/>
        <xdr:cNvCxnSpPr/>
      </xdr:nvCxnSpPr>
      <xdr:spPr>
        <a:xfrm flipV="1">
          <a:off x="8750300" y="1048947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81115</xdr:rowOff>
    </xdr:from>
    <xdr:ext cx="469744" cy="259045"/>
    <xdr:sp macro="" textlink="">
      <xdr:nvSpPr>
        <xdr:cNvPr id="230" name="n_1aveValue【体育館・プール】&#10;一人当たり面積"/>
        <xdr:cNvSpPr txBox="1"/>
      </xdr:nvSpPr>
      <xdr:spPr>
        <a:xfrm>
          <a:off x="93917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81115</xdr:rowOff>
    </xdr:from>
    <xdr:ext cx="469744" cy="259045"/>
    <xdr:sp macro="" textlink="">
      <xdr:nvSpPr>
        <xdr:cNvPr id="231" name="n_2aveValue【体育館・プール】&#10;一人当たり面積"/>
        <xdr:cNvSpPr txBox="1"/>
      </xdr:nvSpPr>
      <xdr:spPr>
        <a:xfrm>
          <a:off x="85154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152236</xdr:rowOff>
    </xdr:from>
    <xdr:ext cx="469744" cy="259045"/>
    <xdr:sp macro="" textlink="">
      <xdr:nvSpPr>
        <xdr:cNvPr id="232" name="n_3aveValue【体育館・プール】&#10;一人当たり面積"/>
        <xdr:cNvSpPr txBox="1"/>
      </xdr:nvSpPr>
      <xdr:spPr>
        <a:xfrm>
          <a:off x="7626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98351</xdr:rowOff>
    </xdr:from>
    <xdr:ext cx="469744" cy="259045"/>
    <xdr:sp macro="" textlink="">
      <xdr:nvSpPr>
        <xdr:cNvPr id="233" name="n_1mainValue【体育館・プール】&#10;一人当たり面積"/>
        <xdr:cNvSpPr txBox="1"/>
      </xdr:nvSpPr>
      <xdr:spPr>
        <a:xfrm>
          <a:off x="9391727" y="1021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105971</xdr:rowOff>
    </xdr:from>
    <xdr:ext cx="469744" cy="259045"/>
    <xdr:sp macro="" textlink="">
      <xdr:nvSpPr>
        <xdr:cNvPr id="234" name="n_2mainValue【体育館・プール】&#10;一人当たり面積"/>
        <xdr:cNvSpPr txBox="1"/>
      </xdr:nvSpPr>
      <xdr:spPr>
        <a:xfrm>
          <a:off x="8515427" y="1022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1" name="正方形/長方形 2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2" name="正方形/長方形 2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3" name="正方形/長方形 2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4" name="正方形/長方形 2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5" name="正方形/長方形 2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6" name="正方形/長方形 2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7" name="正方形/長方形 2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8" name="正方形/長方形 25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9" name="正方形/長方形 2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0" name="正方形/長方形 2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1" name="正方形/長方形 2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2" name="正方形/長方形 2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3" name="正方形/長方形 2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4" name="正方形/長方形 2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5" name="正方形/長方形 2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6" name="正方形/長方形 26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7" name="正方形/長方形 2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8" name="正方形/長方形 2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9" name="正方形/長方形 2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0" name="正方形/長方形 2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1" name="正方形/長方形 2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2" name="正方形/長方形 2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3" name="正方形/長方形 2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4" name="正方形/長方形 2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5" name="テキスト ボックス 2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6" name="直線コネクタ 2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77" name="直線コネクタ 27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78" name="テキスト ボックス 27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79" name="直線コネクタ 27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0" name="テキスト ボックス 27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1" name="直線コネクタ 28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2" name="テキスト ボックス 28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3" name="直線コネクタ 28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84" name="テキスト ボックス 28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85" name="直線コネクタ 28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6" name="テキスト ボックス 28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7" name="直線コネクタ 28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88" name="テキスト ボックス 28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9" name="直線コネクタ 2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0" name="テキスト ボックス 28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95794</xdr:rowOff>
    </xdr:from>
    <xdr:to>
      <xdr:col>85</xdr:col>
      <xdr:colOff>126364</xdr:colOff>
      <xdr:row>41</xdr:row>
      <xdr:rowOff>56606</xdr:rowOff>
    </xdr:to>
    <xdr:cxnSp macro="">
      <xdr:nvCxnSpPr>
        <xdr:cNvPr id="292" name="直線コネクタ 291"/>
        <xdr:cNvCxnSpPr/>
      </xdr:nvCxnSpPr>
      <xdr:spPr>
        <a:xfrm flipV="1">
          <a:off x="16318864" y="5753644"/>
          <a:ext cx="0" cy="1332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60433</xdr:rowOff>
    </xdr:from>
    <xdr:ext cx="405111" cy="259045"/>
    <xdr:sp macro="" textlink="">
      <xdr:nvSpPr>
        <xdr:cNvPr id="293" name="【一般廃棄物処理施設】&#10;有形固定資産減価償却率最小値テキスト"/>
        <xdr:cNvSpPr txBox="1"/>
      </xdr:nvSpPr>
      <xdr:spPr>
        <a:xfrm>
          <a:off x="16357600" y="708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56606</xdr:rowOff>
    </xdr:from>
    <xdr:to>
      <xdr:col>86</xdr:col>
      <xdr:colOff>25400</xdr:colOff>
      <xdr:row>41</xdr:row>
      <xdr:rowOff>56606</xdr:rowOff>
    </xdr:to>
    <xdr:cxnSp macro="">
      <xdr:nvCxnSpPr>
        <xdr:cNvPr id="294" name="直線コネクタ 293"/>
        <xdr:cNvCxnSpPr/>
      </xdr:nvCxnSpPr>
      <xdr:spPr>
        <a:xfrm>
          <a:off x="16230600" y="708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42471</xdr:rowOff>
    </xdr:from>
    <xdr:ext cx="405111" cy="259045"/>
    <xdr:sp macro="" textlink="">
      <xdr:nvSpPr>
        <xdr:cNvPr id="295" name="【一般廃棄物処理施設】&#10;有形固定資産減価償却率最大値テキスト"/>
        <xdr:cNvSpPr txBox="1"/>
      </xdr:nvSpPr>
      <xdr:spPr>
        <a:xfrm>
          <a:off x="16357600" y="552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95794</xdr:rowOff>
    </xdr:from>
    <xdr:to>
      <xdr:col>86</xdr:col>
      <xdr:colOff>25400</xdr:colOff>
      <xdr:row>33</xdr:row>
      <xdr:rowOff>95794</xdr:rowOff>
    </xdr:to>
    <xdr:cxnSp macro="">
      <xdr:nvCxnSpPr>
        <xdr:cNvPr id="296" name="直線コネクタ 295"/>
        <xdr:cNvCxnSpPr/>
      </xdr:nvCxnSpPr>
      <xdr:spPr>
        <a:xfrm>
          <a:off x="16230600" y="575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98533</xdr:rowOff>
    </xdr:from>
    <xdr:ext cx="405111" cy="259045"/>
    <xdr:sp macro="" textlink="">
      <xdr:nvSpPr>
        <xdr:cNvPr id="297" name="【一般廃棄物処理施設】&#10;有形固定資産減価償却率平均値テキスト"/>
        <xdr:cNvSpPr txBox="1"/>
      </xdr:nvSpPr>
      <xdr:spPr>
        <a:xfrm>
          <a:off x="16357600" y="627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120106</xdr:rowOff>
    </xdr:from>
    <xdr:to>
      <xdr:col>85</xdr:col>
      <xdr:colOff>177800</xdr:colOff>
      <xdr:row>37</xdr:row>
      <xdr:rowOff>50256</xdr:rowOff>
    </xdr:to>
    <xdr:sp macro="" textlink="">
      <xdr:nvSpPr>
        <xdr:cNvPr id="298" name="フローチャート: 判断 297"/>
        <xdr:cNvSpPr/>
      </xdr:nvSpPr>
      <xdr:spPr>
        <a:xfrm>
          <a:off x="162687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89081</xdr:rowOff>
    </xdr:from>
    <xdr:to>
      <xdr:col>81</xdr:col>
      <xdr:colOff>101600</xdr:colOff>
      <xdr:row>37</xdr:row>
      <xdr:rowOff>19231</xdr:rowOff>
    </xdr:to>
    <xdr:sp macro="" textlink="">
      <xdr:nvSpPr>
        <xdr:cNvPr id="299" name="フローチャート: 判断 298"/>
        <xdr:cNvSpPr/>
      </xdr:nvSpPr>
      <xdr:spPr>
        <a:xfrm>
          <a:off x="154305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95613</xdr:rowOff>
    </xdr:from>
    <xdr:to>
      <xdr:col>76</xdr:col>
      <xdr:colOff>165100</xdr:colOff>
      <xdr:row>37</xdr:row>
      <xdr:rowOff>25763</xdr:rowOff>
    </xdr:to>
    <xdr:sp macro="" textlink="">
      <xdr:nvSpPr>
        <xdr:cNvPr id="300" name="フローチャート: 判断 299"/>
        <xdr:cNvSpPr/>
      </xdr:nvSpPr>
      <xdr:spPr>
        <a:xfrm>
          <a:off x="14541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69487</xdr:rowOff>
    </xdr:from>
    <xdr:to>
      <xdr:col>72</xdr:col>
      <xdr:colOff>38100</xdr:colOff>
      <xdr:row>36</xdr:row>
      <xdr:rowOff>171087</xdr:rowOff>
    </xdr:to>
    <xdr:sp macro="" textlink="">
      <xdr:nvSpPr>
        <xdr:cNvPr id="301" name="フローチャート: 判断 300"/>
        <xdr:cNvSpPr/>
      </xdr:nvSpPr>
      <xdr:spPr>
        <a:xfrm>
          <a:off x="13652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2" name="テキスト ボックス 3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3" name="テキスト ボックス 3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4" name="テキスト ボックス 3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5" name="テキスト ボックス 3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6" name="テキスト ボックス 3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103777</xdr:rowOff>
    </xdr:from>
    <xdr:to>
      <xdr:col>85</xdr:col>
      <xdr:colOff>177800</xdr:colOff>
      <xdr:row>37</xdr:row>
      <xdr:rowOff>33927</xdr:rowOff>
    </xdr:to>
    <xdr:sp macro="" textlink="">
      <xdr:nvSpPr>
        <xdr:cNvPr id="307" name="楕円 306"/>
        <xdr:cNvSpPr/>
      </xdr:nvSpPr>
      <xdr:spPr>
        <a:xfrm>
          <a:off x="162687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126654</xdr:rowOff>
    </xdr:from>
    <xdr:ext cx="405111" cy="259045"/>
    <xdr:sp macro="" textlink="">
      <xdr:nvSpPr>
        <xdr:cNvPr id="308" name="【一般廃棄物処理施設】&#10;有形固定資産減価償却率該当値テキスト"/>
        <xdr:cNvSpPr txBox="1"/>
      </xdr:nvSpPr>
      <xdr:spPr>
        <a:xfrm>
          <a:off x="16357600" y="6127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147864</xdr:rowOff>
    </xdr:from>
    <xdr:to>
      <xdr:col>81</xdr:col>
      <xdr:colOff>101600</xdr:colOff>
      <xdr:row>37</xdr:row>
      <xdr:rowOff>78014</xdr:rowOff>
    </xdr:to>
    <xdr:sp macro="" textlink="">
      <xdr:nvSpPr>
        <xdr:cNvPr id="309" name="楕円 308"/>
        <xdr:cNvSpPr/>
      </xdr:nvSpPr>
      <xdr:spPr>
        <a:xfrm>
          <a:off x="15430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154577</xdr:rowOff>
    </xdr:from>
    <xdr:to>
      <xdr:col>85</xdr:col>
      <xdr:colOff>127000</xdr:colOff>
      <xdr:row>37</xdr:row>
      <xdr:rowOff>27214</xdr:rowOff>
    </xdr:to>
    <xdr:cxnSp macro="">
      <xdr:nvCxnSpPr>
        <xdr:cNvPr id="310" name="直線コネクタ 309"/>
        <xdr:cNvCxnSpPr/>
      </xdr:nvCxnSpPr>
      <xdr:spPr>
        <a:xfrm flipV="1">
          <a:off x="15481300" y="632677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22134</xdr:rowOff>
    </xdr:from>
    <xdr:to>
      <xdr:col>76</xdr:col>
      <xdr:colOff>165100</xdr:colOff>
      <xdr:row>37</xdr:row>
      <xdr:rowOff>123734</xdr:rowOff>
    </xdr:to>
    <xdr:sp macro="" textlink="">
      <xdr:nvSpPr>
        <xdr:cNvPr id="311" name="楕円 310"/>
        <xdr:cNvSpPr/>
      </xdr:nvSpPr>
      <xdr:spPr>
        <a:xfrm>
          <a:off x="1454150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27214</xdr:rowOff>
    </xdr:from>
    <xdr:to>
      <xdr:col>81</xdr:col>
      <xdr:colOff>50800</xdr:colOff>
      <xdr:row>37</xdr:row>
      <xdr:rowOff>72934</xdr:rowOff>
    </xdr:to>
    <xdr:cxnSp macro="">
      <xdr:nvCxnSpPr>
        <xdr:cNvPr id="312" name="直線コネクタ 311"/>
        <xdr:cNvCxnSpPr/>
      </xdr:nvCxnSpPr>
      <xdr:spPr>
        <a:xfrm flipV="1">
          <a:off x="14592300" y="63708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35758</xdr:rowOff>
    </xdr:from>
    <xdr:ext cx="405111" cy="259045"/>
    <xdr:sp macro="" textlink="">
      <xdr:nvSpPr>
        <xdr:cNvPr id="313" name="n_1aveValue【一般廃棄物処理施設】&#10;有形固定資産減価償却率"/>
        <xdr:cNvSpPr txBox="1"/>
      </xdr:nvSpPr>
      <xdr:spPr>
        <a:xfrm>
          <a:off x="152660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42290</xdr:rowOff>
    </xdr:from>
    <xdr:ext cx="405111" cy="259045"/>
    <xdr:sp macro="" textlink="">
      <xdr:nvSpPr>
        <xdr:cNvPr id="314" name="n_2aveValue【一般廃棄物処理施設】&#10;有形固定資産減価償却率"/>
        <xdr:cNvSpPr txBox="1"/>
      </xdr:nvSpPr>
      <xdr:spPr>
        <a:xfrm>
          <a:off x="14389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16164</xdr:rowOff>
    </xdr:from>
    <xdr:ext cx="405111" cy="259045"/>
    <xdr:sp macro="" textlink="">
      <xdr:nvSpPr>
        <xdr:cNvPr id="315" name="n_3aveValue【一般廃棄物処理施設】&#10;有形固定資産減価償却率"/>
        <xdr:cNvSpPr txBox="1"/>
      </xdr:nvSpPr>
      <xdr:spPr>
        <a:xfrm>
          <a:off x="13500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69141</xdr:rowOff>
    </xdr:from>
    <xdr:ext cx="405111" cy="259045"/>
    <xdr:sp macro="" textlink="">
      <xdr:nvSpPr>
        <xdr:cNvPr id="316" name="n_1mainValue【一般廃棄物処理施設】&#10;有形固定資産減価償却率"/>
        <xdr:cNvSpPr txBox="1"/>
      </xdr:nvSpPr>
      <xdr:spPr>
        <a:xfrm>
          <a:off x="15266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114861</xdr:rowOff>
    </xdr:from>
    <xdr:ext cx="405111" cy="259045"/>
    <xdr:sp macro="" textlink="">
      <xdr:nvSpPr>
        <xdr:cNvPr id="317" name="n_2mainValue【一般廃棄物処理施設】&#10;有形固定資産減価償却率"/>
        <xdr:cNvSpPr txBox="1"/>
      </xdr:nvSpPr>
      <xdr:spPr>
        <a:xfrm>
          <a:off x="143897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8" name="正方形/長方形 3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9" name="正方形/長方形 3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0" name="正方形/長方形 3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1" name="正方形/長方形 3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2" name="正方形/長方形 3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3" name="正方形/長方形 3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4" name="正方形/長方形 3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5" name="正方形/長方形 3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6" name="テキスト ボックス 3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7" name="直線コネクタ 3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28" name="直線コネクタ 32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29" name="テキスト ボックス 32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30" name="直線コネクタ 32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31" name="テキスト ボックス 33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32" name="直線コネクタ 33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33" name="テキスト ボックス 33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34" name="直線コネクタ 33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35" name="テキスト ボックス 33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6" name="直線コネクタ 3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37" name="テキスト ボックス 33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28459</xdr:rowOff>
    </xdr:from>
    <xdr:to>
      <xdr:col>116</xdr:col>
      <xdr:colOff>62864</xdr:colOff>
      <xdr:row>40</xdr:row>
      <xdr:rowOff>167471</xdr:rowOff>
    </xdr:to>
    <xdr:cxnSp macro="">
      <xdr:nvCxnSpPr>
        <xdr:cNvPr id="339" name="直線コネクタ 338"/>
        <xdr:cNvCxnSpPr/>
      </xdr:nvCxnSpPr>
      <xdr:spPr>
        <a:xfrm flipV="1">
          <a:off x="22160864" y="5686309"/>
          <a:ext cx="0" cy="133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171298</xdr:rowOff>
    </xdr:from>
    <xdr:ext cx="534377" cy="259045"/>
    <xdr:sp macro="" textlink="">
      <xdr:nvSpPr>
        <xdr:cNvPr id="340" name="【一般廃棄物処理施設】&#10;一人当たり有形固定資産（償却資産）額最小値テキスト"/>
        <xdr:cNvSpPr txBox="1"/>
      </xdr:nvSpPr>
      <xdr:spPr>
        <a:xfrm>
          <a:off x="22199600" y="702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167471</xdr:rowOff>
    </xdr:from>
    <xdr:to>
      <xdr:col>116</xdr:col>
      <xdr:colOff>152400</xdr:colOff>
      <xdr:row>40</xdr:row>
      <xdr:rowOff>167471</xdr:rowOff>
    </xdr:to>
    <xdr:cxnSp macro="">
      <xdr:nvCxnSpPr>
        <xdr:cNvPr id="341" name="直線コネクタ 340"/>
        <xdr:cNvCxnSpPr/>
      </xdr:nvCxnSpPr>
      <xdr:spPr>
        <a:xfrm>
          <a:off x="22072600" y="70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146586</xdr:rowOff>
    </xdr:from>
    <xdr:ext cx="599010" cy="259045"/>
    <xdr:sp macro="" textlink="">
      <xdr:nvSpPr>
        <xdr:cNvPr id="342" name="【一般廃棄物処理施設】&#10;一人当たり有形固定資産（償却資産）額最大値テキスト"/>
        <xdr:cNvSpPr txBox="1"/>
      </xdr:nvSpPr>
      <xdr:spPr>
        <a:xfrm>
          <a:off x="22199600" y="546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28459</xdr:rowOff>
    </xdr:from>
    <xdr:to>
      <xdr:col>116</xdr:col>
      <xdr:colOff>152400</xdr:colOff>
      <xdr:row>33</xdr:row>
      <xdr:rowOff>28459</xdr:rowOff>
    </xdr:to>
    <xdr:cxnSp macro="">
      <xdr:nvCxnSpPr>
        <xdr:cNvPr id="343" name="直線コネクタ 342"/>
        <xdr:cNvCxnSpPr/>
      </xdr:nvCxnSpPr>
      <xdr:spPr>
        <a:xfrm>
          <a:off x="22072600" y="568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8802</xdr:rowOff>
    </xdr:from>
    <xdr:ext cx="599010" cy="259045"/>
    <xdr:sp macro="" textlink="">
      <xdr:nvSpPr>
        <xdr:cNvPr id="344" name="【一般廃棄物処理施設】&#10;一人当たり有形固定資産（償却資産）額平均値テキスト"/>
        <xdr:cNvSpPr txBox="1"/>
      </xdr:nvSpPr>
      <xdr:spPr>
        <a:xfrm>
          <a:off x="22199600" y="6352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157375</xdr:rowOff>
    </xdr:from>
    <xdr:to>
      <xdr:col>116</xdr:col>
      <xdr:colOff>114300</xdr:colOff>
      <xdr:row>38</xdr:row>
      <xdr:rowOff>87525</xdr:rowOff>
    </xdr:to>
    <xdr:sp macro="" textlink="">
      <xdr:nvSpPr>
        <xdr:cNvPr id="345" name="フローチャート: 判断 344"/>
        <xdr:cNvSpPr/>
      </xdr:nvSpPr>
      <xdr:spPr>
        <a:xfrm>
          <a:off x="22110700" y="650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71476</xdr:rowOff>
    </xdr:from>
    <xdr:to>
      <xdr:col>112</xdr:col>
      <xdr:colOff>38100</xdr:colOff>
      <xdr:row>39</xdr:row>
      <xdr:rowOff>1626</xdr:rowOff>
    </xdr:to>
    <xdr:sp macro="" textlink="">
      <xdr:nvSpPr>
        <xdr:cNvPr id="346" name="フローチャート: 判断 345"/>
        <xdr:cNvSpPr/>
      </xdr:nvSpPr>
      <xdr:spPr>
        <a:xfrm>
          <a:off x="21272500" y="658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121810</xdr:rowOff>
    </xdr:from>
    <xdr:to>
      <xdr:col>107</xdr:col>
      <xdr:colOff>101600</xdr:colOff>
      <xdr:row>39</xdr:row>
      <xdr:rowOff>51960</xdr:rowOff>
    </xdr:to>
    <xdr:sp macro="" textlink="">
      <xdr:nvSpPr>
        <xdr:cNvPr id="347" name="フローチャート: 判断 346"/>
        <xdr:cNvSpPr/>
      </xdr:nvSpPr>
      <xdr:spPr>
        <a:xfrm>
          <a:off x="20383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133825</xdr:rowOff>
    </xdr:from>
    <xdr:to>
      <xdr:col>102</xdr:col>
      <xdr:colOff>165100</xdr:colOff>
      <xdr:row>39</xdr:row>
      <xdr:rowOff>63975</xdr:rowOff>
    </xdr:to>
    <xdr:sp macro="" textlink="">
      <xdr:nvSpPr>
        <xdr:cNvPr id="348" name="フローチャート: 判断 347"/>
        <xdr:cNvSpPr/>
      </xdr:nvSpPr>
      <xdr:spPr>
        <a:xfrm>
          <a:off x="19494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49" name="テキスト ボックス 3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0" name="テキスト ボックス 3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1" name="テキスト ボックス 3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2" name="テキスト ボックス 3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3" name="テキスト ボックス 3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48813</xdr:rowOff>
    </xdr:from>
    <xdr:to>
      <xdr:col>116</xdr:col>
      <xdr:colOff>114300</xdr:colOff>
      <xdr:row>40</xdr:row>
      <xdr:rowOff>150413</xdr:rowOff>
    </xdr:to>
    <xdr:sp macro="" textlink="">
      <xdr:nvSpPr>
        <xdr:cNvPr id="354" name="楕円 353"/>
        <xdr:cNvSpPr/>
      </xdr:nvSpPr>
      <xdr:spPr>
        <a:xfrm>
          <a:off x="22110700" y="690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135190</xdr:rowOff>
    </xdr:from>
    <xdr:ext cx="534377" cy="259045"/>
    <xdr:sp macro="" textlink="">
      <xdr:nvSpPr>
        <xdr:cNvPr id="355" name="【一般廃棄物処理施設】&#10;一人当たり有形固定資産（償却資産）額該当値テキスト"/>
        <xdr:cNvSpPr txBox="1"/>
      </xdr:nvSpPr>
      <xdr:spPr>
        <a:xfrm>
          <a:off x="22199600" y="68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23283</xdr:rowOff>
    </xdr:from>
    <xdr:to>
      <xdr:col>112</xdr:col>
      <xdr:colOff>38100</xdr:colOff>
      <xdr:row>40</xdr:row>
      <xdr:rowOff>124883</xdr:rowOff>
    </xdr:to>
    <xdr:sp macro="" textlink="">
      <xdr:nvSpPr>
        <xdr:cNvPr id="356" name="楕円 355"/>
        <xdr:cNvSpPr/>
      </xdr:nvSpPr>
      <xdr:spPr>
        <a:xfrm>
          <a:off x="21272500" y="688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74083</xdr:rowOff>
    </xdr:from>
    <xdr:to>
      <xdr:col>116</xdr:col>
      <xdr:colOff>63500</xdr:colOff>
      <xdr:row>40</xdr:row>
      <xdr:rowOff>99613</xdr:rowOff>
    </xdr:to>
    <xdr:cxnSp macro="">
      <xdr:nvCxnSpPr>
        <xdr:cNvPr id="357" name="直線コネクタ 356"/>
        <xdr:cNvCxnSpPr/>
      </xdr:nvCxnSpPr>
      <xdr:spPr>
        <a:xfrm>
          <a:off x="21323300" y="6932083"/>
          <a:ext cx="838200" cy="2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94204</xdr:rowOff>
    </xdr:from>
    <xdr:to>
      <xdr:col>107</xdr:col>
      <xdr:colOff>101600</xdr:colOff>
      <xdr:row>41</xdr:row>
      <xdr:rowOff>24354</xdr:rowOff>
    </xdr:to>
    <xdr:sp macro="" textlink="">
      <xdr:nvSpPr>
        <xdr:cNvPr id="358" name="楕円 357"/>
        <xdr:cNvSpPr/>
      </xdr:nvSpPr>
      <xdr:spPr>
        <a:xfrm>
          <a:off x="20383500" y="69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74083</xdr:rowOff>
    </xdr:from>
    <xdr:to>
      <xdr:col>111</xdr:col>
      <xdr:colOff>177800</xdr:colOff>
      <xdr:row>40</xdr:row>
      <xdr:rowOff>145004</xdr:rowOff>
    </xdr:to>
    <xdr:cxnSp macro="">
      <xdr:nvCxnSpPr>
        <xdr:cNvPr id="359" name="直線コネクタ 358"/>
        <xdr:cNvCxnSpPr/>
      </xdr:nvCxnSpPr>
      <xdr:spPr>
        <a:xfrm flipV="1">
          <a:off x="20434300" y="6932083"/>
          <a:ext cx="889000" cy="7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18154</xdr:rowOff>
    </xdr:from>
    <xdr:ext cx="599010" cy="259045"/>
    <xdr:sp macro="" textlink="">
      <xdr:nvSpPr>
        <xdr:cNvPr id="360" name="n_1aveValue【一般廃棄物処理施設】&#10;一人当たり有形固定資産（償却資産）額"/>
        <xdr:cNvSpPr txBox="1"/>
      </xdr:nvSpPr>
      <xdr:spPr>
        <a:xfrm>
          <a:off x="21011095" y="636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68487</xdr:rowOff>
    </xdr:from>
    <xdr:ext cx="599010" cy="259045"/>
    <xdr:sp macro="" textlink="">
      <xdr:nvSpPr>
        <xdr:cNvPr id="361" name="n_2aveValue【一般廃棄物処理施設】&#10;一人当たり有形固定資産（償却資産）額"/>
        <xdr:cNvSpPr txBox="1"/>
      </xdr:nvSpPr>
      <xdr:spPr>
        <a:xfrm>
          <a:off x="20134795" y="641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80502</xdr:rowOff>
    </xdr:from>
    <xdr:ext cx="599010" cy="259045"/>
    <xdr:sp macro="" textlink="">
      <xdr:nvSpPr>
        <xdr:cNvPr id="362" name="n_3aveValue【一般廃棄物処理施設】&#10;一人当たり有形固定資産（償却資産）額"/>
        <xdr:cNvSpPr txBox="1"/>
      </xdr:nvSpPr>
      <xdr:spPr>
        <a:xfrm>
          <a:off x="19245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116010</xdr:rowOff>
    </xdr:from>
    <xdr:ext cx="534377" cy="259045"/>
    <xdr:sp macro="" textlink="">
      <xdr:nvSpPr>
        <xdr:cNvPr id="363" name="n_1mainValue【一般廃棄物処理施設】&#10;一人当たり有形固定資産（償却資産）額"/>
        <xdr:cNvSpPr txBox="1"/>
      </xdr:nvSpPr>
      <xdr:spPr>
        <a:xfrm>
          <a:off x="21043411" y="697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15481</xdr:rowOff>
    </xdr:from>
    <xdr:ext cx="534377" cy="259045"/>
    <xdr:sp macro="" textlink="">
      <xdr:nvSpPr>
        <xdr:cNvPr id="364" name="n_2mainValue【一般廃棄物処理施設】&#10;一人当たり有形固定資産（償却資産）額"/>
        <xdr:cNvSpPr txBox="1"/>
      </xdr:nvSpPr>
      <xdr:spPr>
        <a:xfrm>
          <a:off x="20167111" y="704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5" name="正方形/長方形 3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6" name="正方形/長方形 3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7" name="正方形/長方形 3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8" name="正方形/長方形 3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9" name="正方形/長方形 3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0" name="正方形/長方形 3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1" name="正方形/長方形 3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2" name="正方形/長方形 37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73" name="正方形/長方形 3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4" name="正方形/長方形 3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5" name="正方形/長方形 3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6" name="正方形/長方形 3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7" name="正方形/長方形 3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8" name="正方形/長方形 3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9" name="正方形/長方形 3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0" name="正方形/長方形 37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81" name="正方形/長方形 3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82" name="正方形/長方形 3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3" name="正方形/長方形 3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4" name="正方形/長方形 3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5" name="正方形/長方形 3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6" name="正方形/長方形 3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7" name="正方形/長方形 3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8" name="正方形/長方形 38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9" name="テキスト ボックス 38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90" name="直線コネクタ 38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91" name="直線コネクタ 39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92" name="テキスト ボックス 39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93" name="直線コネクタ 39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94" name="テキスト ボックス 39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95" name="直線コネクタ 39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96" name="テキスト ボックス 39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97" name="直線コネクタ 39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98" name="テキスト ボックス 39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99" name="直線コネクタ 39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00" name="テキスト ボックス 39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01" name="直線コネクタ 40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02" name="テキスト ボックス 40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3" name="直線コネクタ 40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04" name="テキスト ボックス 40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0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134438</xdr:rowOff>
    </xdr:from>
    <xdr:to>
      <xdr:col>85</xdr:col>
      <xdr:colOff>126364</xdr:colOff>
      <xdr:row>85</xdr:row>
      <xdr:rowOff>145869</xdr:rowOff>
    </xdr:to>
    <xdr:cxnSp macro="">
      <xdr:nvCxnSpPr>
        <xdr:cNvPr id="406" name="直線コネクタ 405"/>
        <xdr:cNvCxnSpPr/>
      </xdr:nvCxnSpPr>
      <xdr:spPr>
        <a:xfrm flipV="1">
          <a:off x="16318864" y="13336088"/>
          <a:ext cx="0" cy="138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149696</xdr:rowOff>
    </xdr:from>
    <xdr:ext cx="405111" cy="259045"/>
    <xdr:sp macro="" textlink="">
      <xdr:nvSpPr>
        <xdr:cNvPr id="407" name="【消防施設】&#10;有形固定資産減価償却率最小値テキスト"/>
        <xdr:cNvSpPr txBox="1"/>
      </xdr:nvSpPr>
      <xdr:spPr>
        <a:xfrm>
          <a:off x="16357600" y="1472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145869</xdr:rowOff>
    </xdr:from>
    <xdr:to>
      <xdr:col>86</xdr:col>
      <xdr:colOff>25400</xdr:colOff>
      <xdr:row>85</xdr:row>
      <xdr:rowOff>145869</xdr:rowOff>
    </xdr:to>
    <xdr:cxnSp macro="">
      <xdr:nvCxnSpPr>
        <xdr:cNvPr id="408" name="直線コネクタ 407"/>
        <xdr:cNvCxnSpPr/>
      </xdr:nvCxnSpPr>
      <xdr:spPr>
        <a:xfrm>
          <a:off x="16230600" y="147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81115</xdr:rowOff>
    </xdr:from>
    <xdr:ext cx="405111" cy="259045"/>
    <xdr:sp macro="" textlink="">
      <xdr:nvSpPr>
        <xdr:cNvPr id="409" name="【消防施設】&#10;有形固定資産減価償却率最大値テキスト"/>
        <xdr:cNvSpPr txBox="1"/>
      </xdr:nvSpPr>
      <xdr:spPr>
        <a:xfrm>
          <a:off x="16357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134438</xdr:rowOff>
    </xdr:from>
    <xdr:to>
      <xdr:col>86</xdr:col>
      <xdr:colOff>25400</xdr:colOff>
      <xdr:row>77</xdr:row>
      <xdr:rowOff>134438</xdr:rowOff>
    </xdr:to>
    <xdr:cxnSp macro="">
      <xdr:nvCxnSpPr>
        <xdr:cNvPr id="410" name="直線コネクタ 409"/>
        <xdr:cNvCxnSpPr/>
      </xdr:nvCxnSpPr>
      <xdr:spPr>
        <a:xfrm>
          <a:off x="16230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19975</xdr:rowOff>
    </xdr:from>
    <xdr:ext cx="405111" cy="259045"/>
    <xdr:sp macro="" textlink="">
      <xdr:nvSpPr>
        <xdr:cNvPr id="411" name="【消防施設】&#10;有形固定資産減価償却率平均値テキスト"/>
        <xdr:cNvSpPr txBox="1"/>
      </xdr:nvSpPr>
      <xdr:spPr>
        <a:xfrm>
          <a:off x="16357600" y="1373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412" name="フローチャート: 判断 411"/>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413" name="フローチャート: 判断 412"/>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49349</xdr:rowOff>
    </xdr:from>
    <xdr:to>
      <xdr:col>76</xdr:col>
      <xdr:colOff>165100</xdr:colOff>
      <xdr:row>81</xdr:row>
      <xdr:rowOff>150949</xdr:rowOff>
    </xdr:to>
    <xdr:sp macro="" textlink="">
      <xdr:nvSpPr>
        <xdr:cNvPr id="414" name="フローチャート: 判断 413"/>
        <xdr:cNvSpPr/>
      </xdr:nvSpPr>
      <xdr:spPr>
        <a:xfrm>
          <a:off x="14541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415" name="フローチャート: 判断 414"/>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16" name="テキスト ボックス 4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7" name="テキスト ボックス 4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18" name="テキスト ボックス 4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19" name="テキスト ボックス 4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0" name="テキスト ボックス 4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47716</xdr:rowOff>
    </xdr:from>
    <xdr:to>
      <xdr:col>85</xdr:col>
      <xdr:colOff>177800</xdr:colOff>
      <xdr:row>81</xdr:row>
      <xdr:rowOff>149316</xdr:rowOff>
    </xdr:to>
    <xdr:sp macro="" textlink="">
      <xdr:nvSpPr>
        <xdr:cNvPr id="421" name="楕円 420"/>
        <xdr:cNvSpPr/>
      </xdr:nvSpPr>
      <xdr:spPr>
        <a:xfrm>
          <a:off x="16268700" y="139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26143</xdr:rowOff>
    </xdr:from>
    <xdr:ext cx="405111" cy="259045"/>
    <xdr:sp macro="" textlink="">
      <xdr:nvSpPr>
        <xdr:cNvPr id="422" name="【消防施設】&#10;有形固定資産減価償却率該当値テキスト"/>
        <xdr:cNvSpPr txBox="1"/>
      </xdr:nvSpPr>
      <xdr:spPr>
        <a:xfrm>
          <a:off x="16357600" y="1391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95069</xdr:rowOff>
    </xdr:from>
    <xdr:to>
      <xdr:col>81</xdr:col>
      <xdr:colOff>101600</xdr:colOff>
      <xdr:row>82</xdr:row>
      <xdr:rowOff>25219</xdr:rowOff>
    </xdr:to>
    <xdr:sp macro="" textlink="">
      <xdr:nvSpPr>
        <xdr:cNvPr id="423" name="楕円 422"/>
        <xdr:cNvSpPr/>
      </xdr:nvSpPr>
      <xdr:spPr>
        <a:xfrm>
          <a:off x="15430500" y="139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98516</xdr:rowOff>
    </xdr:from>
    <xdr:to>
      <xdr:col>85</xdr:col>
      <xdr:colOff>127000</xdr:colOff>
      <xdr:row>81</xdr:row>
      <xdr:rowOff>145869</xdr:rowOff>
    </xdr:to>
    <xdr:cxnSp macro="">
      <xdr:nvCxnSpPr>
        <xdr:cNvPr id="424" name="直線コネクタ 423"/>
        <xdr:cNvCxnSpPr/>
      </xdr:nvCxnSpPr>
      <xdr:spPr>
        <a:xfrm flipV="1">
          <a:off x="15481300" y="13985966"/>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33020</xdr:rowOff>
    </xdr:from>
    <xdr:to>
      <xdr:col>76</xdr:col>
      <xdr:colOff>165100</xdr:colOff>
      <xdr:row>80</xdr:row>
      <xdr:rowOff>134620</xdr:rowOff>
    </xdr:to>
    <xdr:sp macro="" textlink="">
      <xdr:nvSpPr>
        <xdr:cNvPr id="425" name="楕円 424"/>
        <xdr:cNvSpPr/>
      </xdr:nvSpPr>
      <xdr:spPr>
        <a:xfrm>
          <a:off x="14541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83820</xdr:rowOff>
    </xdr:from>
    <xdr:to>
      <xdr:col>81</xdr:col>
      <xdr:colOff>50800</xdr:colOff>
      <xdr:row>81</xdr:row>
      <xdr:rowOff>145869</xdr:rowOff>
    </xdr:to>
    <xdr:cxnSp macro="">
      <xdr:nvCxnSpPr>
        <xdr:cNvPr id="426" name="直線コネクタ 425"/>
        <xdr:cNvCxnSpPr/>
      </xdr:nvCxnSpPr>
      <xdr:spPr>
        <a:xfrm>
          <a:off x="14592300" y="13799820"/>
          <a:ext cx="889000" cy="23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40113</xdr:rowOff>
    </xdr:from>
    <xdr:ext cx="405111" cy="259045"/>
    <xdr:sp macro="" textlink="">
      <xdr:nvSpPr>
        <xdr:cNvPr id="427" name="n_1aveValue【消防施設】&#10;有形固定資産減価償却率"/>
        <xdr:cNvSpPr txBox="1"/>
      </xdr:nvSpPr>
      <xdr:spPr>
        <a:xfrm>
          <a:off x="152660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142076</xdr:rowOff>
    </xdr:from>
    <xdr:ext cx="405111" cy="259045"/>
    <xdr:sp macro="" textlink="">
      <xdr:nvSpPr>
        <xdr:cNvPr id="428" name="n_2aveValue【消防施設】&#10;有形固定資産減価償却率"/>
        <xdr:cNvSpPr txBox="1"/>
      </xdr:nvSpPr>
      <xdr:spPr>
        <a:xfrm>
          <a:off x="14389744" y="1402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100528</xdr:rowOff>
    </xdr:from>
    <xdr:ext cx="405111" cy="259045"/>
    <xdr:sp macro="" textlink="">
      <xdr:nvSpPr>
        <xdr:cNvPr id="429" name="n_3aveValue【消防施設】&#10;有形固定資産減価償却率"/>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16346</xdr:rowOff>
    </xdr:from>
    <xdr:ext cx="405111" cy="259045"/>
    <xdr:sp macro="" textlink="">
      <xdr:nvSpPr>
        <xdr:cNvPr id="430" name="n_1mainValue【消防施設】&#10;有形固定資産減価償却率"/>
        <xdr:cNvSpPr txBox="1"/>
      </xdr:nvSpPr>
      <xdr:spPr>
        <a:xfrm>
          <a:off x="15266044" y="1407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151147</xdr:rowOff>
    </xdr:from>
    <xdr:ext cx="405111" cy="259045"/>
    <xdr:sp macro="" textlink="">
      <xdr:nvSpPr>
        <xdr:cNvPr id="431" name="n_2mainValue【消防施設】&#10;有形固定資産減価償却率"/>
        <xdr:cNvSpPr txBox="1"/>
      </xdr:nvSpPr>
      <xdr:spPr>
        <a:xfrm>
          <a:off x="14389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2" name="正方形/長方形 4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3" name="正方形/長方形 4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4" name="正方形/長方形 4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5" name="正方形/長方形 4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6" name="正方形/長方形 4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7" name="正方形/長方形 4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8" name="正方形/長方形 4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9" name="正方形/長方形 4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0" name="テキスト ボックス 4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1" name="直線コネクタ 4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42" name="直線コネクタ 44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43" name="テキスト ボックス 44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44" name="直線コネクタ 44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45" name="テキスト ボックス 44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46" name="直線コネクタ 44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47" name="テキスト ボックス 44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48" name="直線コネクタ 44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49" name="テキスト ボックス 44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0" name="直線コネクタ 4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1" name="テキスト ボックス 4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33528</xdr:rowOff>
    </xdr:to>
    <xdr:cxnSp macro="">
      <xdr:nvCxnSpPr>
        <xdr:cNvPr id="453" name="直線コネクタ 452"/>
        <xdr:cNvCxnSpPr/>
      </xdr:nvCxnSpPr>
      <xdr:spPr>
        <a:xfrm flipV="1">
          <a:off x="22160864" y="13511785"/>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454"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455" name="直線コネクタ 454"/>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456" name="【消防施設】&#10;一人当たり面積最大値テキスト"/>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457" name="直線コネクタ 456"/>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148607</xdr:rowOff>
    </xdr:from>
    <xdr:ext cx="469744" cy="259045"/>
    <xdr:sp macro="" textlink="">
      <xdr:nvSpPr>
        <xdr:cNvPr id="458" name="【消防施設】&#10;一人当たり面積平均値テキスト"/>
        <xdr:cNvSpPr txBox="1"/>
      </xdr:nvSpPr>
      <xdr:spPr>
        <a:xfrm>
          <a:off x="22199600" y="1437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459" name="フローチャート: 判断 458"/>
        <xdr:cNvSpPr/>
      </xdr:nvSpPr>
      <xdr:spPr>
        <a:xfrm>
          <a:off x="221107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460" name="フローチャート: 判断 459"/>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461" name="フローチャート: 判断 460"/>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462" name="フローチャート: 判断 461"/>
        <xdr:cNvSpPr/>
      </xdr:nvSpPr>
      <xdr:spPr>
        <a:xfrm>
          <a:off x="19494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63" name="テキスト ボックス 46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4" name="テキスト ボックス 46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5" name="テキスト ボックス 46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6" name="テキスト ボックス 46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67" name="テキスト ボックス 46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62737</xdr:rowOff>
    </xdr:from>
    <xdr:to>
      <xdr:col>116</xdr:col>
      <xdr:colOff>114300</xdr:colOff>
      <xdr:row>83</xdr:row>
      <xdr:rowOff>164337</xdr:rowOff>
    </xdr:to>
    <xdr:sp macro="" textlink="">
      <xdr:nvSpPr>
        <xdr:cNvPr id="468" name="楕円 467"/>
        <xdr:cNvSpPr/>
      </xdr:nvSpPr>
      <xdr:spPr>
        <a:xfrm>
          <a:off x="221107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85614</xdr:rowOff>
    </xdr:from>
    <xdr:ext cx="469744" cy="259045"/>
    <xdr:sp macro="" textlink="">
      <xdr:nvSpPr>
        <xdr:cNvPr id="469" name="【消防施設】&#10;一人当たり面積該当値テキスト"/>
        <xdr:cNvSpPr txBox="1"/>
      </xdr:nvSpPr>
      <xdr:spPr>
        <a:xfrm>
          <a:off x="22199600" y="1414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71882</xdr:rowOff>
    </xdr:from>
    <xdr:to>
      <xdr:col>112</xdr:col>
      <xdr:colOff>38100</xdr:colOff>
      <xdr:row>84</xdr:row>
      <xdr:rowOff>2032</xdr:rowOff>
    </xdr:to>
    <xdr:sp macro="" textlink="">
      <xdr:nvSpPr>
        <xdr:cNvPr id="470" name="楕円 469"/>
        <xdr:cNvSpPr/>
      </xdr:nvSpPr>
      <xdr:spPr>
        <a:xfrm>
          <a:off x="21272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113537</xdr:rowOff>
    </xdr:from>
    <xdr:to>
      <xdr:col>116</xdr:col>
      <xdr:colOff>63500</xdr:colOff>
      <xdr:row>83</xdr:row>
      <xdr:rowOff>122682</xdr:rowOff>
    </xdr:to>
    <xdr:cxnSp macro="">
      <xdr:nvCxnSpPr>
        <xdr:cNvPr id="471" name="直線コネクタ 470"/>
        <xdr:cNvCxnSpPr/>
      </xdr:nvCxnSpPr>
      <xdr:spPr>
        <a:xfrm flipV="1">
          <a:off x="21323300" y="1434388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42163</xdr:rowOff>
    </xdr:from>
    <xdr:to>
      <xdr:col>107</xdr:col>
      <xdr:colOff>101600</xdr:colOff>
      <xdr:row>84</xdr:row>
      <xdr:rowOff>143763</xdr:rowOff>
    </xdr:to>
    <xdr:sp macro="" textlink="">
      <xdr:nvSpPr>
        <xdr:cNvPr id="472" name="楕円 471"/>
        <xdr:cNvSpPr/>
      </xdr:nvSpPr>
      <xdr:spPr>
        <a:xfrm>
          <a:off x="20383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122682</xdr:rowOff>
    </xdr:from>
    <xdr:to>
      <xdr:col>111</xdr:col>
      <xdr:colOff>177800</xdr:colOff>
      <xdr:row>84</xdr:row>
      <xdr:rowOff>92963</xdr:rowOff>
    </xdr:to>
    <xdr:cxnSp macro="">
      <xdr:nvCxnSpPr>
        <xdr:cNvPr id="473" name="直線コネクタ 472"/>
        <xdr:cNvCxnSpPr/>
      </xdr:nvCxnSpPr>
      <xdr:spPr>
        <a:xfrm flipV="1">
          <a:off x="20434300" y="14353032"/>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474" name="n_1aveValue【消防施設】&#10;一人当たり面積"/>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475" name="n_2aveValue【消防施設】&#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52849</xdr:rowOff>
    </xdr:from>
    <xdr:ext cx="469744" cy="259045"/>
    <xdr:sp macro="" textlink="">
      <xdr:nvSpPr>
        <xdr:cNvPr id="476" name="n_3aveValue【消防施設】&#10;一人当たり面積"/>
        <xdr:cNvSpPr txBox="1"/>
      </xdr:nvSpPr>
      <xdr:spPr>
        <a:xfrm>
          <a:off x="19310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18559</xdr:rowOff>
    </xdr:from>
    <xdr:ext cx="469744" cy="259045"/>
    <xdr:sp macro="" textlink="">
      <xdr:nvSpPr>
        <xdr:cNvPr id="477" name="n_1mainValue【消防施設】&#10;一人当たり面積"/>
        <xdr:cNvSpPr txBox="1"/>
      </xdr:nvSpPr>
      <xdr:spPr>
        <a:xfrm>
          <a:off x="210757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134890</xdr:rowOff>
    </xdr:from>
    <xdr:ext cx="469744" cy="259045"/>
    <xdr:sp macro="" textlink="">
      <xdr:nvSpPr>
        <xdr:cNvPr id="478" name="n_2mainValue【消防施設】&#10;一人当たり面積"/>
        <xdr:cNvSpPr txBox="1"/>
      </xdr:nvSpPr>
      <xdr:spPr>
        <a:xfrm>
          <a:off x="20199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9" name="正方形/長方形 4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0" name="正方形/長方形 4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1" name="正方形/長方形 4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2" name="正方形/長方形 4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3" name="正方形/長方形 4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4" name="正方形/長方形 4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5" name="正方形/長方形 4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6" name="正方形/長方形 4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7" name="テキスト ボックス 4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8" name="直線コネクタ 4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9" name="直線コネクタ 48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0" name="テキスト ボックス 48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1" name="直線コネクタ 49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2" name="テキスト ボックス 49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3" name="直線コネクタ 49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4" name="テキスト ボックス 49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5" name="直線コネクタ 49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6" name="テキスト ボックス 49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7" name="直線コネクタ 49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8" name="テキスト ボックス 49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9" name="直線コネクタ 49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0" name="テキスト ボックス 49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1" name="直線コネクタ 5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2" name="テキスト ボックス 5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43543</xdr:rowOff>
    </xdr:to>
    <xdr:cxnSp macro="">
      <xdr:nvCxnSpPr>
        <xdr:cNvPr id="504" name="直線コネクタ 503"/>
        <xdr:cNvCxnSpPr/>
      </xdr:nvCxnSpPr>
      <xdr:spPr>
        <a:xfrm flipV="1">
          <a:off x="16318864" y="170905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505" name="【庁舎】&#10;有形固定資産減価償却率最小値テキスト"/>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506" name="直線コネクタ 505"/>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07"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08" name="直線コネクタ 50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44648</xdr:rowOff>
    </xdr:from>
    <xdr:ext cx="405111" cy="259045"/>
    <xdr:sp macro="" textlink="">
      <xdr:nvSpPr>
        <xdr:cNvPr id="509" name="【庁舎】&#10;有形固定資産減価償却率平均値テキスト"/>
        <xdr:cNvSpPr txBox="1"/>
      </xdr:nvSpPr>
      <xdr:spPr>
        <a:xfrm>
          <a:off x="16357600" y="17703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510" name="フローチャート: 判断 509"/>
        <xdr:cNvSpPr/>
      </xdr:nvSpPr>
      <xdr:spPr>
        <a:xfrm>
          <a:off x="162687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511" name="フローチャート: 判断 510"/>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51526</xdr:rowOff>
    </xdr:from>
    <xdr:to>
      <xdr:col>76</xdr:col>
      <xdr:colOff>165100</xdr:colOff>
      <xdr:row>103</xdr:row>
      <xdr:rowOff>153126</xdr:rowOff>
    </xdr:to>
    <xdr:sp macro="" textlink="">
      <xdr:nvSpPr>
        <xdr:cNvPr id="512" name="フローチャート: 判断 511"/>
        <xdr:cNvSpPr/>
      </xdr:nvSpPr>
      <xdr:spPr>
        <a:xfrm>
          <a:off x="14541500" y="1771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126637</xdr:rowOff>
    </xdr:from>
    <xdr:to>
      <xdr:col>72</xdr:col>
      <xdr:colOff>38100</xdr:colOff>
      <xdr:row>104</xdr:row>
      <xdr:rowOff>56787</xdr:rowOff>
    </xdr:to>
    <xdr:sp macro="" textlink="">
      <xdr:nvSpPr>
        <xdr:cNvPr id="513" name="フローチャート: 判断 512"/>
        <xdr:cNvSpPr/>
      </xdr:nvSpPr>
      <xdr:spPr>
        <a:xfrm>
          <a:off x="13652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4" name="テキスト ボックス 5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5" name="テキスト ボックス 5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6" name="テキスト ボックス 5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7" name="テキスト ボックス 5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8" name="テキスト ボックス 5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48261</xdr:rowOff>
    </xdr:from>
    <xdr:to>
      <xdr:col>85</xdr:col>
      <xdr:colOff>177800</xdr:colOff>
      <xdr:row>101</xdr:row>
      <xdr:rowOff>149861</xdr:rowOff>
    </xdr:to>
    <xdr:sp macro="" textlink="">
      <xdr:nvSpPr>
        <xdr:cNvPr id="519" name="楕円 518"/>
        <xdr:cNvSpPr/>
      </xdr:nvSpPr>
      <xdr:spPr>
        <a:xfrm>
          <a:off x="162687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71138</xdr:rowOff>
    </xdr:from>
    <xdr:ext cx="405111" cy="259045"/>
    <xdr:sp macro="" textlink="">
      <xdr:nvSpPr>
        <xdr:cNvPr id="520" name="【庁舎】&#10;有形固定資産減価償却率該当値テキスト"/>
        <xdr:cNvSpPr txBox="1"/>
      </xdr:nvSpPr>
      <xdr:spPr>
        <a:xfrm>
          <a:off x="16357600" y="1721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61323</xdr:rowOff>
    </xdr:from>
    <xdr:to>
      <xdr:col>81</xdr:col>
      <xdr:colOff>101600</xdr:colOff>
      <xdr:row>101</xdr:row>
      <xdr:rowOff>162923</xdr:rowOff>
    </xdr:to>
    <xdr:sp macro="" textlink="">
      <xdr:nvSpPr>
        <xdr:cNvPr id="521" name="楕円 520"/>
        <xdr:cNvSpPr/>
      </xdr:nvSpPr>
      <xdr:spPr>
        <a:xfrm>
          <a:off x="15430500" y="173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99061</xdr:rowOff>
    </xdr:from>
    <xdr:to>
      <xdr:col>85</xdr:col>
      <xdr:colOff>127000</xdr:colOff>
      <xdr:row>101</xdr:row>
      <xdr:rowOff>112123</xdr:rowOff>
    </xdr:to>
    <xdr:cxnSp macro="">
      <xdr:nvCxnSpPr>
        <xdr:cNvPr id="522" name="直線コネクタ 521"/>
        <xdr:cNvCxnSpPr/>
      </xdr:nvCxnSpPr>
      <xdr:spPr>
        <a:xfrm flipV="1">
          <a:off x="15481300" y="17415511"/>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74386</xdr:rowOff>
    </xdr:from>
    <xdr:to>
      <xdr:col>76</xdr:col>
      <xdr:colOff>165100</xdr:colOff>
      <xdr:row>102</xdr:row>
      <xdr:rowOff>4536</xdr:rowOff>
    </xdr:to>
    <xdr:sp macro="" textlink="">
      <xdr:nvSpPr>
        <xdr:cNvPr id="523" name="楕円 522"/>
        <xdr:cNvSpPr/>
      </xdr:nvSpPr>
      <xdr:spPr>
        <a:xfrm>
          <a:off x="14541500" y="1739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112123</xdr:rowOff>
    </xdr:from>
    <xdr:to>
      <xdr:col>81</xdr:col>
      <xdr:colOff>50800</xdr:colOff>
      <xdr:row>101</xdr:row>
      <xdr:rowOff>125186</xdr:rowOff>
    </xdr:to>
    <xdr:cxnSp macro="">
      <xdr:nvCxnSpPr>
        <xdr:cNvPr id="524" name="直線コネクタ 523"/>
        <xdr:cNvCxnSpPr/>
      </xdr:nvCxnSpPr>
      <xdr:spPr>
        <a:xfrm flipV="1">
          <a:off x="14592300" y="1742857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101798</xdr:rowOff>
    </xdr:from>
    <xdr:ext cx="405111" cy="259045"/>
    <xdr:sp macro="" textlink="">
      <xdr:nvSpPr>
        <xdr:cNvPr id="525"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144253</xdr:rowOff>
    </xdr:from>
    <xdr:ext cx="405111" cy="259045"/>
    <xdr:sp macro="" textlink="">
      <xdr:nvSpPr>
        <xdr:cNvPr id="526" name="n_2aveValue【庁舎】&#10;有形固定資産減価償却率"/>
        <xdr:cNvSpPr txBox="1"/>
      </xdr:nvSpPr>
      <xdr:spPr>
        <a:xfrm>
          <a:off x="14389744" y="1780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73314</xdr:rowOff>
    </xdr:from>
    <xdr:ext cx="405111" cy="259045"/>
    <xdr:sp macro="" textlink="">
      <xdr:nvSpPr>
        <xdr:cNvPr id="527" name="n_3aveValue【庁舎】&#10;有形固定資産減価償却率"/>
        <xdr:cNvSpPr txBox="1"/>
      </xdr:nvSpPr>
      <xdr:spPr>
        <a:xfrm>
          <a:off x="135007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8000</xdr:rowOff>
    </xdr:from>
    <xdr:ext cx="405111" cy="259045"/>
    <xdr:sp macro="" textlink="">
      <xdr:nvSpPr>
        <xdr:cNvPr id="528" name="n_1mainValue【庁舎】&#10;有形固定資産減価償却率"/>
        <xdr:cNvSpPr txBox="1"/>
      </xdr:nvSpPr>
      <xdr:spPr>
        <a:xfrm>
          <a:off x="15266044" y="1715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21063</xdr:rowOff>
    </xdr:from>
    <xdr:ext cx="405111" cy="259045"/>
    <xdr:sp macro="" textlink="">
      <xdr:nvSpPr>
        <xdr:cNvPr id="529" name="n_2mainValue【庁舎】&#10;有形固定資産減価償却率"/>
        <xdr:cNvSpPr txBox="1"/>
      </xdr:nvSpPr>
      <xdr:spPr>
        <a:xfrm>
          <a:off x="14389744" y="1716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30" name="正方形/長方形 5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1" name="正方形/長方形 5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2" name="正方形/長方形 5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3" name="正方形/長方形 5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4" name="正方形/長方形 5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5" name="正方形/長方形 5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6" name="正方形/長方形 5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7" name="正方形/長方形 5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8" name="テキスト ボックス 5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9" name="直線コネクタ 5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40" name="直線コネクタ 53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41" name="テキスト ボックス 54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42" name="直線コネクタ 54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43" name="テキスト ボックス 54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44" name="直線コネクタ 54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45" name="テキスト ボックス 54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46" name="直線コネクタ 54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47" name="テキスト ボックス 54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8" name="直線コネクタ 54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49" name="テキスト ボックス 54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0" name="直線コネクタ 5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1" name="テキスト ボックス 5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107</xdr:row>
      <xdr:rowOff>148589</xdr:rowOff>
    </xdr:to>
    <xdr:cxnSp macro="">
      <xdr:nvCxnSpPr>
        <xdr:cNvPr id="553" name="直線コネクタ 552"/>
        <xdr:cNvCxnSpPr/>
      </xdr:nvCxnSpPr>
      <xdr:spPr>
        <a:xfrm flipV="1">
          <a:off x="22160864" y="17193261"/>
          <a:ext cx="0" cy="1300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152416</xdr:rowOff>
    </xdr:from>
    <xdr:ext cx="469744" cy="259045"/>
    <xdr:sp macro="" textlink="">
      <xdr:nvSpPr>
        <xdr:cNvPr id="554" name="【庁舎】&#10;一人当たり面積最小値テキスト"/>
        <xdr:cNvSpPr txBox="1"/>
      </xdr:nvSpPr>
      <xdr:spPr>
        <a:xfrm>
          <a:off x="22199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148589</xdr:rowOff>
    </xdr:from>
    <xdr:to>
      <xdr:col>116</xdr:col>
      <xdr:colOff>152400</xdr:colOff>
      <xdr:row>107</xdr:row>
      <xdr:rowOff>148589</xdr:rowOff>
    </xdr:to>
    <xdr:cxnSp macro="">
      <xdr:nvCxnSpPr>
        <xdr:cNvPr id="555" name="直線コネクタ 554"/>
        <xdr:cNvCxnSpPr/>
      </xdr:nvCxnSpPr>
      <xdr:spPr>
        <a:xfrm>
          <a:off x="22072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556" name="【庁舎】&#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557" name="直線コネクタ 556"/>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558" name="【庁舎】&#10;一人当たり面積平均値テキスト"/>
        <xdr:cNvSpPr txBox="1"/>
      </xdr:nvSpPr>
      <xdr:spPr>
        <a:xfrm>
          <a:off x="22199600" y="17978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559" name="フローチャート: 判断 558"/>
        <xdr:cNvSpPr/>
      </xdr:nvSpPr>
      <xdr:spPr>
        <a:xfrm>
          <a:off x="221107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140970</xdr:rowOff>
    </xdr:from>
    <xdr:to>
      <xdr:col>112</xdr:col>
      <xdr:colOff>38100</xdr:colOff>
      <xdr:row>106</xdr:row>
      <xdr:rowOff>71120</xdr:rowOff>
    </xdr:to>
    <xdr:sp macro="" textlink="">
      <xdr:nvSpPr>
        <xdr:cNvPr id="560" name="フローチャート: 判断 559"/>
        <xdr:cNvSpPr/>
      </xdr:nvSpPr>
      <xdr:spPr>
        <a:xfrm>
          <a:off x="21272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114300</xdr:rowOff>
    </xdr:from>
    <xdr:to>
      <xdr:col>107</xdr:col>
      <xdr:colOff>101600</xdr:colOff>
      <xdr:row>106</xdr:row>
      <xdr:rowOff>44450</xdr:rowOff>
    </xdr:to>
    <xdr:sp macro="" textlink="">
      <xdr:nvSpPr>
        <xdr:cNvPr id="561" name="フローチャート: 判断 560"/>
        <xdr:cNvSpPr/>
      </xdr:nvSpPr>
      <xdr:spPr>
        <a:xfrm>
          <a:off x="20383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1270</xdr:rowOff>
    </xdr:from>
    <xdr:to>
      <xdr:col>102</xdr:col>
      <xdr:colOff>165100</xdr:colOff>
      <xdr:row>106</xdr:row>
      <xdr:rowOff>102870</xdr:rowOff>
    </xdr:to>
    <xdr:sp macro="" textlink="">
      <xdr:nvSpPr>
        <xdr:cNvPr id="562" name="フローチャート: 判断 561"/>
        <xdr:cNvSpPr/>
      </xdr:nvSpPr>
      <xdr:spPr>
        <a:xfrm>
          <a:off x="19494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63" name="テキスト ボックス 5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4" name="テキスト ボックス 5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5" name="テキスト ボックス 5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6" name="テキスト ボックス 5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7" name="テキスト ボックス 5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166370</xdr:rowOff>
    </xdr:from>
    <xdr:to>
      <xdr:col>116</xdr:col>
      <xdr:colOff>114300</xdr:colOff>
      <xdr:row>107</xdr:row>
      <xdr:rowOff>96520</xdr:rowOff>
    </xdr:to>
    <xdr:sp macro="" textlink="">
      <xdr:nvSpPr>
        <xdr:cNvPr id="568" name="楕円 567"/>
        <xdr:cNvSpPr/>
      </xdr:nvSpPr>
      <xdr:spPr>
        <a:xfrm>
          <a:off x="221107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81297</xdr:rowOff>
    </xdr:from>
    <xdr:ext cx="469744" cy="259045"/>
    <xdr:sp macro="" textlink="">
      <xdr:nvSpPr>
        <xdr:cNvPr id="569" name="【庁舎】&#10;一人当たり面積該当値テキスト"/>
        <xdr:cNvSpPr txBox="1"/>
      </xdr:nvSpPr>
      <xdr:spPr>
        <a:xfrm>
          <a:off x="22199600" y="182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2539</xdr:rowOff>
    </xdr:from>
    <xdr:to>
      <xdr:col>112</xdr:col>
      <xdr:colOff>38100</xdr:colOff>
      <xdr:row>107</xdr:row>
      <xdr:rowOff>104139</xdr:rowOff>
    </xdr:to>
    <xdr:sp macro="" textlink="">
      <xdr:nvSpPr>
        <xdr:cNvPr id="570" name="楕円 569"/>
        <xdr:cNvSpPr/>
      </xdr:nvSpPr>
      <xdr:spPr>
        <a:xfrm>
          <a:off x="21272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45720</xdr:rowOff>
    </xdr:from>
    <xdr:to>
      <xdr:col>116</xdr:col>
      <xdr:colOff>63500</xdr:colOff>
      <xdr:row>107</xdr:row>
      <xdr:rowOff>53339</xdr:rowOff>
    </xdr:to>
    <xdr:cxnSp macro="">
      <xdr:nvCxnSpPr>
        <xdr:cNvPr id="571" name="直線コネクタ 570"/>
        <xdr:cNvCxnSpPr/>
      </xdr:nvCxnSpPr>
      <xdr:spPr>
        <a:xfrm flipV="1">
          <a:off x="21323300" y="183908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5080</xdr:rowOff>
    </xdr:from>
    <xdr:to>
      <xdr:col>107</xdr:col>
      <xdr:colOff>101600</xdr:colOff>
      <xdr:row>107</xdr:row>
      <xdr:rowOff>106680</xdr:rowOff>
    </xdr:to>
    <xdr:sp macro="" textlink="">
      <xdr:nvSpPr>
        <xdr:cNvPr id="572" name="楕円 571"/>
        <xdr:cNvSpPr/>
      </xdr:nvSpPr>
      <xdr:spPr>
        <a:xfrm>
          <a:off x="20383500" y="1835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53339</xdr:rowOff>
    </xdr:from>
    <xdr:to>
      <xdr:col>111</xdr:col>
      <xdr:colOff>177800</xdr:colOff>
      <xdr:row>107</xdr:row>
      <xdr:rowOff>55880</xdr:rowOff>
    </xdr:to>
    <xdr:cxnSp macro="">
      <xdr:nvCxnSpPr>
        <xdr:cNvPr id="573" name="直線コネクタ 572"/>
        <xdr:cNvCxnSpPr/>
      </xdr:nvCxnSpPr>
      <xdr:spPr>
        <a:xfrm flipV="1">
          <a:off x="20434300" y="183984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87647</xdr:rowOff>
    </xdr:from>
    <xdr:ext cx="469744" cy="259045"/>
    <xdr:sp macro="" textlink="">
      <xdr:nvSpPr>
        <xdr:cNvPr id="574" name="n_1aveValue【庁舎】&#10;一人当たり面積"/>
        <xdr:cNvSpPr txBox="1"/>
      </xdr:nvSpPr>
      <xdr:spPr>
        <a:xfrm>
          <a:off x="210757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60977</xdr:rowOff>
    </xdr:from>
    <xdr:ext cx="469744" cy="259045"/>
    <xdr:sp macro="" textlink="">
      <xdr:nvSpPr>
        <xdr:cNvPr id="575" name="n_2aveValue【庁舎】&#10;一人当たり面積"/>
        <xdr:cNvSpPr txBox="1"/>
      </xdr:nvSpPr>
      <xdr:spPr>
        <a:xfrm>
          <a:off x="201994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119397</xdr:rowOff>
    </xdr:from>
    <xdr:ext cx="469744" cy="259045"/>
    <xdr:sp macro="" textlink="">
      <xdr:nvSpPr>
        <xdr:cNvPr id="576" name="n_3aveValue【庁舎】&#10;一人当たり面積"/>
        <xdr:cNvSpPr txBox="1"/>
      </xdr:nvSpPr>
      <xdr:spPr>
        <a:xfrm>
          <a:off x="19310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95266</xdr:rowOff>
    </xdr:from>
    <xdr:ext cx="469744" cy="259045"/>
    <xdr:sp macro="" textlink="">
      <xdr:nvSpPr>
        <xdr:cNvPr id="577" name="n_1mainValue【庁舎】&#10;一人当たり面積"/>
        <xdr:cNvSpPr txBox="1"/>
      </xdr:nvSpPr>
      <xdr:spPr>
        <a:xfrm>
          <a:off x="210757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97807</xdr:rowOff>
    </xdr:from>
    <xdr:ext cx="469744" cy="259045"/>
    <xdr:sp macro="" textlink="">
      <xdr:nvSpPr>
        <xdr:cNvPr id="578" name="n_2mainValue【庁舎】&#10;一人当たり面積"/>
        <xdr:cNvSpPr txBox="1"/>
      </xdr:nvSpPr>
      <xdr:spPr>
        <a:xfrm>
          <a:off x="20199427" y="1844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9" name="正方形/長方形 5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0" name="正方形/長方形 5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1" name="テキスト ボックス 5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開館より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年経過しているため、類似団体より高い傾向である。今後外壁、屋根等の長寿命化に計画的に取り組んでいく必要がある。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類似団体よりは低い傾向であるが、築年数も</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年以上経過しているため計画的に長寿命化に取り組んでいく必要がある。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年においては類似団体より高い数値となっている、今後田村広域行政組合の解散に伴い施設の更新等について検討していく必要がある。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消防施設については、老朽化が高い施設から計画的に更新をしている。今後個別施設計画を策定し適正管理に努める必要がある。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築年数が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年以上経過しており、類似団体に比べ特に高い傾向にある。新庁舎建設については喫緊の課題であることから、早期に着手できるよう検討していく必要がある。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10,211
10,084
125.18
5,398,311
5,223,738
161,575
3,428,995
5,173,168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財政力指数は前年度と同じ</a:t>
          </a:r>
          <a:r>
            <a:rPr kumimoji="1" lang="en-US" altLang="ja-JP" sz="1300">
              <a:latin typeface="ＭＳ Ｐゴシック" panose="020B0600070205080204" pitchFamily="50" charset="-128"/>
              <a:ea typeface="ＭＳ Ｐゴシック" panose="020B0600070205080204" pitchFamily="50" charset="-128"/>
            </a:rPr>
            <a:t>0.34</a:t>
          </a:r>
          <a:r>
            <a:rPr kumimoji="1" lang="ja-JP" altLang="en-US" sz="1300">
              <a:latin typeface="ＭＳ Ｐゴシック" panose="020B0600070205080204" pitchFamily="50" charset="-128"/>
              <a:ea typeface="ＭＳ Ｐゴシック" panose="020B0600070205080204" pitchFamily="50" charset="-128"/>
            </a:rPr>
            <a:t>であり、類似団体平均値との比較において</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歳入に占める町税の割合は</a:t>
          </a:r>
          <a:r>
            <a:rPr kumimoji="1" lang="en-US" altLang="ja-JP" sz="1300">
              <a:latin typeface="ＭＳ Ｐゴシック" panose="020B0600070205080204" pitchFamily="50" charset="-128"/>
              <a:ea typeface="ＭＳ Ｐゴシック" panose="020B0600070205080204" pitchFamily="50" charset="-128"/>
            </a:rPr>
            <a:t>19.1%</a:t>
          </a:r>
          <a:r>
            <a:rPr kumimoji="1" lang="ja-JP" altLang="en-US" sz="1300">
              <a:latin typeface="ＭＳ Ｐゴシック" panose="020B0600070205080204" pitchFamily="50" charset="-128"/>
              <a:ea typeface="ＭＳ Ｐゴシック" panose="020B0600070205080204" pitchFamily="50" charset="-128"/>
            </a:rPr>
            <a:t>と前年度より増加したものの投資的経費や公債費等歳出においても伸びが見られることから引き続き長期的な視点で歳入の確保と歳出の削減に努め、財政の健全化を図っていく必要がある。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143510</xdr:rowOff>
    </xdr:from>
    <xdr:to>
      <xdr:col>23</xdr:col>
      <xdr:colOff>133350</xdr:colOff>
      <xdr:row>43</xdr:row>
      <xdr:rowOff>143510</xdr:rowOff>
    </xdr:to>
    <xdr:cxnSp macro="">
      <xdr:nvCxnSpPr>
        <xdr:cNvPr id="68" name="直線コネクタ 67"/>
        <xdr:cNvCxnSpPr/>
      </xdr:nvCxnSpPr>
      <xdr:spPr>
        <a:xfrm>
          <a:off x="4114800" y="7515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4673</xdr:rowOff>
    </xdr:from>
    <xdr:ext cx="762000" cy="259045"/>
    <xdr:sp macro="" textlink="">
      <xdr:nvSpPr>
        <xdr:cNvPr id="69" name="財政力平均値テキスト"/>
        <xdr:cNvSpPr txBox="1"/>
      </xdr:nvSpPr>
      <xdr:spPr>
        <a:xfrm>
          <a:off x="5041900" y="7205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143510</xdr:rowOff>
    </xdr:from>
    <xdr:to>
      <xdr:col>19</xdr:col>
      <xdr:colOff>133350</xdr:colOff>
      <xdr:row>43</xdr:row>
      <xdr:rowOff>143510</xdr:rowOff>
    </xdr:to>
    <xdr:cxnSp macro="">
      <xdr:nvCxnSpPr>
        <xdr:cNvPr id="71" name="直線コネクタ 70"/>
        <xdr:cNvCxnSpPr/>
      </xdr:nvCxnSpPr>
      <xdr:spPr>
        <a:xfrm>
          <a:off x="3225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151554</xdr:rowOff>
    </xdr:to>
    <xdr:cxnSp macro="">
      <xdr:nvCxnSpPr>
        <xdr:cNvPr id="74" name="直線コネクタ 73"/>
        <xdr:cNvCxnSpPr/>
      </xdr:nvCxnSpPr>
      <xdr:spPr>
        <a:xfrm flipV="1">
          <a:off x="2336800" y="75158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107967</xdr:rowOff>
    </xdr:from>
    <xdr:ext cx="762000" cy="259045"/>
    <xdr:sp macro="" textlink="">
      <xdr:nvSpPr>
        <xdr:cNvPr id="76" name="テキスト ボックス 75"/>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151554</xdr:rowOff>
    </xdr:from>
    <xdr:to>
      <xdr:col>11</xdr:col>
      <xdr:colOff>31750</xdr:colOff>
      <xdr:row>43</xdr:row>
      <xdr:rowOff>159596</xdr:rowOff>
    </xdr:to>
    <xdr:cxnSp macro="">
      <xdr:nvCxnSpPr>
        <xdr:cNvPr id="77" name="直線コネクタ 76"/>
        <xdr:cNvCxnSpPr/>
      </xdr:nvCxnSpPr>
      <xdr:spPr>
        <a:xfrm flipV="1">
          <a:off x="1447800" y="75239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80" name="フローチャート: 判断 79"/>
        <xdr:cNvSpPr/>
      </xdr:nvSpPr>
      <xdr:spPr>
        <a:xfrm>
          <a:off x="1397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11447</xdr:rowOff>
    </xdr:from>
    <xdr:ext cx="762000" cy="259045"/>
    <xdr:sp macro="" textlink="">
      <xdr:nvSpPr>
        <xdr:cNvPr id="81" name="テキスト ボックス 80"/>
        <xdr:cNvSpPr txBox="1"/>
      </xdr:nvSpPr>
      <xdr:spPr>
        <a:xfrm>
          <a:off x="1066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92710</xdr:rowOff>
    </xdr:from>
    <xdr:to>
      <xdr:col>23</xdr:col>
      <xdr:colOff>184150</xdr:colOff>
      <xdr:row>44</xdr:row>
      <xdr:rowOff>22860</xdr:rowOff>
    </xdr:to>
    <xdr:sp macro="" textlink="">
      <xdr:nvSpPr>
        <xdr:cNvPr id="87" name="楕円 86"/>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160037</xdr:rowOff>
    </xdr:from>
    <xdr:ext cx="762000" cy="259045"/>
    <xdr:sp macro="" textlink="">
      <xdr:nvSpPr>
        <xdr:cNvPr id="88" name="財政力該当値テキスト"/>
        <xdr:cNvSpPr txBox="1"/>
      </xdr:nvSpPr>
      <xdr:spPr>
        <a:xfrm>
          <a:off x="5041900" y="736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92710</xdr:rowOff>
    </xdr:from>
    <xdr:to>
      <xdr:col>19</xdr:col>
      <xdr:colOff>184150</xdr:colOff>
      <xdr:row>44</xdr:row>
      <xdr:rowOff>22860</xdr:rowOff>
    </xdr:to>
    <xdr:sp macro="" textlink="">
      <xdr:nvSpPr>
        <xdr:cNvPr id="89" name="楕円 88"/>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7637</xdr:rowOff>
    </xdr:from>
    <xdr:ext cx="736600" cy="259045"/>
    <xdr:sp macro="" textlink="">
      <xdr:nvSpPr>
        <xdr:cNvPr id="90" name="テキスト ボックス 89"/>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91" name="楕円 90"/>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7637</xdr:rowOff>
    </xdr:from>
    <xdr:ext cx="762000" cy="259045"/>
    <xdr:sp macro="" textlink="">
      <xdr:nvSpPr>
        <xdr:cNvPr id="92" name="テキスト ボックス 91"/>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100754</xdr:rowOff>
    </xdr:from>
    <xdr:to>
      <xdr:col>11</xdr:col>
      <xdr:colOff>82550</xdr:colOff>
      <xdr:row>44</xdr:row>
      <xdr:rowOff>30904</xdr:rowOff>
    </xdr:to>
    <xdr:sp macro="" textlink="">
      <xdr:nvSpPr>
        <xdr:cNvPr id="93" name="楕円 92"/>
        <xdr:cNvSpPr/>
      </xdr:nvSpPr>
      <xdr:spPr>
        <a:xfrm>
          <a:off x="2286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15681</xdr:rowOff>
    </xdr:from>
    <xdr:ext cx="762000" cy="259045"/>
    <xdr:sp macro="" textlink="">
      <xdr:nvSpPr>
        <xdr:cNvPr id="94" name="テキスト ボックス 93"/>
        <xdr:cNvSpPr txBox="1"/>
      </xdr:nvSpPr>
      <xdr:spPr>
        <a:xfrm>
          <a:off x="1955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108796</xdr:rowOff>
    </xdr:from>
    <xdr:to>
      <xdr:col>7</xdr:col>
      <xdr:colOff>31750</xdr:colOff>
      <xdr:row>44</xdr:row>
      <xdr:rowOff>38946</xdr:rowOff>
    </xdr:to>
    <xdr:sp macro="" textlink="">
      <xdr:nvSpPr>
        <xdr:cNvPr id="95" name="楕円 94"/>
        <xdr:cNvSpPr/>
      </xdr:nvSpPr>
      <xdr:spPr>
        <a:xfrm>
          <a:off x="1397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23723</xdr:rowOff>
    </xdr:from>
    <xdr:ext cx="762000" cy="259045"/>
    <xdr:sp macro="" textlink="">
      <xdr:nvSpPr>
        <xdr:cNvPr id="96" name="テキスト ボックス 95"/>
        <xdr:cNvSpPr txBox="1"/>
      </xdr:nvSpPr>
      <xdr:spPr>
        <a:xfrm>
          <a:off x="1066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人件費や物件費、公債費において減少が見られたことと普通建設事業費において臨時的経費が増加したことから前年度比</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ﾎﾟｲﾝﾄ減少し、類似団体平均値</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ﾎﾟｲﾝﾄ下回った。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過疎対策事業債の償還による公債費の増が見込まれることから起債発行においては、真に適債性のある事業に交付税措置のあるものを活用しながらも起債額を抑制し、後年度負担の軽減に努める必要があ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66</xdr:row>
      <xdr:rowOff>48768</xdr:rowOff>
    </xdr:to>
    <xdr:cxnSp macro="">
      <xdr:nvCxnSpPr>
        <xdr:cNvPr id="124" name="直線コネクタ 123"/>
        <xdr:cNvCxnSpPr/>
      </xdr:nvCxnSpPr>
      <xdr:spPr>
        <a:xfrm flipV="1">
          <a:off x="4953000" y="10346182"/>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48768</xdr:rowOff>
    </xdr:from>
    <xdr:to>
      <xdr:col>24</xdr:col>
      <xdr:colOff>12700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27" name="財政構造の弾力性最大値テキスト"/>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28" name="直線コネクタ 127"/>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46736</xdr:rowOff>
    </xdr:from>
    <xdr:to>
      <xdr:col>23</xdr:col>
      <xdr:colOff>133350</xdr:colOff>
      <xdr:row>63</xdr:row>
      <xdr:rowOff>167386</xdr:rowOff>
    </xdr:to>
    <xdr:cxnSp macro="">
      <xdr:nvCxnSpPr>
        <xdr:cNvPr id="129" name="直線コネクタ 128"/>
        <xdr:cNvCxnSpPr/>
      </xdr:nvCxnSpPr>
      <xdr:spPr>
        <a:xfrm flipV="1">
          <a:off x="4114800" y="1084808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88663</xdr:rowOff>
    </xdr:from>
    <xdr:ext cx="762000" cy="259045"/>
    <xdr:sp macro="" textlink="">
      <xdr:nvSpPr>
        <xdr:cNvPr id="130" name="財政構造の弾力性平均値テキスト"/>
        <xdr:cNvSpPr txBox="1"/>
      </xdr:nvSpPr>
      <xdr:spPr>
        <a:xfrm>
          <a:off x="5041900" y="1089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109474</xdr:rowOff>
    </xdr:from>
    <xdr:to>
      <xdr:col>19</xdr:col>
      <xdr:colOff>133350</xdr:colOff>
      <xdr:row>63</xdr:row>
      <xdr:rowOff>167386</xdr:rowOff>
    </xdr:to>
    <xdr:cxnSp macro="">
      <xdr:nvCxnSpPr>
        <xdr:cNvPr id="132" name="直線コネクタ 131"/>
        <xdr:cNvCxnSpPr/>
      </xdr:nvCxnSpPr>
      <xdr:spPr>
        <a:xfrm>
          <a:off x="3225800" y="1091082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3" name="フローチャート: 判断 132"/>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18305</xdr:rowOff>
    </xdr:from>
    <xdr:ext cx="736600" cy="259045"/>
    <xdr:sp macro="" textlink="">
      <xdr:nvSpPr>
        <xdr:cNvPr id="134" name="テキスト ボックス 133"/>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155448</xdr:rowOff>
    </xdr:from>
    <xdr:to>
      <xdr:col>15</xdr:col>
      <xdr:colOff>82550</xdr:colOff>
      <xdr:row>63</xdr:row>
      <xdr:rowOff>109474</xdr:rowOff>
    </xdr:to>
    <xdr:cxnSp macro="">
      <xdr:nvCxnSpPr>
        <xdr:cNvPr id="135" name="直線コネクタ 134"/>
        <xdr:cNvCxnSpPr/>
      </xdr:nvCxnSpPr>
      <xdr:spPr>
        <a:xfrm>
          <a:off x="2336800" y="1078534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24892</xdr:rowOff>
    </xdr:from>
    <xdr:to>
      <xdr:col>15</xdr:col>
      <xdr:colOff>133350</xdr:colOff>
      <xdr:row>63</xdr:row>
      <xdr:rowOff>126492</xdr:rowOff>
    </xdr:to>
    <xdr:sp macro="" textlink="">
      <xdr:nvSpPr>
        <xdr:cNvPr id="136" name="フローチャート: 判断 135"/>
        <xdr:cNvSpPr/>
      </xdr:nvSpPr>
      <xdr:spPr>
        <a:xfrm>
          <a:off x="3175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136669</xdr:rowOff>
    </xdr:from>
    <xdr:ext cx="762000" cy="259045"/>
    <xdr:sp macro="" textlink="">
      <xdr:nvSpPr>
        <xdr:cNvPr id="137" name="テキスト ボックス 136"/>
        <xdr:cNvSpPr txBox="1"/>
      </xdr:nvSpPr>
      <xdr:spPr>
        <a:xfrm>
          <a:off x="2844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155448</xdr:rowOff>
    </xdr:from>
    <xdr:to>
      <xdr:col>11</xdr:col>
      <xdr:colOff>31750</xdr:colOff>
      <xdr:row>63</xdr:row>
      <xdr:rowOff>17780</xdr:rowOff>
    </xdr:to>
    <xdr:cxnSp macro="">
      <xdr:nvCxnSpPr>
        <xdr:cNvPr id="138" name="直線コネクタ 137"/>
        <xdr:cNvCxnSpPr/>
      </xdr:nvCxnSpPr>
      <xdr:spPr>
        <a:xfrm flipV="1">
          <a:off x="1447800" y="1078534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39" name="フローチャート: 判断 138"/>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40" name="テキスト ボックス 139"/>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85344</xdr:rowOff>
    </xdr:from>
    <xdr:to>
      <xdr:col>7</xdr:col>
      <xdr:colOff>31750</xdr:colOff>
      <xdr:row>63</xdr:row>
      <xdr:rowOff>15494</xdr:rowOff>
    </xdr:to>
    <xdr:sp macro="" textlink="">
      <xdr:nvSpPr>
        <xdr:cNvPr id="141" name="フローチャート: 判断 140"/>
        <xdr:cNvSpPr/>
      </xdr:nvSpPr>
      <xdr:spPr>
        <a:xfrm>
          <a:off x="1397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25671</xdr:rowOff>
    </xdr:from>
    <xdr:ext cx="762000" cy="259045"/>
    <xdr:sp macro="" textlink="">
      <xdr:nvSpPr>
        <xdr:cNvPr id="142" name="テキスト ボックス 141"/>
        <xdr:cNvSpPr txBox="1"/>
      </xdr:nvSpPr>
      <xdr:spPr>
        <a:xfrm>
          <a:off x="1066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167386</xdr:rowOff>
    </xdr:from>
    <xdr:to>
      <xdr:col>23</xdr:col>
      <xdr:colOff>184150</xdr:colOff>
      <xdr:row>63</xdr:row>
      <xdr:rowOff>97536</xdr:rowOff>
    </xdr:to>
    <xdr:sp macro="" textlink="">
      <xdr:nvSpPr>
        <xdr:cNvPr id="148" name="楕円 147"/>
        <xdr:cNvSpPr/>
      </xdr:nvSpPr>
      <xdr:spPr>
        <a:xfrm>
          <a:off x="49022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12463</xdr:rowOff>
    </xdr:from>
    <xdr:ext cx="762000" cy="259045"/>
    <xdr:sp macro="" textlink="">
      <xdr:nvSpPr>
        <xdr:cNvPr id="149" name="財政構造の弾力性該当値テキスト"/>
        <xdr:cNvSpPr txBox="1"/>
      </xdr:nvSpPr>
      <xdr:spPr>
        <a:xfrm>
          <a:off x="50419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116586</xdr:rowOff>
    </xdr:from>
    <xdr:to>
      <xdr:col>19</xdr:col>
      <xdr:colOff>184150</xdr:colOff>
      <xdr:row>64</xdr:row>
      <xdr:rowOff>46736</xdr:rowOff>
    </xdr:to>
    <xdr:sp macro="" textlink="">
      <xdr:nvSpPr>
        <xdr:cNvPr id="150" name="楕円 149"/>
        <xdr:cNvSpPr/>
      </xdr:nvSpPr>
      <xdr:spPr>
        <a:xfrm>
          <a:off x="4064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51" name="テキスト ボックス 150"/>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58674</xdr:rowOff>
    </xdr:from>
    <xdr:to>
      <xdr:col>15</xdr:col>
      <xdr:colOff>133350</xdr:colOff>
      <xdr:row>63</xdr:row>
      <xdr:rowOff>160274</xdr:rowOff>
    </xdr:to>
    <xdr:sp macro="" textlink="">
      <xdr:nvSpPr>
        <xdr:cNvPr id="152" name="楕円 151"/>
        <xdr:cNvSpPr/>
      </xdr:nvSpPr>
      <xdr:spPr>
        <a:xfrm>
          <a:off x="3175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145051</xdr:rowOff>
    </xdr:from>
    <xdr:ext cx="762000" cy="259045"/>
    <xdr:sp macro="" textlink="">
      <xdr:nvSpPr>
        <xdr:cNvPr id="153" name="テキスト ボックス 152"/>
        <xdr:cNvSpPr txBox="1"/>
      </xdr:nvSpPr>
      <xdr:spPr>
        <a:xfrm>
          <a:off x="2844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104648</xdr:rowOff>
    </xdr:from>
    <xdr:to>
      <xdr:col>11</xdr:col>
      <xdr:colOff>82550</xdr:colOff>
      <xdr:row>63</xdr:row>
      <xdr:rowOff>34798</xdr:rowOff>
    </xdr:to>
    <xdr:sp macro="" textlink="">
      <xdr:nvSpPr>
        <xdr:cNvPr id="154" name="楕円 153"/>
        <xdr:cNvSpPr/>
      </xdr:nvSpPr>
      <xdr:spPr>
        <a:xfrm>
          <a:off x="2286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19575</xdr:rowOff>
    </xdr:from>
    <xdr:ext cx="762000" cy="259045"/>
    <xdr:sp macro="" textlink="">
      <xdr:nvSpPr>
        <xdr:cNvPr id="155" name="テキスト ボックス 154"/>
        <xdr:cNvSpPr txBox="1"/>
      </xdr:nvSpPr>
      <xdr:spPr>
        <a:xfrm>
          <a:off x="1955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56" name="楕円 155"/>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53357</xdr:rowOff>
    </xdr:from>
    <xdr:ext cx="762000" cy="259045"/>
    <xdr:sp macro="" textlink="">
      <xdr:nvSpPr>
        <xdr:cNvPr id="157" name="テキスト ボックス 156"/>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[173,498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人件費・物件費等の決算額は前年度比</a:t>
          </a:r>
          <a:r>
            <a:rPr kumimoji="1" lang="en-US" altLang="ja-JP" sz="1300">
              <a:latin typeface="ＭＳ Ｐゴシック" panose="020B0600070205080204" pitchFamily="50" charset="-128"/>
              <a:ea typeface="ＭＳ Ｐゴシック" panose="020B0600070205080204" pitchFamily="50" charset="-128"/>
            </a:rPr>
            <a:t>3,048</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人件費、物件費ともに比率としては減少が見られるが人口減少に歯止めがかからず、</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人あたりの決算額としては増加となったものとみられる。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72188</xdr:rowOff>
    </xdr:from>
    <xdr:to>
      <xdr:col>23</xdr:col>
      <xdr:colOff>133350</xdr:colOff>
      <xdr:row>88</xdr:row>
      <xdr:rowOff>128549</xdr:rowOff>
    </xdr:to>
    <xdr:cxnSp macro="">
      <xdr:nvCxnSpPr>
        <xdr:cNvPr id="187" name="直線コネクタ 186"/>
        <xdr:cNvCxnSpPr/>
      </xdr:nvCxnSpPr>
      <xdr:spPr>
        <a:xfrm flipV="1">
          <a:off x="4953000" y="13788188"/>
          <a:ext cx="0" cy="1427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100626</xdr:rowOff>
    </xdr:from>
    <xdr:ext cx="762000" cy="259045"/>
    <xdr:sp macro="" textlink="">
      <xdr:nvSpPr>
        <xdr:cNvPr id="188" name="人件費・物件費等の状況最小値テキスト"/>
        <xdr:cNvSpPr txBox="1"/>
      </xdr:nvSpPr>
      <xdr:spPr>
        <a:xfrm>
          <a:off x="5041900" y="151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128549</xdr:rowOff>
    </xdr:from>
    <xdr:to>
      <xdr:col>24</xdr:col>
      <xdr:colOff>12700</xdr:colOff>
      <xdr:row>88</xdr:row>
      <xdr:rowOff>128549</xdr:rowOff>
    </xdr:to>
    <xdr:cxnSp macro="">
      <xdr:nvCxnSpPr>
        <xdr:cNvPr id="189" name="直線コネクタ 188"/>
        <xdr:cNvCxnSpPr/>
      </xdr:nvCxnSpPr>
      <xdr:spPr>
        <a:xfrm>
          <a:off x="4864100" y="1521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158565</xdr:rowOff>
    </xdr:from>
    <xdr:ext cx="762000" cy="259045"/>
    <xdr:sp macro="" textlink="">
      <xdr:nvSpPr>
        <xdr:cNvPr id="190" name="人件費・物件費等の状況最大値テキスト"/>
        <xdr:cNvSpPr txBox="1"/>
      </xdr:nvSpPr>
      <xdr:spPr>
        <a:xfrm>
          <a:off x="5041900" y="135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72188</xdr:rowOff>
    </xdr:from>
    <xdr:to>
      <xdr:col>24</xdr:col>
      <xdr:colOff>12700</xdr:colOff>
      <xdr:row>80</xdr:row>
      <xdr:rowOff>72188</xdr:rowOff>
    </xdr:to>
    <xdr:cxnSp macro="">
      <xdr:nvCxnSpPr>
        <xdr:cNvPr id="191" name="直線コネクタ 190"/>
        <xdr:cNvCxnSpPr/>
      </xdr:nvCxnSpPr>
      <xdr:spPr>
        <a:xfrm>
          <a:off x="4864100" y="1378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25093</xdr:rowOff>
    </xdr:from>
    <xdr:to>
      <xdr:col>23</xdr:col>
      <xdr:colOff>133350</xdr:colOff>
      <xdr:row>82</xdr:row>
      <xdr:rowOff>37351</xdr:rowOff>
    </xdr:to>
    <xdr:cxnSp macro="">
      <xdr:nvCxnSpPr>
        <xdr:cNvPr id="192" name="直線コネクタ 191"/>
        <xdr:cNvCxnSpPr/>
      </xdr:nvCxnSpPr>
      <xdr:spPr>
        <a:xfrm>
          <a:off x="4114800" y="14083993"/>
          <a:ext cx="838200" cy="1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132700</xdr:rowOff>
    </xdr:from>
    <xdr:ext cx="762000" cy="259045"/>
    <xdr:sp macro="" textlink="">
      <xdr:nvSpPr>
        <xdr:cNvPr id="193" name="人件費・物件費等の状況平均値テキスト"/>
        <xdr:cNvSpPr txBox="1"/>
      </xdr:nvSpPr>
      <xdr:spPr>
        <a:xfrm>
          <a:off x="5041900" y="1402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160623</xdr:rowOff>
    </xdr:from>
    <xdr:to>
      <xdr:col>23</xdr:col>
      <xdr:colOff>184150</xdr:colOff>
      <xdr:row>82</xdr:row>
      <xdr:rowOff>90773</xdr:rowOff>
    </xdr:to>
    <xdr:sp macro="" textlink="">
      <xdr:nvSpPr>
        <xdr:cNvPr id="194" name="フローチャート: 判断 193"/>
        <xdr:cNvSpPr/>
      </xdr:nvSpPr>
      <xdr:spPr>
        <a:xfrm>
          <a:off x="49022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11464</xdr:rowOff>
    </xdr:from>
    <xdr:to>
      <xdr:col>19</xdr:col>
      <xdr:colOff>133350</xdr:colOff>
      <xdr:row>82</xdr:row>
      <xdr:rowOff>25093</xdr:rowOff>
    </xdr:to>
    <xdr:cxnSp macro="">
      <xdr:nvCxnSpPr>
        <xdr:cNvPr id="195" name="直線コネクタ 194"/>
        <xdr:cNvCxnSpPr/>
      </xdr:nvCxnSpPr>
      <xdr:spPr>
        <a:xfrm>
          <a:off x="3225800" y="14070364"/>
          <a:ext cx="889000" cy="1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161745</xdr:rowOff>
    </xdr:from>
    <xdr:to>
      <xdr:col>19</xdr:col>
      <xdr:colOff>184150</xdr:colOff>
      <xdr:row>82</xdr:row>
      <xdr:rowOff>91895</xdr:rowOff>
    </xdr:to>
    <xdr:sp macro="" textlink="">
      <xdr:nvSpPr>
        <xdr:cNvPr id="196" name="フローチャート: 判断 195"/>
        <xdr:cNvSpPr/>
      </xdr:nvSpPr>
      <xdr:spPr>
        <a:xfrm>
          <a:off x="4064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76672</xdr:rowOff>
    </xdr:from>
    <xdr:ext cx="736600" cy="259045"/>
    <xdr:sp macro="" textlink="">
      <xdr:nvSpPr>
        <xdr:cNvPr id="197" name="テキスト ボックス 196"/>
        <xdr:cNvSpPr txBox="1"/>
      </xdr:nvSpPr>
      <xdr:spPr>
        <a:xfrm>
          <a:off x="3733800" y="141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11464</xdr:rowOff>
    </xdr:from>
    <xdr:to>
      <xdr:col>15</xdr:col>
      <xdr:colOff>82550</xdr:colOff>
      <xdr:row>82</xdr:row>
      <xdr:rowOff>33120</xdr:rowOff>
    </xdr:to>
    <xdr:cxnSp macro="">
      <xdr:nvCxnSpPr>
        <xdr:cNvPr id="198" name="直線コネクタ 197"/>
        <xdr:cNvCxnSpPr/>
      </xdr:nvCxnSpPr>
      <xdr:spPr>
        <a:xfrm flipV="1">
          <a:off x="2336800" y="14070364"/>
          <a:ext cx="889000" cy="2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157514</xdr:rowOff>
    </xdr:from>
    <xdr:to>
      <xdr:col>15</xdr:col>
      <xdr:colOff>133350</xdr:colOff>
      <xdr:row>82</xdr:row>
      <xdr:rowOff>87664</xdr:rowOff>
    </xdr:to>
    <xdr:sp macro="" textlink="">
      <xdr:nvSpPr>
        <xdr:cNvPr id="199" name="フローチャート: 判断 198"/>
        <xdr:cNvSpPr/>
      </xdr:nvSpPr>
      <xdr:spPr>
        <a:xfrm>
          <a:off x="3175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72441</xdr:rowOff>
    </xdr:from>
    <xdr:ext cx="762000" cy="259045"/>
    <xdr:sp macro="" textlink="">
      <xdr:nvSpPr>
        <xdr:cNvPr id="200" name="テキスト ボックス 199"/>
        <xdr:cNvSpPr txBox="1"/>
      </xdr:nvSpPr>
      <xdr:spPr>
        <a:xfrm>
          <a:off x="2844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33120</xdr:rowOff>
    </xdr:from>
    <xdr:to>
      <xdr:col>11</xdr:col>
      <xdr:colOff>31750</xdr:colOff>
      <xdr:row>82</xdr:row>
      <xdr:rowOff>70642</xdr:rowOff>
    </xdr:to>
    <xdr:cxnSp macro="">
      <xdr:nvCxnSpPr>
        <xdr:cNvPr id="201" name="直線コネクタ 200"/>
        <xdr:cNvCxnSpPr/>
      </xdr:nvCxnSpPr>
      <xdr:spPr>
        <a:xfrm flipV="1">
          <a:off x="1447800" y="14092020"/>
          <a:ext cx="889000" cy="3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2" name="フローチャート: 判断 201"/>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79250</xdr:rowOff>
    </xdr:from>
    <xdr:ext cx="762000" cy="259045"/>
    <xdr:sp macro="" textlink="">
      <xdr:nvSpPr>
        <xdr:cNvPr id="203" name="テキスト ボックス 202"/>
        <xdr:cNvSpPr txBox="1"/>
      </xdr:nvSpPr>
      <xdr:spPr>
        <a:xfrm>
          <a:off x="1955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26691</xdr:rowOff>
    </xdr:from>
    <xdr:to>
      <xdr:col>7</xdr:col>
      <xdr:colOff>31750</xdr:colOff>
      <xdr:row>82</xdr:row>
      <xdr:rowOff>128291</xdr:rowOff>
    </xdr:to>
    <xdr:sp macro="" textlink="">
      <xdr:nvSpPr>
        <xdr:cNvPr id="204" name="フローチャート: 判断 203"/>
        <xdr:cNvSpPr/>
      </xdr:nvSpPr>
      <xdr:spPr>
        <a:xfrm>
          <a:off x="1397000" y="140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113068</xdr:rowOff>
    </xdr:from>
    <xdr:ext cx="762000" cy="259045"/>
    <xdr:sp macro="" textlink="">
      <xdr:nvSpPr>
        <xdr:cNvPr id="205" name="テキスト ボックス 204"/>
        <xdr:cNvSpPr txBox="1"/>
      </xdr:nvSpPr>
      <xdr:spPr>
        <a:xfrm>
          <a:off x="1066800" y="1417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158001</xdr:rowOff>
    </xdr:from>
    <xdr:to>
      <xdr:col>23</xdr:col>
      <xdr:colOff>184150</xdr:colOff>
      <xdr:row>82</xdr:row>
      <xdr:rowOff>88151</xdr:rowOff>
    </xdr:to>
    <xdr:sp macro="" textlink="">
      <xdr:nvSpPr>
        <xdr:cNvPr id="211" name="楕円 210"/>
        <xdr:cNvSpPr/>
      </xdr:nvSpPr>
      <xdr:spPr>
        <a:xfrm>
          <a:off x="4902200" y="1404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3078</xdr:rowOff>
    </xdr:from>
    <xdr:ext cx="762000" cy="259045"/>
    <xdr:sp macro="" textlink="">
      <xdr:nvSpPr>
        <xdr:cNvPr id="212" name="人件費・物件費等の状況該当値テキスト"/>
        <xdr:cNvSpPr txBox="1"/>
      </xdr:nvSpPr>
      <xdr:spPr>
        <a:xfrm>
          <a:off x="5041900" y="13890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145743</xdr:rowOff>
    </xdr:from>
    <xdr:to>
      <xdr:col>19</xdr:col>
      <xdr:colOff>184150</xdr:colOff>
      <xdr:row>82</xdr:row>
      <xdr:rowOff>75893</xdr:rowOff>
    </xdr:to>
    <xdr:sp macro="" textlink="">
      <xdr:nvSpPr>
        <xdr:cNvPr id="213" name="楕円 212"/>
        <xdr:cNvSpPr/>
      </xdr:nvSpPr>
      <xdr:spPr>
        <a:xfrm>
          <a:off x="4064000" y="1403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86070</xdr:rowOff>
    </xdr:from>
    <xdr:ext cx="736600" cy="259045"/>
    <xdr:sp macro="" textlink="">
      <xdr:nvSpPr>
        <xdr:cNvPr id="214" name="テキスト ボックス 213"/>
        <xdr:cNvSpPr txBox="1"/>
      </xdr:nvSpPr>
      <xdr:spPr>
        <a:xfrm>
          <a:off x="3733800" y="13802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132114</xdr:rowOff>
    </xdr:from>
    <xdr:to>
      <xdr:col>15</xdr:col>
      <xdr:colOff>133350</xdr:colOff>
      <xdr:row>82</xdr:row>
      <xdr:rowOff>62264</xdr:rowOff>
    </xdr:to>
    <xdr:sp macro="" textlink="">
      <xdr:nvSpPr>
        <xdr:cNvPr id="215" name="楕円 214"/>
        <xdr:cNvSpPr/>
      </xdr:nvSpPr>
      <xdr:spPr>
        <a:xfrm>
          <a:off x="3175000" y="14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72441</xdr:rowOff>
    </xdr:from>
    <xdr:ext cx="762000" cy="259045"/>
    <xdr:sp macro="" textlink="">
      <xdr:nvSpPr>
        <xdr:cNvPr id="216" name="テキスト ボックス 215"/>
        <xdr:cNvSpPr txBox="1"/>
      </xdr:nvSpPr>
      <xdr:spPr>
        <a:xfrm>
          <a:off x="2844800" y="1378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153770</xdr:rowOff>
    </xdr:from>
    <xdr:to>
      <xdr:col>11</xdr:col>
      <xdr:colOff>82550</xdr:colOff>
      <xdr:row>82</xdr:row>
      <xdr:rowOff>83920</xdr:rowOff>
    </xdr:to>
    <xdr:sp macro="" textlink="">
      <xdr:nvSpPr>
        <xdr:cNvPr id="217" name="楕円 216"/>
        <xdr:cNvSpPr/>
      </xdr:nvSpPr>
      <xdr:spPr>
        <a:xfrm>
          <a:off x="2286000" y="1404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94097</xdr:rowOff>
    </xdr:from>
    <xdr:ext cx="762000" cy="259045"/>
    <xdr:sp macro="" textlink="">
      <xdr:nvSpPr>
        <xdr:cNvPr id="218" name="テキスト ボックス 217"/>
        <xdr:cNvSpPr txBox="1"/>
      </xdr:nvSpPr>
      <xdr:spPr>
        <a:xfrm>
          <a:off x="1955800" y="1381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19842</xdr:rowOff>
    </xdr:from>
    <xdr:to>
      <xdr:col>7</xdr:col>
      <xdr:colOff>31750</xdr:colOff>
      <xdr:row>82</xdr:row>
      <xdr:rowOff>121442</xdr:rowOff>
    </xdr:to>
    <xdr:sp macro="" textlink="">
      <xdr:nvSpPr>
        <xdr:cNvPr id="219" name="楕円 218"/>
        <xdr:cNvSpPr/>
      </xdr:nvSpPr>
      <xdr:spPr>
        <a:xfrm>
          <a:off x="1397000" y="1407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131619</xdr:rowOff>
    </xdr:from>
    <xdr:ext cx="762000" cy="259045"/>
    <xdr:sp macro="" textlink="">
      <xdr:nvSpPr>
        <xdr:cNvPr id="220" name="テキスト ボックス 219"/>
        <xdr:cNvSpPr txBox="1"/>
      </xdr:nvSpPr>
      <xdr:spPr>
        <a:xfrm>
          <a:off x="1066800" y="1384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ラスパイレス指数は前年度比</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ﾎﾟｲﾝﾄ減少し、類似団体平均値を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ﾎﾟｲﾝﾄ下回っている。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今後は職員定数の適正化や仕事の効率化により給与の適正化に努める。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1" name="直線コネクタ 250"/>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2" name="給与水準   （国との比較）最小値テキスト"/>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3" name="直線コネクタ 252"/>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4"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5" name="直線コネクタ 254"/>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90109</xdr:rowOff>
    </xdr:from>
    <xdr:to>
      <xdr:col>81</xdr:col>
      <xdr:colOff>44450</xdr:colOff>
      <xdr:row>87</xdr:row>
      <xdr:rowOff>148468</xdr:rowOff>
    </xdr:to>
    <xdr:cxnSp macro="">
      <xdr:nvCxnSpPr>
        <xdr:cNvPr id="256" name="直線コネクタ 255"/>
        <xdr:cNvCxnSpPr/>
      </xdr:nvCxnSpPr>
      <xdr:spPr>
        <a:xfrm flipV="1">
          <a:off x="16179800" y="14834809"/>
          <a:ext cx="8382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7"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148468</xdr:rowOff>
    </xdr:from>
    <xdr:to>
      <xdr:col>77</xdr:col>
      <xdr:colOff>44450</xdr:colOff>
      <xdr:row>87</xdr:row>
      <xdr:rowOff>148468</xdr:rowOff>
    </xdr:to>
    <xdr:cxnSp macro="">
      <xdr:nvCxnSpPr>
        <xdr:cNvPr id="259" name="直線コネクタ 258"/>
        <xdr:cNvCxnSpPr/>
      </xdr:nvCxnSpPr>
      <xdr:spPr>
        <a:xfrm>
          <a:off x="15290800" y="150646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0" name="フローチャート: 判断 259"/>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151086</xdr:rowOff>
    </xdr:from>
    <xdr:ext cx="736600" cy="259045"/>
    <xdr:sp macro="" textlink="">
      <xdr:nvSpPr>
        <xdr:cNvPr id="261" name="テキスト ボックス 260"/>
        <xdr:cNvSpPr txBox="1"/>
      </xdr:nvSpPr>
      <xdr:spPr>
        <a:xfrm>
          <a:off x="15798800" y="1455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148468</xdr:rowOff>
    </xdr:from>
    <xdr:to>
      <xdr:col>72</xdr:col>
      <xdr:colOff>203200</xdr:colOff>
      <xdr:row>88</xdr:row>
      <xdr:rowOff>34471</xdr:rowOff>
    </xdr:to>
    <xdr:cxnSp macro="">
      <xdr:nvCxnSpPr>
        <xdr:cNvPr id="262" name="直線コネクタ 261"/>
        <xdr:cNvCxnSpPr/>
      </xdr:nvCxnSpPr>
      <xdr:spPr>
        <a:xfrm flipV="1">
          <a:off x="14401800" y="1506461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3" name="フローチャート: 判断 262"/>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4" name="テキスト ボックス 263"/>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88</xdr:row>
      <xdr:rowOff>34471</xdr:rowOff>
    </xdr:to>
    <xdr:cxnSp macro="">
      <xdr:nvCxnSpPr>
        <xdr:cNvPr id="265" name="直線コネクタ 264"/>
        <xdr:cNvCxnSpPr/>
      </xdr:nvCxnSpPr>
      <xdr:spPr>
        <a:xfrm>
          <a:off x="13512800" y="150531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6" name="フローチャート: 判断 265"/>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7" name="テキスト ボックス 266"/>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68" name="フローチャート: 判断 267"/>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69" name="テキスト ボックス 268"/>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75" name="楕円 274"/>
        <xdr:cNvSpPr/>
      </xdr:nvSpPr>
      <xdr:spPr>
        <a:xfrm>
          <a:off x="169672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55836</xdr:rowOff>
    </xdr:from>
    <xdr:ext cx="762000" cy="259045"/>
    <xdr:sp macro="" textlink="">
      <xdr:nvSpPr>
        <xdr:cNvPr id="276" name="給与水準   （国との比較）該当値テキスト"/>
        <xdr:cNvSpPr txBox="1"/>
      </xdr:nvSpPr>
      <xdr:spPr>
        <a:xfrm>
          <a:off x="17106900" y="1462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97668</xdr:rowOff>
    </xdr:from>
    <xdr:to>
      <xdr:col>77</xdr:col>
      <xdr:colOff>95250</xdr:colOff>
      <xdr:row>88</xdr:row>
      <xdr:rowOff>27818</xdr:rowOff>
    </xdr:to>
    <xdr:sp macro="" textlink="">
      <xdr:nvSpPr>
        <xdr:cNvPr id="277" name="楕円 276"/>
        <xdr:cNvSpPr/>
      </xdr:nvSpPr>
      <xdr:spPr>
        <a:xfrm>
          <a:off x="16129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12595</xdr:rowOff>
    </xdr:from>
    <xdr:ext cx="736600" cy="259045"/>
    <xdr:sp macro="" textlink="">
      <xdr:nvSpPr>
        <xdr:cNvPr id="278" name="テキスト ボックス 277"/>
        <xdr:cNvSpPr txBox="1"/>
      </xdr:nvSpPr>
      <xdr:spPr>
        <a:xfrm>
          <a:off x="15798800" y="15100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97668</xdr:rowOff>
    </xdr:from>
    <xdr:to>
      <xdr:col>73</xdr:col>
      <xdr:colOff>44450</xdr:colOff>
      <xdr:row>88</xdr:row>
      <xdr:rowOff>27818</xdr:rowOff>
    </xdr:to>
    <xdr:sp macro="" textlink="">
      <xdr:nvSpPr>
        <xdr:cNvPr id="279" name="楕円 278"/>
        <xdr:cNvSpPr/>
      </xdr:nvSpPr>
      <xdr:spPr>
        <a:xfrm>
          <a:off x="15240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12595</xdr:rowOff>
    </xdr:from>
    <xdr:ext cx="762000" cy="259045"/>
    <xdr:sp macro="" textlink="">
      <xdr:nvSpPr>
        <xdr:cNvPr id="280" name="テキスト ボックス 279"/>
        <xdr:cNvSpPr txBox="1"/>
      </xdr:nvSpPr>
      <xdr:spPr>
        <a:xfrm>
          <a:off x="14909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81" name="楕円 280"/>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82" name="テキスト ボックス 281"/>
        <xdr:cNvSpPr txBox="1"/>
      </xdr:nvSpPr>
      <xdr:spPr>
        <a:xfrm>
          <a:off x="14020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3" name="楕円 282"/>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4" name="テキスト ボックス 283"/>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人あたりの職員数は</a:t>
          </a:r>
          <a:r>
            <a:rPr kumimoji="1" lang="en-US" altLang="ja-JP" sz="1300">
              <a:latin typeface="ＭＳ Ｐゴシック" panose="020B0600070205080204" pitchFamily="50" charset="-128"/>
              <a:ea typeface="ＭＳ Ｐゴシック" panose="020B0600070205080204" pitchFamily="50" charset="-128"/>
            </a:rPr>
            <a:t>9.89</a:t>
          </a:r>
          <a:r>
            <a:rPr kumimoji="1" lang="ja-JP" altLang="en-US" sz="1300">
              <a:latin typeface="ＭＳ Ｐゴシック" panose="020B0600070205080204" pitchFamily="50" charset="-128"/>
              <a:ea typeface="ＭＳ Ｐゴシック" panose="020B0600070205080204" pitchFamily="50" charset="-128"/>
            </a:rPr>
            <a:t>人と前年度比</a:t>
          </a:r>
          <a:r>
            <a:rPr kumimoji="1" lang="en-US" altLang="ja-JP" sz="1300">
              <a:latin typeface="ＭＳ Ｐゴシック" panose="020B0600070205080204" pitchFamily="50" charset="-128"/>
              <a:ea typeface="ＭＳ Ｐゴシック" panose="020B0600070205080204" pitchFamily="50" charset="-128"/>
            </a:rPr>
            <a:t>0.24</a:t>
          </a:r>
          <a:r>
            <a:rPr kumimoji="1" lang="ja-JP" altLang="en-US" sz="1300">
              <a:latin typeface="ＭＳ Ｐゴシック" panose="020B0600070205080204" pitchFamily="50" charset="-128"/>
              <a:ea typeface="ＭＳ Ｐゴシック" panose="020B0600070205080204" pitchFamily="50" charset="-128"/>
            </a:rPr>
            <a:t>ﾎﾟｲﾝﾄ増加し、類似団体平均値を</a:t>
          </a:r>
          <a:r>
            <a:rPr kumimoji="1" lang="en-US" altLang="ja-JP" sz="1300">
              <a:latin typeface="ＭＳ Ｐゴシック" panose="020B0600070205080204" pitchFamily="50" charset="-128"/>
              <a:ea typeface="ＭＳ Ｐゴシック" panose="020B0600070205080204" pitchFamily="50" charset="-128"/>
            </a:rPr>
            <a:t>0.49</a:t>
          </a:r>
          <a:r>
            <a:rPr kumimoji="1" lang="ja-JP" altLang="en-US" sz="1300">
              <a:latin typeface="ＭＳ Ｐゴシック" panose="020B0600070205080204" pitchFamily="50" charset="-128"/>
              <a:ea typeface="ＭＳ Ｐゴシック" panose="020B0600070205080204" pitchFamily="50" charset="-128"/>
            </a:rPr>
            <a:t>ﾎﾟｲﾝﾄ下回っている。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定員適正化計画に基づき、住民サービスの低下を招くことなく職員定数の適正な管理を図る必要がある。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4" name="直線コネクタ 313"/>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5" name="定員管理の状況最小値テキスト"/>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6" name="直線コネクタ 315"/>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7" name="定員管理の状況最大値テキスト"/>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18" name="直線コネクタ 317"/>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77681</xdr:rowOff>
    </xdr:from>
    <xdr:to>
      <xdr:col>81</xdr:col>
      <xdr:colOff>44450</xdr:colOff>
      <xdr:row>60</xdr:row>
      <xdr:rowOff>96986</xdr:rowOff>
    </xdr:to>
    <xdr:cxnSp macro="">
      <xdr:nvCxnSpPr>
        <xdr:cNvPr id="319" name="直線コネクタ 318"/>
        <xdr:cNvCxnSpPr/>
      </xdr:nvCxnSpPr>
      <xdr:spPr>
        <a:xfrm>
          <a:off x="16179800" y="10364681"/>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57675</xdr:rowOff>
    </xdr:from>
    <xdr:ext cx="762000" cy="259045"/>
    <xdr:sp macro="" textlink="">
      <xdr:nvSpPr>
        <xdr:cNvPr id="320" name="定員管理の状況平均値テキスト"/>
        <xdr:cNvSpPr txBox="1"/>
      </xdr:nvSpPr>
      <xdr:spPr>
        <a:xfrm>
          <a:off x="17106900" y="10344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1" name="フローチャート: 判断 320"/>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77681</xdr:rowOff>
    </xdr:from>
    <xdr:to>
      <xdr:col>77</xdr:col>
      <xdr:colOff>44450</xdr:colOff>
      <xdr:row>60</xdr:row>
      <xdr:rowOff>91356</xdr:rowOff>
    </xdr:to>
    <xdr:cxnSp macro="">
      <xdr:nvCxnSpPr>
        <xdr:cNvPr id="322" name="直線コネクタ 321"/>
        <xdr:cNvCxnSpPr/>
      </xdr:nvCxnSpPr>
      <xdr:spPr>
        <a:xfrm flipV="1">
          <a:off x="15290800" y="10364681"/>
          <a:ext cx="889000" cy="1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3" name="フローチャート: 判断 322"/>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163127</xdr:rowOff>
    </xdr:from>
    <xdr:ext cx="736600" cy="259045"/>
    <xdr:sp macro="" textlink="">
      <xdr:nvSpPr>
        <xdr:cNvPr id="324" name="テキスト ボックス 323"/>
        <xdr:cNvSpPr txBox="1"/>
      </xdr:nvSpPr>
      <xdr:spPr>
        <a:xfrm>
          <a:off x="15798800" y="1045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57573</xdr:rowOff>
    </xdr:from>
    <xdr:to>
      <xdr:col>72</xdr:col>
      <xdr:colOff>203200</xdr:colOff>
      <xdr:row>60</xdr:row>
      <xdr:rowOff>91356</xdr:rowOff>
    </xdr:to>
    <xdr:cxnSp macro="">
      <xdr:nvCxnSpPr>
        <xdr:cNvPr id="325" name="直線コネクタ 324"/>
        <xdr:cNvCxnSpPr/>
      </xdr:nvCxnSpPr>
      <xdr:spPr>
        <a:xfrm>
          <a:off x="14401800" y="10344573"/>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6" name="フローチャート: 判断 325"/>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156693</xdr:rowOff>
    </xdr:from>
    <xdr:ext cx="762000" cy="259045"/>
    <xdr:sp macro="" textlink="">
      <xdr:nvSpPr>
        <xdr:cNvPr id="327" name="テキスト ボックス 326"/>
        <xdr:cNvSpPr txBox="1"/>
      </xdr:nvSpPr>
      <xdr:spPr>
        <a:xfrm>
          <a:off x="14909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57573</xdr:rowOff>
    </xdr:from>
    <xdr:to>
      <xdr:col>68</xdr:col>
      <xdr:colOff>152400</xdr:colOff>
      <xdr:row>60</xdr:row>
      <xdr:rowOff>67225</xdr:rowOff>
    </xdr:to>
    <xdr:cxnSp macro="">
      <xdr:nvCxnSpPr>
        <xdr:cNvPr id="328" name="直線コネクタ 327"/>
        <xdr:cNvCxnSpPr/>
      </xdr:nvCxnSpPr>
      <xdr:spPr>
        <a:xfrm flipV="1">
          <a:off x="13512800" y="1034457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29" name="フローチャート: 判断 328"/>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125323</xdr:rowOff>
    </xdr:from>
    <xdr:ext cx="762000" cy="259045"/>
    <xdr:sp macro="" textlink="">
      <xdr:nvSpPr>
        <xdr:cNvPr id="330" name="テキスト ボックス 329"/>
        <xdr:cNvSpPr txBox="1"/>
      </xdr:nvSpPr>
      <xdr:spPr>
        <a:xfrm>
          <a:off x="14020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69511</xdr:rowOff>
    </xdr:from>
    <xdr:to>
      <xdr:col>64</xdr:col>
      <xdr:colOff>152400</xdr:colOff>
      <xdr:row>60</xdr:row>
      <xdr:rowOff>171111</xdr:rowOff>
    </xdr:to>
    <xdr:sp macro="" textlink="">
      <xdr:nvSpPr>
        <xdr:cNvPr id="331" name="フローチャート: 判断 330"/>
        <xdr:cNvSpPr/>
      </xdr:nvSpPr>
      <xdr:spPr>
        <a:xfrm>
          <a:off x="13462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155888</xdr:rowOff>
    </xdr:from>
    <xdr:ext cx="762000" cy="259045"/>
    <xdr:sp macro="" textlink="">
      <xdr:nvSpPr>
        <xdr:cNvPr id="332" name="テキスト ボックス 331"/>
        <xdr:cNvSpPr txBox="1"/>
      </xdr:nvSpPr>
      <xdr:spPr>
        <a:xfrm>
          <a:off x="13131800" y="1044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46186</xdr:rowOff>
    </xdr:from>
    <xdr:to>
      <xdr:col>81</xdr:col>
      <xdr:colOff>95250</xdr:colOff>
      <xdr:row>60</xdr:row>
      <xdr:rowOff>147786</xdr:rowOff>
    </xdr:to>
    <xdr:sp macro="" textlink="">
      <xdr:nvSpPr>
        <xdr:cNvPr id="338" name="楕円 337"/>
        <xdr:cNvSpPr/>
      </xdr:nvSpPr>
      <xdr:spPr>
        <a:xfrm>
          <a:off x="16967200" y="1033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62713</xdr:rowOff>
    </xdr:from>
    <xdr:ext cx="762000" cy="259045"/>
    <xdr:sp macro="" textlink="">
      <xdr:nvSpPr>
        <xdr:cNvPr id="339" name="定員管理の状況該当値テキスト"/>
        <xdr:cNvSpPr txBox="1"/>
      </xdr:nvSpPr>
      <xdr:spPr>
        <a:xfrm>
          <a:off x="17106900" y="1017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26881</xdr:rowOff>
    </xdr:from>
    <xdr:to>
      <xdr:col>77</xdr:col>
      <xdr:colOff>95250</xdr:colOff>
      <xdr:row>60</xdr:row>
      <xdr:rowOff>128481</xdr:rowOff>
    </xdr:to>
    <xdr:sp macro="" textlink="">
      <xdr:nvSpPr>
        <xdr:cNvPr id="340" name="楕円 339"/>
        <xdr:cNvSpPr/>
      </xdr:nvSpPr>
      <xdr:spPr>
        <a:xfrm>
          <a:off x="16129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138658</xdr:rowOff>
    </xdr:from>
    <xdr:ext cx="736600" cy="259045"/>
    <xdr:sp macro="" textlink="">
      <xdr:nvSpPr>
        <xdr:cNvPr id="341" name="テキスト ボックス 340"/>
        <xdr:cNvSpPr txBox="1"/>
      </xdr:nvSpPr>
      <xdr:spPr>
        <a:xfrm>
          <a:off x="15798800" y="10082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40556</xdr:rowOff>
    </xdr:from>
    <xdr:to>
      <xdr:col>73</xdr:col>
      <xdr:colOff>44450</xdr:colOff>
      <xdr:row>60</xdr:row>
      <xdr:rowOff>142156</xdr:rowOff>
    </xdr:to>
    <xdr:sp macro="" textlink="">
      <xdr:nvSpPr>
        <xdr:cNvPr id="342" name="楕円 341"/>
        <xdr:cNvSpPr/>
      </xdr:nvSpPr>
      <xdr:spPr>
        <a:xfrm>
          <a:off x="15240000" y="1032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152333</xdr:rowOff>
    </xdr:from>
    <xdr:ext cx="762000" cy="259045"/>
    <xdr:sp macro="" textlink="">
      <xdr:nvSpPr>
        <xdr:cNvPr id="343" name="テキスト ボックス 342"/>
        <xdr:cNvSpPr txBox="1"/>
      </xdr:nvSpPr>
      <xdr:spPr>
        <a:xfrm>
          <a:off x="14909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6773</xdr:rowOff>
    </xdr:from>
    <xdr:to>
      <xdr:col>68</xdr:col>
      <xdr:colOff>203200</xdr:colOff>
      <xdr:row>60</xdr:row>
      <xdr:rowOff>108373</xdr:rowOff>
    </xdr:to>
    <xdr:sp macro="" textlink="">
      <xdr:nvSpPr>
        <xdr:cNvPr id="344" name="楕円 343"/>
        <xdr:cNvSpPr/>
      </xdr:nvSpPr>
      <xdr:spPr>
        <a:xfrm>
          <a:off x="14351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118550</xdr:rowOff>
    </xdr:from>
    <xdr:ext cx="762000" cy="259045"/>
    <xdr:sp macro="" textlink="">
      <xdr:nvSpPr>
        <xdr:cNvPr id="345" name="テキスト ボックス 344"/>
        <xdr:cNvSpPr txBox="1"/>
      </xdr:nvSpPr>
      <xdr:spPr>
        <a:xfrm>
          <a:off x="14020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16425</xdr:rowOff>
    </xdr:from>
    <xdr:to>
      <xdr:col>64</xdr:col>
      <xdr:colOff>152400</xdr:colOff>
      <xdr:row>60</xdr:row>
      <xdr:rowOff>118025</xdr:rowOff>
    </xdr:to>
    <xdr:sp macro="" textlink="">
      <xdr:nvSpPr>
        <xdr:cNvPr id="346" name="楕円 345"/>
        <xdr:cNvSpPr/>
      </xdr:nvSpPr>
      <xdr:spPr>
        <a:xfrm>
          <a:off x="13462000" y="103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128202</xdr:rowOff>
    </xdr:from>
    <xdr:ext cx="762000" cy="259045"/>
    <xdr:sp macro="" textlink="">
      <xdr:nvSpPr>
        <xdr:cNvPr id="347" name="テキスト ボックス 346"/>
        <xdr:cNvSpPr txBox="1"/>
      </xdr:nvSpPr>
      <xdr:spPr>
        <a:xfrm>
          <a:off x="13131800" y="1007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実質公債費比率は前年度と同じ</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で類似団体平均値を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ﾎﾟｲﾝﾄ下回っている。今後、過疎対策事業債等の元利償還金の増加が見込まれていることから平成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年度には繰上償還を実施し後年度負担の軽減を図ったが、さらに起債額の抑制に努め、健全な財政運営を図っていく。</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79" name="直線コネクタ 378"/>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2"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3" name="直線コネクタ 382"/>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33262</xdr:rowOff>
    </xdr:from>
    <xdr:to>
      <xdr:col>81</xdr:col>
      <xdr:colOff>44450</xdr:colOff>
      <xdr:row>38</xdr:row>
      <xdr:rowOff>33262</xdr:rowOff>
    </xdr:to>
    <xdr:cxnSp macro="">
      <xdr:nvCxnSpPr>
        <xdr:cNvPr id="384" name="直線コネクタ 383"/>
        <xdr:cNvCxnSpPr/>
      </xdr:nvCxnSpPr>
      <xdr:spPr>
        <a:xfrm>
          <a:off x="16179800" y="65483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58860</xdr:rowOff>
    </xdr:from>
    <xdr:ext cx="762000" cy="259045"/>
    <xdr:sp macro="" textlink="">
      <xdr:nvSpPr>
        <xdr:cNvPr id="385" name="公債費負担の状況平均値テキスト"/>
        <xdr:cNvSpPr txBox="1"/>
      </xdr:nvSpPr>
      <xdr:spPr>
        <a:xfrm>
          <a:off x="17106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フローチャート: 判断 385"/>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33262</xdr:rowOff>
    </xdr:from>
    <xdr:to>
      <xdr:col>77</xdr:col>
      <xdr:colOff>44450</xdr:colOff>
      <xdr:row>38</xdr:row>
      <xdr:rowOff>148167</xdr:rowOff>
    </xdr:to>
    <xdr:cxnSp macro="">
      <xdr:nvCxnSpPr>
        <xdr:cNvPr id="387" name="直線コネクタ 386"/>
        <xdr:cNvCxnSpPr/>
      </xdr:nvCxnSpPr>
      <xdr:spPr>
        <a:xfrm flipV="1">
          <a:off x="15290800" y="6548362"/>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89" name="テキスト ボックス 388"/>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39</xdr:row>
      <xdr:rowOff>45659</xdr:rowOff>
    </xdr:to>
    <xdr:cxnSp macro="">
      <xdr:nvCxnSpPr>
        <xdr:cNvPr id="390" name="直線コネクタ 389"/>
        <xdr:cNvCxnSpPr/>
      </xdr:nvCxnSpPr>
      <xdr:spPr>
        <a:xfrm flipV="1">
          <a:off x="14401800" y="6663267"/>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1" name="フローチャート: 判断 390"/>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13201</xdr:rowOff>
    </xdr:from>
    <xdr:ext cx="762000" cy="259045"/>
    <xdr:sp macro="" textlink="">
      <xdr:nvSpPr>
        <xdr:cNvPr id="392" name="テキスト ボックス 391"/>
        <xdr:cNvSpPr txBox="1"/>
      </xdr:nvSpPr>
      <xdr:spPr>
        <a:xfrm>
          <a:off x="14909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45659</xdr:rowOff>
    </xdr:from>
    <xdr:to>
      <xdr:col>68</xdr:col>
      <xdr:colOff>152400</xdr:colOff>
      <xdr:row>39</xdr:row>
      <xdr:rowOff>80131</xdr:rowOff>
    </xdr:to>
    <xdr:cxnSp macro="">
      <xdr:nvCxnSpPr>
        <xdr:cNvPr id="393" name="直線コネクタ 392"/>
        <xdr:cNvCxnSpPr/>
      </xdr:nvCxnSpPr>
      <xdr:spPr>
        <a:xfrm flipV="1">
          <a:off x="13512800" y="673220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4" name="フローチャート: 判断 393"/>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24692</xdr:rowOff>
    </xdr:from>
    <xdr:ext cx="762000" cy="259045"/>
    <xdr:sp macro="" textlink="">
      <xdr:nvSpPr>
        <xdr:cNvPr id="395" name="テキスト ボックス 394"/>
        <xdr:cNvSpPr txBox="1"/>
      </xdr:nvSpPr>
      <xdr:spPr>
        <a:xfrm>
          <a:off x="14020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17841</xdr:rowOff>
    </xdr:from>
    <xdr:to>
      <xdr:col>64</xdr:col>
      <xdr:colOff>152400</xdr:colOff>
      <xdr:row>39</xdr:row>
      <xdr:rowOff>119441</xdr:rowOff>
    </xdr:to>
    <xdr:sp macro="" textlink="">
      <xdr:nvSpPr>
        <xdr:cNvPr id="396" name="フローチャート: 判断 395"/>
        <xdr:cNvSpPr/>
      </xdr:nvSpPr>
      <xdr:spPr>
        <a:xfrm>
          <a:off x="13462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129618</xdr:rowOff>
    </xdr:from>
    <xdr:ext cx="762000" cy="259045"/>
    <xdr:sp macro="" textlink="">
      <xdr:nvSpPr>
        <xdr:cNvPr id="397" name="テキスト ボックス 396"/>
        <xdr:cNvSpPr txBox="1"/>
      </xdr:nvSpPr>
      <xdr:spPr>
        <a:xfrm>
          <a:off x="13131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153912</xdr:rowOff>
    </xdr:from>
    <xdr:to>
      <xdr:col>81</xdr:col>
      <xdr:colOff>95250</xdr:colOff>
      <xdr:row>38</xdr:row>
      <xdr:rowOff>84062</xdr:rowOff>
    </xdr:to>
    <xdr:sp macro="" textlink="">
      <xdr:nvSpPr>
        <xdr:cNvPr id="403" name="楕円 402"/>
        <xdr:cNvSpPr/>
      </xdr:nvSpPr>
      <xdr:spPr>
        <a:xfrm>
          <a:off x="169672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170439</xdr:rowOff>
    </xdr:from>
    <xdr:ext cx="762000" cy="259045"/>
    <xdr:sp macro="" textlink="">
      <xdr:nvSpPr>
        <xdr:cNvPr id="404" name="公債費負担の状況該当値テキスト"/>
        <xdr:cNvSpPr txBox="1"/>
      </xdr:nvSpPr>
      <xdr:spPr>
        <a:xfrm>
          <a:off x="17106900" y="634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153912</xdr:rowOff>
    </xdr:from>
    <xdr:to>
      <xdr:col>77</xdr:col>
      <xdr:colOff>95250</xdr:colOff>
      <xdr:row>38</xdr:row>
      <xdr:rowOff>84062</xdr:rowOff>
    </xdr:to>
    <xdr:sp macro="" textlink="">
      <xdr:nvSpPr>
        <xdr:cNvPr id="405" name="楕円 404"/>
        <xdr:cNvSpPr/>
      </xdr:nvSpPr>
      <xdr:spPr>
        <a:xfrm>
          <a:off x="16129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94239</xdr:rowOff>
    </xdr:from>
    <xdr:ext cx="736600" cy="259045"/>
    <xdr:sp macro="" textlink="">
      <xdr:nvSpPr>
        <xdr:cNvPr id="406" name="テキスト ボックス 405"/>
        <xdr:cNvSpPr txBox="1"/>
      </xdr:nvSpPr>
      <xdr:spPr>
        <a:xfrm>
          <a:off x="15798800" y="626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07" name="楕円 406"/>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08" name="テキスト ボックス 407"/>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166309</xdr:rowOff>
    </xdr:from>
    <xdr:to>
      <xdr:col>68</xdr:col>
      <xdr:colOff>203200</xdr:colOff>
      <xdr:row>39</xdr:row>
      <xdr:rowOff>96459</xdr:rowOff>
    </xdr:to>
    <xdr:sp macro="" textlink="">
      <xdr:nvSpPr>
        <xdr:cNvPr id="409" name="楕円 408"/>
        <xdr:cNvSpPr/>
      </xdr:nvSpPr>
      <xdr:spPr>
        <a:xfrm>
          <a:off x="14351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106636</xdr:rowOff>
    </xdr:from>
    <xdr:ext cx="762000" cy="259045"/>
    <xdr:sp macro="" textlink="">
      <xdr:nvSpPr>
        <xdr:cNvPr id="410" name="テキスト ボックス 409"/>
        <xdr:cNvSpPr txBox="1"/>
      </xdr:nvSpPr>
      <xdr:spPr>
        <a:xfrm>
          <a:off x="14020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29331</xdr:rowOff>
    </xdr:from>
    <xdr:to>
      <xdr:col>64</xdr:col>
      <xdr:colOff>152400</xdr:colOff>
      <xdr:row>39</xdr:row>
      <xdr:rowOff>130931</xdr:rowOff>
    </xdr:to>
    <xdr:sp macro="" textlink="">
      <xdr:nvSpPr>
        <xdr:cNvPr id="411" name="楕円 410"/>
        <xdr:cNvSpPr/>
      </xdr:nvSpPr>
      <xdr:spPr>
        <a:xfrm>
          <a:off x="13462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115708</xdr:rowOff>
    </xdr:from>
    <xdr:ext cx="762000" cy="259045"/>
    <xdr:sp macro="" textlink="">
      <xdr:nvSpPr>
        <xdr:cNvPr id="412" name="テキスト ボックス 411"/>
        <xdr:cNvSpPr txBox="1"/>
      </xdr:nvSpPr>
      <xdr:spPr>
        <a:xfrm>
          <a:off x="13131800" y="680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将来負担すべき負債は標準財政規模を下回っている。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しかし、歳入不足を補うために財政調整基金の取り崩しや過疎対策事業債をはじめとする起債に頼らざるを得ない状況であることから、起債額の抑制と基金への計画的な積立により将来負担の軽減に努める。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3" name="直線コネクタ 442"/>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4" name="将来負担の状況最小値テキスト"/>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5" name="直線コネクタ 444"/>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74342</xdr:rowOff>
    </xdr:from>
    <xdr:ext cx="762000" cy="259045"/>
    <xdr:sp macro="" textlink="">
      <xdr:nvSpPr>
        <xdr:cNvPr id="448" name="将来負担の状況平均値テキスト"/>
        <xdr:cNvSpPr txBox="1"/>
      </xdr:nvSpPr>
      <xdr:spPr>
        <a:xfrm>
          <a:off x="17106900" y="2474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49" name="フローチャート: 判断 448"/>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0" name="フローチャート: 判断 449"/>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7879</xdr:rowOff>
    </xdr:from>
    <xdr:ext cx="736600" cy="259045"/>
    <xdr:sp macro="" textlink="">
      <xdr:nvSpPr>
        <xdr:cNvPr id="451" name="テキスト ボックス 450"/>
        <xdr:cNvSpPr txBox="1"/>
      </xdr:nvSpPr>
      <xdr:spPr>
        <a:xfrm>
          <a:off x="15798800" y="240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133048</xdr:rowOff>
    </xdr:from>
    <xdr:to>
      <xdr:col>73</xdr:col>
      <xdr:colOff>44450</xdr:colOff>
      <xdr:row>16</xdr:row>
      <xdr:rowOff>63198</xdr:rowOff>
    </xdr:to>
    <xdr:sp macro="" textlink="">
      <xdr:nvSpPr>
        <xdr:cNvPr id="452" name="フローチャート: 判断 451"/>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73375</xdr:rowOff>
    </xdr:from>
    <xdr:ext cx="762000" cy="259045"/>
    <xdr:sp macro="" textlink="">
      <xdr:nvSpPr>
        <xdr:cNvPr id="453" name="テキスト ボックス 452"/>
        <xdr:cNvSpPr txBox="1"/>
      </xdr:nvSpPr>
      <xdr:spPr>
        <a:xfrm>
          <a:off x="14909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4" name="フローチャート: 判断 453"/>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5" name="テキスト ボックス 454"/>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6" name="フローチャート: 判断 455"/>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7" name="テキスト ボックス 456"/>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10,211
10,084
125.18
5,398,311
5,223,738
161,575
3,428,995
5,173,168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ﾎﾟｲﾝﾄ減少し、類似団体平均値を</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ﾎﾟｲﾝﾄ上回っている。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前年度から減少した要因は退職者減による退職金の減少とみられる。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146050</xdr:rowOff>
    </xdr:from>
    <xdr:to>
      <xdr:col>24</xdr:col>
      <xdr:colOff>25400</xdr:colOff>
      <xdr:row>38</xdr:row>
      <xdr:rowOff>35560</xdr:rowOff>
    </xdr:to>
    <xdr:cxnSp macro="">
      <xdr:nvCxnSpPr>
        <xdr:cNvPr id="66" name="直線コネクタ 65"/>
        <xdr:cNvCxnSpPr/>
      </xdr:nvCxnSpPr>
      <xdr:spPr>
        <a:xfrm flipV="1">
          <a:off x="3987800" y="64897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39387</xdr:rowOff>
    </xdr:from>
    <xdr:ext cx="762000" cy="259045"/>
    <xdr:sp macro="" textlink="">
      <xdr:nvSpPr>
        <xdr:cNvPr id="67" name="人件費平均値テキスト"/>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35560</xdr:rowOff>
    </xdr:to>
    <xdr:cxnSp macro="">
      <xdr:nvCxnSpPr>
        <xdr:cNvPr id="69" name="直線コネクタ 68"/>
        <xdr:cNvCxnSpPr/>
      </xdr:nvCxnSpPr>
      <xdr:spPr>
        <a:xfrm>
          <a:off x="3098800" y="6504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111760</xdr:rowOff>
    </xdr:to>
    <xdr:cxnSp macro="">
      <xdr:nvCxnSpPr>
        <xdr:cNvPr id="72" name="直線コネクタ 71"/>
        <xdr:cNvCxnSpPr/>
      </xdr:nvCxnSpPr>
      <xdr:spPr>
        <a:xfrm flipV="1">
          <a:off x="2209800" y="65049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74" name="テキスト ボックス 73"/>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88900</xdr:rowOff>
    </xdr:from>
    <xdr:to>
      <xdr:col>11</xdr:col>
      <xdr:colOff>9525</xdr:colOff>
      <xdr:row>38</xdr:row>
      <xdr:rowOff>111760</xdr:rowOff>
    </xdr:to>
    <xdr:cxnSp macro="">
      <xdr:nvCxnSpPr>
        <xdr:cNvPr id="75" name="直線コネクタ 74"/>
        <xdr:cNvCxnSpPr/>
      </xdr:nvCxnSpPr>
      <xdr:spPr>
        <a:xfrm>
          <a:off x="1320800" y="6604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85" name="楕円 84"/>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67327</xdr:rowOff>
    </xdr:from>
    <xdr:ext cx="762000" cy="259045"/>
    <xdr:sp macro="" textlink="">
      <xdr:nvSpPr>
        <xdr:cNvPr id="86" name="人件費該当値テキスト"/>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7" name="楕円 86"/>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8" name="テキスト ボックス 87"/>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9" name="楕円 88"/>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90" name="テキスト ボックス 89"/>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60960</xdr:rowOff>
    </xdr:from>
    <xdr:to>
      <xdr:col>11</xdr:col>
      <xdr:colOff>60325</xdr:colOff>
      <xdr:row>38</xdr:row>
      <xdr:rowOff>162560</xdr:rowOff>
    </xdr:to>
    <xdr:sp macro="" textlink="">
      <xdr:nvSpPr>
        <xdr:cNvPr id="91" name="楕円 90"/>
        <xdr:cNvSpPr/>
      </xdr:nvSpPr>
      <xdr:spPr>
        <a:xfrm>
          <a:off x="2159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147337</xdr:rowOff>
    </xdr:from>
    <xdr:ext cx="762000" cy="259045"/>
    <xdr:sp macro="" textlink="">
      <xdr:nvSpPr>
        <xdr:cNvPr id="92" name="テキスト ボックス 91"/>
        <xdr:cNvSpPr txBox="1"/>
      </xdr:nvSpPr>
      <xdr:spPr>
        <a:xfrm>
          <a:off x="1828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38100</xdr:rowOff>
    </xdr:from>
    <xdr:to>
      <xdr:col>6</xdr:col>
      <xdr:colOff>171450</xdr:colOff>
      <xdr:row>38</xdr:row>
      <xdr:rowOff>139700</xdr:rowOff>
    </xdr:to>
    <xdr:sp macro="" textlink="">
      <xdr:nvSpPr>
        <xdr:cNvPr id="93" name="楕円 92"/>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124477</xdr:rowOff>
    </xdr:from>
    <xdr:ext cx="762000" cy="259045"/>
    <xdr:sp macro="" textlink="">
      <xdr:nvSpPr>
        <xdr:cNvPr id="94" name="テキスト ボックス 93"/>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ﾎﾟｲﾝﾄ減少し、類似団体平均値を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ﾎﾟｲﾝﾄ下回っている。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減少した要因は町道及び生活道路維持事業の道路等維持補修委託料や消防団員装備品購入費等が減少したことによる。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167822</xdr:rowOff>
    </xdr:to>
    <xdr:cxnSp macro="">
      <xdr:nvCxnSpPr>
        <xdr:cNvPr id="124" name="直線コネクタ 123"/>
        <xdr:cNvCxnSpPr/>
      </xdr:nvCxnSpPr>
      <xdr:spPr>
        <a:xfrm flipV="1">
          <a:off x="16510000" y="22116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5"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6" name="直線コネクタ 125"/>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129721</xdr:rowOff>
    </xdr:from>
    <xdr:to>
      <xdr:col>82</xdr:col>
      <xdr:colOff>107950</xdr:colOff>
      <xdr:row>15</xdr:row>
      <xdr:rowOff>140607</xdr:rowOff>
    </xdr:to>
    <xdr:cxnSp macro="">
      <xdr:nvCxnSpPr>
        <xdr:cNvPr id="129" name="直線コネクタ 128"/>
        <xdr:cNvCxnSpPr/>
      </xdr:nvCxnSpPr>
      <xdr:spPr>
        <a:xfrm flipV="1">
          <a:off x="15671800" y="27014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148970</xdr:rowOff>
    </xdr:from>
    <xdr:ext cx="762000" cy="259045"/>
    <xdr:sp macro="" textlink="">
      <xdr:nvSpPr>
        <xdr:cNvPr id="130" name="物件費平均値テキスト"/>
        <xdr:cNvSpPr txBox="1"/>
      </xdr:nvSpPr>
      <xdr:spPr>
        <a:xfrm>
          <a:off x="16598900" y="272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42636</xdr:rowOff>
    </xdr:from>
    <xdr:to>
      <xdr:col>78</xdr:col>
      <xdr:colOff>69850</xdr:colOff>
      <xdr:row>15</xdr:row>
      <xdr:rowOff>140607</xdr:rowOff>
    </xdr:to>
    <xdr:cxnSp macro="">
      <xdr:nvCxnSpPr>
        <xdr:cNvPr id="132" name="直線コネクタ 131"/>
        <xdr:cNvCxnSpPr/>
      </xdr:nvCxnSpPr>
      <xdr:spPr>
        <a:xfrm>
          <a:off x="14782800" y="26143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122464</xdr:rowOff>
    </xdr:from>
    <xdr:to>
      <xdr:col>78</xdr:col>
      <xdr:colOff>120650</xdr:colOff>
      <xdr:row>16</xdr:row>
      <xdr:rowOff>52614</xdr:rowOff>
    </xdr:to>
    <xdr:sp macro="" textlink="">
      <xdr:nvSpPr>
        <xdr:cNvPr id="133" name="フローチャート: 判断 132"/>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37391</xdr:rowOff>
    </xdr:from>
    <xdr:ext cx="736600" cy="259045"/>
    <xdr:sp macro="" textlink="">
      <xdr:nvSpPr>
        <xdr:cNvPr id="134" name="テキスト ボックス 133"/>
        <xdr:cNvSpPr txBox="1"/>
      </xdr:nvSpPr>
      <xdr:spPr>
        <a:xfrm>
          <a:off x="15290800" y="278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39914</xdr:rowOff>
    </xdr:from>
    <xdr:to>
      <xdr:col>73</xdr:col>
      <xdr:colOff>180975</xdr:colOff>
      <xdr:row>15</xdr:row>
      <xdr:rowOff>42636</xdr:rowOff>
    </xdr:to>
    <xdr:cxnSp macro="">
      <xdr:nvCxnSpPr>
        <xdr:cNvPr id="135" name="直線コネクタ 134"/>
        <xdr:cNvCxnSpPr/>
      </xdr:nvCxnSpPr>
      <xdr:spPr>
        <a:xfrm>
          <a:off x="13893800" y="2440214"/>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15620</xdr:rowOff>
    </xdr:from>
    <xdr:ext cx="762000" cy="259045"/>
    <xdr:sp macro="" textlink="">
      <xdr:nvSpPr>
        <xdr:cNvPr id="137" name="テキスト ボックス 136"/>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156936</xdr:rowOff>
    </xdr:from>
    <xdr:to>
      <xdr:col>69</xdr:col>
      <xdr:colOff>92075</xdr:colOff>
      <xdr:row>14</xdr:row>
      <xdr:rowOff>39914</xdr:rowOff>
    </xdr:to>
    <xdr:cxnSp macro="">
      <xdr:nvCxnSpPr>
        <xdr:cNvPr id="138" name="直線コネクタ 137"/>
        <xdr:cNvCxnSpPr/>
      </xdr:nvCxnSpPr>
      <xdr:spPr>
        <a:xfrm>
          <a:off x="13004800" y="23857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46264</xdr:rowOff>
    </xdr:from>
    <xdr:to>
      <xdr:col>69</xdr:col>
      <xdr:colOff>142875</xdr:colOff>
      <xdr:row>15</xdr:row>
      <xdr:rowOff>147864</xdr:rowOff>
    </xdr:to>
    <xdr:sp macro="" textlink="">
      <xdr:nvSpPr>
        <xdr:cNvPr id="139" name="フローチャート: 判断 138"/>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132641</xdr:rowOff>
    </xdr:from>
    <xdr:ext cx="762000" cy="259045"/>
    <xdr:sp macro="" textlink="">
      <xdr:nvSpPr>
        <xdr:cNvPr id="140" name="テキスト ボックス 139"/>
        <xdr:cNvSpPr txBox="1"/>
      </xdr:nvSpPr>
      <xdr:spPr>
        <a:xfrm>
          <a:off x="13512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102706</xdr:rowOff>
    </xdr:from>
    <xdr:ext cx="762000" cy="259045"/>
    <xdr:sp macro="" textlink="">
      <xdr:nvSpPr>
        <xdr:cNvPr id="142" name="テキスト ボックス 141"/>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78921</xdr:rowOff>
    </xdr:from>
    <xdr:to>
      <xdr:col>82</xdr:col>
      <xdr:colOff>158750</xdr:colOff>
      <xdr:row>16</xdr:row>
      <xdr:rowOff>9071</xdr:rowOff>
    </xdr:to>
    <xdr:sp macro="" textlink="">
      <xdr:nvSpPr>
        <xdr:cNvPr id="148" name="楕円 147"/>
        <xdr:cNvSpPr/>
      </xdr:nvSpPr>
      <xdr:spPr>
        <a:xfrm>
          <a:off x="164592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95448</xdr:rowOff>
    </xdr:from>
    <xdr:ext cx="762000" cy="259045"/>
    <xdr:sp macro="" textlink="">
      <xdr:nvSpPr>
        <xdr:cNvPr id="149" name="物件費該当値テキスト"/>
        <xdr:cNvSpPr txBox="1"/>
      </xdr:nvSpPr>
      <xdr:spPr>
        <a:xfrm>
          <a:off x="165989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89807</xdr:rowOff>
    </xdr:from>
    <xdr:to>
      <xdr:col>78</xdr:col>
      <xdr:colOff>120650</xdr:colOff>
      <xdr:row>16</xdr:row>
      <xdr:rowOff>19957</xdr:rowOff>
    </xdr:to>
    <xdr:sp macro="" textlink="">
      <xdr:nvSpPr>
        <xdr:cNvPr id="150" name="楕円 149"/>
        <xdr:cNvSpPr/>
      </xdr:nvSpPr>
      <xdr:spPr>
        <a:xfrm>
          <a:off x="15621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30134</xdr:rowOff>
    </xdr:from>
    <xdr:ext cx="736600" cy="259045"/>
    <xdr:sp macro="" textlink="">
      <xdr:nvSpPr>
        <xdr:cNvPr id="151" name="テキスト ボックス 150"/>
        <xdr:cNvSpPr txBox="1"/>
      </xdr:nvSpPr>
      <xdr:spPr>
        <a:xfrm>
          <a:off x="15290800" y="243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163286</xdr:rowOff>
    </xdr:from>
    <xdr:to>
      <xdr:col>74</xdr:col>
      <xdr:colOff>31750</xdr:colOff>
      <xdr:row>15</xdr:row>
      <xdr:rowOff>93436</xdr:rowOff>
    </xdr:to>
    <xdr:sp macro="" textlink="">
      <xdr:nvSpPr>
        <xdr:cNvPr id="152" name="楕円 151"/>
        <xdr:cNvSpPr/>
      </xdr:nvSpPr>
      <xdr:spPr>
        <a:xfrm>
          <a:off x="14732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103613</xdr:rowOff>
    </xdr:from>
    <xdr:ext cx="762000" cy="259045"/>
    <xdr:sp macro="" textlink="">
      <xdr:nvSpPr>
        <xdr:cNvPr id="153" name="テキスト ボックス 152"/>
        <xdr:cNvSpPr txBox="1"/>
      </xdr:nvSpPr>
      <xdr:spPr>
        <a:xfrm>
          <a:off x="14401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160564</xdr:rowOff>
    </xdr:from>
    <xdr:to>
      <xdr:col>69</xdr:col>
      <xdr:colOff>142875</xdr:colOff>
      <xdr:row>14</xdr:row>
      <xdr:rowOff>90714</xdr:rowOff>
    </xdr:to>
    <xdr:sp macro="" textlink="">
      <xdr:nvSpPr>
        <xdr:cNvPr id="154" name="楕円 153"/>
        <xdr:cNvSpPr/>
      </xdr:nvSpPr>
      <xdr:spPr>
        <a:xfrm>
          <a:off x="13843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100891</xdr:rowOff>
    </xdr:from>
    <xdr:ext cx="762000" cy="259045"/>
    <xdr:sp macro="" textlink="">
      <xdr:nvSpPr>
        <xdr:cNvPr id="155" name="テキスト ボックス 154"/>
        <xdr:cNvSpPr txBox="1"/>
      </xdr:nvSpPr>
      <xdr:spPr>
        <a:xfrm>
          <a:off x="13512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106136</xdr:rowOff>
    </xdr:from>
    <xdr:to>
      <xdr:col>65</xdr:col>
      <xdr:colOff>53975</xdr:colOff>
      <xdr:row>14</xdr:row>
      <xdr:rowOff>36286</xdr:rowOff>
    </xdr:to>
    <xdr:sp macro="" textlink="">
      <xdr:nvSpPr>
        <xdr:cNvPr id="156" name="楕円 155"/>
        <xdr:cNvSpPr/>
      </xdr:nvSpPr>
      <xdr:spPr>
        <a:xfrm>
          <a:off x="12954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46463</xdr:rowOff>
    </xdr:from>
    <xdr:ext cx="762000" cy="259045"/>
    <xdr:sp macro="" textlink="">
      <xdr:nvSpPr>
        <xdr:cNvPr id="157" name="テキスト ボックス 156"/>
        <xdr:cNvSpPr txBox="1"/>
      </xdr:nvSpPr>
      <xdr:spPr>
        <a:xfrm>
          <a:off x="12623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ﾎﾟｲﾝﾄ増加し、類似団体平均値を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ﾎﾟｲﾝﾄ下回っている。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今後、扶助費の増加が予想されることから制度の適正運用により、現在の水準維持に努める。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5"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7"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120650</xdr:rowOff>
    </xdr:from>
    <xdr:to>
      <xdr:col>24</xdr:col>
      <xdr:colOff>25400</xdr:colOff>
      <xdr:row>55</xdr:row>
      <xdr:rowOff>146050</xdr:rowOff>
    </xdr:to>
    <xdr:cxnSp macro="">
      <xdr:nvCxnSpPr>
        <xdr:cNvPr id="189" name="直線コネクタ 188"/>
        <xdr:cNvCxnSpPr/>
      </xdr:nvCxnSpPr>
      <xdr:spPr>
        <a:xfrm>
          <a:off x="3987800" y="9550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0"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120650</xdr:rowOff>
    </xdr:from>
    <xdr:to>
      <xdr:col>19</xdr:col>
      <xdr:colOff>187325</xdr:colOff>
      <xdr:row>55</xdr:row>
      <xdr:rowOff>146050</xdr:rowOff>
    </xdr:to>
    <xdr:cxnSp macro="">
      <xdr:nvCxnSpPr>
        <xdr:cNvPr id="192" name="直線コネクタ 191"/>
        <xdr:cNvCxnSpPr/>
      </xdr:nvCxnSpPr>
      <xdr:spPr>
        <a:xfrm flipV="1">
          <a:off x="3098800" y="9550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41927</xdr:rowOff>
    </xdr:from>
    <xdr:ext cx="736600" cy="259045"/>
    <xdr:sp macro="" textlink="">
      <xdr:nvSpPr>
        <xdr:cNvPr id="194" name="テキスト ボックス 193"/>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146050</xdr:rowOff>
    </xdr:to>
    <xdr:cxnSp macro="">
      <xdr:nvCxnSpPr>
        <xdr:cNvPr id="195" name="直線コネクタ 194"/>
        <xdr:cNvCxnSpPr/>
      </xdr:nvCxnSpPr>
      <xdr:spPr>
        <a:xfrm>
          <a:off x="2209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7" name="テキスト ボックス 196"/>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69850</xdr:rowOff>
    </xdr:to>
    <xdr:cxnSp macro="">
      <xdr:nvCxnSpPr>
        <xdr:cNvPr id="198" name="直線コネクタ 197"/>
        <xdr:cNvCxnSpPr/>
      </xdr:nvCxnSpPr>
      <xdr:spPr>
        <a:xfrm>
          <a:off x="1320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00" name="テキスト ボックス 199"/>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1" name="フローチャート: 判断 200"/>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2" name="テキスト ボックス 201"/>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8" name="楕円 207"/>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9"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69850</xdr:rowOff>
    </xdr:from>
    <xdr:to>
      <xdr:col>20</xdr:col>
      <xdr:colOff>38100</xdr:colOff>
      <xdr:row>56</xdr:row>
      <xdr:rowOff>0</xdr:rowOff>
    </xdr:to>
    <xdr:sp macro="" textlink="">
      <xdr:nvSpPr>
        <xdr:cNvPr id="210" name="楕円 209"/>
        <xdr:cNvSpPr/>
      </xdr:nvSpPr>
      <xdr:spPr>
        <a:xfrm>
          <a:off x="3937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211" name="テキスト ボックス 210"/>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12" name="楕円 211"/>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13" name="テキスト ボックス 212"/>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4" name="楕円 213"/>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5" name="テキスト ボックス 214"/>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6" name="楕円 215"/>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7" name="テキスト ボックス 21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その他の経常経費については、前年度比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ﾎﾟｲﾝﾄ減少し、類似団体平均値を</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ﾎﾟｲﾝﾄ下回っている。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減少の要因として、繰越金の減少による財政調整基金積立金や各特別会計への繰出金が減少したものとみられる。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61</xdr:row>
      <xdr:rowOff>43724</xdr:rowOff>
    </xdr:to>
    <xdr:cxnSp macro="">
      <xdr:nvCxnSpPr>
        <xdr:cNvPr id="247" name="直線コネクタ 246"/>
        <xdr:cNvCxnSpPr/>
      </xdr:nvCxnSpPr>
      <xdr:spPr>
        <a:xfrm flipV="1">
          <a:off x="16510000" y="9228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15801</xdr:rowOff>
    </xdr:from>
    <xdr:ext cx="762000" cy="259045"/>
    <xdr:sp macro="" textlink="">
      <xdr:nvSpPr>
        <xdr:cNvPr id="248" name="その他最小値テキスト"/>
        <xdr:cNvSpPr txBox="1"/>
      </xdr:nvSpPr>
      <xdr:spPr>
        <a:xfrm>
          <a:off x="16598900" y="104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43724</xdr:rowOff>
    </xdr:from>
    <xdr:to>
      <xdr:col>82</xdr:col>
      <xdr:colOff>196850</xdr:colOff>
      <xdr:row>61</xdr:row>
      <xdr:rowOff>43724</xdr:rowOff>
    </xdr:to>
    <xdr:cxnSp macro="">
      <xdr:nvCxnSpPr>
        <xdr:cNvPr id="249" name="直線コネクタ 248"/>
        <xdr:cNvCxnSpPr/>
      </xdr:nvCxnSpPr>
      <xdr:spPr>
        <a:xfrm>
          <a:off x="16421100" y="1050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0" name="その他最大値テキスト"/>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1" name="直線コネクタ 250"/>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15966</xdr:rowOff>
    </xdr:from>
    <xdr:to>
      <xdr:col>82</xdr:col>
      <xdr:colOff>107950</xdr:colOff>
      <xdr:row>54</xdr:row>
      <xdr:rowOff>87812</xdr:rowOff>
    </xdr:to>
    <xdr:cxnSp macro="">
      <xdr:nvCxnSpPr>
        <xdr:cNvPr id="252" name="直線コネクタ 251"/>
        <xdr:cNvCxnSpPr/>
      </xdr:nvCxnSpPr>
      <xdr:spPr>
        <a:xfrm flipV="1">
          <a:off x="15671800" y="9274266"/>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3"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68217</xdr:rowOff>
    </xdr:from>
    <xdr:to>
      <xdr:col>78</xdr:col>
      <xdr:colOff>69850</xdr:colOff>
      <xdr:row>54</xdr:row>
      <xdr:rowOff>87812</xdr:rowOff>
    </xdr:to>
    <xdr:cxnSp macro="">
      <xdr:nvCxnSpPr>
        <xdr:cNvPr id="255" name="直線コネクタ 254"/>
        <xdr:cNvCxnSpPr/>
      </xdr:nvCxnSpPr>
      <xdr:spPr>
        <a:xfrm>
          <a:off x="14782800" y="932651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57" name="テキスト ボックス 256"/>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68217</xdr:rowOff>
    </xdr:from>
    <xdr:to>
      <xdr:col>73</xdr:col>
      <xdr:colOff>180975</xdr:colOff>
      <xdr:row>54</xdr:row>
      <xdr:rowOff>68217</xdr:rowOff>
    </xdr:to>
    <xdr:cxnSp macro="">
      <xdr:nvCxnSpPr>
        <xdr:cNvPr id="258" name="直線コネクタ 257"/>
        <xdr:cNvCxnSpPr/>
      </xdr:nvCxnSpPr>
      <xdr:spPr>
        <a:xfrm>
          <a:off x="13893800" y="932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9" name="フローチャート: 判断 258"/>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113592</xdr:rowOff>
    </xdr:from>
    <xdr:ext cx="762000" cy="259045"/>
    <xdr:sp macro="" textlink="">
      <xdr:nvSpPr>
        <xdr:cNvPr id="260" name="テキスト ボックス 259"/>
        <xdr:cNvSpPr txBox="1"/>
      </xdr:nvSpPr>
      <xdr:spPr>
        <a:xfrm>
          <a:off x="14401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48623</xdr:rowOff>
    </xdr:from>
    <xdr:to>
      <xdr:col>69</xdr:col>
      <xdr:colOff>92075</xdr:colOff>
      <xdr:row>54</xdr:row>
      <xdr:rowOff>68217</xdr:rowOff>
    </xdr:to>
    <xdr:cxnSp macro="">
      <xdr:nvCxnSpPr>
        <xdr:cNvPr id="261" name="直線コネクタ 260"/>
        <xdr:cNvCxnSpPr/>
      </xdr:nvCxnSpPr>
      <xdr:spPr>
        <a:xfrm>
          <a:off x="13004800" y="930692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62" name="フローチャート: 判断 261"/>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87465</xdr:rowOff>
    </xdr:from>
    <xdr:ext cx="762000" cy="259045"/>
    <xdr:sp macro="" textlink="">
      <xdr:nvSpPr>
        <xdr:cNvPr id="263" name="テキスト ボックス 262"/>
        <xdr:cNvSpPr txBox="1"/>
      </xdr:nvSpPr>
      <xdr:spPr>
        <a:xfrm>
          <a:off x="13512800" y="968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94162</xdr:rowOff>
    </xdr:from>
    <xdr:to>
      <xdr:col>65</xdr:col>
      <xdr:colOff>53975</xdr:colOff>
      <xdr:row>56</xdr:row>
      <xdr:rowOff>24312</xdr:rowOff>
    </xdr:to>
    <xdr:sp macro="" textlink="">
      <xdr:nvSpPr>
        <xdr:cNvPr id="264" name="フローチャート: 判断 263"/>
        <xdr:cNvSpPr/>
      </xdr:nvSpPr>
      <xdr:spPr>
        <a:xfrm>
          <a:off x="12954000" y="952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9089</xdr:rowOff>
    </xdr:from>
    <xdr:ext cx="762000" cy="259045"/>
    <xdr:sp macro="" textlink="">
      <xdr:nvSpPr>
        <xdr:cNvPr id="265" name="テキスト ボックス 264"/>
        <xdr:cNvSpPr txBox="1"/>
      </xdr:nvSpPr>
      <xdr:spPr>
        <a:xfrm>
          <a:off x="12623800" y="9610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136616</xdr:rowOff>
    </xdr:from>
    <xdr:to>
      <xdr:col>82</xdr:col>
      <xdr:colOff>158750</xdr:colOff>
      <xdr:row>54</xdr:row>
      <xdr:rowOff>66766</xdr:rowOff>
    </xdr:to>
    <xdr:sp macro="" textlink="">
      <xdr:nvSpPr>
        <xdr:cNvPr id="271" name="楕円 270"/>
        <xdr:cNvSpPr/>
      </xdr:nvSpPr>
      <xdr:spPr>
        <a:xfrm>
          <a:off x="16459200" y="922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45193</xdr:rowOff>
    </xdr:from>
    <xdr:ext cx="762000" cy="259045"/>
    <xdr:sp macro="" textlink="">
      <xdr:nvSpPr>
        <xdr:cNvPr id="272" name="その他該当値テキスト"/>
        <xdr:cNvSpPr txBox="1"/>
      </xdr:nvSpPr>
      <xdr:spPr>
        <a:xfrm>
          <a:off x="16598900" y="9132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37012</xdr:rowOff>
    </xdr:from>
    <xdr:to>
      <xdr:col>78</xdr:col>
      <xdr:colOff>120650</xdr:colOff>
      <xdr:row>54</xdr:row>
      <xdr:rowOff>138612</xdr:rowOff>
    </xdr:to>
    <xdr:sp macro="" textlink="">
      <xdr:nvSpPr>
        <xdr:cNvPr id="273" name="楕円 272"/>
        <xdr:cNvSpPr/>
      </xdr:nvSpPr>
      <xdr:spPr>
        <a:xfrm>
          <a:off x="15621000" y="929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148789</xdr:rowOff>
    </xdr:from>
    <xdr:ext cx="736600" cy="259045"/>
    <xdr:sp macro="" textlink="">
      <xdr:nvSpPr>
        <xdr:cNvPr id="274" name="テキスト ボックス 273"/>
        <xdr:cNvSpPr txBox="1"/>
      </xdr:nvSpPr>
      <xdr:spPr>
        <a:xfrm>
          <a:off x="15290800" y="9064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17417</xdr:rowOff>
    </xdr:from>
    <xdr:to>
      <xdr:col>74</xdr:col>
      <xdr:colOff>31750</xdr:colOff>
      <xdr:row>54</xdr:row>
      <xdr:rowOff>119017</xdr:rowOff>
    </xdr:to>
    <xdr:sp macro="" textlink="">
      <xdr:nvSpPr>
        <xdr:cNvPr id="275" name="楕円 274"/>
        <xdr:cNvSpPr/>
      </xdr:nvSpPr>
      <xdr:spPr>
        <a:xfrm>
          <a:off x="14732000" y="92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129194</xdr:rowOff>
    </xdr:from>
    <xdr:ext cx="762000" cy="259045"/>
    <xdr:sp macro="" textlink="">
      <xdr:nvSpPr>
        <xdr:cNvPr id="276" name="テキスト ボックス 275"/>
        <xdr:cNvSpPr txBox="1"/>
      </xdr:nvSpPr>
      <xdr:spPr>
        <a:xfrm>
          <a:off x="14401800" y="904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17417</xdr:rowOff>
    </xdr:from>
    <xdr:to>
      <xdr:col>69</xdr:col>
      <xdr:colOff>142875</xdr:colOff>
      <xdr:row>54</xdr:row>
      <xdr:rowOff>119017</xdr:rowOff>
    </xdr:to>
    <xdr:sp macro="" textlink="">
      <xdr:nvSpPr>
        <xdr:cNvPr id="277" name="楕円 276"/>
        <xdr:cNvSpPr/>
      </xdr:nvSpPr>
      <xdr:spPr>
        <a:xfrm>
          <a:off x="13843000" y="92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129194</xdr:rowOff>
    </xdr:from>
    <xdr:ext cx="762000" cy="259045"/>
    <xdr:sp macro="" textlink="">
      <xdr:nvSpPr>
        <xdr:cNvPr id="278" name="テキスト ボックス 277"/>
        <xdr:cNvSpPr txBox="1"/>
      </xdr:nvSpPr>
      <xdr:spPr>
        <a:xfrm>
          <a:off x="13512800" y="904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169273</xdr:rowOff>
    </xdr:from>
    <xdr:to>
      <xdr:col>65</xdr:col>
      <xdr:colOff>53975</xdr:colOff>
      <xdr:row>54</xdr:row>
      <xdr:rowOff>99423</xdr:rowOff>
    </xdr:to>
    <xdr:sp macro="" textlink="">
      <xdr:nvSpPr>
        <xdr:cNvPr id="279" name="楕円 278"/>
        <xdr:cNvSpPr/>
      </xdr:nvSpPr>
      <xdr:spPr>
        <a:xfrm>
          <a:off x="12954000" y="925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109600</xdr:rowOff>
    </xdr:from>
    <xdr:ext cx="762000" cy="259045"/>
    <xdr:sp macro="" textlink="">
      <xdr:nvSpPr>
        <xdr:cNvPr id="280" name="テキスト ボックス 279"/>
        <xdr:cNvSpPr txBox="1"/>
      </xdr:nvSpPr>
      <xdr:spPr>
        <a:xfrm>
          <a:off x="12623800" y="902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補助費等は前年度比</a:t>
          </a:r>
          <a:r>
            <a:rPr kumimoji="1" lang="en-US" altLang="ja-JP" sz="1300" baseline="0">
              <a:latin typeface="ＭＳ Ｐゴシック" panose="020B0600070205080204" pitchFamily="50" charset="-128"/>
              <a:ea typeface="ＭＳ Ｐゴシック" panose="020B0600070205080204" pitchFamily="50" charset="-128"/>
            </a:rPr>
            <a:t>0.1</a:t>
          </a:r>
          <a:r>
            <a:rPr kumimoji="1" lang="ja-JP" altLang="en-US" sz="1300" baseline="0">
              <a:latin typeface="ＭＳ Ｐゴシック" panose="020B0600070205080204" pitchFamily="50" charset="-128"/>
              <a:ea typeface="ＭＳ Ｐゴシック" panose="020B0600070205080204" pitchFamily="50" charset="-128"/>
            </a:rPr>
            <a:t>ﾎﾟｲﾝﾄ上昇し、類似団体平均値を</a:t>
          </a:r>
          <a:r>
            <a:rPr kumimoji="1" lang="en-US" altLang="ja-JP" sz="1300" baseline="0">
              <a:latin typeface="ＭＳ Ｐゴシック" panose="020B0600070205080204" pitchFamily="50" charset="-128"/>
              <a:ea typeface="ＭＳ Ｐゴシック" panose="020B0600070205080204" pitchFamily="50" charset="-128"/>
            </a:rPr>
            <a:t>7.0</a:t>
          </a:r>
          <a:r>
            <a:rPr kumimoji="1" lang="ja-JP" altLang="en-US" sz="1300" baseline="0">
              <a:latin typeface="ＭＳ Ｐゴシック" panose="020B0600070205080204" pitchFamily="50" charset="-128"/>
              <a:ea typeface="ＭＳ Ｐゴシック" panose="020B0600070205080204" pitchFamily="50" charset="-128"/>
            </a:rPr>
            <a:t>ﾎﾟｲﾝﾄ上回っている。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増加の要因として、一部事務組合への負担金の増加が挙げられる。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今後も同水準で推移するものとみられるが、ごみ減量化による田村広域行政組合衛生費分担金の圧縮や各種団体への補助金の見直しを図っていきたい。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5" name="直線コネクタ 304"/>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6"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7" name="直線コネクタ 306"/>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10414</xdr:rowOff>
    </xdr:from>
    <xdr:to>
      <xdr:col>82</xdr:col>
      <xdr:colOff>107950</xdr:colOff>
      <xdr:row>39</xdr:row>
      <xdr:rowOff>14986</xdr:rowOff>
    </xdr:to>
    <xdr:cxnSp macro="">
      <xdr:nvCxnSpPr>
        <xdr:cNvPr id="310" name="直線コネクタ 309"/>
        <xdr:cNvCxnSpPr/>
      </xdr:nvCxnSpPr>
      <xdr:spPr>
        <a:xfrm>
          <a:off x="15671800" y="66969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11" name="補助費等平均値テキスト"/>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2" name="フローチャート: 判断 311"/>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10414</xdr:rowOff>
    </xdr:from>
    <xdr:to>
      <xdr:col>78</xdr:col>
      <xdr:colOff>69850</xdr:colOff>
      <xdr:row>39</xdr:row>
      <xdr:rowOff>10414</xdr:rowOff>
    </xdr:to>
    <xdr:cxnSp macro="">
      <xdr:nvCxnSpPr>
        <xdr:cNvPr id="313" name="直線コネクタ 312"/>
        <xdr:cNvCxnSpPr/>
      </xdr:nvCxnSpPr>
      <xdr:spPr>
        <a:xfrm>
          <a:off x="14782800" y="66969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5" name="テキスト ボックス 314"/>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99568</xdr:rowOff>
    </xdr:from>
    <xdr:to>
      <xdr:col>73</xdr:col>
      <xdr:colOff>180975</xdr:colOff>
      <xdr:row>39</xdr:row>
      <xdr:rowOff>10414</xdr:rowOff>
    </xdr:to>
    <xdr:cxnSp macro="">
      <xdr:nvCxnSpPr>
        <xdr:cNvPr id="316" name="直線コネクタ 315"/>
        <xdr:cNvCxnSpPr/>
      </xdr:nvCxnSpPr>
      <xdr:spPr>
        <a:xfrm>
          <a:off x="13893800" y="661466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7" name="フローチャート: 判断 316"/>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8" name="テキスト ボックス 317"/>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99568</xdr:rowOff>
    </xdr:from>
    <xdr:to>
      <xdr:col>69</xdr:col>
      <xdr:colOff>92075</xdr:colOff>
      <xdr:row>38</xdr:row>
      <xdr:rowOff>154432</xdr:rowOff>
    </xdr:to>
    <xdr:cxnSp macro="">
      <xdr:nvCxnSpPr>
        <xdr:cNvPr id="319" name="直線コネクタ 318"/>
        <xdr:cNvCxnSpPr/>
      </xdr:nvCxnSpPr>
      <xdr:spPr>
        <a:xfrm flipV="1">
          <a:off x="13004800" y="66146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0" name="フローチャート: 判断 319"/>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21" name="テキスト ボックス 320"/>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2" name="フローチャート: 判断 321"/>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23" name="テキスト ボックス 322"/>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135636</xdr:rowOff>
    </xdr:from>
    <xdr:to>
      <xdr:col>82</xdr:col>
      <xdr:colOff>158750</xdr:colOff>
      <xdr:row>39</xdr:row>
      <xdr:rowOff>65786</xdr:rowOff>
    </xdr:to>
    <xdr:sp macro="" textlink="">
      <xdr:nvSpPr>
        <xdr:cNvPr id="329" name="楕円 328"/>
        <xdr:cNvSpPr/>
      </xdr:nvSpPr>
      <xdr:spPr>
        <a:xfrm>
          <a:off x="164592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107713</xdr:rowOff>
    </xdr:from>
    <xdr:ext cx="762000" cy="259045"/>
    <xdr:sp macro="" textlink="">
      <xdr:nvSpPr>
        <xdr:cNvPr id="330" name="補助費等該当値テキスト"/>
        <xdr:cNvSpPr txBox="1"/>
      </xdr:nvSpPr>
      <xdr:spPr>
        <a:xfrm>
          <a:off x="165989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131064</xdr:rowOff>
    </xdr:from>
    <xdr:to>
      <xdr:col>78</xdr:col>
      <xdr:colOff>120650</xdr:colOff>
      <xdr:row>39</xdr:row>
      <xdr:rowOff>61214</xdr:rowOff>
    </xdr:to>
    <xdr:sp macro="" textlink="">
      <xdr:nvSpPr>
        <xdr:cNvPr id="331" name="楕円 330"/>
        <xdr:cNvSpPr/>
      </xdr:nvSpPr>
      <xdr:spPr>
        <a:xfrm>
          <a:off x="15621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45991</xdr:rowOff>
    </xdr:from>
    <xdr:ext cx="736600" cy="259045"/>
    <xdr:sp macro="" textlink="">
      <xdr:nvSpPr>
        <xdr:cNvPr id="332" name="テキスト ボックス 331"/>
        <xdr:cNvSpPr txBox="1"/>
      </xdr:nvSpPr>
      <xdr:spPr>
        <a:xfrm>
          <a:off x="15290800" y="6732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131064</xdr:rowOff>
    </xdr:from>
    <xdr:to>
      <xdr:col>74</xdr:col>
      <xdr:colOff>31750</xdr:colOff>
      <xdr:row>39</xdr:row>
      <xdr:rowOff>61214</xdr:rowOff>
    </xdr:to>
    <xdr:sp macro="" textlink="">
      <xdr:nvSpPr>
        <xdr:cNvPr id="333" name="楕円 332"/>
        <xdr:cNvSpPr/>
      </xdr:nvSpPr>
      <xdr:spPr>
        <a:xfrm>
          <a:off x="14732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45991</xdr:rowOff>
    </xdr:from>
    <xdr:ext cx="762000" cy="259045"/>
    <xdr:sp macro="" textlink="">
      <xdr:nvSpPr>
        <xdr:cNvPr id="334" name="テキスト ボックス 333"/>
        <xdr:cNvSpPr txBox="1"/>
      </xdr:nvSpPr>
      <xdr:spPr>
        <a:xfrm>
          <a:off x="14401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48768</xdr:rowOff>
    </xdr:from>
    <xdr:to>
      <xdr:col>69</xdr:col>
      <xdr:colOff>142875</xdr:colOff>
      <xdr:row>38</xdr:row>
      <xdr:rowOff>150368</xdr:rowOff>
    </xdr:to>
    <xdr:sp macro="" textlink="">
      <xdr:nvSpPr>
        <xdr:cNvPr id="335" name="楕円 334"/>
        <xdr:cNvSpPr/>
      </xdr:nvSpPr>
      <xdr:spPr>
        <a:xfrm>
          <a:off x="13843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135145</xdr:rowOff>
    </xdr:from>
    <xdr:ext cx="762000" cy="259045"/>
    <xdr:sp macro="" textlink="">
      <xdr:nvSpPr>
        <xdr:cNvPr id="336" name="テキスト ボックス 335"/>
        <xdr:cNvSpPr txBox="1"/>
      </xdr:nvSpPr>
      <xdr:spPr>
        <a:xfrm>
          <a:off x="13512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103632</xdr:rowOff>
    </xdr:from>
    <xdr:to>
      <xdr:col>65</xdr:col>
      <xdr:colOff>53975</xdr:colOff>
      <xdr:row>39</xdr:row>
      <xdr:rowOff>33782</xdr:rowOff>
    </xdr:to>
    <xdr:sp macro="" textlink="">
      <xdr:nvSpPr>
        <xdr:cNvPr id="337" name="楕円 336"/>
        <xdr:cNvSpPr/>
      </xdr:nvSpPr>
      <xdr:spPr>
        <a:xfrm>
          <a:off x="12954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18559</xdr:rowOff>
    </xdr:from>
    <xdr:ext cx="762000" cy="259045"/>
    <xdr:sp macro="" textlink="">
      <xdr:nvSpPr>
        <xdr:cNvPr id="338" name="テキスト ボックス 337"/>
        <xdr:cNvSpPr txBox="1"/>
      </xdr:nvSpPr>
      <xdr:spPr>
        <a:xfrm>
          <a:off x="12623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ﾎﾟｲﾝﾄ減少し、類似団体平均値を</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ﾎﾟｲﾝﾄ下回っている。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臨時税収補てん債等の償還完了や臨時財政対策債の利率見直しによる利子の減により減少したものである。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今後、過疎対策事業債の償還開始により公債費の増加が見込まれることから起債発行においては真に適債性のある事業とし公債費の抑制に努める必要がある。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63" name="直線コネクタ 362"/>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4"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5" name="直線コネクタ 364"/>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6" name="公債費最大値テキスト"/>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7" name="直線コネクタ 366"/>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113285</xdr:rowOff>
    </xdr:from>
    <xdr:to>
      <xdr:col>24</xdr:col>
      <xdr:colOff>25400</xdr:colOff>
      <xdr:row>76</xdr:row>
      <xdr:rowOff>149861</xdr:rowOff>
    </xdr:to>
    <xdr:cxnSp macro="">
      <xdr:nvCxnSpPr>
        <xdr:cNvPr id="368" name="直線コネクタ 367"/>
        <xdr:cNvCxnSpPr/>
      </xdr:nvCxnSpPr>
      <xdr:spPr>
        <a:xfrm flipV="1">
          <a:off x="3987800" y="13143485"/>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9"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76</xdr:row>
      <xdr:rowOff>168148</xdr:rowOff>
    </xdr:to>
    <xdr:cxnSp macro="">
      <xdr:nvCxnSpPr>
        <xdr:cNvPr id="371" name="直線コネクタ 370"/>
        <xdr:cNvCxnSpPr/>
      </xdr:nvCxnSpPr>
      <xdr:spPr>
        <a:xfrm flipV="1">
          <a:off x="3098800" y="131800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2" name="フローチャート: 判断 371"/>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146575</xdr:rowOff>
    </xdr:from>
    <xdr:ext cx="736600" cy="259045"/>
    <xdr:sp macro="" textlink="">
      <xdr:nvSpPr>
        <xdr:cNvPr id="373" name="テキスト ボックス 372"/>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159004</xdr:rowOff>
    </xdr:from>
    <xdr:to>
      <xdr:col>15</xdr:col>
      <xdr:colOff>98425</xdr:colOff>
      <xdr:row>76</xdr:row>
      <xdr:rowOff>168148</xdr:rowOff>
    </xdr:to>
    <xdr:cxnSp macro="">
      <xdr:nvCxnSpPr>
        <xdr:cNvPr id="374" name="直線コネクタ 373"/>
        <xdr:cNvCxnSpPr/>
      </xdr:nvCxnSpPr>
      <xdr:spPr>
        <a:xfrm>
          <a:off x="2209800" y="13189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5" name="フローチャート: 判断 374"/>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76" name="テキスト ボックス 375"/>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159004</xdr:rowOff>
    </xdr:from>
    <xdr:to>
      <xdr:col>11</xdr:col>
      <xdr:colOff>9525</xdr:colOff>
      <xdr:row>77</xdr:row>
      <xdr:rowOff>14987</xdr:rowOff>
    </xdr:to>
    <xdr:cxnSp macro="">
      <xdr:nvCxnSpPr>
        <xdr:cNvPr id="377" name="直線コネクタ 376"/>
        <xdr:cNvCxnSpPr/>
      </xdr:nvCxnSpPr>
      <xdr:spPr>
        <a:xfrm flipV="1">
          <a:off x="1320800" y="131892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8" name="フローチャート: 判断 377"/>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9" name="テキスト ボックス 378"/>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380" name="フローチャート: 判断 379"/>
        <xdr:cNvSpPr/>
      </xdr:nvSpPr>
      <xdr:spPr>
        <a:xfrm>
          <a:off x="1270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21099</xdr:rowOff>
    </xdr:from>
    <xdr:ext cx="762000" cy="259045"/>
    <xdr:sp macro="" textlink="">
      <xdr:nvSpPr>
        <xdr:cNvPr id="381" name="テキスト ボックス 380"/>
        <xdr:cNvSpPr txBox="1"/>
      </xdr:nvSpPr>
      <xdr:spPr>
        <a:xfrm>
          <a:off x="939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62485</xdr:rowOff>
    </xdr:from>
    <xdr:to>
      <xdr:col>24</xdr:col>
      <xdr:colOff>76200</xdr:colOff>
      <xdr:row>76</xdr:row>
      <xdr:rowOff>164085</xdr:rowOff>
    </xdr:to>
    <xdr:sp macro="" textlink="">
      <xdr:nvSpPr>
        <xdr:cNvPr id="387" name="楕円 386"/>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79011</xdr:rowOff>
    </xdr:from>
    <xdr:ext cx="762000" cy="259045"/>
    <xdr:sp macro="" textlink="">
      <xdr:nvSpPr>
        <xdr:cNvPr id="388" name="公債費該当値テキスト"/>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89" name="楕円 388"/>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90" name="テキスト ボックス 389"/>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117348</xdr:rowOff>
    </xdr:from>
    <xdr:to>
      <xdr:col>15</xdr:col>
      <xdr:colOff>149225</xdr:colOff>
      <xdr:row>77</xdr:row>
      <xdr:rowOff>47498</xdr:rowOff>
    </xdr:to>
    <xdr:sp macro="" textlink="">
      <xdr:nvSpPr>
        <xdr:cNvPr id="391" name="楕円 390"/>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92" name="テキスト ボックス 391"/>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108204</xdr:rowOff>
    </xdr:from>
    <xdr:to>
      <xdr:col>11</xdr:col>
      <xdr:colOff>60325</xdr:colOff>
      <xdr:row>77</xdr:row>
      <xdr:rowOff>38354</xdr:rowOff>
    </xdr:to>
    <xdr:sp macro="" textlink="">
      <xdr:nvSpPr>
        <xdr:cNvPr id="393" name="楕円 392"/>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48531</xdr:rowOff>
    </xdr:from>
    <xdr:ext cx="762000" cy="259045"/>
    <xdr:sp macro="" textlink="">
      <xdr:nvSpPr>
        <xdr:cNvPr id="394" name="テキスト ボックス 393"/>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95" name="楕円 394"/>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96" name="テキスト ボックス 395"/>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公債費以外の経常経費については、前年度比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ﾎﾟｲﾝﾄ減少し、類似団体平均値を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ﾎﾟｲﾝﾄ上回っている。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人件費、物件費等の減少が要因とみられる。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人件費については定員適正化計画や仕事の効率化により引き続き給与の適正化に努める。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経常経費の削減を図りながら、住民サービスが低下することのないよう努めていきたい。</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58420</xdr:rowOff>
    </xdr:to>
    <xdr:cxnSp macro="">
      <xdr:nvCxnSpPr>
        <xdr:cNvPr id="422" name="直線コネクタ 421"/>
        <xdr:cNvCxnSpPr/>
      </xdr:nvCxnSpPr>
      <xdr:spPr>
        <a:xfrm flipV="1">
          <a:off x="16510000" y="126131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5" name="公債費以外最大値テキスト"/>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6" name="直線コネクタ 425"/>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19558</xdr:rowOff>
    </xdr:from>
    <xdr:to>
      <xdr:col>82</xdr:col>
      <xdr:colOff>107950</xdr:colOff>
      <xdr:row>77</xdr:row>
      <xdr:rowOff>97282</xdr:rowOff>
    </xdr:to>
    <xdr:cxnSp macro="">
      <xdr:nvCxnSpPr>
        <xdr:cNvPr id="427" name="直線コネクタ 426"/>
        <xdr:cNvCxnSpPr/>
      </xdr:nvCxnSpPr>
      <xdr:spPr>
        <a:xfrm flipV="1">
          <a:off x="15671800" y="1322120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28" name="公債費以外平均値テキスト"/>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9" name="フローチャート: 判断 428"/>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97282</xdr:rowOff>
    </xdr:to>
    <xdr:cxnSp macro="">
      <xdr:nvCxnSpPr>
        <xdr:cNvPr id="430" name="直線コネクタ 429"/>
        <xdr:cNvCxnSpPr/>
      </xdr:nvCxnSpPr>
      <xdr:spPr>
        <a:xfrm>
          <a:off x="14782800" y="132257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31" name="フローチャート: 判断 43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32" name="テキスト ボックス 431"/>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85852</xdr:rowOff>
    </xdr:from>
    <xdr:to>
      <xdr:col>73</xdr:col>
      <xdr:colOff>180975</xdr:colOff>
      <xdr:row>77</xdr:row>
      <xdr:rowOff>24130</xdr:rowOff>
    </xdr:to>
    <xdr:cxnSp macro="">
      <xdr:nvCxnSpPr>
        <xdr:cNvPr id="433" name="直線コネクタ 432"/>
        <xdr:cNvCxnSpPr/>
      </xdr:nvCxnSpPr>
      <xdr:spPr>
        <a:xfrm>
          <a:off x="13893800" y="131160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147065</xdr:rowOff>
    </xdr:from>
    <xdr:to>
      <xdr:col>74</xdr:col>
      <xdr:colOff>31750</xdr:colOff>
      <xdr:row>76</xdr:row>
      <xdr:rowOff>77215</xdr:rowOff>
    </xdr:to>
    <xdr:sp macro="" textlink="">
      <xdr:nvSpPr>
        <xdr:cNvPr id="434" name="フローチャート: 判断 433"/>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35" name="テキスト ボックス 434"/>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76</xdr:row>
      <xdr:rowOff>90424</xdr:rowOff>
    </xdr:to>
    <xdr:cxnSp macro="">
      <xdr:nvCxnSpPr>
        <xdr:cNvPr id="436" name="直線コネクタ 435"/>
        <xdr:cNvCxnSpPr/>
      </xdr:nvCxnSpPr>
      <xdr:spPr>
        <a:xfrm flipV="1">
          <a:off x="13004800" y="13116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7" name="フローチャート: 判断 436"/>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38" name="テキスト ボックス 437"/>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9" name="フローチャート: 判断 438"/>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40" name="テキスト ボックス 439"/>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46" name="楕円 445"/>
        <xdr:cNvSpPr/>
      </xdr:nvSpPr>
      <xdr:spPr>
        <a:xfrm>
          <a:off x="16459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112285</xdr:rowOff>
    </xdr:from>
    <xdr:ext cx="762000" cy="259045"/>
    <xdr:sp macro="" textlink="">
      <xdr:nvSpPr>
        <xdr:cNvPr id="447" name="公債費以外該当値テキスト"/>
        <xdr:cNvSpPr txBox="1"/>
      </xdr:nvSpPr>
      <xdr:spPr>
        <a:xfrm>
          <a:off x="165989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46482</xdr:rowOff>
    </xdr:from>
    <xdr:to>
      <xdr:col>78</xdr:col>
      <xdr:colOff>120650</xdr:colOff>
      <xdr:row>77</xdr:row>
      <xdr:rowOff>148082</xdr:rowOff>
    </xdr:to>
    <xdr:sp macro="" textlink="">
      <xdr:nvSpPr>
        <xdr:cNvPr id="448" name="楕円 447"/>
        <xdr:cNvSpPr/>
      </xdr:nvSpPr>
      <xdr:spPr>
        <a:xfrm>
          <a:off x="15621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49" name="テキスト ボックス 448"/>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0" name="楕円 449"/>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51" name="テキスト ボックス 450"/>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35052</xdr:rowOff>
    </xdr:from>
    <xdr:to>
      <xdr:col>69</xdr:col>
      <xdr:colOff>142875</xdr:colOff>
      <xdr:row>76</xdr:row>
      <xdr:rowOff>136652</xdr:rowOff>
    </xdr:to>
    <xdr:sp macro="" textlink="">
      <xdr:nvSpPr>
        <xdr:cNvPr id="452" name="楕円 451"/>
        <xdr:cNvSpPr/>
      </xdr:nvSpPr>
      <xdr:spPr>
        <a:xfrm>
          <a:off x="13843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53" name="テキスト ボックス 452"/>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39624</xdr:rowOff>
    </xdr:from>
    <xdr:to>
      <xdr:col>65</xdr:col>
      <xdr:colOff>53975</xdr:colOff>
      <xdr:row>76</xdr:row>
      <xdr:rowOff>141224</xdr:rowOff>
    </xdr:to>
    <xdr:sp macro="" textlink="">
      <xdr:nvSpPr>
        <xdr:cNvPr id="454" name="楕円 453"/>
        <xdr:cNvSpPr/>
      </xdr:nvSpPr>
      <xdr:spPr>
        <a:xfrm>
          <a:off x="12954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151401</xdr:rowOff>
    </xdr:from>
    <xdr:ext cx="762000" cy="259045"/>
    <xdr:sp macro="" textlink="">
      <xdr:nvSpPr>
        <xdr:cNvPr id="455" name="テキスト ボックス 454"/>
        <xdr:cNvSpPr txBox="1"/>
      </xdr:nvSpPr>
      <xdr:spPr>
        <a:xfrm>
          <a:off x="12623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31460</xdr:rowOff>
    </xdr:from>
    <xdr:to>
      <xdr:col>29</xdr:col>
      <xdr:colOff>127000</xdr:colOff>
      <xdr:row>20</xdr:row>
      <xdr:rowOff>34996</xdr:rowOff>
    </xdr:to>
    <xdr:cxnSp macro="">
      <xdr:nvCxnSpPr>
        <xdr:cNvPr id="45" name="直線コネクタ 44"/>
        <xdr:cNvCxnSpPr/>
      </xdr:nvCxnSpPr>
      <xdr:spPr bwMode="auto">
        <a:xfrm flipV="1">
          <a:off x="5651500" y="2136485"/>
          <a:ext cx="0" cy="1375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34996</xdr:rowOff>
    </xdr:from>
    <xdr:to>
      <xdr:col>30</xdr:col>
      <xdr:colOff>25400</xdr:colOff>
      <xdr:row>20</xdr:row>
      <xdr:rowOff>34996</xdr:rowOff>
    </xdr:to>
    <xdr:cxnSp macro="">
      <xdr:nvCxnSpPr>
        <xdr:cNvPr id="47" name="直線コネクタ 46"/>
        <xdr:cNvCxnSpPr/>
      </xdr:nvCxnSpPr>
      <xdr:spPr bwMode="auto">
        <a:xfrm>
          <a:off x="5562600" y="3511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31460</xdr:rowOff>
    </xdr:from>
    <xdr:to>
      <xdr:col>30</xdr:col>
      <xdr:colOff>25400</xdr:colOff>
      <xdr:row>12</xdr:row>
      <xdr:rowOff>31460</xdr:rowOff>
    </xdr:to>
    <xdr:cxnSp macro="">
      <xdr:nvCxnSpPr>
        <xdr:cNvPr id="49" name="直線コネクタ 48"/>
        <xdr:cNvCxnSpPr/>
      </xdr:nvCxnSpPr>
      <xdr:spPr bwMode="auto">
        <a:xfrm>
          <a:off x="5562600" y="21364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91201</xdr:rowOff>
    </xdr:from>
    <xdr:to>
      <xdr:col>29</xdr:col>
      <xdr:colOff>127000</xdr:colOff>
      <xdr:row>17</xdr:row>
      <xdr:rowOff>107371</xdr:rowOff>
    </xdr:to>
    <xdr:cxnSp macro="">
      <xdr:nvCxnSpPr>
        <xdr:cNvPr id="50" name="直線コネクタ 49"/>
        <xdr:cNvCxnSpPr/>
      </xdr:nvCxnSpPr>
      <xdr:spPr bwMode="auto">
        <a:xfrm flipV="1">
          <a:off x="5003800" y="3053476"/>
          <a:ext cx="647700" cy="16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75978</xdr:rowOff>
    </xdr:from>
    <xdr:ext cx="762000" cy="259045"/>
    <xdr:sp macro="" textlink="">
      <xdr:nvSpPr>
        <xdr:cNvPr id="51" name="人口1人当たり決算額の推移平均値テキスト130"/>
        <xdr:cNvSpPr txBox="1"/>
      </xdr:nvSpPr>
      <xdr:spPr>
        <a:xfrm>
          <a:off x="5740400" y="30382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85016</xdr:rowOff>
    </xdr:from>
    <xdr:to>
      <xdr:col>29</xdr:col>
      <xdr:colOff>177800</xdr:colOff>
      <xdr:row>18</xdr:row>
      <xdr:rowOff>15166</xdr:rowOff>
    </xdr:to>
    <xdr:sp macro="" textlink="">
      <xdr:nvSpPr>
        <xdr:cNvPr id="52" name="フローチャート: 判断 51"/>
        <xdr:cNvSpPr/>
      </xdr:nvSpPr>
      <xdr:spPr bwMode="auto">
        <a:xfrm>
          <a:off x="56007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107371</xdr:rowOff>
    </xdr:from>
    <xdr:to>
      <xdr:col>26</xdr:col>
      <xdr:colOff>50800</xdr:colOff>
      <xdr:row>17</xdr:row>
      <xdr:rowOff>135954</xdr:rowOff>
    </xdr:to>
    <xdr:cxnSp macro="">
      <xdr:nvCxnSpPr>
        <xdr:cNvPr id="53" name="直線コネクタ 52"/>
        <xdr:cNvCxnSpPr/>
      </xdr:nvCxnSpPr>
      <xdr:spPr bwMode="auto">
        <a:xfrm flipV="1">
          <a:off x="4305300" y="3069646"/>
          <a:ext cx="698500" cy="28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100119</xdr:rowOff>
    </xdr:from>
    <xdr:to>
      <xdr:col>26</xdr:col>
      <xdr:colOff>101600</xdr:colOff>
      <xdr:row>18</xdr:row>
      <xdr:rowOff>30269</xdr:rowOff>
    </xdr:to>
    <xdr:sp macro="" textlink="">
      <xdr:nvSpPr>
        <xdr:cNvPr id="54" name="フローチャート: 判断 53"/>
        <xdr:cNvSpPr/>
      </xdr:nvSpPr>
      <xdr:spPr bwMode="auto">
        <a:xfrm>
          <a:off x="4953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15046</xdr:rowOff>
    </xdr:from>
    <xdr:ext cx="736600" cy="259045"/>
    <xdr:sp macro="" textlink="">
      <xdr:nvSpPr>
        <xdr:cNvPr id="55" name="テキスト ボックス 54"/>
        <xdr:cNvSpPr txBox="1"/>
      </xdr:nvSpPr>
      <xdr:spPr>
        <a:xfrm>
          <a:off x="4622800" y="314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114275</xdr:rowOff>
    </xdr:from>
    <xdr:to>
      <xdr:col>22</xdr:col>
      <xdr:colOff>114300</xdr:colOff>
      <xdr:row>17</xdr:row>
      <xdr:rowOff>135954</xdr:rowOff>
    </xdr:to>
    <xdr:cxnSp macro="">
      <xdr:nvCxnSpPr>
        <xdr:cNvPr id="56" name="直線コネクタ 55"/>
        <xdr:cNvCxnSpPr/>
      </xdr:nvCxnSpPr>
      <xdr:spPr bwMode="auto">
        <a:xfrm>
          <a:off x="3606800" y="3076550"/>
          <a:ext cx="698500" cy="21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114894</xdr:rowOff>
    </xdr:from>
    <xdr:to>
      <xdr:col>22</xdr:col>
      <xdr:colOff>165100</xdr:colOff>
      <xdr:row>18</xdr:row>
      <xdr:rowOff>45044</xdr:rowOff>
    </xdr:to>
    <xdr:sp macro="" textlink="">
      <xdr:nvSpPr>
        <xdr:cNvPr id="57" name="フローチャート: 判断 56"/>
        <xdr:cNvSpPr/>
      </xdr:nvSpPr>
      <xdr:spPr bwMode="auto">
        <a:xfrm>
          <a:off x="4254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29821</xdr:rowOff>
    </xdr:from>
    <xdr:ext cx="762000" cy="259045"/>
    <xdr:sp macro="" textlink="">
      <xdr:nvSpPr>
        <xdr:cNvPr id="58" name="テキスト ボックス 57"/>
        <xdr:cNvSpPr txBox="1"/>
      </xdr:nvSpPr>
      <xdr:spPr>
        <a:xfrm>
          <a:off x="39243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114275</xdr:rowOff>
    </xdr:from>
    <xdr:to>
      <xdr:col>18</xdr:col>
      <xdr:colOff>177800</xdr:colOff>
      <xdr:row>17</xdr:row>
      <xdr:rowOff>152154</xdr:rowOff>
    </xdr:to>
    <xdr:cxnSp macro="">
      <xdr:nvCxnSpPr>
        <xdr:cNvPr id="59" name="直線コネクタ 58"/>
        <xdr:cNvCxnSpPr/>
      </xdr:nvCxnSpPr>
      <xdr:spPr bwMode="auto">
        <a:xfrm flipV="1">
          <a:off x="2908300" y="3076550"/>
          <a:ext cx="698500" cy="37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45145</xdr:rowOff>
    </xdr:from>
    <xdr:ext cx="762000" cy="259045"/>
    <xdr:sp macro="" textlink="">
      <xdr:nvSpPr>
        <xdr:cNvPr id="61" name="テキスト ボックス 60"/>
        <xdr:cNvSpPr txBox="1"/>
      </xdr:nvSpPr>
      <xdr:spPr>
        <a:xfrm>
          <a:off x="32258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88796</xdr:rowOff>
    </xdr:from>
    <xdr:to>
      <xdr:col>15</xdr:col>
      <xdr:colOff>101600</xdr:colOff>
      <xdr:row>18</xdr:row>
      <xdr:rowOff>18946</xdr:rowOff>
    </xdr:to>
    <xdr:sp macro="" textlink="">
      <xdr:nvSpPr>
        <xdr:cNvPr id="62" name="フローチャート: 判断 61"/>
        <xdr:cNvSpPr/>
      </xdr:nvSpPr>
      <xdr:spPr bwMode="auto">
        <a:xfrm>
          <a:off x="28575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29123</xdr:rowOff>
    </xdr:from>
    <xdr:ext cx="762000" cy="259045"/>
    <xdr:sp macro="" textlink="">
      <xdr:nvSpPr>
        <xdr:cNvPr id="63" name="テキスト ボックス 62"/>
        <xdr:cNvSpPr txBox="1"/>
      </xdr:nvSpPr>
      <xdr:spPr>
        <a:xfrm>
          <a:off x="25273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40401</xdr:rowOff>
    </xdr:from>
    <xdr:to>
      <xdr:col>29</xdr:col>
      <xdr:colOff>177800</xdr:colOff>
      <xdr:row>17</xdr:row>
      <xdr:rowOff>142001</xdr:rowOff>
    </xdr:to>
    <xdr:sp macro="" textlink="">
      <xdr:nvSpPr>
        <xdr:cNvPr id="69" name="楕円 68"/>
        <xdr:cNvSpPr/>
      </xdr:nvSpPr>
      <xdr:spPr bwMode="auto">
        <a:xfrm>
          <a:off x="5600700" y="3002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56928</xdr:rowOff>
    </xdr:from>
    <xdr:ext cx="762000" cy="259045"/>
    <xdr:sp macro="" textlink="">
      <xdr:nvSpPr>
        <xdr:cNvPr id="70" name="人口1人当たり決算額の推移該当値テキスト130"/>
        <xdr:cNvSpPr txBox="1"/>
      </xdr:nvSpPr>
      <xdr:spPr>
        <a:xfrm>
          <a:off x="5740400" y="284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56571</xdr:rowOff>
    </xdr:from>
    <xdr:to>
      <xdr:col>26</xdr:col>
      <xdr:colOff>101600</xdr:colOff>
      <xdr:row>17</xdr:row>
      <xdr:rowOff>158171</xdr:rowOff>
    </xdr:to>
    <xdr:sp macro="" textlink="">
      <xdr:nvSpPr>
        <xdr:cNvPr id="71" name="楕円 70"/>
        <xdr:cNvSpPr/>
      </xdr:nvSpPr>
      <xdr:spPr bwMode="auto">
        <a:xfrm>
          <a:off x="4953000" y="3018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168348</xdr:rowOff>
    </xdr:from>
    <xdr:ext cx="736600" cy="259045"/>
    <xdr:sp macro="" textlink="">
      <xdr:nvSpPr>
        <xdr:cNvPr id="72" name="テキスト ボックス 71"/>
        <xdr:cNvSpPr txBox="1"/>
      </xdr:nvSpPr>
      <xdr:spPr>
        <a:xfrm>
          <a:off x="4622800" y="2787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85154</xdr:rowOff>
    </xdr:from>
    <xdr:to>
      <xdr:col>22</xdr:col>
      <xdr:colOff>165100</xdr:colOff>
      <xdr:row>18</xdr:row>
      <xdr:rowOff>15304</xdr:rowOff>
    </xdr:to>
    <xdr:sp macro="" textlink="">
      <xdr:nvSpPr>
        <xdr:cNvPr id="73" name="楕円 72"/>
        <xdr:cNvSpPr/>
      </xdr:nvSpPr>
      <xdr:spPr bwMode="auto">
        <a:xfrm>
          <a:off x="4254500" y="3047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25481</xdr:rowOff>
    </xdr:from>
    <xdr:ext cx="762000" cy="259045"/>
    <xdr:sp macro="" textlink="">
      <xdr:nvSpPr>
        <xdr:cNvPr id="74" name="テキスト ボックス 73"/>
        <xdr:cNvSpPr txBox="1"/>
      </xdr:nvSpPr>
      <xdr:spPr>
        <a:xfrm>
          <a:off x="3924300" y="281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63475</xdr:rowOff>
    </xdr:from>
    <xdr:to>
      <xdr:col>19</xdr:col>
      <xdr:colOff>38100</xdr:colOff>
      <xdr:row>17</xdr:row>
      <xdr:rowOff>165075</xdr:rowOff>
    </xdr:to>
    <xdr:sp macro="" textlink="">
      <xdr:nvSpPr>
        <xdr:cNvPr id="75" name="楕円 74"/>
        <xdr:cNvSpPr/>
      </xdr:nvSpPr>
      <xdr:spPr bwMode="auto">
        <a:xfrm>
          <a:off x="3556000" y="3025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3802</xdr:rowOff>
    </xdr:from>
    <xdr:ext cx="762000" cy="259045"/>
    <xdr:sp macro="" textlink="">
      <xdr:nvSpPr>
        <xdr:cNvPr id="76" name="テキスト ボックス 75"/>
        <xdr:cNvSpPr txBox="1"/>
      </xdr:nvSpPr>
      <xdr:spPr>
        <a:xfrm>
          <a:off x="3225800" y="27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101354</xdr:rowOff>
    </xdr:from>
    <xdr:to>
      <xdr:col>15</xdr:col>
      <xdr:colOff>101600</xdr:colOff>
      <xdr:row>18</xdr:row>
      <xdr:rowOff>31504</xdr:rowOff>
    </xdr:to>
    <xdr:sp macro="" textlink="">
      <xdr:nvSpPr>
        <xdr:cNvPr id="77" name="楕円 76"/>
        <xdr:cNvSpPr/>
      </xdr:nvSpPr>
      <xdr:spPr bwMode="auto">
        <a:xfrm>
          <a:off x="2857500" y="3063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16281</xdr:rowOff>
    </xdr:from>
    <xdr:ext cx="762000" cy="259045"/>
    <xdr:sp macro="" textlink="">
      <xdr:nvSpPr>
        <xdr:cNvPr id="78" name="テキスト ボックス 77"/>
        <xdr:cNvSpPr txBox="1"/>
      </xdr:nvSpPr>
      <xdr:spPr>
        <a:xfrm>
          <a:off x="2527300" y="315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330854</xdr:rowOff>
    </xdr:from>
    <xdr:to>
      <xdr:col>29</xdr:col>
      <xdr:colOff>127000</xdr:colOff>
      <xdr:row>37</xdr:row>
      <xdr:rowOff>198571</xdr:rowOff>
    </xdr:to>
    <xdr:cxnSp macro="">
      <xdr:nvCxnSpPr>
        <xdr:cNvPr id="107" name="直線コネクタ 106"/>
        <xdr:cNvCxnSpPr/>
      </xdr:nvCxnSpPr>
      <xdr:spPr bwMode="auto">
        <a:xfrm flipV="1">
          <a:off x="5651500" y="6255404"/>
          <a:ext cx="0" cy="10678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170648</xdr:rowOff>
    </xdr:from>
    <xdr:ext cx="762000" cy="259045"/>
    <xdr:sp macro="" textlink="">
      <xdr:nvSpPr>
        <xdr:cNvPr id="108" name="人口1人当たり決算額の推移最小値テキスト445"/>
        <xdr:cNvSpPr txBox="1"/>
      </xdr:nvSpPr>
      <xdr:spPr>
        <a:xfrm>
          <a:off x="5740400" y="729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198571</xdr:rowOff>
    </xdr:from>
    <xdr:to>
      <xdr:col>30</xdr:col>
      <xdr:colOff>25400</xdr:colOff>
      <xdr:row>37</xdr:row>
      <xdr:rowOff>198571</xdr:rowOff>
    </xdr:to>
    <xdr:cxnSp macro="">
      <xdr:nvCxnSpPr>
        <xdr:cNvPr id="109" name="直線コネクタ 108"/>
        <xdr:cNvCxnSpPr/>
      </xdr:nvCxnSpPr>
      <xdr:spPr bwMode="auto">
        <a:xfrm>
          <a:off x="5562600" y="7323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330854</xdr:rowOff>
    </xdr:from>
    <xdr:to>
      <xdr:col>30</xdr:col>
      <xdr:colOff>25400</xdr:colOff>
      <xdr:row>33</xdr:row>
      <xdr:rowOff>330854</xdr:rowOff>
    </xdr:to>
    <xdr:cxnSp macro="">
      <xdr:nvCxnSpPr>
        <xdr:cNvPr id="111" name="直線コネクタ 110"/>
        <xdr:cNvCxnSpPr/>
      </xdr:nvCxnSpPr>
      <xdr:spPr bwMode="auto">
        <a:xfrm>
          <a:off x="5562600" y="6255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158223</xdr:rowOff>
    </xdr:from>
    <xdr:to>
      <xdr:col>29</xdr:col>
      <xdr:colOff>127000</xdr:colOff>
      <xdr:row>37</xdr:row>
      <xdr:rowOff>109493</xdr:rowOff>
    </xdr:to>
    <xdr:cxnSp macro="">
      <xdr:nvCxnSpPr>
        <xdr:cNvPr id="112" name="直線コネクタ 111"/>
        <xdr:cNvCxnSpPr/>
      </xdr:nvCxnSpPr>
      <xdr:spPr bwMode="auto">
        <a:xfrm flipV="1">
          <a:off x="5003800" y="7111473"/>
          <a:ext cx="647700" cy="122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239450</xdr:rowOff>
    </xdr:from>
    <xdr:ext cx="762000" cy="259045"/>
    <xdr:sp macro="" textlink="">
      <xdr:nvSpPr>
        <xdr:cNvPr id="113" name="人口1人当たり決算額の推移平均値テキスト445"/>
        <xdr:cNvSpPr txBox="1"/>
      </xdr:nvSpPr>
      <xdr:spPr>
        <a:xfrm>
          <a:off x="5740400" y="6849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51473</xdr:rowOff>
    </xdr:from>
    <xdr:to>
      <xdr:col>29</xdr:col>
      <xdr:colOff>177800</xdr:colOff>
      <xdr:row>36</xdr:row>
      <xdr:rowOff>153073</xdr:rowOff>
    </xdr:to>
    <xdr:sp macro="" textlink="">
      <xdr:nvSpPr>
        <xdr:cNvPr id="114" name="フローチャート: 判断 113"/>
        <xdr:cNvSpPr/>
      </xdr:nvSpPr>
      <xdr:spPr bwMode="auto">
        <a:xfrm>
          <a:off x="56007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85528</xdr:rowOff>
    </xdr:from>
    <xdr:to>
      <xdr:col>26</xdr:col>
      <xdr:colOff>50800</xdr:colOff>
      <xdr:row>37</xdr:row>
      <xdr:rowOff>109493</xdr:rowOff>
    </xdr:to>
    <xdr:cxnSp macro="">
      <xdr:nvCxnSpPr>
        <xdr:cNvPr id="115" name="直線コネクタ 114"/>
        <xdr:cNvCxnSpPr/>
      </xdr:nvCxnSpPr>
      <xdr:spPr bwMode="auto">
        <a:xfrm>
          <a:off x="4305300" y="7210228"/>
          <a:ext cx="698500" cy="23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42348</xdr:rowOff>
    </xdr:from>
    <xdr:to>
      <xdr:col>26</xdr:col>
      <xdr:colOff>101600</xdr:colOff>
      <xdr:row>36</xdr:row>
      <xdr:rowOff>143948</xdr:rowOff>
    </xdr:to>
    <xdr:sp macro="" textlink="">
      <xdr:nvSpPr>
        <xdr:cNvPr id="116" name="フローチャート: 判断 115"/>
        <xdr:cNvSpPr/>
      </xdr:nvSpPr>
      <xdr:spPr bwMode="auto">
        <a:xfrm>
          <a:off x="49530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154125</xdr:rowOff>
    </xdr:from>
    <xdr:ext cx="736600" cy="259045"/>
    <xdr:sp macro="" textlink="">
      <xdr:nvSpPr>
        <xdr:cNvPr id="117" name="テキスト ボックス 116"/>
        <xdr:cNvSpPr txBox="1"/>
      </xdr:nvSpPr>
      <xdr:spPr>
        <a:xfrm>
          <a:off x="4622800" y="6764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13043</xdr:rowOff>
    </xdr:from>
    <xdr:to>
      <xdr:col>22</xdr:col>
      <xdr:colOff>114300</xdr:colOff>
      <xdr:row>37</xdr:row>
      <xdr:rowOff>85528</xdr:rowOff>
    </xdr:to>
    <xdr:cxnSp macro="">
      <xdr:nvCxnSpPr>
        <xdr:cNvPr id="118" name="直線コネクタ 117"/>
        <xdr:cNvCxnSpPr/>
      </xdr:nvCxnSpPr>
      <xdr:spPr bwMode="auto">
        <a:xfrm>
          <a:off x="3606800" y="7137743"/>
          <a:ext cx="698500" cy="72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47054</xdr:rowOff>
    </xdr:from>
    <xdr:to>
      <xdr:col>22</xdr:col>
      <xdr:colOff>165100</xdr:colOff>
      <xdr:row>36</xdr:row>
      <xdr:rowOff>148654</xdr:rowOff>
    </xdr:to>
    <xdr:sp macro="" textlink="">
      <xdr:nvSpPr>
        <xdr:cNvPr id="119" name="フローチャート: 判断 118"/>
        <xdr:cNvSpPr/>
      </xdr:nvSpPr>
      <xdr:spPr bwMode="auto">
        <a:xfrm>
          <a:off x="42545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158831</xdr:rowOff>
    </xdr:from>
    <xdr:ext cx="762000" cy="259045"/>
    <xdr:sp macro="" textlink="">
      <xdr:nvSpPr>
        <xdr:cNvPr id="120" name="テキスト ボックス 119"/>
        <xdr:cNvSpPr txBox="1"/>
      </xdr:nvSpPr>
      <xdr:spPr>
        <a:xfrm>
          <a:off x="39243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150717</xdr:rowOff>
    </xdr:from>
    <xdr:to>
      <xdr:col>18</xdr:col>
      <xdr:colOff>177800</xdr:colOff>
      <xdr:row>37</xdr:row>
      <xdr:rowOff>13043</xdr:rowOff>
    </xdr:to>
    <xdr:cxnSp macro="">
      <xdr:nvCxnSpPr>
        <xdr:cNvPr id="121" name="直線コネクタ 120"/>
        <xdr:cNvCxnSpPr/>
      </xdr:nvCxnSpPr>
      <xdr:spPr bwMode="auto">
        <a:xfrm>
          <a:off x="2908300" y="7103967"/>
          <a:ext cx="698500" cy="33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84944</xdr:rowOff>
    </xdr:from>
    <xdr:to>
      <xdr:col>19</xdr:col>
      <xdr:colOff>38100</xdr:colOff>
      <xdr:row>37</xdr:row>
      <xdr:rowOff>15094</xdr:rowOff>
    </xdr:to>
    <xdr:sp macro="" textlink="">
      <xdr:nvSpPr>
        <xdr:cNvPr id="122" name="フローチャート: 判断 121"/>
        <xdr:cNvSpPr/>
      </xdr:nvSpPr>
      <xdr:spPr bwMode="auto">
        <a:xfrm>
          <a:off x="35560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196721</xdr:rowOff>
    </xdr:from>
    <xdr:ext cx="762000" cy="259045"/>
    <xdr:sp macro="" textlink="">
      <xdr:nvSpPr>
        <xdr:cNvPr id="123" name="テキスト ボックス 122"/>
        <xdr:cNvSpPr txBox="1"/>
      </xdr:nvSpPr>
      <xdr:spPr>
        <a:xfrm>
          <a:off x="32258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130321</xdr:rowOff>
    </xdr:from>
    <xdr:to>
      <xdr:col>15</xdr:col>
      <xdr:colOff>101600</xdr:colOff>
      <xdr:row>37</xdr:row>
      <xdr:rowOff>60471</xdr:rowOff>
    </xdr:to>
    <xdr:sp macro="" textlink="">
      <xdr:nvSpPr>
        <xdr:cNvPr id="124" name="フローチャート: 判断 123"/>
        <xdr:cNvSpPr/>
      </xdr:nvSpPr>
      <xdr:spPr bwMode="auto">
        <a:xfrm>
          <a:off x="2857500" y="7083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45248</xdr:rowOff>
    </xdr:from>
    <xdr:ext cx="762000" cy="259045"/>
    <xdr:sp macro="" textlink="">
      <xdr:nvSpPr>
        <xdr:cNvPr id="125" name="テキスト ボックス 124"/>
        <xdr:cNvSpPr txBox="1"/>
      </xdr:nvSpPr>
      <xdr:spPr>
        <a:xfrm>
          <a:off x="2527300" y="716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107423</xdr:rowOff>
    </xdr:from>
    <xdr:to>
      <xdr:col>29</xdr:col>
      <xdr:colOff>177800</xdr:colOff>
      <xdr:row>37</xdr:row>
      <xdr:rowOff>37573</xdr:rowOff>
    </xdr:to>
    <xdr:sp macro="" textlink="">
      <xdr:nvSpPr>
        <xdr:cNvPr id="131" name="楕円 130"/>
        <xdr:cNvSpPr/>
      </xdr:nvSpPr>
      <xdr:spPr bwMode="auto">
        <a:xfrm>
          <a:off x="5600700" y="7060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79500</xdr:rowOff>
    </xdr:from>
    <xdr:ext cx="762000" cy="259045"/>
    <xdr:sp macro="" textlink="">
      <xdr:nvSpPr>
        <xdr:cNvPr id="132" name="人口1人当たり決算額の推移該当値テキスト445"/>
        <xdr:cNvSpPr txBox="1"/>
      </xdr:nvSpPr>
      <xdr:spPr>
        <a:xfrm>
          <a:off x="5740400" y="703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58693</xdr:rowOff>
    </xdr:from>
    <xdr:to>
      <xdr:col>26</xdr:col>
      <xdr:colOff>101600</xdr:colOff>
      <xdr:row>37</xdr:row>
      <xdr:rowOff>160293</xdr:rowOff>
    </xdr:to>
    <xdr:sp macro="" textlink="">
      <xdr:nvSpPr>
        <xdr:cNvPr id="133" name="楕円 132"/>
        <xdr:cNvSpPr/>
      </xdr:nvSpPr>
      <xdr:spPr bwMode="auto">
        <a:xfrm>
          <a:off x="4953000" y="7183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145070</xdr:rowOff>
    </xdr:from>
    <xdr:ext cx="736600" cy="259045"/>
    <xdr:sp macro="" textlink="">
      <xdr:nvSpPr>
        <xdr:cNvPr id="134" name="テキスト ボックス 133"/>
        <xdr:cNvSpPr txBox="1"/>
      </xdr:nvSpPr>
      <xdr:spPr>
        <a:xfrm>
          <a:off x="4622800" y="7269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34728</xdr:rowOff>
    </xdr:from>
    <xdr:to>
      <xdr:col>22</xdr:col>
      <xdr:colOff>165100</xdr:colOff>
      <xdr:row>37</xdr:row>
      <xdr:rowOff>136328</xdr:rowOff>
    </xdr:to>
    <xdr:sp macro="" textlink="">
      <xdr:nvSpPr>
        <xdr:cNvPr id="135" name="楕円 134"/>
        <xdr:cNvSpPr/>
      </xdr:nvSpPr>
      <xdr:spPr bwMode="auto">
        <a:xfrm>
          <a:off x="4254500" y="7159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121105</xdr:rowOff>
    </xdr:from>
    <xdr:ext cx="762000" cy="259045"/>
    <xdr:sp macro="" textlink="">
      <xdr:nvSpPr>
        <xdr:cNvPr id="136" name="テキスト ボックス 135"/>
        <xdr:cNvSpPr txBox="1"/>
      </xdr:nvSpPr>
      <xdr:spPr>
        <a:xfrm>
          <a:off x="3924300" y="724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133693</xdr:rowOff>
    </xdr:from>
    <xdr:to>
      <xdr:col>19</xdr:col>
      <xdr:colOff>38100</xdr:colOff>
      <xdr:row>37</xdr:row>
      <xdr:rowOff>63843</xdr:rowOff>
    </xdr:to>
    <xdr:sp macro="" textlink="">
      <xdr:nvSpPr>
        <xdr:cNvPr id="137" name="楕円 136"/>
        <xdr:cNvSpPr/>
      </xdr:nvSpPr>
      <xdr:spPr bwMode="auto">
        <a:xfrm>
          <a:off x="3556000" y="7086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48620</xdr:rowOff>
    </xdr:from>
    <xdr:ext cx="762000" cy="259045"/>
    <xdr:sp macro="" textlink="">
      <xdr:nvSpPr>
        <xdr:cNvPr id="138" name="テキスト ボックス 137"/>
        <xdr:cNvSpPr txBox="1"/>
      </xdr:nvSpPr>
      <xdr:spPr>
        <a:xfrm>
          <a:off x="3225800" y="717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99917</xdr:rowOff>
    </xdr:from>
    <xdr:to>
      <xdr:col>15</xdr:col>
      <xdr:colOff>101600</xdr:colOff>
      <xdr:row>37</xdr:row>
      <xdr:rowOff>30067</xdr:rowOff>
    </xdr:to>
    <xdr:sp macro="" textlink="">
      <xdr:nvSpPr>
        <xdr:cNvPr id="139" name="楕円 138"/>
        <xdr:cNvSpPr/>
      </xdr:nvSpPr>
      <xdr:spPr bwMode="auto">
        <a:xfrm>
          <a:off x="2857500" y="7053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211694</xdr:rowOff>
    </xdr:from>
    <xdr:ext cx="762000" cy="259045"/>
    <xdr:sp macro="" textlink="">
      <xdr:nvSpPr>
        <xdr:cNvPr id="140" name="テキスト ボックス 139"/>
        <xdr:cNvSpPr txBox="1"/>
      </xdr:nvSpPr>
      <xdr:spPr>
        <a:xfrm>
          <a:off x="2527300" y="682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10,211
10,084
125.18
5,398,311
5,223,738
161,575
3,428,995
5,173,168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14340</xdr:rowOff>
    </xdr:from>
    <xdr:ext cx="534377" cy="259045"/>
    <xdr:sp macro="" textlink="">
      <xdr:nvSpPr>
        <xdr:cNvPr id="55" name="人件費最小値テキスト"/>
        <xdr:cNvSpPr txBox="1"/>
      </xdr:nvSpPr>
      <xdr:spPr>
        <a:xfrm>
          <a:off x="4686300" y="67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92193</xdr:rowOff>
    </xdr:from>
    <xdr:ext cx="599010" cy="259045"/>
    <xdr:sp macro="" textlink="">
      <xdr:nvSpPr>
        <xdr:cNvPr id="57" name="人件費最大値テキスト"/>
        <xdr:cNvSpPr txBox="1"/>
      </xdr:nvSpPr>
      <xdr:spPr>
        <a:xfrm>
          <a:off x="4686300" y="50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80136</xdr:rowOff>
    </xdr:from>
    <xdr:to>
      <xdr:col>24</xdr:col>
      <xdr:colOff>63500</xdr:colOff>
      <xdr:row>36</xdr:row>
      <xdr:rowOff>85348</xdr:rowOff>
    </xdr:to>
    <xdr:cxnSp macro="">
      <xdr:nvCxnSpPr>
        <xdr:cNvPr id="59" name="直線コネクタ 58"/>
        <xdr:cNvCxnSpPr/>
      </xdr:nvCxnSpPr>
      <xdr:spPr>
        <a:xfrm flipV="1">
          <a:off x="3797300" y="6252336"/>
          <a:ext cx="8382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66129</xdr:rowOff>
    </xdr:from>
    <xdr:ext cx="534377" cy="259045"/>
    <xdr:sp macro="" textlink="">
      <xdr:nvSpPr>
        <xdr:cNvPr id="60" name="人件費平均値テキスト"/>
        <xdr:cNvSpPr txBox="1"/>
      </xdr:nvSpPr>
      <xdr:spPr>
        <a:xfrm>
          <a:off x="4686300" y="6238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85348</xdr:rowOff>
    </xdr:from>
    <xdr:to>
      <xdr:col>19</xdr:col>
      <xdr:colOff>177800</xdr:colOff>
      <xdr:row>36</xdr:row>
      <xdr:rowOff>121970</xdr:rowOff>
    </xdr:to>
    <xdr:cxnSp macro="">
      <xdr:nvCxnSpPr>
        <xdr:cNvPr id="62" name="直線コネクタ 61"/>
        <xdr:cNvCxnSpPr/>
      </xdr:nvCxnSpPr>
      <xdr:spPr>
        <a:xfrm flipV="1">
          <a:off x="2908300" y="6257548"/>
          <a:ext cx="889000" cy="3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15334</xdr:rowOff>
    </xdr:from>
    <xdr:ext cx="534377" cy="259045"/>
    <xdr:sp macro="" textlink="">
      <xdr:nvSpPr>
        <xdr:cNvPr id="64" name="テキスト ボックス 63"/>
        <xdr:cNvSpPr txBox="1"/>
      </xdr:nvSpPr>
      <xdr:spPr>
        <a:xfrm>
          <a:off x="3530111" y="63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95525</xdr:rowOff>
    </xdr:from>
    <xdr:to>
      <xdr:col>15</xdr:col>
      <xdr:colOff>50800</xdr:colOff>
      <xdr:row>36</xdr:row>
      <xdr:rowOff>121970</xdr:rowOff>
    </xdr:to>
    <xdr:cxnSp macro="">
      <xdr:nvCxnSpPr>
        <xdr:cNvPr id="65" name="直線コネクタ 64"/>
        <xdr:cNvCxnSpPr/>
      </xdr:nvCxnSpPr>
      <xdr:spPr>
        <a:xfrm>
          <a:off x="2019300" y="6267725"/>
          <a:ext cx="889000" cy="2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31665</xdr:rowOff>
    </xdr:from>
    <xdr:ext cx="534377" cy="259045"/>
    <xdr:sp macro="" textlink="">
      <xdr:nvSpPr>
        <xdr:cNvPr id="67" name="テキスト ボックス 66"/>
        <xdr:cNvSpPr txBox="1"/>
      </xdr:nvSpPr>
      <xdr:spPr>
        <a:xfrm>
          <a:off x="2641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95525</xdr:rowOff>
    </xdr:from>
    <xdr:to>
      <xdr:col>10</xdr:col>
      <xdr:colOff>114300</xdr:colOff>
      <xdr:row>36</xdr:row>
      <xdr:rowOff>125079</xdr:rowOff>
    </xdr:to>
    <xdr:cxnSp macro="">
      <xdr:nvCxnSpPr>
        <xdr:cNvPr id="68" name="直線コネクタ 67"/>
        <xdr:cNvCxnSpPr/>
      </xdr:nvCxnSpPr>
      <xdr:spPr>
        <a:xfrm flipV="1">
          <a:off x="1130300" y="6267725"/>
          <a:ext cx="889000" cy="2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42739</xdr:rowOff>
    </xdr:from>
    <xdr:ext cx="534377" cy="259045"/>
    <xdr:sp macro="" textlink="">
      <xdr:nvSpPr>
        <xdr:cNvPr id="70" name="テキスト ボックス 69"/>
        <xdr:cNvSpPr txBox="1"/>
      </xdr:nvSpPr>
      <xdr:spPr>
        <a:xfrm>
          <a:off x="1752111" y="63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100540</xdr:rowOff>
    </xdr:from>
    <xdr:to>
      <xdr:col>6</xdr:col>
      <xdr:colOff>38100</xdr:colOff>
      <xdr:row>37</xdr:row>
      <xdr:rowOff>30690</xdr:rowOff>
    </xdr:to>
    <xdr:sp macro="" textlink="">
      <xdr:nvSpPr>
        <xdr:cNvPr id="71" name="フローチャート: 判断 70"/>
        <xdr:cNvSpPr/>
      </xdr:nvSpPr>
      <xdr:spPr>
        <a:xfrm>
          <a:off x="1079500" y="62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21817</xdr:rowOff>
    </xdr:from>
    <xdr:ext cx="534377" cy="259045"/>
    <xdr:sp macro="" textlink="">
      <xdr:nvSpPr>
        <xdr:cNvPr id="72" name="テキスト ボックス 71"/>
        <xdr:cNvSpPr txBox="1"/>
      </xdr:nvSpPr>
      <xdr:spPr>
        <a:xfrm>
          <a:off x="863111" y="636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29336</xdr:rowOff>
    </xdr:from>
    <xdr:to>
      <xdr:col>24</xdr:col>
      <xdr:colOff>114300</xdr:colOff>
      <xdr:row>36</xdr:row>
      <xdr:rowOff>130936</xdr:rowOff>
    </xdr:to>
    <xdr:sp macro="" textlink="">
      <xdr:nvSpPr>
        <xdr:cNvPr id="78" name="楕円 77"/>
        <xdr:cNvSpPr/>
      </xdr:nvSpPr>
      <xdr:spPr>
        <a:xfrm>
          <a:off x="4584700" y="620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52213</xdr:rowOff>
    </xdr:from>
    <xdr:ext cx="534377" cy="259045"/>
    <xdr:sp macro="" textlink="">
      <xdr:nvSpPr>
        <xdr:cNvPr id="79" name="人件費該当値テキスト"/>
        <xdr:cNvSpPr txBox="1"/>
      </xdr:nvSpPr>
      <xdr:spPr>
        <a:xfrm>
          <a:off x="4686300" y="605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34548</xdr:rowOff>
    </xdr:from>
    <xdr:to>
      <xdr:col>20</xdr:col>
      <xdr:colOff>38100</xdr:colOff>
      <xdr:row>36</xdr:row>
      <xdr:rowOff>136148</xdr:rowOff>
    </xdr:to>
    <xdr:sp macro="" textlink="">
      <xdr:nvSpPr>
        <xdr:cNvPr id="80" name="楕円 79"/>
        <xdr:cNvSpPr/>
      </xdr:nvSpPr>
      <xdr:spPr>
        <a:xfrm>
          <a:off x="3746500" y="620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152675</xdr:rowOff>
    </xdr:from>
    <xdr:ext cx="534377" cy="259045"/>
    <xdr:sp macro="" textlink="">
      <xdr:nvSpPr>
        <xdr:cNvPr id="81" name="テキスト ボックス 80"/>
        <xdr:cNvSpPr txBox="1"/>
      </xdr:nvSpPr>
      <xdr:spPr>
        <a:xfrm>
          <a:off x="3530111" y="598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71170</xdr:rowOff>
    </xdr:from>
    <xdr:to>
      <xdr:col>15</xdr:col>
      <xdr:colOff>101600</xdr:colOff>
      <xdr:row>37</xdr:row>
      <xdr:rowOff>1320</xdr:rowOff>
    </xdr:to>
    <xdr:sp macro="" textlink="">
      <xdr:nvSpPr>
        <xdr:cNvPr id="82" name="楕円 81"/>
        <xdr:cNvSpPr/>
      </xdr:nvSpPr>
      <xdr:spPr>
        <a:xfrm>
          <a:off x="2857500" y="62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17847</xdr:rowOff>
    </xdr:from>
    <xdr:ext cx="534377" cy="259045"/>
    <xdr:sp macro="" textlink="">
      <xdr:nvSpPr>
        <xdr:cNvPr id="83" name="テキスト ボックス 82"/>
        <xdr:cNvSpPr txBox="1"/>
      </xdr:nvSpPr>
      <xdr:spPr>
        <a:xfrm>
          <a:off x="2641111" y="601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44725</xdr:rowOff>
    </xdr:from>
    <xdr:to>
      <xdr:col>10</xdr:col>
      <xdr:colOff>165100</xdr:colOff>
      <xdr:row>36</xdr:row>
      <xdr:rowOff>146325</xdr:rowOff>
    </xdr:to>
    <xdr:sp macro="" textlink="">
      <xdr:nvSpPr>
        <xdr:cNvPr id="84" name="楕円 83"/>
        <xdr:cNvSpPr/>
      </xdr:nvSpPr>
      <xdr:spPr>
        <a:xfrm>
          <a:off x="1968500" y="621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162852</xdr:rowOff>
    </xdr:from>
    <xdr:ext cx="534377" cy="259045"/>
    <xdr:sp macro="" textlink="">
      <xdr:nvSpPr>
        <xdr:cNvPr id="85" name="テキスト ボックス 84"/>
        <xdr:cNvSpPr txBox="1"/>
      </xdr:nvSpPr>
      <xdr:spPr>
        <a:xfrm>
          <a:off x="1752111" y="599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74279</xdr:rowOff>
    </xdr:from>
    <xdr:to>
      <xdr:col>6</xdr:col>
      <xdr:colOff>38100</xdr:colOff>
      <xdr:row>37</xdr:row>
      <xdr:rowOff>4429</xdr:rowOff>
    </xdr:to>
    <xdr:sp macro="" textlink="">
      <xdr:nvSpPr>
        <xdr:cNvPr id="86" name="楕円 85"/>
        <xdr:cNvSpPr/>
      </xdr:nvSpPr>
      <xdr:spPr>
        <a:xfrm>
          <a:off x="1079500" y="624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20956</xdr:rowOff>
    </xdr:from>
    <xdr:ext cx="534377" cy="259045"/>
    <xdr:sp macro="" textlink="">
      <xdr:nvSpPr>
        <xdr:cNvPr id="87" name="テキスト ボックス 86"/>
        <xdr:cNvSpPr txBox="1"/>
      </xdr:nvSpPr>
      <xdr:spPr>
        <a:xfrm>
          <a:off x="863111" y="602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162222</xdr:rowOff>
    </xdr:from>
    <xdr:to>
      <xdr:col>24</xdr:col>
      <xdr:colOff>62865</xdr:colOff>
      <xdr:row>57</xdr:row>
      <xdr:rowOff>114257</xdr:rowOff>
    </xdr:to>
    <xdr:cxnSp macro="">
      <xdr:nvCxnSpPr>
        <xdr:cNvPr id="109" name="直線コネクタ 108"/>
        <xdr:cNvCxnSpPr/>
      </xdr:nvCxnSpPr>
      <xdr:spPr>
        <a:xfrm flipV="1">
          <a:off x="4633595" y="8906172"/>
          <a:ext cx="1270" cy="9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118084</xdr:rowOff>
    </xdr:from>
    <xdr:ext cx="534377" cy="259045"/>
    <xdr:sp macro="" textlink="">
      <xdr:nvSpPr>
        <xdr:cNvPr id="110" name="物件費最小値テキスト"/>
        <xdr:cNvSpPr txBox="1"/>
      </xdr:nvSpPr>
      <xdr:spPr>
        <a:xfrm>
          <a:off x="4686300" y="98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114257</xdr:rowOff>
    </xdr:from>
    <xdr:to>
      <xdr:col>24</xdr:col>
      <xdr:colOff>152400</xdr:colOff>
      <xdr:row>57</xdr:row>
      <xdr:rowOff>114257</xdr:rowOff>
    </xdr:to>
    <xdr:cxnSp macro="">
      <xdr:nvCxnSpPr>
        <xdr:cNvPr id="111" name="直線コネクタ 110"/>
        <xdr:cNvCxnSpPr/>
      </xdr:nvCxnSpPr>
      <xdr:spPr>
        <a:xfrm>
          <a:off x="4546600" y="9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108899</xdr:rowOff>
    </xdr:from>
    <xdr:ext cx="599010" cy="259045"/>
    <xdr:sp macro="" textlink="">
      <xdr:nvSpPr>
        <xdr:cNvPr id="112" name="物件費最大値テキスト"/>
        <xdr:cNvSpPr txBox="1"/>
      </xdr:nvSpPr>
      <xdr:spPr>
        <a:xfrm>
          <a:off x="4686300" y="868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162222</xdr:rowOff>
    </xdr:from>
    <xdr:to>
      <xdr:col>24</xdr:col>
      <xdr:colOff>152400</xdr:colOff>
      <xdr:row>51</xdr:row>
      <xdr:rowOff>162222</xdr:rowOff>
    </xdr:to>
    <xdr:cxnSp macro="">
      <xdr:nvCxnSpPr>
        <xdr:cNvPr id="113" name="直線コネクタ 112"/>
        <xdr:cNvCxnSpPr/>
      </xdr:nvCxnSpPr>
      <xdr:spPr>
        <a:xfrm>
          <a:off x="4546600" y="890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89207</xdr:rowOff>
    </xdr:from>
    <xdr:to>
      <xdr:col>24</xdr:col>
      <xdr:colOff>63500</xdr:colOff>
      <xdr:row>56</xdr:row>
      <xdr:rowOff>96879</xdr:rowOff>
    </xdr:to>
    <xdr:cxnSp macro="">
      <xdr:nvCxnSpPr>
        <xdr:cNvPr id="114" name="直線コネクタ 113"/>
        <xdr:cNvCxnSpPr/>
      </xdr:nvCxnSpPr>
      <xdr:spPr>
        <a:xfrm flipV="1">
          <a:off x="3797300" y="9690407"/>
          <a:ext cx="838200" cy="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18325</xdr:rowOff>
    </xdr:from>
    <xdr:ext cx="534377" cy="259045"/>
    <xdr:sp macro="" textlink="">
      <xdr:nvSpPr>
        <xdr:cNvPr id="115" name="物件費平均値テキスト"/>
        <xdr:cNvSpPr txBox="1"/>
      </xdr:nvSpPr>
      <xdr:spPr>
        <a:xfrm>
          <a:off x="4686300" y="961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39898</xdr:rowOff>
    </xdr:from>
    <xdr:to>
      <xdr:col>24</xdr:col>
      <xdr:colOff>114300</xdr:colOff>
      <xdr:row>56</xdr:row>
      <xdr:rowOff>141498</xdr:rowOff>
    </xdr:to>
    <xdr:sp macro="" textlink="">
      <xdr:nvSpPr>
        <xdr:cNvPr id="116" name="フローチャート: 判断 115"/>
        <xdr:cNvSpPr/>
      </xdr:nvSpPr>
      <xdr:spPr>
        <a:xfrm>
          <a:off x="45847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96828</xdr:rowOff>
    </xdr:from>
    <xdr:to>
      <xdr:col>19</xdr:col>
      <xdr:colOff>177800</xdr:colOff>
      <xdr:row>56</xdr:row>
      <xdr:rowOff>96879</xdr:rowOff>
    </xdr:to>
    <xdr:cxnSp macro="">
      <xdr:nvCxnSpPr>
        <xdr:cNvPr id="117" name="直線コネクタ 116"/>
        <xdr:cNvCxnSpPr/>
      </xdr:nvCxnSpPr>
      <xdr:spPr>
        <a:xfrm>
          <a:off x="2908300" y="9698028"/>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41671</xdr:rowOff>
    </xdr:from>
    <xdr:to>
      <xdr:col>20</xdr:col>
      <xdr:colOff>38100</xdr:colOff>
      <xdr:row>56</xdr:row>
      <xdr:rowOff>143271</xdr:rowOff>
    </xdr:to>
    <xdr:sp macro="" textlink="">
      <xdr:nvSpPr>
        <xdr:cNvPr id="118" name="フローチャート: 判断 117"/>
        <xdr:cNvSpPr/>
      </xdr:nvSpPr>
      <xdr:spPr>
        <a:xfrm>
          <a:off x="3746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159798</xdr:rowOff>
    </xdr:from>
    <xdr:ext cx="534377" cy="259045"/>
    <xdr:sp macro="" textlink="">
      <xdr:nvSpPr>
        <xdr:cNvPr id="119" name="テキスト ボックス 118"/>
        <xdr:cNvSpPr txBox="1"/>
      </xdr:nvSpPr>
      <xdr:spPr>
        <a:xfrm>
          <a:off x="3530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76707</xdr:rowOff>
    </xdr:from>
    <xdr:to>
      <xdr:col>15</xdr:col>
      <xdr:colOff>50800</xdr:colOff>
      <xdr:row>56</xdr:row>
      <xdr:rowOff>96828</xdr:rowOff>
    </xdr:to>
    <xdr:cxnSp macro="">
      <xdr:nvCxnSpPr>
        <xdr:cNvPr id="120" name="直線コネクタ 119"/>
        <xdr:cNvCxnSpPr/>
      </xdr:nvCxnSpPr>
      <xdr:spPr>
        <a:xfrm>
          <a:off x="2019300" y="9677907"/>
          <a:ext cx="889000" cy="2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32052</xdr:rowOff>
    </xdr:from>
    <xdr:to>
      <xdr:col>15</xdr:col>
      <xdr:colOff>101600</xdr:colOff>
      <xdr:row>56</xdr:row>
      <xdr:rowOff>133652</xdr:rowOff>
    </xdr:to>
    <xdr:sp macro="" textlink="">
      <xdr:nvSpPr>
        <xdr:cNvPr id="121" name="フローチャート: 判断 120"/>
        <xdr:cNvSpPr/>
      </xdr:nvSpPr>
      <xdr:spPr>
        <a:xfrm>
          <a:off x="2857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150179</xdr:rowOff>
    </xdr:from>
    <xdr:ext cx="534377" cy="259045"/>
    <xdr:sp macro="" textlink="">
      <xdr:nvSpPr>
        <xdr:cNvPr id="122" name="テキスト ボックス 121"/>
        <xdr:cNvSpPr txBox="1"/>
      </xdr:nvSpPr>
      <xdr:spPr>
        <a:xfrm>
          <a:off x="2641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23882</xdr:rowOff>
    </xdr:from>
    <xdr:to>
      <xdr:col>10</xdr:col>
      <xdr:colOff>114300</xdr:colOff>
      <xdr:row>56</xdr:row>
      <xdr:rowOff>76707</xdr:rowOff>
    </xdr:to>
    <xdr:cxnSp macro="">
      <xdr:nvCxnSpPr>
        <xdr:cNvPr id="123" name="直線コネクタ 122"/>
        <xdr:cNvCxnSpPr/>
      </xdr:nvCxnSpPr>
      <xdr:spPr>
        <a:xfrm>
          <a:off x="1130300" y="9625082"/>
          <a:ext cx="889000" cy="5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10709</xdr:rowOff>
    </xdr:from>
    <xdr:to>
      <xdr:col>10</xdr:col>
      <xdr:colOff>165100</xdr:colOff>
      <xdr:row>56</xdr:row>
      <xdr:rowOff>112309</xdr:rowOff>
    </xdr:to>
    <xdr:sp macro="" textlink="">
      <xdr:nvSpPr>
        <xdr:cNvPr id="124" name="フローチャート: 判断 123"/>
        <xdr:cNvSpPr/>
      </xdr:nvSpPr>
      <xdr:spPr>
        <a:xfrm>
          <a:off x="1968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128836</xdr:rowOff>
    </xdr:from>
    <xdr:ext cx="534377" cy="259045"/>
    <xdr:sp macro="" textlink="">
      <xdr:nvSpPr>
        <xdr:cNvPr id="125" name="テキスト ボックス 124"/>
        <xdr:cNvSpPr txBox="1"/>
      </xdr:nvSpPr>
      <xdr:spPr>
        <a:xfrm>
          <a:off x="1752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151148</xdr:rowOff>
    </xdr:from>
    <xdr:to>
      <xdr:col>6</xdr:col>
      <xdr:colOff>38100</xdr:colOff>
      <xdr:row>56</xdr:row>
      <xdr:rowOff>81298</xdr:rowOff>
    </xdr:to>
    <xdr:sp macro="" textlink="">
      <xdr:nvSpPr>
        <xdr:cNvPr id="126" name="フローチャート: 判断 125"/>
        <xdr:cNvSpPr/>
      </xdr:nvSpPr>
      <xdr:spPr>
        <a:xfrm>
          <a:off x="1079500" y="958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72425</xdr:rowOff>
    </xdr:from>
    <xdr:ext cx="534377" cy="259045"/>
    <xdr:sp macro="" textlink="">
      <xdr:nvSpPr>
        <xdr:cNvPr id="127" name="テキスト ボックス 126"/>
        <xdr:cNvSpPr txBox="1"/>
      </xdr:nvSpPr>
      <xdr:spPr>
        <a:xfrm>
          <a:off x="863111" y="967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38407</xdr:rowOff>
    </xdr:from>
    <xdr:to>
      <xdr:col>24</xdr:col>
      <xdr:colOff>114300</xdr:colOff>
      <xdr:row>56</xdr:row>
      <xdr:rowOff>140007</xdr:rowOff>
    </xdr:to>
    <xdr:sp macro="" textlink="">
      <xdr:nvSpPr>
        <xdr:cNvPr id="133" name="楕円 132"/>
        <xdr:cNvSpPr/>
      </xdr:nvSpPr>
      <xdr:spPr>
        <a:xfrm>
          <a:off x="4584700" y="963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61284</xdr:rowOff>
    </xdr:from>
    <xdr:ext cx="534377" cy="259045"/>
    <xdr:sp macro="" textlink="">
      <xdr:nvSpPr>
        <xdr:cNvPr id="134" name="物件費該当値テキスト"/>
        <xdr:cNvSpPr txBox="1"/>
      </xdr:nvSpPr>
      <xdr:spPr>
        <a:xfrm>
          <a:off x="4686300" y="949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46079</xdr:rowOff>
    </xdr:from>
    <xdr:to>
      <xdr:col>20</xdr:col>
      <xdr:colOff>38100</xdr:colOff>
      <xdr:row>56</xdr:row>
      <xdr:rowOff>147679</xdr:rowOff>
    </xdr:to>
    <xdr:sp macro="" textlink="">
      <xdr:nvSpPr>
        <xdr:cNvPr id="135" name="楕円 134"/>
        <xdr:cNvSpPr/>
      </xdr:nvSpPr>
      <xdr:spPr>
        <a:xfrm>
          <a:off x="3746500" y="964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138806</xdr:rowOff>
    </xdr:from>
    <xdr:ext cx="534377" cy="259045"/>
    <xdr:sp macro="" textlink="">
      <xdr:nvSpPr>
        <xdr:cNvPr id="136" name="テキスト ボックス 135"/>
        <xdr:cNvSpPr txBox="1"/>
      </xdr:nvSpPr>
      <xdr:spPr>
        <a:xfrm>
          <a:off x="3530111" y="974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46028</xdr:rowOff>
    </xdr:from>
    <xdr:to>
      <xdr:col>15</xdr:col>
      <xdr:colOff>101600</xdr:colOff>
      <xdr:row>56</xdr:row>
      <xdr:rowOff>147628</xdr:rowOff>
    </xdr:to>
    <xdr:sp macro="" textlink="">
      <xdr:nvSpPr>
        <xdr:cNvPr id="137" name="楕円 136"/>
        <xdr:cNvSpPr/>
      </xdr:nvSpPr>
      <xdr:spPr>
        <a:xfrm>
          <a:off x="2857500" y="964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138755</xdr:rowOff>
    </xdr:from>
    <xdr:ext cx="534377" cy="259045"/>
    <xdr:sp macro="" textlink="">
      <xdr:nvSpPr>
        <xdr:cNvPr id="138" name="テキスト ボックス 137"/>
        <xdr:cNvSpPr txBox="1"/>
      </xdr:nvSpPr>
      <xdr:spPr>
        <a:xfrm>
          <a:off x="2641111" y="973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25907</xdr:rowOff>
    </xdr:from>
    <xdr:to>
      <xdr:col>10</xdr:col>
      <xdr:colOff>165100</xdr:colOff>
      <xdr:row>56</xdr:row>
      <xdr:rowOff>127507</xdr:rowOff>
    </xdr:to>
    <xdr:sp macro="" textlink="">
      <xdr:nvSpPr>
        <xdr:cNvPr id="139" name="楕円 138"/>
        <xdr:cNvSpPr/>
      </xdr:nvSpPr>
      <xdr:spPr>
        <a:xfrm>
          <a:off x="1968500" y="962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118634</xdr:rowOff>
    </xdr:from>
    <xdr:ext cx="534377" cy="259045"/>
    <xdr:sp macro="" textlink="">
      <xdr:nvSpPr>
        <xdr:cNvPr id="140" name="テキスト ボックス 139"/>
        <xdr:cNvSpPr txBox="1"/>
      </xdr:nvSpPr>
      <xdr:spPr>
        <a:xfrm>
          <a:off x="1752111" y="971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144532</xdr:rowOff>
    </xdr:from>
    <xdr:to>
      <xdr:col>6</xdr:col>
      <xdr:colOff>38100</xdr:colOff>
      <xdr:row>56</xdr:row>
      <xdr:rowOff>74682</xdr:rowOff>
    </xdr:to>
    <xdr:sp macro="" textlink="">
      <xdr:nvSpPr>
        <xdr:cNvPr id="141" name="楕円 140"/>
        <xdr:cNvSpPr/>
      </xdr:nvSpPr>
      <xdr:spPr>
        <a:xfrm>
          <a:off x="1079500" y="9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91209</xdr:rowOff>
    </xdr:from>
    <xdr:ext cx="599010" cy="259045"/>
    <xdr:sp macro="" textlink="">
      <xdr:nvSpPr>
        <xdr:cNvPr id="142" name="テキスト ボックス 141"/>
        <xdr:cNvSpPr txBox="1"/>
      </xdr:nvSpPr>
      <xdr:spPr>
        <a:xfrm>
          <a:off x="830795" y="9349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4" name="直線コネクタ 163"/>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127708</xdr:rowOff>
    </xdr:from>
    <xdr:ext cx="378565" cy="259045"/>
    <xdr:sp macro="" textlink="">
      <xdr:nvSpPr>
        <xdr:cNvPr id="165" name="維持補修費最小値テキスト"/>
        <xdr:cNvSpPr txBox="1"/>
      </xdr:nvSpPr>
      <xdr:spPr>
        <a:xfrm>
          <a:off x="4686300" y="1350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66" name="直線コネクタ 165"/>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150454</xdr:rowOff>
    </xdr:from>
    <xdr:ext cx="534377" cy="259045"/>
    <xdr:sp macro="" textlink="">
      <xdr:nvSpPr>
        <xdr:cNvPr id="167" name="維持補修費最大値テキスト"/>
        <xdr:cNvSpPr txBox="1"/>
      </xdr:nvSpPr>
      <xdr:spPr>
        <a:xfrm>
          <a:off x="4686300" y="119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68" name="直線コネクタ 167"/>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71554</xdr:rowOff>
    </xdr:from>
    <xdr:to>
      <xdr:col>24</xdr:col>
      <xdr:colOff>63500</xdr:colOff>
      <xdr:row>78</xdr:row>
      <xdr:rowOff>72858</xdr:rowOff>
    </xdr:to>
    <xdr:cxnSp macro="">
      <xdr:nvCxnSpPr>
        <xdr:cNvPr id="169" name="直線コネクタ 168"/>
        <xdr:cNvCxnSpPr/>
      </xdr:nvCxnSpPr>
      <xdr:spPr>
        <a:xfrm>
          <a:off x="3797300" y="13444654"/>
          <a:ext cx="8382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128762</xdr:rowOff>
    </xdr:from>
    <xdr:ext cx="469744" cy="259045"/>
    <xdr:sp macro="" textlink="">
      <xdr:nvSpPr>
        <xdr:cNvPr id="170" name="維持補修費平均値テキスト"/>
        <xdr:cNvSpPr txBox="1"/>
      </xdr:nvSpPr>
      <xdr:spPr>
        <a:xfrm>
          <a:off x="4686300" y="13158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1" name="フローチャート: 判断 170"/>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64833</xdr:rowOff>
    </xdr:from>
    <xdr:to>
      <xdr:col>19</xdr:col>
      <xdr:colOff>177800</xdr:colOff>
      <xdr:row>78</xdr:row>
      <xdr:rowOff>71554</xdr:rowOff>
    </xdr:to>
    <xdr:cxnSp macro="">
      <xdr:nvCxnSpPr>
        <xdr:cNvPr id="172" name="直線コネクタ 171"/>
        <xdr:cNvCxnSpPr/>
      </xdr:nvCxnSpPr>
      <xdr:spPr>
        <a:xfrm>
          <a:off x="2908300" y="13437933"/>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3" name="フローチャート: 判断 172"/>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7802</xdr:rowOff>
    </xdr:from>
    <xdr:ext cx="469744" cy="259045"/>
    <xdr:sp macro="" textlink="">
      <xdr:nvSpPr>
        <xdr:cNvPr id="174" name="テキスト ボックス 173"/>
        <xdr:cNvSpPr txBox="1"/>
      </xdr:nvSpPr>
      <xdr:spPr>
        <a:xfrm>
          <a:off x="3562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64833</xdr:rowOff>
    </xdr:from>
    <xdr:to>
      <xdr:col>15</xdr:col>
      <xdr:colOff>50800</xdr:colOff>
      <xdr:row>78</xdr:row>
      <xdr:rowOff>93729</xdr:rowOff>
    </xdr:to>
    <xdr:cxnSp macro="">
      <xdr:nvCxnSpPr>
        <xdr:cNvPr id="175" name="直線コネクタ 174"/>
        <xdr:cNvCxnSpPr/>
      </xdr:nvCxnSpPr>
      <xdr:spPr>
        <a:xfrm flipV="1">
          <a:off x="2019300" y="13437933"/>
          <a:ext cx="889000" cy="2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76" name="フローチャート: 判断 175"/>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39234</xdr:rowOff>
    </xdr:from>
    <xdr:ext cx="469744" cy="259045"/>
    <xdr:sp macro="" textlink="">
      <xdr:nvSpPr>
        <xdr:cNvPr id="177" name="テキスト ボックス 176"/>
        <xdr:cNvSpPr txBox="1"/>
      </xdr:nvSpPr>
      <xdr:spPr>
        <a:xfrm>
          <a:off x="2673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75051</xdr:rowOff>
    </xdr:from>
    <xdr:to>
      <xdr:col>10</xdr:col>
      <xdr:colOff>114300</xdr:colOff>
      <xdr:row>78</xdr:row>
      <xdr:rowOff>93729</xdr:rowOff>
    </xdr:to>
    <xdr:cxnSp macro="">
      <xdr:nvCxnSpPr>
        <xdr:cNvPr id="178" name="直線コネクタ 177"/>
        <xdr:cNvCxnSpPr/>
      </xdr:nvCxnSpPr>
      <xdr:spPr>
        <a:xfrm>
          <a:off x="1130300" y="13448151"/>
          <a:ext cx="889000" cy="1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79" name="フローチャート: 判断 178"/>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81731</xdr:rowOff>
    </xdr:from>
    <xdr:ext cx="469744" cy="259045"/>
    <xdr:sp macro="" textlink="">
      <xdr:nvSpPr>
        <xdr:cNvPr id="180" name="テキスト ボックス 179"/>
        <xdr:cNvSpPr txBox="1"/>
      </xdr:nvSpPr>
      <xdr:spPr>
        <a:xfrm>
          <a:off x="1784428"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162395</xdr:rowOff>
    </xdr:from>
    <xdr:to>
      <xdr:col>6</xdr:col>
      <xdr:colOff>38100</xdr:colOff>
      <xdr:row>78</xdr:row>
      <xdr:rowOff>92545</xdr:rowOff>
    </xdr:to>
    <xdr:sp macro="" textlink="">
      <xdr:nvSpPr>
        <xdr:cNvPr id="181" name="フローチャート: 判断 180"/>
        <xdr:cNvSpPr/>
      </xdr:nvSpPr>
      <xdr:spPr>
        <a:xfrm>
          <a:off x="1079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109072</xdr:rowOff>
    </xdr:from>
    <xdr:ext cx="469744" cy="259045"/>
    <xdr:sp macro="" textlink="">
      <xdr:nvSpPr>
        <xdr:cNvPr id="182" name="テキスト ボックス 181"/>
        <xdr:cNvSpPr txBox="1"/>
      </xdr:nvSpPr>
      <xdr:spPr>
        <a:xfrm>
          <a:off x="895428" y="1313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22058</xdr:rowOff>
    </xdr:from>
    <xdr:to>
      <xdr:col>24</xdr:col>
      <xdr:colOff>114300</xdr:colOff>
      <xdr:row>78</xdr:row>
      <xdr:rowOff>123658</xdr:rowOff>
    </xdr:to>
    <xdr:sp macro="" textlink="">
      <xdr:nvSpPr>
        <xdr:cNvPr id="188" name="楕円 187"/>
        <xdr:cNvSpPr/>
      </xdr:nvSpPr>
      <xdr:spPr>
        <a:xfrm>
          <a:off x="4584700" y="1339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108435</xdr:rowOff>
    </xdr:from>
    <xdr:ext cx="469744" cy="259045"/>
    <xdr:sp macro="" textlink="">
      <xdr:nvSpPr>
        <xdr:cNvPr id="189" name="維持補修費該当値テキスト"/>
        <xdr:cNvSpPr txBox="1"/>
      </xdr:nvSpPr>
      <xdr:spPr>
        <a:xfrm>
          <a:off x="4686300" y="133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20754</xdr:rowOff>
    </xdr:from>
    <xdr:to>
      <xdr:col>20</xdr:col>
      <xdr:colOff>38100</xdr:colOff>
      <xdr:row>78</xdr:row>
      <xdr:rowOff>122354</xdr:rowOff>
    </xdr:to>
    <xdr:sp macro="" textlink="">
      <xdr:nvSpPr>
        <xdr:cNvPr id="190" name="楕円 189"/>
        <xdr:cNvSpPr/>
      </xdr:nvSpPr>
      <xdr:spPr>
        <a:xfrm>
          <a:off x="3746500" y="1339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113481</xdr:rowOff>
    </xdr:from>
    <xdr:ext cx="469744" cy="259045"/>
    <xdr:sp macro="" textlink="">
      <xdr:nvSpPr>
        <xdr:cNvPr id="191" name="テキスト ボックス 190"/>
        <xdr:cNvSpPr txBox="1"/>
      </xdr:nvSpPr>
      <xdr:spPr>
        <a:xfrm>
          <a:off x="3562428" y="134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14033</xdr:rowOff>
    </xdr:from>
    <xdr:to>
      <xdr:col>15</xdr:col>
      <xdr:colOff>101600</xdr:colOff>
      <xdr:row>78</xdr:row>
      <xdr:rowOff>115633</xdr:rowOff>
    </xdr:to>
    <xdr:sp macro="" textlink="">
      <xdr:nvSpPr>
        <xdr:cNvPr id="192" name="楕円 191"/>
        <xdr:cNvSpPr/>
      </xdr:nvSpPr>
      <xdr:spPr>
        <a:xfrm>
          <a:off x="2857500" y="1338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106760</xdr:rowOff>
    </xdr:from>
    <xdr:ext cx="469744" cy="259045"/>
    <xdr:sp macro="" textlink="">
      <xdr:nvSpPr>
        <xdr:cNvPr id="193" name="テキスト ボックス 192"/>
        <xdr:cNvSpPr txBox="1"/>
      </xdr:nvSpPr>
      <xdr:spPr>
        <a:xfrm>
          <a:off x="2673428" y="13479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42929</xdr:rowOff>
    </xdr:from>
    <xdr:to>
      <xdr:col>10</xdr:col>
      <xdr:colOff>165100</xdr:colOff>
      <xdr:row>78</xdr:row>
      <xdr:rowOff>144529</xdr:rowOff>
    </xdr:to>
    <xdr:sp macro="" textlink="">
      <xdr:nvSpPr>
        <xdr:cNvPr id="194" name="楕円 193"/>
        <xdr:cNvSpPr/>
      </xdr:nvSpPr>
      <xdr:spPr>
        <a:xfrm>
          <a:off x="1968500" y="1341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135656</xdr:rowOff>
    </xdr:from>
    <xdr:ext cx="469744" cy="259045"/>
    <xdr:sp macro="" textlink="">
      <xdr:nvSpPr>
        <xdr:cNvPr id="195" name="テキスト ボックス 194"/>
        <xdr:cNvSpPr txBox="1"/>
      </xdr:nvSpPr>
      <xdr:spPr>
        <a:xfrm>
          <a:off x="1784428" y="1350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24251</xdr:rowOff>
    </xdr:from>
    <xdr:to>
      <xdr:col>6</xdr:col>
      <xdr:colOff>38100</xdr:colOff>
      <xdr:row>78</xdr:row>
      <xdr:rowOff>125851</xdr:rowOff>
    </xdr:to>
    <xdr:sp macro="" textlink="">
      <xdr:nvSpPr>
        <xdr:cNvPr id="196" name="楕円 195"/>
        <xdr:cNvSpPr/>
      </xdr:nvSpPr>
      <xdr:spPr>
        <a:xfrm>
          <a:off x="1079500" y="1339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116978</xdr:rowOff>
    </xdr:from>
    <xdr:ext cx="469744" cy="259045"/>
    <xdr:sp macro="" textlink="">
      <xdr:nvSpPr>
        <xdr:cNvPr id="197" name="テキスト ボックス 196"/>
        <xdr:cNvSpPr txBox="1"/>
      </xdr:nvSpPr>
      <xdr:spPr>
        <a:xfrm>
          <a:off x="895428" y="1349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167608</xdr:rowOff>
    </xdr:from>
    <xdr:to>
      <xdr:col>24</xdr:col>
      <xdr:colOff>62865</xdr:colOff>
      <xdr:row>99</xdr:row>
      <xdr:rowOff>69235</xdr:rowOff>
    </xdr:to>
    <xdr:cxnSp macro="">
      <xdr:nvCxnSpPr>
        <xdr:cNvPr id="222" name="直線コネクタ 221"/>
        <xdr:cNvCxnSpPr/>
      </xdr:nvCxnSpPr>
      <xdr:spPr>
        <a:xfrm flipV="1">
          <a:off x="4633595" y="15426658"/>
          <a:ext cx="1270" cy="16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73062</xdr:rowOff>
    </xdr:from>
    <xdr:ext cx="534377" cy="259045"/>
    <xdr:sp macro="" textlink="">
      <xdr:nvSpPr>
        <xdr:cNvPr id="223" name="扶助費最小値テキスト"/>
        <xdr:cNvSpPr txBox="1"/>
      </xdr:nvSpPr>
      <xdr:spPr>
        <a:xfrm>
          <a:off x="4686300" y="17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69235</xdr:rowOff>
    </xdr:from>
    <xdr:to>
      <xdr:col>24</xdr:col>
      <xdr:colOff>152400</xdr:colOff>
      <xdr:row>99</xdr:row>
      <xdr:rowOff>69235</xdr:rowOff>
    </xdr:to>
    <xdr:cxnSp macro="">
      <xdr:nvCxnSpPr>
        <xdr:cNvPr id="224" name="直線コネクタ 223"/>
        <xdr:cNvCxnSpPr/>
      </xdr:nvCxnSpPr>
      <xdr:spPr>
        <a:xfrm>
          <a:off x="4546600" y="1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114285</xdr:rowOff>
    </xdr:from>
    <xdr:ext cx="599010" cy="259045"/>
    <xdr:sp macro="" textlink="">
      <xdr:nvSpPr>
        <xdr:cNvPr id="225" name="扶助費最大値テキスト"/>
        <xdr:cNvSpPr txBox="1"/>
      </xdr:nvSpPr>
      <xdr:spPr>
        <a:xfrm>
          <a:off x="4686300" y="152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167608</xdr:rowOff>
    </xdr:from>
    <xdr:to>
      <xdr:col>24</xdr:col>
      <xdr:colOff>152400</xdr:colOff>
      <xdr:row>89</xdr:row>
      <xdr:rowOff>167608</xdr:rowOff>
    </xdr:to>
    <xdr:cxnSp macro="">
      <xdr:nvCxnSpPr>
        <xdr:cNvPr id="226" name="直線コネクタ 225"/>
        <xdr:cNvCxnSpPr/>
      </xdr:nvCxnSpPr>
      <xdr:spPr>
        <a:xfrm>
          <a:off x="4546600" y="1542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138671</xdr:rowOff>
    </xdr:from>
    <xdr:to>
      <xdr:col>24</xdr:col>
      <xdr:colOff>63500</xdr:colOff>
      <xdr:row>98</xdr:row>
      <xdr:rowOff>170580</xdr:rowOff>
    </xdr:to>
    <xdr:cxnSp macro="">
      <xdr:nvCxnSpPr>
        <xdr:cNvPr id="227" name="直線コネクタ 226"/>
        <xdr:cNvCxnSpPr/>
      </xdr:nvCxnSpPr>
      <xdr:spPr>
        <a:xfrm>
          <a:off x="3797300" y="16940771"/>
          <a:ext cx="838200" cy="3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125113</xdr:rowOff>
    </xdr:from>
    <xdr:ext cx="534377" cy="259045"/>
    <xdr:sp macro="" textlink="">
      <xdr:nvSpPr>
        <xdr:cNvPr id="228" name="扶助費平均値テキスト"/>
        <xdr:cNvSpPr txBox="1"/>
      </xdr:nvSpPr>
      <xdr:spPr>
        <a:xfrm>
          <a:off x="4686300" y="1641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102236</xdr:rowOff>
    </xdr:from>
    <xdr:to>
      <xdr:col>24</xdr:col>
      <xdr:colOff>114300</xdr:colOff>
      <xdr:row>97</xdr:row>
      <xdr:rowOff>32386</xdr:rowOff>
    </xdr:to>
    <xdr:sp macro="" textlink="">
      <xdr:nvSpPr>
        <xdr:cNvPr id="229" name="フローチャート: 判断 228"/>
        <xdr:cNvSpPr/>
      </xdr:nvSpPr>
      <xdr:spPr>
        <a:xfrm>
          <a:off x="45847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130118</xdr:rowOff>
    </xdr:from>
    <xdr:to>
      <xdr:col>19</xdr:col>
      <xdr:colOff>177800</xdr:colOff>
      <xdr:row>98</xdr:row>
      <xdr:rowOff>138671</xdr:rowOff>
    </xdr:to>
    <xdr:cxnSp macro="">
      <xdr:nvCxnSpPr>
        <xdr:cNvPr id="230" name="直線コネクタ 229"/>
        <xdr:cNvCxnSpPr/>
      </xdr:nvCxnSpPr>
      <xdr:spPr>
        <a:xfrm>
          <a:off x="2908300" y="16932218"/>
          <a:ext cx="889000" cy="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104102</xdr:rowOff>
    </xdr:from>
    <xdr:to>
      <xdr:col>20</xdr:col>
      <xdr:colOff>38100</xdr:colOff>
      <xdr:row>97</xdr:row>
      <xdr:rowOff>34252</xdr:rowOff>
    </xdr:to>
    <xdr:sp macro="" textlink="">
      <xdr:nvSpPr>
        <xdr:cNvPr id="231" name="フローチャート: 判断 230"/>
        <xdr:cNvSpPr/>
      </xdr:nvSpPr>
      <xdr:spPr>
        <a:xfrm>
          <a:off x="3746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50779</xdr:rowOff>
    </xdr:from>
    <xdr:ext cx="534377" cy="259045"/>
    <xdr:sp macro="" textlink="">
      <xdr:nvSpPr>
        <xdr:cNvPr id="232" name="テキスト ボックス 231"/>
        <xdr:cNvSpPr txBox="1"/>
      </xdr:nvSpPr>
      <xdr:spPr>
        <a:xfrm>
          <a:off x="3530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130118</xdr:rowOff>
    </xdr:from>
    <xdr:to>
      <xdr:col>15</xdr:col>
      <xdr:colOff>50800</xdr:colOff>
      <xdr:row>99</xdr:row>
      <xdr:rowOff>59710</xdr:rowOff>
    </xdr:to>
    <xdr:cxnSp macro="">
      <xdr:nvCxnSpPr>
        <xdr:cNvPr id="233" name="直線コネクタ 232"/>
        <xdr:cNvCxnSpPr/>
      </xdr:nvCxnSpPr>
      <xdr:spPr>
        <a:xfrm flipV="1">
          <a:off x="2019300" y="16932218"/>
          <a:ext cx="889000" cy="10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123856</xdr:rowOff>
    </xdr:from>
    <xdr:to>
      <xdr:col>15</xdr:col>
      <xdr:colOff>101600</xdr:colOff>
      <xdr:row>97</xdr:row>
      <xdr:rowOff>54006</xdr:rowOff>
    </xdr:to>
    <xdr:sp macro="" textlink="">
      <xdr:nvSpPr>
        <xdr:cNvPr id="234" name="フローチャート: 判断 233"/>
        <xdr:cNvSpPr/>
      </xdr:nvSpPr>
      <xdr:spPr>
        <a:xfrm>
          <a:off x="2857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70533</xdr:rowOff>
    </xdr:from>
    <xdr:ext cx="534377" cy="259045"/>
    <xdr:sp macro="" textlink="">
      <xdr:nvSpPr>
        <xdr:cNvPr id="235" name="テキスト ボックス 234"/>
        <xdr:cNvSpPr txBox="1"/>
      </xdr:nvSpPr>
      <xdr:spPr>
        <a:xfrm>
          <a:off x="2641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41002</xdr:rowOff>
    </xdr:from>
    <xdr:to>
      <xdr:col>10</xdr:col>
      <xdr:colOff>114300</xdr:colOff>
      <xdr:row>99</xdr:row>
      <xdr:rowOff>59710</xdr:rowOff>
    </xdr:to>
    <xdr:cxnSp macro="">
      <xdr:nvCxnSpPr>
        <xdr:cNvPr id="236" name="直線コネクタ 235"/>
        <xdr:cNvCxnSpPr/>
      </xdr:nvCxnSpPr>
      <xdr:spPr>
        <a:xfrm>
          <a:off x="1130300" y="17014552"/>
          <a:ext cx="889000" cy="1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xdr:rowOff>
    </xdr:from>
    <xdr:to>
      <xdr:col>10</xdr:col>
      <xdr:colOff>165100</xdr:colOff>
      <xdr:row>97</xdr:row>
      <xdr:rowOff>105727</xdr:rowOff>
    </xdr:to>
    <xdr:sp macro="" textlink="">
      <xdr:nvSpPr>
        <xdr:cNvPr id="237" name="フローチャート: 判断 236"/>
        <xdr:cNvSpPr/>
      </xdr:nvSpPr>
      <xdr:spPr>
        <a:xfrm>
          <a:off x="1968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122254</xdr:rowOff>
    </xdr:from>
    <xdr:ext cx="534377" cy="259045"/>
    <xdr:sp macro="" textlink="">
      <xdr:nvSpPr>
        <xdr:cNvPr id="238" name="テキスト ボックス 237"/>
        <xdr:cNvSpPr txBox="1"/>
      </xdr:nvSpPr>
      <xdr:spPr>
        <a:xfrm>
          <a:off x="1752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95968</xdr:rowOff>
    </xdr:from>
    <xdr:to>
      <xdr:col>6</xdr:col>
      <xdr:colOff>38100</xdr:colOff>
      <xdr:row>98</xdr:row>
      <xdr:rowOff>26118</xdr:rowOff>
    </xdr:to>
    <xdr:sp macro="" textlink="">
      <xdr:nvSpPr>
        <xdr:cNvPr id="239" name="フローチャート: 判断 238"/>
        <xdr:cNvSpPr/>
      </xdr:nvSpPr>
      <xdr:spPr>
        <a:xfrm>
          <a:off x="1079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42645</xdr:rowOff>
    </xdr:from>
    <xdr:ext cx="534377" cy="259045"/>
    <xdr:sp macro="" textlink="">
      <xdr:nvSpPr>
        <xdr:cNvPr id="240" name="テキスト ボックス 239"/>
        <xdr:cNvSpPr txBox="1"/>
      </xdr:nvSpPr>
      <xdr:spPr>
        <a:xfrm>
          <a:off x="863111" y="165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119780</xdr:rowOff>
    </xdr:from>
    <xdr:to>
      <xdr:col>24</xdr:col>
      <xdr:colOff>114300</xdr:colOff>
      <xdr:row>99</xdr:row>
      <xdr:rowOff>49930</xdr:rowOff>
    </xdr:to>
    <xdr:sp macro="" textlink="">
      <xdr:nvSpPr>
        <xdr:cNvPr id="246" name="楕円 245"/>
        <xdr:cNvSpPr/>
      </xdr:nvSpPr>
      <xdr:spPr>
        <a:xfrm>
          <a:off x="4584700" y="1692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34707</xdr:rowOff>
    </xdr:from>
    <xdr:ext cx="534377" cy="259045"/>
    <xdr:sp macro="" textlink="">
      <xdr:nvSpPr>
        <xdr:cNvPr id="247" name="扶助費該当値テキスト"/>
        <xdr:cNvSpPr txBox="1"/>
      </xdr:nvSpPr>
      <xdr:spPr>
        <a:xfrm>
          <a:off x="4686300" y="1683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87871</xdr:rowOff>
    </xdr:from>
    <xdr:to>
      <xdr:col>20</xdr:col>
      <xdr:colOff>38100</xdr:colOff>
      <xdr:row>99</xdr:row>
      <xdr:rowOff>18021</xdr:rowOff>
    </xdr:to>
    <xdr:sp macro="" textlink="">
      <xdr:nvSpPr>
        <xdr:cNvPr id="248" name="楕円 247"/>
        <xdr:cNvSpPr/>
      </xdr:nvSpPr>
      <xdr:spPr>
        <a:xfrm>
          <a:off x="3746500" y="1688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9148</xdr:rowOff>
    </xdr:from>
    <xdr:ext cx="534377" cy="259045"/>
    <xdr:sp macro="" textlink="">
      <xdr:nvSpPr>
        <xdr:cNvPr id="249" name="テキスト ボックス 248"/>
        <xdr:cNvSpPr txBox="1"/>
      </xdr:nvSpPr>
      <xdr:spPr>
        <a:xfrm>
          <a:off x="3530111" y="1698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79318</xdr:rowOff>
    </xdr:from>
    <xdr:to>
      <xdr:col>15</xdr:col>
      <xdr:colOff>101600</xdr:colOff>
      <xdr:row>99</xdr:row>
      <xdr:rowOff>9468</xdr:rowOff>
    </xdr:to>
    <xdr:sp macro="" textlink="">
      <xdr:nvSpPr>
        <xdr:cNvPr id="250" name="楕円 249"/>
        <xdr:cNvSpPr/>
      </xdr:nvSpPr>
      <xdr:spPr>
        <a:xfrm>
          <a:off x="2857500" y="1688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595</xdr:rowOff>
    </xdr:from>
    <xdr:ext cx="534377" cy="259045"/>
    <xdr:sp macro="" textlink="">
      <xdr:nvSpPr>
        <xdr:cNvPr id="251" name="テキスト ボックス 250"/>
        <xdr:cNvSpPr txBox="1"/>
      </xdr:nvSpPr>
      <xdr:spPr>
        <a:xfrm>
          <a:off x="2641111" y="1697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8910</xdr:rowOff>
    </xdr:from>
    <xdr:to>
      <xdr:col>10</xdr:col>
      <xdr:colOff>165100</xdr:colOff>
      <xdr:row>99</xdr:row>
      <xdr:rowOff>110510</xdr:rowOff>
    </xdr:to>
    <xdr:sp macro="" textlink="">
      <xdr:nvSpPr>
        <xdr:cNvPr id="252" name="楕円 251"/>
        <xdr:cNvSpPr/>
      </xdr:nvSpPr>
      <xdr:spPr>
        <a:xfrm>
          <a:off x="1968500" y="1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101637</xdr:rowOff>
    </xdr:from>
    <xdr:ext cx="534377" cy="259045"/>
    <xdr:sp macro="" textlink="">
      <xdr:nvSpPr>
        <xdr:cNvPr id="253" name="テキスト ボックス 252"/>
        <xdr:cNvSpPr txBox="1"/>
      </xdr:nvSpPr>
      <xdr:spPr>
        <a:xfrm>
          <a:off x="1752111" y="1707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161652</xdr:rowOff>
    </xdr:from>
    <xdr:to>
      <xdr:col>6</xdr:col>
      <xdr:colOff>38100</xdr:colOff>
      <xdr:row>99</xdr:row>
      <xdr:rowOff>91802</xdr:rowOff>
    </xdr:to>
    <xdr:sp macro="" textlink="">
      <xdr:nvSpPr>
        <xdr:cNvPr id="254" name="楕円 253"/>
        <xdr:cNvSpPr/>
      </xdr:nvSpPr>
      <xdr:spPr>
        <a:xfrm>
          <a:off x="1079500" y="1696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82929</xdr:rowOff>
    </xdr:from>
    <xdr:ext cx="534377" cy="259045"/>
    <xdr:sp macro="" textlink="">
      <xdr:nvSpPr>
        <xdr:cNvPr id="255" name="テキスト ボックス 254"/>
        <xdr:cNvSpPr txBox="1"/>
      </xdr:nvSpPr>
      <xdr:spPr>
        <a:xfrm>
          <a:off x="863111" y="1705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1" name="直線コネクタ 280"/>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147299</xdr:rowOff>
    </xdr:from>
    <xdr:ext cx="534377" cy="259045"/>
    <xdr:sp macro="" textlink="">
      <xdr:nvSpPr>
        <xdr:cNvPr id="282" name="補助費等最小値テキスト"/>
        <xdr:cNvSpPr txBox="1"/>
      </xdr:nvSpPr>
      <xdr:spPr>
        <a:xfrm>
          <a:off x="10528300" y="66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3" name="直線コネクタ 282"/>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134011</xdr:rowOff>
    </xdr:from>
    <xdr:ext cx="599010" cy="259045"/>
    <xdr:sp macro="" textlink="">
      <xdr:nvSpPr>
        <xdr:cNvPr id="284" name="補助費等最大値テキスト"/>
        <xdr:cNvSpPr txBox="1"/>
      </xdr:nvSpPr>
      <xdr:spPr>
        <a:xfrm>
          <a:off x="10528300" y="4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5" name="直線コネクタ 284"/>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140768</xdr:rowOff>
    </xdr:from>
    <xdr:to>
      <xdr:col>55</xdr:col>
      <xdr:colOff>0</xdr:colOff>
      <xdr:row>37</xdr:row>
      <xdr:rowOff>141062</xdr:rowOff>
    </xdr:to>
    <xdr:cxnSp macro="">
      <xdr:nvCxnSpPr>
        <xdr:cNvPr id="286" name="直線コネクタ 285"/>
        <xdr:cNvCxnSpPr/>
      </xdr:nvCxnSpPr>
      <xdr:spPr>
        <a:xfrm flipV="1">
          <a:off x="9639300" y="6484418"/>
          <a:ext cx="8382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78943</xdr:rowOff>
    </xdr:from>
    <xdr:ext cx="534377" cy="259045"/>
    <xdr:sp macro="" textlink="">
      <xdr:nvSpPr>
        <xdr:cNvPr id="287" name="補助費等平均値テキスト"/>
        <xdr:cNvSpPr txBox="1"/>
      </xdr:nvSpPr>
      <xdr:spPr>
        <a:xfrm>
          <a:off x="10528300" y="6422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88" name="フローチャート: 判断 287"/>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141062</xdr:rowOff>
    </xdr:from>
    <xdr:to>
      <xdr:col>50</xdr:col>
      <xdr:colOff>114300</xdr:colOff>
      <xdr:row>37</xdr:row>
      <xdr:rowOff>148148</xdr:rowOff>
    </xdr:to>
    <xdr:cxnSp macro="">
      <xdr:nvCxnSpPr>
        <xdr:cNvPr id="289" name="直線コネクタ 288"/>
        <xdr:cNvCxnSpPr/>
      </xdr:nvCxnSpPr>
      <xdr:spPr>
        <a:xfrm flipV="1">
          <a:off x="8750300" y="6484712"/>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0" name="フローチャート: 判断 289"/>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56772</xdr:rowOff>
    </xdr:from>
    <xdr:ext cx="534377" cy="259045"/>
    <xdr:sp macro="" textlink="">
      <xdr:nvSpPr>
        <xdr:cNvPr id="291" name="テキスト ボックス 290"/>
        <xdr:cNvSpPr txBox="1"/>
      </xdr:nvSpPr>
      <xdr:spPr>
        <a:xfrm>
          <a:off x="9372111" y="657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148148</xdr:rowOff>
    </xdr:from>
    <xdr:to>
      <xdr:col>45</xdr:col>
      <xdr:colOff>177800</xdr:colOff>
      <xdr:row>37</xdr:row>
      <xdr:rowOff>167331</xdr:rowOff>
    </xdr:to>
    <xdr:cxnSp macro="">
      <xdr:nvCxnSpPr>
        <xdr:cNvPr id="292" name="直線コネクタ 291"/>
        <xdr:cNvCxnSpPr/>
      </xdr:nvCxnSpPr>
      <xdr:spPr>
        <a:xfrm flipV="1">
          <a:off x="7861300" y="6491798"/>
          <a:ext cx="889000" cy="1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3" name="フローチャート: 判断 292"/>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51861</xdr:rowOff>
    </xdr:from>
    <xdr:ext cx="534377" cy="259045"/>
    <xdr:sp macro="" textlink="">
      <xdr:nvSpPr>
        <xdr:cNvPr id="294" name="テキスト ボックス 293"/>
        <xdr:cNvSpPr txBox="1"/>
      </xdr:nvSpPr>
      <xdr:spPr>
        <a:xfrm>
          <a:off x="8483111" y="65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161248</xdr:rowOff>
    </xdr:from>
    <xdr:to>
      <xdr:col>41</xdr:col>
      <xdr:colOff>50800</xdr:colOff>
      <xdr:row>37</xdr:row>
      <xdr:rowOff>167331</xdr:rowOff>
    </xdr:to>
    <xdr:cxnSp macro="">
      <xdr:nvCxnSpPr>
        <xdr:cNvPr id="295" name="直線コネクタ 294"/>
        <xdr:cNvCxnSpPr/>
      </xdr:nvCxnSpPr>
      <xdr:spPr>
        <a:xfrm>
          <a:off x="6972300" y="6504898"/>
          <a:ext cx="889000" cy="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296" name="フローチャート: 判断 295"/>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56811</xdr:rowOff>
    </xdr:from>
    <xdr:ext cx="534377" cy="259045"/>
    <xdr:sp macro="" textlink="">
      <xdr:nvSpPr>
        <xdr:cNvPr id="297" name="テキスト ボックス 296"/>
        <xdr:cNvSpPr txBox="1"/>
      </xdr:nvSpPr>
      <xdr:spPr>
        <a:xfrm>
          <a:off x="7594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135035</xdr:rowOff>
    </xdr:from>
    <xdr:to>
      <xdr:col>36</xdr:col>
      <xdr:colOff>165100</xdr:colOff>
      <xdr:row>38</xdr:row>
      <xdr:rowOff>65185</xdr:rowOff>
    </xdr:to>
    <xdr:sp macro="" textlink="">
      <xdr:nvSpPr>
        <xdr:cNvPr id="298" name="フローチャート: 判断 297"/>
        <xdr:cNvSpPr/>
      </xdr:nvSpPr>
      <xdr:spPr>
        <a:xfrm>
          <a:off x="6921500" y="647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56311</xdr:rowOff>
    </xdr:from>
    <xdr:ext cx="534377" cy="259045"/>
    <xdr:sp macro="" textlink="">
      <xdr:nvSpPr>
        <xdr:cNvPr id="299" name="テキスト ボックス 298"/>
        <xdr:cNvSpPr txBox="1"/>
      </xdr:nvSpPr>
      <xdr:spPr>
        <a:xfrm>
          <a:off x="6705111" y="657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89968</xdr:rowOff>
    </xdr:from>
    <xdr:to>
      <xdr:col>55</xdr:col>
      <xdr:colOff>50800</xdr:colOff>
      <xdr:row>38</xdr:row>
      <xdr:rowOff>20118</xdr:rowOff>
    </xdr:to>
    <xdr:sp macro="" textlink="">
      <xdr:nvSpPr>
        <xdr:cNvPr id="305" name="楕円 304"/>
        <xdr:cNvSpPr/>
      </xdr:nvSpPr>
      <xdr:spPr>
        <a:xfrm>
          <a:off x="10426700" y="64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112845</xdr:rowOff>
    </xdr:from>
    <xdr:ext cx="534377" cy="259045"/>
    <xdr:sp macro="" textlink="">
      <xdr:nvSpPr>
        <xdr:cNvPr id="306" name="補助費等該当値テキスト"/>
        <xdr:cNvSpPr txBox="1"/>
      </xdr:nvSpPr>
      <xdr:spPr>
        <a:xfrm>
          <a:off x="10528300" y="628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90262</xdr:rowOff>
    </xdr:from>
    <xdr:to>
      <xdr:col>50</xdr:col>
      <xdr:colOff>165100</xdr:colOff>
      <xdr:row>38</xdr:row>
      <xdr:rowOff>20412</xdr:rowOff>
    </xdr:to>
    <xdr:sp macro="" textlink="">
      <xdr:nvSpPr>
        <xdr:cNvPr id="307" name="楕円 306"/>
        <xdr:cNvSpPr/>
      </xdr:nvSpPr>
      <xdr:spPr>
        <a:xfrm>
          <a:off x="9588500" y="643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36939</xdr:rowOff>
    </xdr:from>
    <xdr:ext cx="534377" cy="259045"/>
    <xdr:sp macro="" textlink="">
      <xdr:nvSpPr>
        <xdr:cNvPr id="308" name="テキスト ボックス 307"/>
        <xdr:cNvSpPr txBox="1"/>
      </xdr:nvSpPr>
      <xdr:spPr>
        <a:xfrm>
          <a:off x="9372111" y="620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97348</xdr:rowOff>
    </xdr:from>
    <xdr:to>
      <xdr:col>46</xdr:col>
      <xdr:colOff>38100</xdr:colOff>
      <xdr:row>38</xdr:row>
      <xdr:rowOff>27498</xdr:rowOff>
    </xdr:to>
    <xdr:sp macro="" textlink="">
      <xdr:nvSpPr>
        <xdr:cNvPr id="309" name="楕円 308"/>
        <xdr:cNvSpPr/>
      </xdr:nvSpPr>
      <xdr:spPr>
        <a:xfrm>
          <a:off x="8699500" y="644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44025</xdr:rowOff>
    </xdr:from>
    <xdr:ext cx="534377" cy="259045"/>
    <xdr:sp macro="" textlink="">
      <xdr:nvSpPr>
        <xdr:cNvPr id="310" name="テキスト ボックス 309"/>
        <xdr:cNvSpPr txBox="1"/>
      </xdr:nvSpPr>
      <xdr:spPr>
        <a:xfrm>
          <a:off x="8483111" y="621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116531</xdr:rowOff>
    </xdr:from>
    <xdr:to>
      <xdr:col>41</xdr:col>
      <xdr:colOff>101600</xdr:colOff>
      <xdr:row>38</xdr:row>
      <xdr:rowOff>46681</xdr:rowOff>
    </xdr:to>
    <xdr:sp macro="" textlink="">
      <xdr:nvSpPr>
        <xdr:cNvPr id="311" name="楕円 310"/>
        <xdr:cNvSpPr/>
      </xdr:nvSpPr>
      <xdr:spPr>
        <a:xfrm>
          <a:off x="7810500" y="646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63208</xdr:rowOff>
    </xdr:from>
    <xdr:ext cx="534377" cy="259045"/>
    <xdr:sp macro="" textlink="">
      <xdr:nvSpPr>
        <xdr:cNvPr id="312" name="テキスト ボックス 311"/>
        <xdr:cNvSpPr txBox="1"/>
      </xdr:nvSpPr>
      <xdr:spPr>
        <a:xfrm>
          <a:off x="7594111" y="623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110447</xdr:rowOff>
    </xdr:from>
    <xdr:to>
      <xdr:col>36</xdr:col>
      <xdr:colOff>165100</xdr:colOff>
      <xdr:row>38</xdr:row>
      <xdr:rowOff>40598</xdr:rowOff>
    </xdr:to>
    <xdr:sp macro="" textlink="">
      <xdr:nvSpPr>
        <xdr:cNvPr id="313" name="楕円 312"/>
        <xdr:cNvSpPr/>
      </xdr:nvSpPr>
      <xdr:spPr>
        <a:xfrm>
          <a:off x="6921500" y="64540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57124</xdr:rowOff>
    </xdr:from>
    <xdr:ext cx="534377" cy="259045"/>
    <xdr:sp macro="" textlink="">
      <xdr:nvSpPr>
        <xdr:cNvPr id="314" name="テキスト ボックス 313"/>
        <xdr:cNvSpPr txBox="1"/>
      </xdr:nvSpPr>
      <xdr:spPr>
        <a:xfrm>
          <a:off x="6705111" y="622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36" name="直線コネクタ 335"/>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132854</xdr:rowOff>
    </xdr:from>
    <xdr:ext cx="534377" cy="259045"/>
    <xdr:sp macro="" textlink="">
      <xdr:nvSpPr>
        <xdr:cNvPr id="337" name="普通建設事業費最小値テキスト"/>
        <xdr:cNvSpPr txBox="1"/>
      </xdr:nvSpPr>
      <xdr:spPr>
        <a:xfrm>
          <a:off x="10528300" y="10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38" name="直線コネクタ 337"/>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66098</xdr:rowOff>
    </xdr:from>
    <xdr:ext cx="690189" cy="259045"/>
    <xdr:sp macro="" textlink="">
      <xdr:nvSpPr>
        <xdr:cNvPr id="339" name="普通建設事業費最大値テキスト"/>
        <xdr:cNvSpPr txBox="1"/>
      </xdr:nvSpPr>
      <xdr:spPr>
        <a:xfrm>
          <a:off x="10528300" y="8467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0" name="直線コネクタ 339"/>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43125</xdr:rowOff>
    </xdr:from>
    <xdr:to>
      <xdr:col>55</xdr:col>
      <xdr:colOff>0</xdr:colOff>
      <xdr:row>58</xdr:row>
      <xdr:rowOff>55590</xdr:rowOff>
    </xdr:to>
    <xdr:cxnSp macro="">
      <xdr:nvCxnSpPr>
        <xdr:cNvPr id="341" name="直線コネクタ 340"/>
        <xdr:cNvCxnSpPr/>
      </xdr:nvCxnSpPr>
      <xdr:spPr>
        <a:xfrm>
          <a:off x="9639300" y="9987225"/>
          <a:ext cx="838200" cy="1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12792</xdr:rowOff>
    </xdr:from>
    <xdr:ext cx="599010" cy="259045"/>
    <xdr:sp macro="" textlink="">
      <xdr:nvSpPr>
        <xdr:cNvPr id="342" name="普通建設事業費平均値テキスト"/>
        <xdr:cNvSpPr txBox="1"/>
      </xdr:nvSpPr>
      <xdr:spPr>
        <a:xfrm>
          <a:off x="10528300" y="9785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3" name="フローチャート: 判断 342"/>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43125</xdr:rowOff>
    </xdr:from>
    <xdr:to>
      <xdr:col>50</xdr:col>
      <xdr:colOff>114300</xdr:colOff>
      <xdr:row>58</xdr:row>
      <xdr:rowOff>70033</xdr:rowOff>
    </xdr:to>
    <xdr:cxnSp macro="">
      <xdr:nvCxnSpPr>
        <xdr:cNvPr id="344" name="直線コネクタ 343"/>
        <xdr:cNvCxnSpPr/>
      </xdr:nvCxnSpPr>
      <xdr:spPr>
        <a:xfrm flipV="1">
          <a:off x="8750300" y="9987225"/>
          <a:ext cx="889000" cy="2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5" name="フローチャート: 判断 344"/>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105738</xdr:rowOff>
    </xdr:from>
    <xdr:ext cx="534377" cy="259045"/>
    <xdr:sp macro="" textlink="">
      <xdr:nvSpPr>
        <xdr:cNvPr id="346" name="テキスト ボックス 345"/>
        <xdr:cNvSpPr txBox="1"/>
      </xdr:nvSpPr>
      <xdr:spPr>
        <a:xfrm>
          <a:off x="9372111" y="1004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44562</xdr:rowOff>
    </xdr:from>
    <xdr:to>
      <xdr:col>45</xdr:col>
      <xdr:colOff>177800</xdr:colOff>
      <xdr:row>58</xdr:row>
      <xdr:rowOff>70033</xdr:rowOff>
    </xdr:to>
    <xdr:cxnSp macro="">
      <xdr:nvCxnSpPr>
        <xdr:cNvPr id="347" name="直線コネクタ 346"/>
        <xdr:cNvCxnSpPr/>
      </xdr:nvCxnSpPr>
      <xdr:spPr>
        <a:xfrm>
          <a:off x="7861300" y="9988662"/>
          <a:ext cx="889000" cy="2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48" name="フローチャート: 判断 347"/>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134878</xdr:rowOff>
    </xdr:from>
    <xdr:ext cx="534377" cy="259045"/>
    <xdr:sp macro="" textlink="">
      <xdr:nvSpPr>
        <xdr:cNvPr id="349" name="テキスト ボックス 348"/>
        <xdr:cNvSpPr txBox="1"/>
      </xdr:nvSpPr>
      <xdr:spPr>
        <a:xfrm>
          <a:off x="8483111" y="97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44562</xdr:rowOff>
    </xdr:from>
    <xdr:to>
      <xdr:col>41</xdr:col>
      <xdr:colOff>50800</xdr:colOff>
      <xdr:row>58</xdr:row>
      <xdr:rowOff>51085</xdr:rowOff>
    </xdr:to>
    <xdr:cxnSp macro="">
      <xdr:nvCxnSpPr>
        <xdr:cNvPr id="350" name="直線コネクタ 349"/>
        <xdr:cNvCxnSpPr/>
      </xdr:nvCxnSpPr>
      <xdr:spPr>
        <a:xfrm flipV="1">
          <a:off x="6972300" y="9988662"/>
          <a:ext cx="889000" cy="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1" name="フローチャート: 判断 350"/>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110017</xdr:rowOff>
    </xdr:from>
    <xdr:ext cx="599010" cy="259045"/>
    <xdr:sp macro="" textlink="">
      <xdr:nvSpPr>
        <xdr:cNvPr id="352" name="テキスト ボックス 351"/>
        <xdr:cNvSpPr txBox="1"/>
      </xdr:nvSpPr>
      <xdr:spPr>
        <a:xfrm>
          <a:off x="7561795" y="971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115359</xdr:rowOff>
    </xdr:from>
    <xdr:to>
      <xdr:col>36</xdr:col>
      <xdr:colOff>165100</xdr:colOff>
      <xdr:row>58</xdr:row>
      <xdr:rowOff>45509</xdr:rowOff>
    </xdr:to>
    <xdr:sp macro="" textlink="">
      <xdr:nvSpPr>
        <xdr:cNvPr id="353" name="フローチャート: 判断 352"/>
        <xdr:cNvSpPr/>
      </xdr:nvSpPr>
      <xdr:spPr>
        <a:xfrm>
          <a:off x="6921500" y="988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62036</xdr:rowOff>
    </xdr:from>
    <xdr:ext cx="599010" cy="259045"/>
    <xdr:sp macro="" textlink="">
      <xdr:nvSpPr>
        <xdr:cNvPr id="354" name="テキスト ボックス 353"/>
        <xdr:cNvSpPr txBox="1"/>
      </xdr:nvSpPr>
      <xdr:spPr>
        <a:xfrm>
          <a:off x="6672795" y="966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4790</xdr:rowOff>
    </xdr:from>
    <xdr:to>
      <xdr:col>55</xdr:col>
      <xdr:colOff>50800</xdr:colOff>
      <xdr:row>58</xdr:row>
      <xdr:rowOff>106390</xdr:rowOff>
    </xdr:to>
    <xdr:sp macro="" textlink="">
      <xdr:nvSpPr>
        <xdr:cNvPr id="360" name="楕円 359"/>
        <xdr:cNvSpPr/>
      </xdr:nvSpPr>
      <xdr:spPr>
        <a:xfrm>
          <a:off x="10426700" y="994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139792</xdr:rowOff>
    </xdr:from>
    <xdr:ext cx="534377" cy="259045"/>
    <xdr:sp macro="" textlink="">
      <xdr:nvSpPr>
        <xdr:cNvPr id="361" name="普通建設事業費該当値テキスト"/>
        <xdr:cNvSpPr txBox="1"/>
      </xdr:nvSpPr>
      <xdr:spPr>
        <a:xfrm>
          <a:off x="10528300" y="991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163775</xdr:rowOff>
    </xdr:from>
    <xdr:to>
      <xdr:col>50</xdr:col>
      <xdr:colOff>165100</xdr:colOff>
      <xdr:row>58</xdr:row>
      <xdr:rowOff>93925</xdr:rowOff>
    </xdr:to>
    <xdr:sp macro="" textlink="">
      <xdr:nvSpPr>
        <xdr:cNvPr id="362" name="楕円 361"/>
        <xdr:cNvSpPr/>
      </xdr:nvSpPr>
      <xdr:spPr>
        <a:xfrm>
          <a:off x="9588500" y="993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110452</xdr:rowOff>
    </xdr:from>
    <xdr:ext cx="599010" cy="259045"/>
    <xdr:sp macro="" textlink="">
      <xdr:nvSpPr>
        <xdr:cNvPr id="363" name="テキスト ボックス 362"/>
        <xdr:cNvSpPr txBox="1"/>
      </xdr:nvSpPr>
      <xdr:spPr>
        <a:xfrm>
          <a:off x="9339795" y="971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19233</xdr:rowOff>
    </xdr:from>
    <xdr:to>
      <xdr:col>46</xdr:col>
      <xdr:colOff>38100</xdr:colOff>
      <xdr:row>58</xdr:row>
      <xdr:rowOff>120833</xdr:rowOff>
    </xdr:to>
    <xdr:sp macro="" textlink="">
      <xdr:nvSpPr>
        <xdr:cNvPr id="364" name="楕円 363"/>
        <xdr:cNvSpPr/>
      </xdr:nvSpPr>
      <xdr:spPr>
        <a:xfrm>
          <a:off x="8699500" y="99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111960</xdr:rowOff>
    </xdr:from>
    <xdr:ext cx="534377" cy="259045"/>
    <xdr:sp macro="" textlink="">
      <xdr:nvSpPr>
        <xdr:cNvPr id="365" name="テキスト ボックス 364"/>
        <xdr:cNvSpPr txBox="1"/>
      </xdr:nvSpPr>
      <xdr:spPr>
        <a:xfrm>
          <a:off x="8483111" y="1005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165212</xdr:rowOff>
    </xdr:from>
    <xdr:to>
      <xdr:col>41</xdr:col>
      <xdr:colOff>101600</xdr:colOff>
      <xdr:row>58</xdr:row>
      <xdr:rowOff>95362</xdr:rowOff>
    </xdr:to>
    <xdr:sp macro="" textlink="">
      <xdr:nvSpPr>
        <xdr:cNvPr id="366" name="楕円 365"/>
        <xdr:cNvSpPr/>
      </xdr:nvSpPr>
      <xdr:spPr>
        <a:xfrm>
          <a:off x="7810500" y="993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86489</xdr:rowOff>
    </xdr:from>
    <xdr:ext cx="599010" cy="259045"/>
    <xdr:sp macro="" textlink="">
      <xdr:nvSpPr>
        <xdr:cNvPr id="367" name="テキスト ボックス 366"/>
        <xdr:cNvSpPr txBox="1"/>
      </xdr:nvSpPr>
      <xdr:spPr>
        <a:xfrm>
          <a:off x="7561795" y="10030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285</xdr:rowOff>
    </xdr:from>
    <xdr:to>
      <xdr:col>36</xdr:col>
      <xdr:colOff>165100</xdr:colOff>
      <xdr:row>58</xdr:row>
      <xdr:rowOff>101885</xdr:rowOff>
    </xdr:to>
    <xdr:sp macro="" textlink="">
      <xdr:nvSpPr>
        <xdr:cNvPr id="368" name="楕円 367"/>
        <xdr:cNvSpPr/>
      </xdr:nvSpPr>
      <xdr:spPr>
        <a:xfrm>
          <a:off x="6921500" y="99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93012</xdr:rowOff>
    </xdr:from>
    <xdr:ext cx="534377" cy="259045"/>
    <xdr:sp macro="" textlink="">
      <xdr:nvSpPr>
        <xdr:cNvPr id="369" name="テキスト ボックス 368"/>
        <xdr:cNvSpPr txBox="1"/>
      </xdr:nvSpPr>
      <xdr:spPr>
        <a:xfrm>
          <a:off x="6705111" y="100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116695</xdr:rowOff>
    </xdr:from>
    <xdr:to>
      <xdr:col>54</xdr:col>
      <xdr:colOff>189865</xdr:colOff>
      <xdr:row>79</xdr:row>
      <xdr:rowOff>44450</xdr:rowOff>
    </xdr:to>
    <xdr:cxnSp macro="">
      <xdr:nvCxnSpPr>
        <xdr:cNvPr id="393" name="直線コネクタ 392"/>
        <xdr:cNvCxnSpPr/>
      </xdr:nvCxnSpPr>
      <xdr:spPr>
        <a:xfrm flipV="1">
          <a:off x="10475595" y="12118195"/>
          <a:ext cx="1270" cy="147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63372</xdr:rowOff>
    </xdr:from>
    <xdr:ext cx="599010" cy="259045"/>
    <xdr:sp macro="" textlink="">
      <xdr:nvSpPr>
        <xdr:cNvPr id="396" name="普通建設事業費 （ うち新規整備　）最大値テキスト"/>
        <xdr:cNvSpPr txBox="1"/>
      </xdr:nvSpPr>
      <xdr:spPr>
        <a:xfrm>
          <a:off x="10528300" y="118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116695</xdr:rowOff>
    </xdr:from>
    <xdr:to>
      <xdr:col>55</xdr:col>
      <xdr:colOff>88900</xdr:colOff>
      <xdr:row>70</xdr:row>
      <xdr:rowOff>116695</xdr:rowOff>
    </xdr:to>
    <xdr:cxnSp macro="">
      <xdr:nvCxnSpPr>
        <xdr:cNvPr id="397" name="直線コネクタ 396"/>
        <xdr:cNvCxnSpPr/>
      </xdr:nvCxnSpPr>
      <xdr:spPr>
        <a:xfrm>
          <a:off x="10388600" y="1211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85213</xdr:rowOff>
    </xdr:from>
    <xdr:to>
      <xdr:col>55</xdr:col>
      <xdr:colOff>0</xdr:colOff>
      <xdr:row>78</xdr:row>
      <xdr:rowOff>22002</xdr:rowOff>
    </xdr:to>
    <xdr:cxnSp macro="">
      <xdr:nvCxnSpPr>
        <xdr:cNvPr id="398" name="直線コネクタ 397"/>
        <xdr:cNvCxnSpPr/>
      </xdr:nvCxnSpPr>
      <xdr:spPr>
        <a:xfrm>
          <a:off x="9639300" y="13286863"/>
          <a:ext cx="838200" cy="10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19370</xdr:rowOff>
    </xdr:from>
    <xdr:ext cx="534377" cy="259045"/>
    <xdr:sp macro="" textlink="">
      <xdr:nvSpPr>
        <xdr:cNvPr id="399" name="普通建設事業費 （ うち新規整備　）平均値テキスト"/>
        <xdr:cNvSpPr txBox="1"/>
      </xdr:nvSpPr>
      <xdr:spPr>
        <a:xfrm>
          <a:off x="10528300" y="13392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40943</xdr:rowOff>
    </xdr:from>
    <xdr:to>
      <xdr:col>55</xdr:col>
      <xdr:colOff>50800</xdr:colOff>
      <xdr:row>78</xdr:row>
      <xdr:rowOff>142543</xdr:rowOff>
    </xdr:to>
    <xdr:sp macro="" textlink="">
      <xdr:nvSpPr>
        <xdr:cNvPr id="400" name="フローチャート: 判断 399"/>
        <xdr:cNvSpPr/>
      </xdr:nvSpPr>
      <xdr:spPr>
        <a:xfrm>
          <a:off x="104267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85213</xdr:rowOff>
    </xdr:from>
    <xdr:to>
      <xdr:col>50</xdr:col>
      <xdr:colOff>114300</xdr:colOff>
      <xdr:row>78</xdr:row>
      <xdr:rowOff>44869</xdr:rowOff>
    </xdr:to>
    <xdr:cxnSp macro="">
      <xdr:nvCxnSpPr>
        <xdr:cNvPr id="401" name="直線コネクタ 400"/>
        <xdr:cNvCxnSpPr/>
      </xdr:nvCxnSpPr>
      <xdr:spPr>
        <a:xfrm flipV="1">
          <a:off x="8750300" y="13286863"/>
          <a:ext cx="889000" cy="13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76392</xdr:rowOff>
    </xdr:from>
    <xdr:to>
      <xdr:col>50</xdr:col>
      <xdr:colOff>165100</xdr:colOff>
      <xdr:row>79</xdr:row>
      <xdr:rowOff>6542</xdr:rowOff>
    </xdr:to>
    <xdr:sp macro="" textlink="">
      <xdr:nvSpPr>
        <xdr:cNvPr id="402" name="フローチャート: 判断 401"/>
        <xdr:cNvSpPr/>
      </xdr:nvSpPr>
      <xdr:spPr>
        <a:xfrm>
          <a:off x="9588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169119</xdr:rowOff>
    </xdr:from>
    <xdr:ext cx="534377" cy="259045"/>
    <xdr:sp macro="" textlink="">
      <xdr:nvSpPr>
        <xdr:cNvPr id="403" name="テキスト ボックス 402"/>
        <xdr:cNvSpPr txBox="1"/>
      </xdr:nvSpPr>
      <xdr:spPr>
        <a:xfrm>
          <a:off x="9372111" y="135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62823</xdr:rowOff>
    </xdr:from>
    <xdr:to>
      <xdr:col>45</xdr:col>
      <xdr:colOff>177800</xdr:colOff>
      <xdr:row>78</xdr:row>
      <xdr:rowOff>44869</xdr:rowOff>
    </xdr:to>
    <xdr:cxnSp macro="">
      <xdr:nvCxnSpPr>
        <xdr:cNvPr id="404" name="直線コネクタ 403"/>
        <xdr:cNvCxnSpPr/>
      </xdr:nvCxnSpPr>
      <xdr:spPr>
        <a:xfrm>
          <a:off x="7861300" y="13264473"/>
          <a:ext cx="889000" cy="15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68452</xdr:rowOff>
    </xdr:from>
    <xdr:to>
      <xdr:col>46</xdr:col>
      <xdr:colOff>38100</xdr:colOff>
      <xdr:row>78</xdr:row>
      <xdr:rowOff>170052</xdr:rowOff>
    </xdr:to>
    <xdr:sp macro="" textlink="">
      <xdr:nvSpPr>
        <xdr:cNvPr id="405" name="フローチャート: 判断 404"/>
        <xdr:cNvSpPr/>
      </xdr:nvSpPr>
      <xdr:spPr>
        <a:xfrm>
          <a:off x="8699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161179</xdr:rowOff>
    </xdr:from>
    <xdr:ext cx="534377" cy="259045"/>
    <xdr:sp macro="" textlink="">
      <xdr:nvSpPr>
        <xdr:cNvPr id="406" name="テキスト ボックス 405"/>
        <xdr:cNvSpPr txBox="1"/>
      </xdr:nvSpPr>
      <xdr:spPr>
        <a:xfrm>
          <a:off x="8483111" y="1353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62823</xdr:rowOff>
    </xdr:from>
    <xdr:to>
      <xdr:col>41</xdr:col>
      <xdr:colOff>50800</xdr:colOff>
      <xdr:row>77</xdr:row>
      <xdr:rowOff>86429</xdr:rowOff>
    </xdr:to>
    <xdr:cxnSp macro="">
      <xdr:nvCxnSpPr>
        <xdr:cNvPr id="407" name="直線コネクタ 406"/>
        <xdr:cNvCxnSpPr/>
      </xdr:nvCxnSpPr>
      <xdr:spPr>
        <a:xfrm flipV="1">
          <a:off x="6972300" y="13264473"/>
          <a:ext cx="889000" cy="2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08" name="フローチャート: 判断 407"/>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26168</xdr:rowOff>
    </xdr:from>
    <xdr:ext cx="534377" cy="259045"/>
    <xdr:sp macro="" textlink="">
      <xdr:nvSpPr>
        <xdr:cNvPr id="409" name="テキスト ボックス 408"/>
        <xdr:cNvSpPr txBox="1"/>
      </xdr:nvSpPr>
      <xdr:spPr>
        <a:xfrm>
          <a:off x="7594111" y="133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88202</xdr:rowOff>
    </xdr:from>
    <xdr:to>
      <xdr:col>36</xdr:col>
      <xdr:colOff>165100</xdr:colOff>
      <xdr:row>77</xdr:row>
      <xdr:rowOff>18352</xdr:rowOff>
    </xdr:to>
    <xdr:sp macro="" textlink="">
      <xdr:nvSpPr>
        <xdr:cNvPr id="410" name="フローチャート: 判断 409"/>
        <xdr:cNvSpPr/>
      </xdr:nvSpPr>
      <xdr:spPr>
        <a:xfrm>
          <a:off x="6921500" y="1311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34880</xdr:rowOff>
    </xdr:from>
    <xdr:ext cx="599010" cy="259045"/>
    <xdr:sp macro="" textlink="">
      <xdr:nvSpPr>
        <xdr:cNvPr id="411" name="テキスト ボックス 410"/>
        <xdr:cNvSpPr txBox="1"/>
      </xdr:nvSpPr>
      <xdr:spPr>
        <a:xfrm>
          <a:off x="6672795" y="1289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142652</xdr:rowOff>
    </xdr:from>
    <xdr:to>
      <xdr:col>55</xdr:col>
      <xdr:colOff>50800</xdr:colOff>
      <xdr:row>78</xdr:row>
      <xdr:rowOff>72802</xdr:rowOff>
    </xdr:to>
    <xdr:sp macro="" textlink="">
      <xdr:nvSpPr>
        <xdr:cNvPr id="417" name="楕円 416"/>
        <xdr:cNvSpPr/>
      </xdr:nvSpPr>
      <xdr:spPr>
        <a:xfrm>
          <a:off x="10426700" y="1334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165529</xdr:rowOff>
    </xdr:from>
    <xdr:ext cx="534377" cy="259045"/>
    <xdr:sp macro="" textlink="">
      <xdr:nvSpPr>
        <xdr:cNvPr id="418" name="普通建設事業費 （ うち新規整備　）該当値テキスト"/>
        <xdr:cNvSpPr txBox="1"/>
      </xdr:nvSpPr>
      <xdr:spPr>
        <a:xfrm>
          <a:off x="10528300" y="1319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34413</xdr:rowOff>
    </xdr:from>
    <xdr:to>
      <xdr:col>50</xdr:col>
      <xdr:colOff>165100</xdr:colOff>
      <xdr:row>77</xdr:row>
      <xdr:rowOff>136013</xdr:rowOff>
    </xdr:to>
    <xdr:sp macro="" textlink="">
      <xdr:nvSpPr>
        <xdr:cNvPr id="419" name="楕円 418"/>
        <xdr:cNvSpPr/>
      </xdr:nvSpPr>
      <xdr:spPr>
        <a:xfrm>
          <a:off x="9588500" y="1323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152540</xdr:rowOff>
    </xdr:from>
    <xdr:ext cx="534377" cy="259045"/>
    <xdr:sp macro="" textlink="">
      <xdr:nvSpPr>
        <xdr:cNvPr id="420" name="テキスト ボックス 419"/>
        <xdr:cNvSpPr txBox="1"/>
      </xdr:nvSpPr>
      <xdr:spPr>
        <a:xfrm>
          <a:off x="9372111" y="1301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165519</xdr:rowOff>
    </xdr:from>
    <xdr:to>
      <xdr:col>46</xdr:col>
      <xdr:colOff>38100</xdr:colOff>
      <xdr:row>78</xdr:row>
      <xdr:rowOff>95669</xdr:rowOff>
    </xdr:to>
    <xdr:sp macro="" textlink="">
      <xdr:nvSpPr>
        <xdr:cNvPr id="421" name="楕円 420"/>
        <xdr:cNvSpPr/>
      </xdr:nvSpPr>
      <xdr:spPr>
        <a:xfrm>
          <a:off x="8699500" y="133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112196</xdr:rowOff>
    </xdr:from>
    <xdr:ext cx="534377" cy="259045"/>
    <xdr:sp macro="" textlink="">
      <xdr:nvSpPr>
        <xdr:cNvPr id="422" name="テキスト ボックス 421"/>
        <xdr:cNvSpPr txBox="1"/>
      </xdr:nvSpPr>
      <xdr:spPr>
        <a:xfrm>
          <a:off x="8483111" y="1314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12023</xdr:rowOff>
    </xdr:from>
    <xdr:to>
      <xdr:col>41</xdr:col>
      <xdr:colOff>101600</xdr:colOff>
      <xdr:row>77</xdr:row>
      <xdr:rowOff>113623</xdr:rowOff>
    </xdr:to>
    <xdr:sp macro="" textlink="">
      <xdr:nvSpPr>
        <xdr:cNvPr id="423" name="楕円 422"/>
        <xdr:cNvSpPr/>
      </xdr:nvSpPr>
      <xdr:spPr>
        <a:xfrm>
          <a:off x="7810500" y="1321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130150</xdr:rowOff>
    </xdr:from>
    <xdr:ext cx="534377" cy="259045"/>
    <xdr:sp macro="" textlink="">
      <xdr:nvSpPr>
        <xdr:cNvPr id="424" name="テキスト ボックス 423"/>
        <xdr:cNvSpPr txBox="1"/>
      </xdr:nvSpPr>
      <xdr:spPr>
        <a:xfrm>
          <a:off x="7594111" y="1298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35629</xdr:rowOff>
    </xdr:from>
    <xdr:to>
      <xdr:col>36</xdr:col>
      <xdr:colOff>165100</xdr:colOff>
      <xdr:row>77</xdr:row>
      <xdr:rowOff>137229</xdr:rowOff>
    </xdr:to>
    <xdr:sp macro="" textlink="">
      <xdr:nvSpPr>
        <xdr:cNvPr id="425" name="楕円 424"/>
        <xdr:cNvSpPr/>
      </xdr:nvSpPr>
      <xdr:spPr>
        <a:xfrm>
          <a:off x="6921500" y="1323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128356</xdr:rowOff>
    </xdr:from>
    <xdr:ext cx="534377" cy="259045"/>
    <xdr:sp macro="" textlink="">
      <xdr:nvSpPr>
        <xdr:cNvPr id="426" name="テキスト ボックス 425"/>
        <xdr:cNvSpPr txBox="1"/>
      </xdr:nvSpPr>
      <xdr:spPr>
        <a:xfrm>
          <a:off x="6705111" y="133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2" name="直線コネクタ 451"/>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98051</xdr:rowOff>
    </xdr:from>
    <xdr:ext cx="469744" cy="259045"/>
    <xdr:sp macro="" textlink="">
      <xdr:nvSpPr>
        <xdr:cNvPr id="453" name="普通建設事業費 （ うち更新整備　）最小値テキスト"/>
        <xdr:cNvSpPr txBox="1"/>
      </xdr:nvSpPr>
      <xdr:spPr>
        <a:xfrm>
          <a:off x="10528300" y="170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4" name="直線コネクタ 453"/>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165537</xdr:rowOff>
    </xdr:from>
    <xdr:ext cx="599010" cy="259045"/>
    <xdr:sp macro="" textlink="">
      <xdr:nvSpPr>
        <xdr:cNvPr id="455" name="普通建設事業費 （ うち更新整備　）最大値テキスト"/>
        <xdr:cNvSpPr txBox="1"/>
      </xdr:nvSpPr>
      <xdr:spPr>
        <a:xfrm>
          <a:off x="10528300" y="15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56" name="直線コネクタ 455"/>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67571</xdr:rowOff>
    </xdr:from>
    <xdr:to>
      <xdr:col>55</xdr:col>
      <xdr:colOff>0</xdr:colOff>
      <xdr:row>99</xdr:row>
      <xdr:rowOff>72453</xdr:rowOff>
    </xdr:to>
    <xdr:cxnSp macro="">
      <xdr:nvCxnSpPr>
        <xdr:cNvPr id="457" name="直線コネクタ 456"/>
        <xdr:cNvCxnSpPr/>
      </xdr:nvCxnSpPr>
      <xdr:spPr>
        <a:xfrm>
          <a:off x="9639300" y="17041121"/>
          <a:ext cx="838200" cy="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138315</xdr:rowOff>
    </xdr:from>
    <xdr:ext cx="534377" cy="259045"/>
    <xdr:sp macro="" textlink="">
      <xdr:nvSpPr>
        <xdr:cNvPr id="458" name="普通建設事業費 （ うち更新整備　）平均値テキスト"/>
        <xdr:cNvSpPr txBox="1"/>
      </xdr:nvSpPr>
      <xdr:spPr>
        <a:xfrm>
          <a:off x="10528300" y="1676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59" name="フローチャート: 判断 458"/>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67571</xdr:rowOff>
    </xdr:from>
    <xdr:to>
      <xdr:col>50</xdr:col>
      <xdr:colOff>114300</xdr:colOff>
      <xdr:row>99</xdr:row>
      <xdr:rowOff>68321</xdr:rowOff>
    </xdr:to>
    <xdr:cxnSp macro="">
      <xdr:nvCxnSpPr>
        <xdr:cNvPr id="460" name="直線コネクタ 459"/>
        <xdr:cNvCxnSpPr/>
      </xdr:nvCxnSpPr>
      <xdr:spPr>
        <a:xfrm flipV="1">
          <a:off x="8750300" y="17041121"/>
          <a:ext cx="8890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1" name="フローチャート: 判断 460"/>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86517</xdr:rowOff>
    </xdr:from>
    <xdr:ext cx="534377" cy="259045"/>
    <xdr:sp macro="" textlink="">
      <xdr:nvSpPr>
        <xdr:cNvPr id="462" name="テキスト ボックス 461"/>
        <xdr:cNvSpPr txBox="1"/>
      </xdr:nvSpPr>
      <xdr:spPr>
        <a:xfrm>
          <a:off x="9372111" y="167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68321</xdr:rowOff>
    </xdr:from>
    <xdr:to>
      <xdr:col>45</xdr:col>
      <xdr:colOff>177800</xdr:colOff>
      <xdr:row>99</xdr:row>
      <xdr:rowOff>68946</xdr:rowOff>
    </xdr:to>
    <xdr:cxnSp macro="">
      <xdr:nvCxnSpPr>
        <xdr:cNvPr id="463" name="直線コネクタ 462"/>
        <xdr:cNvCxnSpPr/>
      </xdr:nvCxnSpPr>
      <xdr:spPr>
        <a:xfrm flipV="1">
          <a:off x="7861300" y="17041871"/>
          <a:ext cx="889000" cy="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4" name="フローチャート: 判断 463"/>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94280</xdr:rowOff>
    </xdr:from>
    <xdr:ext cx="534377" cy="259045"/>
    <xdr:sp macro="" textlink="">
      <xdr:nvSpPr>
        <xdr:cNvPr id="465" name="テキスト ボックス 464"/>
        <xdr:cNvSpPr txBox="1"/>
      </xdr:nvSpPr>
      <xdr:spPr>
        <a:xfrm>
          <a:off x="8483111" y="167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68946</xdr:rowOff>
    </xdr:from>
    <xdr:to>
      <xdr:col>41</xdr:col>
      <xdr:colOff>50800</xdr:colOff>
      <xdr:row>99</xdr:row>
      <xdr:rowOff>75388</xdr:rowOff>
    </xdr:to>
    <xdr:cxnSp macro="">
      <xdr:nvCxnSpPr>
        <xdr:cNvPr id="466" name="直線コネクタ 465"/>
        <xdr:cNvCxnSpPr/>
      </xdr:nvCxnSpPr>
      <xdr:spPr>
        <a:xfrm flipV="1">
          <a:off x="6972300" y="17042496"/>
          <a:ext cx="889000" cy="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67" name="フローチャート: 判断 466"/>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113222</xdr:rowOff>
    </xdr:from>
    <xdr:ext cx="534377" cy="259045"/>
    <xdr:sp macro="" textlink="">
      <xdr:nvSpPr>
        <xdr:cNvPr id="468" name="テキスト ボックス 467"/>
        <xdr:cNvSpPr txBox="1"/>
      </xdr:nvSpPr>
      <xdr:spPr>
        <a:xfrm>
          <a:off x="7594111" y="1674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2826</xdr:rowOff>
    </xdr:from>
    <xdr:to>
      <xdr:col>36</xdr:col>
      <xdr:colOff>165100</xdr:colOff>
      <xdr:row>99</xdr:row>
      <xdr:rowOff>104426</xdr:rowOff>
    </xdr:to>
    <xdr:sp macro="" textlink="">
      <xdr:nvSpPr>
        <xdr:cNvPr id="469" name="フローチャート: 判断 468"/>
        <xdr:cNvSpPr/>
      </xdr:nvSpPr>
      <xdr:spPr>
        <a:xfrm>
          <a:off x="6921500" y="1697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120953</xdr:rowOff>
    </xdr:from>
    <xdr:ext cx="534377" cy="259045"/>
    <xdr:sp macro="" textlink="">
      <xdr:nvSpPr>
        <xdr:cNvPr id="470" name="テキスト ボックス 469"/>
        <xdr:cNvSpPr txBox="1"/>
      </xdr:nvSpPr>
      <xdr:spPr>
        <a:xfrm>
          <a:off x="6705111" y="1675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21653</xdr:rowOff>
    </xdr:from>
    <xdr:to>
      <xdr:col>55</xdr:col>
      <xdr:colOff>50800</xdr:colOff>
      <xdr:row>99</xdr:row>
      <xdr:rowOff>123253</xdr:rowOff>
    </xdr:to>
    <xdr:sp macro="" textlink="">
      <xdr:nvSpPr>
        <xdr:cNvPr id="476" name="楕円 475"/>
        <xdr:cNvSpPr/>
      </xdr:nvSpPr>
      <xdr:spPr>
        <a:xfrm>
          <a:off x="10426700" y="1699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108030</xdr:rowOff>
    </xdr:from>
    <xdr:ext cx="534377" cy="259045"/>
    <xdr:sp macro="" textlink="">
      <xdr:nvSpPr>
        <xdr:cNvPr id="477" name="普通建設事業費 （ うち更新整備　）該当値テキスト"/>
        <xdr:cNvSpPr txBox="1"/>
      </xdr:nvSpPr>
      <xdr:spPr>
        <a:xfrm>
          <a:off x="10528300" y="1691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16771</xdr:rowOff>
    </xdr:from>
    <xdr:to>
      <xdr:col>50</xdr:col>
      <xdr:colOff>165100</xdr:colOff>
      <xdr:row>99</xdr:row>
      <xdr:rowOff>118371</xdr:rowOff>
    </xdr:to>
    <xdr:sp macro="" textlink="">
      <xdr:nvSpPr>
        <xdr:cNvPr id="478" name="楕円 477"/>
        <xdr:cNvSpPr/>
      </xdr:nvSpPr>
      <xdr:spPr>
        <a:xfrm>
          <a:off x="9588500" y="1699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109498</xdr:rowOff>
    </xdr:from>
    <xdr:ext cx="534377" cy="259045"/>
    <xdr:sp macro="" textlink="">
      <xdr:nvSpPr>
        <xdr:cNvPr id="479" name="テキスト ボックス 478"/>
        <xdr:cNvSpPr txBox="1"/>
      </xdr:nvSpPr>
      <xdr:spPr>
        <a:xfrm>
          <a:off x="9372111" y="1708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17521</xdr:rowOff>
    </xdr:from>
    <xdr:to>
      <xdr:col>46</xdr:col>
      <xdr:colOff>38100</xdr:colOff>
      <xdr:row>99</xdr:row>
      <xdr:rowOff>119121</xdr:rowOff>
    </xdr:to>
    <xdr:sp macro="" textlink="">
      <xdr:nvSpPr>
        <xdr:cNvPr id="480" name="楕円 479"/>
        <xdr:cNvSpPr/>
      </xdr:nvSpPr>
      <xdr:spPr>
        <a:xfrm>
          <a:off x="8699500" y="1699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110248</xdr:rowOff>
    </xdr:from>
    <xdr:ext cx="534377" cy="259045"/>
    <xdr:sp macro="" textlink="">
      <xdr:nvSpPr>
        <xdr:cNvPr id="481" name="テキスト ボックス 480"/>
        <xdr:cNvSpPr txBox="1"/>
      </xdr:nvSpPr>
      <xdr:spPr>
        <a:xfrm>
          <a:off x="8483111" y="170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18146</xdr:rowOff>
    </xdr:from>
    <xdr:to>
      <xdr:col>41</xdr:col>
      <xdr:colOff>101600</xdr:colOff>
      <xdr:row>99</xdr:row>
      <xdr:rowOff>119746</xdr:rowOff>
    </xdr:to>
    <xdr:sp macro="" textlink="">
      <xdr:nvSpPr>
        <xdr:cNvPr id="482" name="楕円 481"/>
        <xdr:cNvSpPr/>
      </xdr:nvSpPr>
      <xdr:spPr>
        <a:xfrm>
          <a:off x="7810500" y="1699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110873</xdr:rowOff>
    </xdr:from>
    <xdr:ext cx="534377" cy="259045"/>
    <xdr:sp macro="" textlink="">
      <xdr:nvSpPr>
        <xdr:cNvPr id="483" name="テキスト ボックス 482"/>
        <xdr:cNvSpPr txBox="1"/>
      </xdr:nvSpPr>
      <xdr:spPr>
        <a:xfrm>
          <a:off x="7594111" y="1708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24588</xdr:rowOff>
    </xdr:from>
    <xdr:to>
      <xdr:col>36</xdr:col>
      <xdr:colOff>165100</xdr:colOff>
      <xdr:row>99</xdr:row>
      <xdr:rowOff>126188</xdr:rowOff>
    </xdr:to>
    <xdr:sp macro="" textlink="">
      <xdr:nvSpPr>
        <xdr:cNvPr id="484" name="楕円 483"/>
        <xdr:cNvSpPr/>
      </xdr:nvSpPr>
      <xdr:spPr>
        <a:xfrm>
          <a:off x="6921500" y="1699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117315</xdr:rowOff>
    </xdr:from>
    <xdr:ext cx="534377" cy="259045"/>
    <xdr:sp macro="" textlink="">
      <xdr:nvSpPr>
        <xdr:cNvPr id="485" name="テキスト ボックス 484"/>
        <xdr:cNvSpPr txBox="1"/>
      </xdr:nvSpPr>
      <xdr:spPr>
        <a:xfrm>
          <a:off x="6705111" y="170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52462</xdr:rowOff>
    </xdr:from>
    <xdr:to>
      <xdr:col>85</xdr:col>
      <xdr:colOff>126364</xdr:colOff>
      <xdr:row>39</xdr:row>
      <xdr:rowOff>98878</xdr:rowOff>
    </xdr:to>
    <xdr:cxnSp macro="">
      <xdr:nvCxnSpPr>
        <xdr:cNvPr id="511" name="直線コネクタ 510"/>
        <xdr:cNvCxnSpPr/>
      </xdr:nvCxnSpPr>
      <xdr:spPr>
        <a:xfrm flipV="1">
          <a:off x="16317595" y="5195962"/>
          <a:ext cx="1269" cy="158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170589</xdr:rowOff>
    </xdr:from>
    <xdr:ext cx="599010" cy="259045"/>
    <xdr:sp macro="" textlink="">
      <xdr:nvSpPr>
        <xdr:cNvPr id="514" name="災害復旧事業費最大値テキスト"/>
        <xdr:cNvSpPr txBox="1"/>
      </xdr:nvSpPr>
      <xdr:spPr>
        <a:xfrm>
          <a:off x="16370300" y="49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52462</xdr:rowOff>
    </xdr:from>
    <xdr:to>
      <xdr:col>86</xdr:col>
      <xdr:colOff>25400</xdr:colOff>
      <xdr:row>30</xdr:row>
      <xdr:rowOff>52462</xdr:rowOff>
    </xdr:to>
    <xdr:cxnSp macro="">
      <xdr:nvCxnSpPr>
        <xdr:cNvPr id="515" name="直線コネクタ 514"/>
        <xdr:cNvCxnSpPr/>
      </xdr:nvCxnSpPr>
      <xdr:spPr>
        <a:xfrm>
          <a:off x="16230600" y="519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97126</xdr:rowOff>
    </xdr:from>
    <xdr:to>
      <xdr:col>85</xdr:col>
      <xdr:colOff>127000</xdr:colOff>
      <xdr:row>39</xdr:row>
      <xdr:rowOff>98759</xdr:rowOff>
    </xdr:to>
    <xdr:cxnSp macro="">
      <xdr:nvCxnSpPr>
        <xdr:cNvPr id="516" name="直線コネクタ 515"/>
        <xdr:cNvCxnSpPr/>
      </xdr:nvCxnSpPr>
      <xdr:spPr>
        <a:xfrm>
          <a:off x="15481300" y="678367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141691</xdr:rowOff>
    </xdr:from>
    <xdr:ext cx="469744" cy="259045"/>
    <xdr:sp macro="" textlink="">
      <xdr:nvSpPr>
        <xdr:cNvPr id="517" name="災害復旧事業費平均値テキスト"/>
        <xdr:cNvSpPr txBox="1"/>
      </xdr:nvSpPr>
      <xdr:spPr>
        <a:xfrm>
          <a:off x="16370300" y="6485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118814</xdr:rowOff>
    </xdr:from>
    <xdr:to>
      <xdr:col>85</xdr:col>
      <xdr:colOff>177800</xdr:colOff>
      <xdr:row>39</xdr:row>
      <xdr:rowOff>48964</xdr:rowOff>
    </xdr:to>
    <xdr:sp macro="" textlink="">
      <xdr:nvSpPr>
        <xdr:cNvPr id="518" name="フローチャート: 判断 517"/>
        <xdr:cNvSpPr/>
      </xdr:nvSpPr>
      <xdr:spPr>
        <a:xfrm>
          <a:off x="162687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97126</xdr:rowOff>
    </xdr:from>
    <xdr:to>
      <xdr:col>81</xdr:col>
      <xdr:colOff>50800</xdr:colOff>
      <xdr:row>39</xdr:row>
      <xdr:rowOff>98727</xdr:rowOff>
    </xdr:to>
    <xdr:cxnSp macro="">
      <xdr:nvCxnSpPr>
        <xdr:cNvPr id="519" name="直線コネクタ 518"/>
        <xdr:cNvCxnSpPr/>
      </xdr:nvCxnSpPr>
      <xdr:spPr>
        <a:xfrm flipV="1">
          <a:off x="14592300" y="6783676"/>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167103</xdr:rowOff>
    </xdr:from>
    <xdr:to>
      <xdr:col>81</xdr:col>
      <xdr:colOff>101600</xdr:colOff>
      <xdr:row>39</xdr:row>
      <xdr:rowOff>97253</xdr:rowOff>
    </xdr:to>
    <xdr:sp macro="" textlink="">
      <xdr:nvSpPr>
        <xdr:cNvPr id="520" name="フローチャート: 判断 519"/>
        <xdr:cNvSpPr/>
      </xdr:nvSpPr>
      <xdr:spPr>
        <a:xfrm>
          <a:off x="15430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113780</xdr:rowOff>
    </xdr:from>
    <xdr:ext cx="469744" cy="259045"/>
    <xdr:sp macro="" textlink="">
      <xdr:nvSpPr>
        <xdr:cNvPr id="521" name="テキスト ボックス 520"/>
        <xdr:cNvSpPr txBox="1"/>
      </xdr:nvSpPr>
      <xdr:spPr>
        <a:xfrm>
          <a:off x="15246428" y="645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76759</xdr:rowOff>
    </xdr:from>
    <xdr:to>
      <xdr:col>76</xdr:col>
      <xdr:colOff>114300</xdr:colOff>
      <xdr:row>39</xdr:row>
      <xdr:rowOff>98727</xdr:rowOff>
    </xdr:to>
    <xdr:cxnSp macro="">
      <xdr:nvCxnSpPr>
        <xdr:cNvPr id="522" name="直線コネクタ 521"/>
        <xdr:cNvCxnSpPr/>
      </xdr:nvCxnSpPr>
      <xdr:spPr>
        <a:xfrm>
          <a:off x="13703300" y="6763309"/>
          <a:ext cx="889000" cy="2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157252</xdr:rowOff>
    </xdr:from>
    <xdr:to>
      <xdr:col>76</xdr:col>
      <xdr:colOff>165100</xdr:colOff>
      <xdr:row>39</xdr:row>
      <xdr:rowOff>87402</xdr:rowOff>
    </xdr:to>
    <xdr:sp macro="" textlink="">
      <xdr:nvSpPr>
        <xdr:cNvPr id="523" name="フローチャート: 判断 522"/>
        <xdr:cNvSpPr/>
      </xdr:nvSpPr>
      <xdr:spPr>
        <a:xfrm>
          <a:off x="14541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103928</xdr:rowOff>
    </xdr:from>
    <xdr:ext cx="469744" cy="259045"/>
    <xdr:sp macro="" textlink="">
      <xdr:nvSpPr>
        <xdr:cNvPr id="524" name="テキスト ボックス 523"/>
        <xdr:cNvSpPr txBox="1"/>
      </xdr:nvSpPr>
      <xdr:spPr>
        <a:xfrm>
          <a:off x="14357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42872</xdr:rowOff>
    </xdr:from>
    <xdr:to>
      <xdr:col>71</xdr:col>
      <xdr:colOff>177800</xdr:colOff>
      <xdr:row>39</xdr:row>
      <xdr:rowOff>76759</xdr:rowOff>
    </xdr:to>
    <xdr:cxnSp macro="">
      <xdr:nvCxnSpPr>
        <xdr:cNvPr id="525" name="直線コネクタ 524"/>
        <xdr:cNvCxnSpPr/>
      </xdr:nvCxnSpPr>
      <xdr:spPr>
        <a:xfrm>
          <a:off x="12814300" y="6729422"/>
          <a:ext cx="889000" cy="3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137701</xdr:rowOff>
    </xdr:from>
    <xdr:to>
      <xdr:col>72</xdr:col>
      <xdr:colOff>38100</xdr:colOff>
      <xdr:row>39</xdr:row>
      <xdr:rowOff>67851</xdr:rowOff>
    </xdr:to>
    <xdr:sp macro="" textlink="">
      <xdr:nvSpPr>
        <xdr:cNvPr id="526" name="フローチャート: 判断 525"/>
        <xdr:cNvSpPr/>
      </xdr:nvSpPr>
      <xdr:spPr>
        <a:xfrm>
          <a:off x="13652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84378</xdr:rowOff>
    </xdr:from>
    <xdr:ext cx="469744" cy="259045"/>
    <xdr:sp macro="" textlink="">
      <xdr:nvSpPr>
        <xdr:cNvPr id="527" name="テキスト ボックス 526"/>
        <xdr:cNvSpPr txBox="1"/>
      </xdr:nvSpPr>
      <xdr:spPr>
        <a:xfrm>
          <a:off x="13468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46326</xdr:rowOff>
    </xdr:from>
    <xdr:to>
      <xdr:col>67</xdr:col>
      <xdr:colOff>101600</xdr:colOff>
      <xdr:row>38</xdr:row>
      <xdr:rowOff>147926</xdr:rowOff>
    </xdr:to>
    <xdr:sp macro="" textlink="">
      <xdr:nvSpPr>
        <xdr:cNvPr id="528" name="フローチャート: 判断 527"/>
        <xdr:cNvSpPr/>
      </xdr:nvSpPr>
      <xdr:spPr>
        <a:xfrm>
          <a:off x="12763500" y="656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164453</xdr:rowOff>
    </xdr:from>
    <xdr:ext cx="534377" cy="259045"/>
    <xdr:sp macro="" textlink="">
      <xdr:nvSpPr>
        <xdr:cNvPr id="529" name="テキスト ボックス 528"/>
        <xdr:cNvSpPr txBox="1"/>
      </xdr:nvSpPr>
      <xdr:spPr>
        <a:xfrm>
          <a:off x="12547111" y="633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47959</xdr:rowOff>
    </xdr:from>
    <xdr:to>
      <xdr:col>85</xdr:col>
      <xdr:colOff>177800</xdr:colOff>
      <xdr:row>39</xdr:row>
      <xdr:rowOff>149559</xdr:rowOff>
    </xdr:to>
    <xdr:sp macro="" textlink="">
      <xdr:nvSpPr>
        <xdr:cNvPr id="535" name="楕円 534"/>
        <xdr:cNvSpPr/>
      </xdr:nvSpPr>
      <xdr:spPr>
        <a:xfrm>
          <a:off x="16268700" y="673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134336</xdr:rowOff>
    </xdr:from>
    <xdr:ext cx="313932" cy="259045"/>
    <xdr:sp macro="" textlink="">
      <xdr:nvSpPr>
        <xdr:cNvPr id="536" name="災害復旧事業費該当値テキスト"/>
        <xdr:cNvSpPr txBox="1"/>
      </xdr:nvSpPr>
      <xdr:spPr>
        <a:xfrm>
          <a:off x="16370300" y="66494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46326</xdr:rowOff>
    </xdr:from>
    <xdr:to>
      <xdr:col>81</xdr:col>
      <xdr:colOff>101600</xdr:colOff>
      <xdr:row>39</xdr:row>
      <xdr:rowOff>147926</xdr:rowOff>
    </xdr:to>
    <xdr:sp macro="" textlink="">
      <xdr:nvSpPr>
        <xdr:cNvPr id="537" name="楕円 536"/>
        <xdr:cNvSpPr/>
      </xdr:nvSpPr>
      <xdr:spPr>
        <a:xfrm>
          <a:off x="15430500" y="673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139053</xdr:rowOff>
    </xdr:from>
    <xdr:ext cx="378565" cy="259045"/>
    <xdr:sp macro="" textlink="">
      <xdr:nvSpPr>
        <xdr:cNvPr id="538" name="テキスト ボックス 537"/>
        <xdr:cNvSpPr txBox="1"/>
      </xdr:nvSpPr>
      <xdr:spPr>
        <a:xfrm>
          <a:off x="15292017" y="6825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47927</xdr:rowOff>
    </xdr:from>
    <xdr:to>
      <xdr:col>76</xdr:col>
      <xdr:colOff>165100</xdr:colOff>
      <xdr:row>39</xdr:row>
      <xdr:rowOff>149527</xdr:rowOff>
    </xdr:to>
    <xdr:sp macro="" textlink="">
      <xdr:nvSpPr>
        <xdr:cNvPr id="539" name="楕円 538"/>
        <xdr:cNvSpPr/>
      </xdr:nvSpPr>
      <xdr:spPr>
        <a:xfrm>
          <a:off x="14541500" y="673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140654</xdr:rowOff>
    </xdr:from>
    <xdr:ext cx="313932" cy="259045"/>
    <xdr:sp macro="" textlink="">
      <xdr:nvSpPr>
        <xdr:cNvPr id="540" name="テキスト ボックス 539"/>
        <xdr:cNvSpPr txBox="1"/>
      </xdr:nvSpPr>
      <xdr:spPr>
        <a:xfrm>
          <a:off x="14435333" y="68272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25959</xdr:rowOff>
    </xdr:from>
    <xdr:to>
      <xdr:col>72</xdr:col>
      <xdr:colOff>38100</xdr:colOff>
      <xdr:row>39</xdr:row>
      <xdr:rowOff>127559</xdr:rowOff>
    </xdr:to>
    <xdr:sp macro="" textlink="">
      <xdr:nvSpPr>
        <xdr:cNvPr id="541" name="楕円 540"/>
        <xdr:cNvSpPr/>
      </xdr:nvSpPr>
      <xdr:spPr>
        <a:xfrm>
          <a:off x="13652500" y="671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118686</xdr:rowOff>
    </xdr:from>
    <xdr:ext cx="469744" cy="259045"/>
    <xdr:sp macro="" textlink="">
      <xdr:nvSpPr>
        <xdr:cNvPr id="542" name="テキスト ボックス 541"/>
        <xdr:cNvSpPr txBox="1"/>
      </xdr:nvSpPr>
      <xdr:spPr>
        <a:xfrm>
          <a:off x="13468428" y="680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163522</xdr:rowOff>
    </xdr:from>
    <xdr:to>
      <xdr:col>67</xdr:col>
      <xdr:colOff>101600</xdr:colOff>
      <xdr:row>39</xdr:row>
      <xdr:rowOff>93672</xdr:rowOff>
    </xdr:to>
    <xdr:sp macro="" textlink="">
      <xdr:nvSpPr>
        <xdr:cNvPr id="543" name="楕円 542"/>
        <xdr:cNvSpPr/>
      </xdr:nvSpPr>
      <xdr:spPr>
        <a:xfrm>
          <a:off x="12763500" y="667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84799</xdr:rowOff>
    </xdr:from>
    <xdr:ext cx="469744" cy="259045"/>
    <xdr:sp macro="" textlink="">
      <xdr:nvSpPr>
        <xdr:cNvPr id="544" name="テキスト ボックス 543"/>
        <xdr:cNvSpPr txBox="1"/>
      </xdr:nvSpPr>
      <xdr:spPr>
        <a:xfrm>
          <a:off x="12579428" y="677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17" name="直線コネクタ 616"/>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18" name="公債費最小値テキスト"/>
        <xdr:cNvSpPr txBox="1"/>
      </xdr:nvSpPr>
      <xdr:spPr>
        <a:xfrm>
          <a:off x="16370300"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19" name="直線コネクタ 618"/>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20" name="公債費最大値テキスト"/>
        <xdr:cNvSpPr txBox="1"/>
      </xdr:nvSpPr>
      <xdr:spPr>
        <a:xfrm>
          <a:off x="16370300" y="11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21" name="直線コネクタ 620"/>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150506</xdr:rowOff>
    </xdr:from>
    <xdr:to>
      <xdr:col>85</xdr:col>
      <xdr:colOff>127000</xdr:colOff>
      <xdr:row>77</xdr:row>
      <xdr:rowOff>72803</xdr:rowOff>
    </xdr:to>
    <xdr:cxnSp macro="">
      <xdr:nvCxnSpPr>
        <xdr:cNvPr id="622" name="直線コネクタ 621"/>
        <xdr:cNvCxnSpPr/>
      </xdr:nvCxnSpPr>
      <xdr:spPr>
        <a:xfrm flipV="1">
          <a:off x="15481300" y="13180706"/>
          <a:ext cx="838200" cy="9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100431</xdr:rowOff>
    </xdr:from>
    <xdr:ext cx="534377" cy="259045"/>
    <xdr:sp macro="" textlink="">
      <xdr:nvSpPr>
        <xdr:cNvPr id="623" name="公債費平均値テキスト"/>
        <xdr:cNvSpPr txBox="1"/>
      </xdr:nvSpPr>
      <xdr:spPr>
        <a:xfrm>
          <a:off x="16370300" y="129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24" name="フローチャート: 判断 623"/>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69185</xdr:rowOff>
    </xdr:from>
    <xdr:to>
      <xdr:col>81</xdr:col>
      <xdr:colOff>50800</xdr:colOff>
      <xdr:row>77</xdr:row>
      <xdr:rowOff>72803</xdr:rowOff>
    </xdr:to>
    <xdr:cxnSp macro="">
      <xdr:nvCxnSpPr>
        <xdr:cNvPr id="625" name="直線コネクタ 624"/>
        <xdr:cNvCxnSpPr/>
      </xdr:nvCxnSpPr>
      <xdr:spPr>
        <a:xfrm>
          <a:off x="14592300" y="13270835"/>
          <a:ext cx="889000" cy="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26" name="フローチャート: 判断 625"/>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11703</xdr:rowOff>
    </xdr:from>
    <xdr:ext cx="534377" cy="259045"/>
    <xdr:sp macro="" textlink="">
      <xdr:nvSpPr>
        <xdr:cNvPr id="627" name="テキスト ボックス 626"/>
        <xdr:cNvSpPr txBox="1"/>
      </xdr:nvSpPr>
      <xdr:spPr>
        <a:xfrm>
          <a:off x="15214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59987</xdr:rowOff>
    </xdr:from>
    <xdr:to>
      <xdr:col>76</xdr:col>
      <xdr:colOff>114300</xdr:colOff>
      <xdr:row>77</xdr:row>
      <xdr:rowOff>69185</xdr:rowOff>
    </xdr:to>
    <xdr:cxnSp macro="">
      <xdr:nvCxnSpPr>
        <xdr:cNvPr id="628" name="直線コネクタ 627"/>
        <xdr:cNvCxnSpPr/>
      </xdr:nvCxnSpPr>
      <xdr:spPr>
        <a:xfrm>
          <a:off x="13703300" y="13261637"/>
          <a:ext cx="889000" cy="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29" name="フローチャート: 判断 628"/>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164485</xdr:rowOff>
    </xdr:from>
    <xdr:ext cx="534377" cy="259045"/>
    <xdr:sp macro="" textlink="">
      <xdr:nvSpPr>
        <xdr:cNvPr id="630" name="テキスト ボックス 629"/>
        <xdr:cNvSpPr txBox="1"/>
      </xdr:nvSpPr>
      <xdr:spPr>
        <a:xfrm>
          <a:off x="14325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59987</xdr:rowOff>
    </xdr:from>
    <xdr:to>
      <xdr:col>71</xdr:col>
      <xdr:colOff>177800</xdr:colOff>
      <xdr:row>77</xdr:row>
      <xdr:rowOff>61443</xdr:rowOff>
    </xdr:to>
    <xdr:cxnSp macro="">
      <xdr:nvCxnSpPr>
        <xdr:cNvPr id="631" name="直線コネクタ 630"/>
        <xdr:cNvCxnSpPr/>
      </xdr:nvCxnSpPr>
      <xdr:spPr>
        <a:xfrm flipV="1">
          <a:off x="12814300" y="13261637"/>
          <a:ext cx="889000" cy="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32" name="フローチャート: 判断 631"/>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22966</xdr:rowOff>
    </xdr:from>
    <xdr:ext cx="534377" cy="259045"/>
    <xdr:sp macro="" textlink="">
      <xdr:nvSpPr>
        <xdr:cNvPr id="633" name="テキスト ボックス 632"/>
        <xdr:cNvSpPr txBox="1"/>
      </xdr:nvSpPr>
      <xdr:spPr>
        <a:xfrm>
          <a:off x="13436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169931</xdr:rowOff>
    </xdr:from>
    <xdr:to>
      <xdr:col>67</xdr:col>
      <xdr:colOff>101600</xdr:colOff>
      <xdr:row>77</xdr:row>
      <xdr:rowOff>100081</xdr:rowOff>
    </xdr:to>
    <xdr:sp macro="" textlink="">
      <xdr:nvSpPr>
        <xdr:cNvPr id="634" name="フローチャート: 判断 633"/>
        <xdr:cNvSpPr/>
      </xdr:nvSpPr>
      <xdr:spPr>
        <a:xfrm>
          <a:off x="12763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116608</xdr:rowOff>
    </xdr:from>
    <xdr:ext cx="534377" cy="259045"/>
    <xdr:sp macro="" textlink="">
      <xdr:nvSpPr>
        <xdr:cNvPr id="635" name="テキスト ボックス 634"/>
        <xdr:cNvSpPr txBox="1"/>
      </xdr:nvSpPr>
      <xdr:spPr>
        <a:xfrm>
          <a:off x="12547111" y="1297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99706</xdr:rowOff>
    </xdr:from>
    <xdr:to>
      <xdr:col>85</xdr:col>
      <xdr:colOff>177800</xdr:colOff>
      <xdr:row>77</xdr:row>
      <xdr:rowOff>29856</xdr:rowOff>
    </xdr:to>
    <xdr:sp macro="" textlink="">
      <xdr:nvSpPr>
        <xdr:cNvPr id="641" name="楕円 640"/>
        <xdr:cNvSpPr/>
      </xdr:nvSpPr>
      <xdr:spPr>
        <a:xfrm>
          <a:off x="16268700" y="1312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78133</xdr:rowOff>
    </xdr:from>
    <xdr:ext cx="534377" cy="259045"/>
    <xdr:sp macro="" textlink="">
      <xdr:nvSpPr>
        <xdr:cNvPr id="642" name="公債費該当値テキスト"/>
        <xdr:cNvSpPr txBox="1"/>
      </xdr:nvSpPr>
      <xdr:spPr>
        <a:xfrm>
          <a:off x="16370300" y="1310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22003</xdr:rowOff>
    </xdr:from>
    <xdr:to>
      <xdr:col>81</xdr:col>
      <xdr:colOff>101600</xdr:colOff>
      <xdr:row>77</xdr:row>
      <xdr:rowOff>123603</xdr:rowOff>
    </xdr:to>
    <xdr:sp macro="" textlink="">
      <xdr:nvSpPr>
        <xdr:cNvPr id="643" name="楕円 642"/>
        <xdr:cNvSpPr/>
      </xdr:nvSpPr>
      <xdr:spPr>
        <a:xfrm>
          <a:off x="15430500" y="1322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114730</xdr:rowOff>
    </xdr:from>
    <xdr:ext cx="534377" cy="259045"/>
    <xdr:sp macro="" textlink="">
      <xdr:nvSpPr>
        <xdr:cNvPr id="644" name="テキスト ボックス 643"/>
        <xdr:cNvSpPr txBox="1"/>
      </xdr:nvSpPr>
      <xdr:spPr>
        <a:xfrm>
          <a:off x="15214111" y="1331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18385</xdr:rowOff>
    </xdr:from>
    <xdr:to>
      <xdr:col>76</xdr:col>
      <xdr:colOff>165100</xdr:colOff>
      <xdr:row>77</xdr:row>
      <xdr:rowOff>119985</xdr:rowOff>
    </xdr:to>
    <xdr:sp macro="" textlink="">
      <xdr:nvSpPr>
        <xdr:cNvPr id="645" name="楕円 644"/>
        <xdr:cNvSpPr/>
      </xdr:nvSpPr>
      <xdr:spPr>
        <a:xfrm>
          <a:off x="14541500" y="1322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111112</xdr:rowOff>
    </xdr:from>
    <xdr:ext cx="534377" cy="259045"/>
    <xdr:sp macro="" textlink="">
      <xdr:nvSpPr>
        <xdr:cNvPr id="646" name="テキスト ボックス 645"/>
        <xdr:cNvSpPr txBox="1"/>
      </xdr:nvSpPr>
      <xdr:spPr>
        <a:xfrm>
          <a:off x="14325111" y="1331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9187</xdr:rowOff>
    </xdr:from>
    <xdr:to>
      <xdr:col>72</xdr:col>
      <xdr:colOff>38100</xdr:colOff>
      <xdr:row>77</xdr:row>
      <xdr:rowOff>110787</xdr:rowOff>
    </xdr:to>
    <xdr:sp macro="" textlink="">
      <xdr:nvSpPr>
        <xdr:cNvPr id="647" name="楕円 646"/>
        <xdr:cNvSpPr/>
      </xdr:nvSpPr>
      <xdr:spPr>
        <a:xfrm>
          <a:off x="13652500" y="1321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101914</xdr:rowOff>
    </xdr:from>
    <xdr:ext cx="534377" cy="259045"/>
    <xdr:sp macro="" textlink="">
      <xdr:nvSpPr>
        <xdr:cNvPr id="648" name="テキスト ボックス 647"/>
        <xdr:cNvSpPr txBox="1"/>
      </xdr:nvSpPr>
      <xdr:spPr>
        <a:xfrm>
          <a:off x="13436111" y="1330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10643</xdr:rowOff>
    </xdr:from>
    <xdr:to>
      <xdr:col>67</xdr:col>
      <xdr:colOff>101600</xdr:colOff>
      <xdr:row>77</xdr:row>
      <xdr:rowOff>112243</xdr:rowOff>
    </xdr:to>
    <xdr:sp macro="" textlink="">
      <xdr:nvSpPr>
        <xdr:cNvPr id="649" name="楕円 648"/>
        <xdr:cNvSpPr/>
      </xdr:nvSpPr>
      <xdr:spPr>
        <a:xfrm>
          <a:off x="12763500" y="132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103370</xdr:rowOff>
    </xdr:from>
    <xdr:ext cx="534377" cy="259045"/>
    <xdr:sp macro="" textlink="">
      <xdr:nvSpPr>
        <xdr:cNvPr id="650" name="テキスト ボックス 649"/>
        <xdr:cNvSpPr txBox="1"/>
      </xdr:nvSpPr>
      <xdr:spPr>
        <a:xfrm>
          <a:off x="12547111" y="1330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140272</xdr:rowOff>
    </xdr:from>
    <xdr:to>
      <xdr:col>85</xdr:col>
      <xdr:colOff>126364</xdr:colOff>
      <xdr:row>99</xdr:row>
      <xdr:rowOff>44405</xdr:rowOff>
    </xdr:to>
    <xdr:cxnSp macro="">
      <xdr:nvCxnSpPr>
        <xdr:cNvPr id="674" name="直線コネクタ 673"/>
        <xdr:cNvCxnSpPr/>
      </xdr:nvCxnSpPr>
      <xdr:spPr>
        <a:xfrm flipV="1">
          <a:off x="16317595" y="15742222"/>
          <a:ext cx="1269"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48232</xdr:rowOff>
    </xdr:from>
    <xdr:ext cx="249299" cy="259045"/>
    <xdr:sp macro="" textlink="">
      <xdr:nvSpPr>
        <xdr:cNvPr id="675" name="積立金最小値テキスト"/>
        <xdr:cNvSpPr txBox="1"/>
      </xdr:nvSpPr>
      <xdr:spPr>
        <a:xfrm>
          <a:off x="16370300" y="17021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44405</xdr:rowOff>
    </xdr:from>
    <xdr:to>
      <xdr:col>86</xdr:col>
      <xdr:colOff>25400</xdr:colOff>
      <xdr:row>99</xdr:row>
      <xdr:rowOff>44405</xdr:rowOff>
    </xdr:to>
    <xdr:cxnSp macro="">
      <xdr:nvCxnSpPr>
        <xdr:cNvPr id="676" name="直線コネクタ 675"/>
        <xdr:cNvCxnSpPr/>
      </xdr:nvCxnSpPr>
      <xdr:spPr>
        <a:xfrm>
          <a:off x="16230600" y="170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86949</xdr:rowOff>
    </xdr:from>
    <xdr:ext cx="599010" cy="259045"/>
    <xdr:sp macro="" textlink="">
      <xdr:nvSpPr>
        <xdr:cNvPr id="677" name="積立金最大値テキスト"/>
        <xdr:cNvSpPr txBox="1"/>
      </xdr:nvSpPr>
      <xdr:spPr>
        <a:xfrm>
          <a:off x="16370300" y="1551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140272</xdr:rowOff>
    </xdr:from>
    <xdr:to>
      <xdr:col>86</xdr:col>
      <xdr:colOff>25400</xdr:colOff>
      <xdr:row>91</xdr:row>
      <xdr:rowOff>140272</xdr:rowOff>
    </xdr:to>
    <xdr:cxnSp macro="">
      <xdr:nvCxnSpPr>
        <xdr:cNvPr id="678" name="直線コネクタ 677"/>
        <xdr:cNvCxnSpPr/>
      </xdr:nvCxnSpPr>
      <xdr:spPr>
        <a:xfrm>
          <a:off x="16230600" y="1574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104603</xdr:rowOff>
    </xdr:from>
    <xdr:to>
      <xdr:col>85</xdr:col>
      <xdr:colOff>127000</xdr:colOff>
      <xdr:row>98</xdr:row>
      <xdr:rowOff>129527</xdr:rowOff>
    </xdr:to>
    <xdr:cxnSp macro="">
      <xdr:nvCxnSpPr>
        <xdr:cNvPr id="679" name="直線コネクタ 678"/>
        <xdr:cNvCxnSpPr/>
      </xdr:nvCxnSpPr>
      <xdr:spPr>
        <a:xfrm>
          <a:off x="15481300" y="16906703"/>
          <a:ext cx="838200" cy="2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166070</xdr:rowOff>
    </xdr:from>
    <xdr:ext cx="534377" cy="259045"/>
    <xdr:sp macro="" textlink="">
      <xdr:nvSpPr>
        <xdr:cNvPr id="680" name="積立金平均値テキスト"/>
        <xdr:cNvSpPr txBox="1"/>
      </xdr:nvSpPr>
      <xdr:spPr>
        <a:xfrm>
          <a:off x="16370300" y="16625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143193</xdr:rowOff>
    </xdr:from>
    <xdr:to>
      <xdr:col>85</xdr:col>
      <xdr:colOff>177800</xdr:colOff>
      <xdr:row>98</xdr:row>
      <xdr:rowOff>73343</xdr:rowOff>
    </xdr:to>
    <xdr:sp macro="" textlink="">
      <xdr:nvSpPr>
        <xdr:cNvPr id="681" name="フローチャート: 判断 680"/>
        <xdr:cNvSpPr/>
      </xdr:nvSpPr>
      <xdr:spPr>
        <a:xfrm>
          <a:off x="162687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47498</xdr:rowOff>
    </xdr:from>
    <xdr:to>
      <xdr:col>81</xdr:col>
      <xdr:colOff>50800</xdr:colOff>
      <xdr:row>98</xdr:row>
      <xdr:rowOff>104603</xdr:rowOff>
    </xdr:to>
    <xdr:cxnSp macro="">
      <xdr:nvCxnSpPr>
        <xdr:cNvPr id="682" name="直線コネクタ 681"/>
        <xdr:cNvCxnSpPr/>
      </xdr:nvCxnSpPr>
      <xdr:spPr>
        <a:xfrm>
          <a:off x="14592300" y="16849598"/>
          <a:ext cx="889000" cy="5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152268</xdr:rowOff>
    </xdr:from>
    <xdr:to>
      <xdr:col>81</xdr:col>
      <xdr:colOff>101600</xdr:colOff>
      <xdr:row>98</xdr:row>
      <xdr:rowOff>82418</xdr:rowOff>
    </xdr:to>
    <xdr:sp macro="" textlink="">
      <xdr:nvSpPr>
        <xdr:cNvPr id="683" name="フローチャート: 判断 682"/>
        <xdr:cNvSpPr/>
      </xdr:nvSpPr>
      <xdr:spPr>
        <a:xfrm>
          <a:off x="15430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98945</xdr:rowOff>
    </xdr:from>
    <xdr:ext cx="534377" cy="259045"/>
    <xdr:sp macro="" textlink="">
      <xdr:nvSpPr>
        <xdr:cNvPr id="684" name="テキスト ボックス 683"/>
        <xdr:cNvSpPr txBox="1"/>
      </xdr:nvSpPr>
      <xdr:spPr>
        <a:xfrm>
          <a:off x="15214111" y="1655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154498</xdr:rowOff>
    </xdr:from>
    <xdr:to>
      <xdr:col>76</xdr:col>
      <xdr:colOff>114300</xdr:colOff>
      <xdr:row>98</xdr:row>
      <xdr:rowOff>47498</xdr:rowOff>
    </xdr:to>
    <xdr:cxnSp macro="">
      <xdr:nvCxnSpPr>
        <xdr:cNvPr id="685" name="直線コネクタ 684"/>
        <xdr:cNvCxnSpPr/>
      </xdr:nvCxnSpPr>
      <xdr:spPr>
        <a:xfrm>
          <a:off x="13703300" y="16785148"/>
          <a:ext cx="889000" cy="6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160474</xdr:rowOff>
    </xdr:from>
    <xdr:to>
      <xdr:col>76</xdr:col>
      <xdr:colOff>165100</xdr:colOff>
      <xdr:row>98</xdr:row>
      <xdr:rowOff>90624</xdr:rowOff>
    </xdr:to>
    <xdr:sp macro="" textlink="">
      <xdr:nvSpPr>
        <xdr:cNvPr id="686" name="フローチャート: 判断 685"/>
        <xdr:cNvSpPr/>
      </xdr:nvSpPr>
      <xdr:spPr>
        <a:xfrm>
          <a:off x="14541500" y="167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107151</xdr:rowOff>
    </xdr:from>
    <xdr:ext cx="534377" cy="259045"/>
    <xdr:sp macro="" textlink="">
      <xdr:nvSpPr>
        <xdr:cNvPr id="687" name="テキスト ボックス 686"/>
        <xdr:cNvSpPr txBox="1"/>
      </xdr:nvSpPr>
      <xdr:spPr>
        <a:xfrm>
          <a:off x="14325111" y="1656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23084</xdr:rowOff>
    </xdr:from>
    <xdr:to>
      <xdr:col>71</xdr:col>
      <xdr:colOff>177800</xdr:colOff>
      <xdr:row>97</xdr:row>
      <xdr:rowOff>154498</xdr:rowOff>
    </xdr:to>
    <xdr:cxnSp macro="">
      <xdr:nvCxnSpPr>
        <xdr:cNvPr id="688" name="直線コネクタ 687"/>
        <xdr:cNvCxnSpPr/>
      </xdr:nvCxnSpPr>
      <xdr:spPr>
        <a:xfrm>
          <a:off x="12814300" y="16653734"/>
          <a:ext cx="889000" cy="13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87415</xdr:rowOff>
    </xdr:from>
    <xdr:to>
      <xdr:col>72</xdr:col>
      <xdr:colOff>38100</xdr:colOff>
      <xdr:row>97</xdr:row>
      <xdr:rowOff>17565</xdr:rowOff>
    </xdr:to>
    <xdr:sp macro="" textlink="">
      <xdr:nvSpPr>
        <xdr:cNvPr id="689" name="フローチャート: 判断 688"/>
        <xdr:cNvSpPr/>
      </xdr:nvSpPr>
      <xdr:spPr>
        <a:xfrm>
          <a:off x="13652500" y="165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34092</xdr:rowOff>
    </xdr:from>
    <xdr:ext cx="534377" cy="259045"/>
    <xdr:sp macro="" textlink="">
      <xdr:nvSpPr>
        <xdr:cNvPr id="690" name="テキスト ボックス 689"/>
        <xdr:cNvSpPr txBox="1"/>
      </xdr:nvSpPr>
      <xdr:spPr>
        <a:xfrm>
          <a:off x="13436111" y="163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61002</xdr:rowOff>
    </xdr:from>
    <xdr:to>
      <xdr:col>67</xdr:col>
      <xdr:colOff>101600</xdr:colOff>
      <xdr:row>93</xdr:row>
      <xdr:rowOff>162602</xdr:rowOff>
    </xdr:to>
    <xdr:sp macro="" textlink="">
      <xdr:nvSpPr>
        <xdr:cNvPr id="691" name="フローチャート: 判断 690"/>
        <xdr:cNvSpPr/>
      </xdr:nvSpPr>
      <xdr:spPr>
        <a:xfrm>
          <a:off x="12763500" y="1600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7679</xdr:rowOff>
    </xdr:from>
    <xdr:ext cx="599010" cy="259045"/>
    <xdr:sp macro="" textlink="">
      <xdr:nvSpPr>
        <xdr:cNvPr id="692" name="テキスト ボックス 691"/>
        <xdr:cNvSpPr txBox="1"/>
      </xdr:nvSpPr>
      <xdr:spPr>
        <a:xfrm>
          <a:off x="12514795" y="1578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78727</xdr:rowOff>
    </xdr:from>
    <xdr:to>
      <xdr:col>85</xdr:col>
      <xdr:colOff>177800</xdr:colOff>
      <xdr:row>99</xdr:row>
      <xdr:rowOff>8877</xdr:rowOff>
    </xdr:to>
    <xdr:sp macro="" textlink="">
      <xdr:nvSpPr>
        <xdr:cNvPr id="698" name="楕円 697"/>
        <xdr:cNvSpPr/>
      </xdr:nvSpPr>
      <xdr:spPr>
        <a:xfrm>
          <a:off x="16268700" y="1688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165104</xdr:rowOff>
    </xdr:from>
    <xdr:ext cx="534377" cy="259045"/>
    <xdr:sp macro="" textlink="">
      <xdr:nvSpPr>
        <xdr:cNvPr id="699" name="積立金該当値テキスト"/>
        <xdr:cNvSpPr txBox="1"/>
      </xdr:nvSpPr>
      <xdr:spPr>
        <a:xfrm>
          <a:off x="16370300" y="1679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53803</xdr:rowOff>
    </xdr:from>
    <xdr:to>
      <xdr:col>81</xdr:col>
      <xdr:colOff>101600</xdr:colOff>
      <xdr:row>98</xdr:row>
      <xdr:rowOff>155403</xdr:rowOff>
    </xdr:to>
    <xdr:sp macro="" textlink="">
      <xdr:nvSpPr>
        <xdr:cNvPr id="700" name="楕円 699"/>
        <xdr:cNvSpPr/>
      </xdr:nvSpPr>
      <xdr:spPr>
        <a:xfrm>
          <a:off x="15430500" y="1685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146530</xdr:rowOff>
    </xdr:from>
    <xdr:ext cx="534377" cy="259045"/>
    <xdr:sp macro="" textlink="">
      <xdr:nvSpPr>
        <xdr:cNvPr id="701" name="テキスト ボックス 700"/>
        <xdr:cNvSpPr txBox="1"/>
      </xdr:nvSpPr>
      <xdr:spPr>
        <a:xfrm>
          <a:off x="15214111" y="1694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168148</xdr:rowOff>
    </xdr:from>
    <xdr:to>
      <xdr:col>76</xdr:col>
      <xdr:colOff>165100</xdr:colOff>
      <xdr:row>98</xdr:row>
      <xdr:rowOff>98298</xdr:rowOff>
    </xdr:to>
    <xdr:sp macro="" textlink="">
      <xdr:nvSpPr>
        <xdr:cNvPr id="702" name="楕円 701"/>
        <xdr:cNvSpPr/>
      </xdr:nvSpPr>
      <xdr:spPr>
        <a:xfrm>
          <a:off x="14541500" y="1679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89425</xdr:rowOff>
    </xdr:from>
    <xdr:ext cx="534377" cy="259045"/>
    <xdr:sp macro="" textlink="">
      <xdr:nvSpPr>
        <xdr:cNvPr id="703" name="テキスト ボックス 702"/>
        <xdr:cNvSpPr txBox="1"/>
      </xdr:nvSpPr>
      <xdr:spPr>
        <a:xfrm>
          <a:off x="14325111" y="1689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103698</xdr:rowOff>
    </xdr:from>
    <xdr:to>
      <xdr:col>72</xdr:col>
      <xdr:colOff>38100</xdr:colOff>
      <xdr:row>98</xdr:row>
      <xdr:rowOff>33848</xdr:rowOff>
    </xdr:to>
    <xdr:sp macro="" textlink="">
      <xdr:nvSpPr>
        <xdr:cNvPr id="704" name="楕円 703"/>
        <xdr:cNvSpPr/>
      </xdr:nvSpPr>
      <xdr:spPr>
        <a:xfrm>
          <a:off x="13652500" y="1673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24975</xdr:rowOff>
    </xdr:from>
    <xdr:ext cx="534377" cy="259045"/>
    <xdr:sp macro="" textlink="">
      <xdr:nvSpPr>
        <xdr:cNvPr id="705" name="テキスト ボックス 704"/>
        <xdr:cNvSpPr txBox="1"/>
      </xdr:nvSpPr>
      <xdr:spPr>
        <a:xfrm>
          <a:off x="13436111" y="1682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143734</xdr:rowOff>
    </xdr:from>
    <xdr:to>
      <xdr:col>67</xdr:col>
      <xdr:colOff>101600</xdr:colOff>
      <xdr:row>97</xdr:row>
      <xdr:rowOff>73884</xdr:rowOff>
    </xdr:to>
    <xdr:sp macro="" textlink="">
      <xdr:nvSpPr>
        <xdr:cNvPr id="706" name="楕円 705"/>
        <xdr:cNvSpPr/>
      </xdr:nvSpPr>
      <xdr:spPr>
        <a:xfrm>
          <a:off x="12763500" y="1660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65011</xdr:rowOff>
    </xdr:from>
    <xdr:ext cx="534377" cy="259045"/>
    <xdr:sp macro="" textlink="">
      <xdr:nvSpPr>
        <xdr:cNvPr id="707" name="テキスト ボックス 706"/>
        <xdr:cNvSpPr txBox="1"/>
      </xdr:nvSpPr>
      <xdr:spPr>
        <a:xfrm>
          <a:off x="12547111" y="1669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31" name="直線コネクタ 730"/>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53167</xdr:rowOff>
    </xdr:from>
    <xdr:ext cx="249299" cy="259045"/>
    <xdr:sp macro="" textlink="">
      <xdr:nvSpPr>
        <xdr:cNvPr id="732" name="投資及び出資金最小値テキスト"/>
        <xdr:cNvSpPr txBox="1"/>
      </xdr:nvSpPr>
      <xdr:spPr>
        <a:xfrm>
          <a:off x="22212300" y="673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79481</xdr:rowOff>
    </xdr:from>
    <xdr:ext cx="534377" cy="259045"/>
    <xdr:sp macro="" textlink="">
      <xdr:nvSpPr>
        <xdr:cNvPr id="734" name="投資及び出資金最大値テキスト"/>
        <xdr:cNvSpPr txBox="1"/>
      </xdr:nvSpPr>
      <xdr:spPr>
        <a:xfrm>
          <a:off x="22212300" y="50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35" name="直線コネクタ 734"/>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131128</xdr:rowOff>
    </xdr:from>
    <xdr:to>
      <xdr:col>116</xdr:col>
      <xdr:colOff>63500</xdr:colOff>
      <xdr:row>38</xdr:row>
      <xdr:rowOff>131928</xdr:rowOff>
    </xdr:to>
    <xdr:cxnSp macro="">
      <xdr:nvCxnSpPr>
        <xdr:cNvPr id="736" name="直線コネクタ 735"/>
        <xdr:cNvCxnSpPr/>
      </xdr:nvCxnSpPr>
      <xdr:spPr>
        <a:xfrm>
          <a:off x="21323300" y="6646228"/>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97617</xdr:rowOff>
    </xdr:from>
    <xdr:ext cx="469744" cy="259045"/>
    <xdr:sp macro="" textlink="">
      <xdr:nvSpPr>
        <xdr:cNvPr id="737" name="投資及び出資金平均値テキスト"/>
        <xdr:cNvSpPr txBox="1"/>
      </xdr:nvSpPr>
      <xdr:spPr>
        <a:xfrm>
          <a:off x="22212300" y="661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38" name="フローチャート: 判断 737"/>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131128</xdr:rowOff>
    </xdr:from>
    <xdr:to>
      <xdr:col>111</xdr:col>
      <xdr:colOff>177800</xdr:colOff>
      <xdr:row>38</xdr:row>
      <xdr:rowOff>133890</xdr:rowOff>
    </xdr:to>
    <xdr:cxnSp macro="">
      <xdr:nvCxnSpPr>
        <xdr:cNvPr id="739" name="直線コネクタ 738"/>
        <xdr:cNvCxnSpPr/>
      </xdr:nvCxnSpPr>
      <xdr:spPr>
        <a:xfrm flipV="1">
          <a:off x="20434300" y="6646228"/>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40" name="フローチャート: 判断 739"/>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44867</xdr:rowOff>
    </xdr:from>
    <xdr:ext cx="469744" cy="259045"/>
    <xdr:sp macro="" textlink="">
      <xdr:nvSpPr>
        <xdr:cNvPr id="741" name="テキスト ボックス 740"/>
        <xdr:cNvSpPr txBox="1"/>
      </xdr:nvSpPr>
      <xdr:spPr>
        <a:xfrm>
          <a:off x="21088428" y="673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133890</xdr:rowOff>
    </xdr:from>
    <xdr:to>
      <xdr:col>107</xdr:col>
      <xdr:colOff>50800</xdr:colOff>
      <xdr:row>38</xdr:row>
      <xdr:rowOff>158731</xdr:rowOff>
    </xdr:to>
    <xdr:cxnSp macro="">
      <xdr:nvCxnSpPr>
        <xdr:cNvPr id="742" name="直線コネクタ 741"/>
        <xdr:cNvCxnSpPr/>
      </xdr:nvCxnSpPr>
      <xdr:spPr>
        <a:xfrm flipV="1">
          <a:off x="19545300" y="6648990"/>
          <a:ext cx="8890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43" name="フローチャート: 判断 742"/>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33570</xdr:rowOff>
    </xdr:from>
    <xdr:ext cx="469744" cy="259045"/>
    <xdr:sp macro="" textlink="">
      <xdr:nvSpPr>
        <xdr:cNvPr id="744" name="テキスト ボックス 743"/>
        <xdr:cNvSpPr txBox="1"/>
      </xdr:nvSpPr>
      <xdr:spPr>
        <a:xfrm>
          <a:off x="20199428" y="672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158731</xdr:rowOff>
    </xdr:from>
    <xdr:to>
      <xdr:col>102</xdr:col>
      <xdr:colOff>114300</xdr:colOff>
      <xdr:row>38</xdr:row>
      <xdr:rowOff>160865</xdr:rowOff>
    </xdr:to>
    <xdr:cxnSp macro="">
      <xdr:nvCxnSpPr>
        <xdr:cNvPr id="745" name="直線コネクタ 744"/>
        <xdr:cNvCxnSpPr/>
      </xdr:nvCxnSpPr>
      <xdr:spPr>
        <a:xfrm flipV="1">
          <a:off x="18656300" y="6673831"/>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46" name="フローチャート: 判断 745"/>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46467</xdr:rowOff>
    </xdr:from>
    <xdr:ext cx="469744" cy="259045"/>
    <xdr:sp macro="" textlink="">
      <xdr:nvSpPr>
        <xdr:cNvPr id="747" name="テキスト ボックス 746"/>
        <xdr:cNvSpPr txBox="1"/>
      </xdr:nvSpPr>
      <xdr:spPr>
        <a:xfrm>
          <a:off x="19310428" y="67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104292</xdr:rowOff>
    </xdr:from>
    <xdr:to>
      <xdr:col>98</xdr:col>
      <xdr:colOff>38100</xdr:colOff>
      <xdr:row>39</xdr:row>
      <xdr:rowOff>34442</xdr:rowOff>
    </xdr:to>
    <xdr:sp macro="" textlink="">
      <xdr:nvSpPr>
        <xdr:cNvPr id="748" name="フローチャート: 判断 747"/>
        <xdr:cNvSpPr/>
      </xdr:nvSpPr>
      <xdr:spPr>
        <a:xfrm>
          <a:off x="18605500" y="66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50969</xdr:rowOff>
    </xdr:from>
    <xdr:ext cx="469744" cy="259045"/>
    <xdr:sp macro="" textlink="">
      <xdr:nvSpPr>
        <xdr:cNvPr id="749" name="テキスト ボックス 748"/>
        <xdr:cNvSpPr txBox="1"/>
      </xdr:nvSpPr>
      <xdr:spPr>
        <a:xfrm>
          <a:off x="18421428" y="63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81128</xdr:rowOff>
    </xdr:from>
    <xdr:to>
      <xdr:col>116</xdr:col>
      <xdr:colOff>114300</xdr:colOff>
      <xdr:row>39</xdr:row>
      <xdr:rowOff>11278</xdr:rowOff>
    </xdr:to>
    <xdr:sp macro="" textlink="">
      <xdr:nvSpPr>
        <xdr:cNvPr id="755" name="楕円 754"/>
        <xdr:cNvSpPr/>
      </xdr:nvSpPr>
      <xdr:spPr>
        <a:xfrm>
          <a:off x="22110700" y="65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40505</xdr:rowOff>
    </xdr:from>
    <xdr:ext cx="469744" cy="259045"/>
    <xdr:sp macro="" textlink="">
      <xdr:nvSpPr>
        <xdr:cNvPr id="756" name="投資及び出資金該当値テキスト"/>
        <xdr:cNvSpPr txBox="1"/>
      </xdr:nvSpPr>
      <xdr:spPr>
        <a:xfrm>
          <a:off x="22212300" y="638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80328</xdr:rowOff>
    </xdr:from>
    <xdr:to>
      <xdr:col>112</xdr:col>
      <xdr:colOff>38100</xdr:colOff>
      <xdr:row>39</xdr:row>
      <xdr:rowOff>10478</xdr:rowOff>
    </xdr:to>
    <xdr:sp macro="" textlink="">
      <xdr:nvSpPr>
        <xdr:cNvPr id="757" name="楕円 756"/>
        <xdr:cNvSpPr/>
      </xdr:nvSpPr>
      <xdr:spPr>
        <a:xfrm>
          <a:off x="21272500" y="6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27005</xdr:rowOff>
    </xdr:from>
    <xdr:ext cx="469744" cy="259045"/>
    <xdr:sp macro="" textlink="">
      <xdr:nvSpPr>
        <xdr:cNvPr id="758" name="テキスト ボックス 757"/>
        <xdr:cNvSpPr txBox="1"/>
      </xdr:nvSpPr>
      <xdr:spPr>
        <a:xfrm>
          <a:off x="21088428" y="6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83090</xdr:rowOff>
    </xdr:from>
    <xdr:to>
      <xdr:col>107</xdr:col>
      <xdr:colOff>101600</xdr:colOff>
      <xdr:row>39</xdr:row>
      <xdr:rowOff>13240</xdr:rowOff>
    </xdr:to>
    <xdr:sp macro="" textlink="">
      <xdr:nvSpPr>
        <xdr:cNvPr id="759" name="楕円 758"/>
        <xdr:cNvSpPr/>
      </xdr:nvSpPr>
      <xdr:spPr>
        <a:xfrm>
          <a:off x="20383500" y="659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29767</xdr:rowOff>
    </xdr:from>
    <xdr:ext cx="469744" cy="259045"/>
    <xdr:sp macro="" textlink="">
      <xdr:nvSpPr>
        <xdr:cNvPr id="760" name="テキスト ボックス 759"/>
        <xdr:cNvSpPr txBox="1"/>
      </xdr:nvSpPr>
      <xdr:spPr>
        <a:xfrm>
          <a:off x="20199428" y="637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107931</xdr:rowOff>
    </xdr:from>
    <xdr:to>
      <xdr:col>102</xdr:col>
      <xdr:colOff>165100</xdr:colOff>
      <xdr:row>39</xdr:row>
      <xdr:rowOff>38081</xdr:rowOff>
    </xdr:to>
    <xdr:sp macro="" textlink="">
      <xdr:nvSpPr>
        <xdr:cNvPr id="761" name="楕円 760"/>
        <xdr:cNvSpPr/>
      </xdr:nvSpPr>
      <xdr:spPr>
        <a:xfrm>
          <a:off x="19494500" y="662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54608</xdr:rowOff>
    </xdr:from>
    <xdr:ext cx="469744" cy="259045"/>
    <xdr:sp macro="" textlink="">
      <xdr:nvSpPr>
        <xdr:cNvPr id="762" name="テキスト ボックス 761"/>
        <xdr:cNvSpPr txBox="1"/>
      </xdr:nvSpPr>
      <xdr:spPr>
        <a:xfrm>
          <a:off x="19310428" y="639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110065</xdr:rowOff>
    </xdr:from>
    <xdr:to>
      <xdr:col>98</xdr:col>
      <xdr:colOff>38100</xdr:colOff>
      <xdr:row>39</xdr:row>
      <xdr:rowOff>40215</xdr:rowOff>
    </xdr:to>
    <xdr:sp macro="" textlink="">
      <xdr:nvSpPr>
        <xdr:cNvPr id="763" name="楕円 762"/>
        <xdr:cNvSpPr/>
      </xdr:nvSpPr>
      <xdr:spPr>
        <a:xfrm>
          <a:off x="18605500" y="662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31342</xdr:rowOff>
    </xdr:from>
    <xdr:ext cx="469744" cy="259045"/>
    <xdr:sp macro="" textlink="">
      <xdr:nvSpPr>
        <xdr:cNvPr id="764" name="テキスト ボックス 763"/>
        <xdr:cNvSpPr txBox="1"/>
      </xdr:nvSpPr>
      <xdr:spPr>
        <a:xfrm>
          <a:off x="18421428" y="6717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86" name="直線コネクタ 785"/>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135777</xdr:rowOff>
    </xdr:from>
    <xdr:ext cx="534377" cy="259045"/>
    <xdr:sp macro="" textlink="">
      <xdr:nvSpPr>
        <xdr:cNvPr id="789" name="貸付金最大値テキスト"/>
        <xdr:cNvSpPr txBox="1"/>
      </xdr:nvSpPr>
      <xdr:spPr>
        <a:xfrm>
          <a:off x="22212300" y="8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90" name="直線コネクタ 789"/>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126258</xdr:rowOff>
    </xdr:from>
    <xdr:to>
      <xdr:col>116</xdr:col>
      <xdr:colOff>63500</xdr:colOff>
      <xdr:row>58</xdr:row>
      <xdr:rowOff>126602</xdr:rowOff>
    </xdr:to>
    <xdr:cxnSp macro="">
      <xdr:nvCxnSpPr>
        <xdr:cNvPr id="791" name="直線コネクタ 790"/>
        <xdr:cNvCxnSpPr/>
      </xdr:nvCxnSpPr>
      <xdr:spPr>
        <a:xfrm flipV="1">
          <a:off x="21323300" y="10070358"/>
          <a:ext cx="8382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6415</xdr:rowOff>
    </xdr:from>
    <xdr:ext cx="469744" cy="259045"/>
    <xdr:sp macro="" textlink="">
      <xdr:nvSpPr>
        <xdr:cNvPr id="792" name="貸付金平均値テキスト"/>
        <xdr:cNvSpPr txBox="1"/>
      </xdr:nvSpPr>
      <xdr:spPr>
        <a:xfrm>
          <a:off x="22212300" y="977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793" name="フローチャート: 判断 792"/>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126602</xdr:rowOff>
    </xdr:from>
    <xdr:to>
      <xdr:col>111</xdr:col>
      <xdr:colOff>177800</xdr:colOff>
      <xdr:row>58</xdr:row>
      <xdr:rowOff>126738</xdr:rowOff>
    </xdr:to>
    <xdr:cxnSp macro="">
      <xdr:nvCxnSpPr>
        <xdr:cNvPr id="794" name="直線コネクタ 793"/>
        <xdr:cNvCxnSpPr/>
      </xdr:nvCxnSpPr>
      <xdr:spPr>
        <a:xfrm flipV="1">
          <a:off x="20434300" y="10070702"/>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795" name="フローチャート: 判断 794"/>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82783</xdr:rowOff>
    </xdr:from>
    <xdr:ext cx="469744" cy="259045"/>
    <xdr:sp macro="" textlink="">
      <xdr:nvSpPr>
        <xdr:cNvPr id="796" name="テキスト ボックス 795"/>
        <xdr:cNvSpPr txBox="1"/>
      </xdr:nvSpPr>
      <xdr:spPr>
        <a:xfrm>
          <a:off x="21088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126738</xdr:rowOff>
    </xdr:from>
    <xdr:to>
      <xdr:col>107</xdr:col>
      <xdr:colOff>50800</xdr:colOff>
      <xdr:row>58</xdr:row>
      <xdr:rowOff>126921</xdr:rowOff>
    </xdr:to>
    <xdr:cxnSp macro="">
      <xdr:nvCxnSpPr>
        <xdr:cNvPr id="797" name="直線コネクタ 796"/>
        <xdr:cNvCxnSpPr/>
      </xdr:nvCxnSpPr>
      <xdr:spPr>
        <a:xfrm flipV="1">
          <a:off x="19545300" y="1007083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798" name="フローチャート: 判断 797"/>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70530</xdr:rowOff>
    </xdr:from>
    <xdr:ext cx="469744" cy="259045"/>
    <xdr:sp macro="" textlink="">
      <xdr:nvSpPr>
        <xdr:cNvPr id="799" name="テキスト ボックス 798"/>
        <xdr:cNvSpPr txBox="1"/>
      </xdr:nvSpPr>
      <xdr:spPr>
        <a:xfrm>
          <a:off x="20199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126921</xdr:rowOff>
    </xdr:from>
    <xdr:to>
      <xdr:col>102</xdr:col>
      <xdr:colOff>114300</xdr:colOff>
      <xdr:row>58</xdr:row>
      <xdr:rowOff>127150</xdr:rowOff>
    </xdr:to>
    <xdr:cxnSp macro="">
      <xdr:nvCxnSpPr>
        <xdr:cNvPr id="800" name="直線コネクタ 799"/>
        <xdr:cNvCxnSpPr/>
      </xdr:nvCxnSpPr>
      <xdr:spPr>
        <a:xfrm flipV="1">
          <a:off x="18656300" y="1007102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801" name="フローチャート: 判断 800"/>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99013</xdr:rowOff>
    </xdr:from>
    <xdr:ext cx="469744" cy="259045"/>
    <xdr:sp macro="" textlink="">
      <xdr:nvSpPr>
        <xdr:cNvPr id="802" name="テキスト ボックス 801"/>
        <xdr:cNvSpPr txBox="1"/>
      </xdr:nvSpPr>
      <xdr:spPr>
        <a:xfrm>
          <a:off x="19310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9507</xdr:rowOff>
    </xdr:from>
    <xdr:to>
      <xdr:col>98</xdr:col>
      <xdr:colOff>38100</xdr:colOff>
      <xdr:row>58</xdr:row>
      <xdr:rowOff>111107</xdr:rowOff>
    </xdr:to>
    <xdr:sp macro="" textlink="">
      <xdr:nvSpPr>
        <xdr:cNvPr id="803" name="フローチャート: 判断 802"/>
        <xdr:cNvSpPr/>
      </xdr:nvSpPr>
      <xdr:spPr>
        <a:xfrm>
          <a:off x="18605500" y="99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127634</xdr:rowOff>
    </xdr:from>
    <xdr:ext cx="469744" cy="259045"/>
    <xdr:sp macro="" textlink="">
      <xdr:nvSpPr>
        <xdr:cNvPr id="804" name="テキスト ボックス 803"/>
        <xdr:cNvSpPr txBox="1"/>
      </xdr:nvSpPr>
      <xdr:spPr>
        <a:xfrm>
          <a:off x="18421428" y="972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75458</xdr:rowOff>
    </xdr:from>
    <xdr:to>
      <xdr:col>116</xdr:col>
      <xdr:colOff>114300</xdr:colOff>
      <xdr:row>59</xdr:row>
      <xdr:rowOff>5608</xdr:rowOff>
    </xdr:to>
    <xdr:sp macro="" textlink="">
      <xdr:nvSpPr>
        <xdr:cNvPr id="810" name="楕円 809"/>
        <xdr:cNvSpPr/>
      </xdr:nvSpPr>
      <xdr:spPr>
        <a:xfrm>
          <a:off x="22110700" y="100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161835</xdr:rowOff>
    </xdr:from>
    <xdr:ext cx="378565" cy="259045"/>
    <xdr:sp macro="" textlink="">
      <xdr:nvSpPr>
        <xdr:cNvPr id="811" name="貸付金該当値テキスト"/>
        <xdr:cNvSpPr txBox="1"/>
      </xdr:nvSpPr>
      <xdr:spPr>
        <a:xfrm>
          <a:off x="22212300" y="9934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75802</xdr:rowOff>
    </xdr:from>
    <xdr:to>
      <xdr:col>112</xdr:col>
      <xdr:colOff>38100</xdr:colOff>
      <xdr:row>59</xdr:row>
      <xdr:rowOff>5952</xdr:rowOff>
    </xdr:to>
    <xdr:sp macro="" textlink="">
      <xdr:nvSpPr>
        <xdr:cNvPr id="812" name="楕円 811"/>
        <xdr:cNvSpPr/>
      </xdr:nvSpPr>
      <xdr:spPr>
        <a:xfrm>
          <a:off x="21272500" y="1001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168529</xdr:rowOff>
    </xdr:from>
    <xdr:ext cx="378565" cy="259045"/>
    <xdr:sp macro="" textlink="">
      <xdr:nvSpPr>
        <xdr:cNvPr id="813" name="テキスト ボックス 812"/>
        <xdr:cNvSpPr txBox="1"/>
      </xdr:nvSpPr>
      <xdr:spPr>
        <a:xfrm>
          <a:off x="21134017" y="10112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75938</xdr:rowOff>
    </xdr:from>
    <xdr:to>
      <xdr:col>107</xdr:col>
      <xdr:colOff>101600</xdr:colOff>
      <xdr:row>59</xdr:row>
      <xdr:rowOff>6088</xdr:rowOff>
    </xdr:to>
    <xdr:sp macro="" textlink="">
      <xdr:nvSpPr>
        <xdr:cNvPr id="814" name="楕円 813"/>
        <xdr:cNvSpPr/>
      </xdr:nvSpPr>
      <xdr:spPr>
        <a:xfrm>
          <a:off x="20383500" y="1002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168665</xdr:rowOff>
    </xdr:from>
    <xdr:ext cx="378565" cy="259045"/>
    <xdr:sp macro="" textlink="">
      <xdr:nvSpPr>
        <xdr:cNvPr id="815" name="テキスト ボックス 814"/>
        <xdr:cNvSpPr txBox="1"/>
      </xdr:nvSpPr>
      <xdr:spPr>
        <a:xfrm>
          <a:off x="20245017" y="10112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76121</xdr:rowOff>
    </xdr:from>
    <xdr:to>
      <xdr:col>102</xdr:col>
      <xdr:colOff>165100</xdr:colOff>
      <xdr:row>59</xdr:row>
      <xdr:rowOff>6271</xdr:rowOff>
    </xdr:to>
    <xdr:sp macro="" textlink="">
      <xdr:nvSpPr>
        <xdr:cNvPr id="816" name="楕円 815"/>
        <xdr:cNvSpPr/>
      </xdr:nvSpPr>
      <xdr:spPr>
        <a:xfrm>
          <a:off x="19494500" y="1002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168848</xdr:rowOff>
    </xdr:from>
    <xdr:ext cx="378565" cy="259045"/>
    <xdr:sp macro="" textlink="">
      <xdr:nvSpPr>
        <xdr:cNvPr id="817" name="テキスト ボックス 816"/>
        <xdr:cNvSpPr txBox="1"/>
      </xdr:nvSpPr>
      <xdr:spPr>
        <a:xfrm>
          <a:off x="19356017" y="10112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76350</xdr:rowOff>
    </xdr:from>
    <xdr:to>
      <xdr:col>98</xdr:col>
      <xdr:colOff>38100</xdr:colOff>
      <xdr:row>59</xdr:row>
      <xdr:rowOff>6500</xdr:rowOff>
    </xdr:to>
    <xdr:sp macro="" textlink="">
      <xdr:nvSpPr>
        <xdr:cNvPr id="818" name="楕円 817"/>
        <xdr:cNvSpPr/>
      </xdr:nvSpPr>
      <xdr:spPr>
        <a:xfrm>
          <a:off x="18605500" y="1002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169077</xdr:rowOff>
    </xdr:from>
    <xdr:ext cx="378565" cy="259045"/>
    <xdr:sp macro="" textlink="">
      <xdr:nvSpPr>
        <xdr:cNvPr id="819" name="テキスト ボックス 818"/>
        <xdr:cNvSpPr txBox="1"/>
      </xdr:nvSpPr>
      <xdr:spPr>
        <a:xfrm>
          <a:off x="18467017" y="10113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136868</xdr:rowOff>
    </xdr:from>
    <xdr:to>
      <xdr:col>116</xdr:col>
      <xdr:colOff>62864</xdr:colOff>
      <xdr:row>79</xdr:row>
      <xdr:rowOff>34455</xdr:rowOff>
    </xdr:to>
    <xdr:cxnSp macro="">
      <xdr:nvCxnSpPr>
        <xdr:cNvPr id="844" name="直線コネクタ 843"/>
        <xdr:cNvCxnSpPr/>
      </xdr:nvCxnSpPr>
      <xdr:spPr>
        <a:xfrm flipV="1">
          <a:off x="22159595" y="11966918"/>
          <a:ext cx="1269" cy="161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38282</xdr:rowOff>
    </xdr:from>
    <xdr:ext cx="534377" cy="259045"/>
    <xdr:sp macro="" textlink="">
      <xdr:nvSpPr>
        <xdr:cNvPr id="845" name="繰出金最小値テキスト"/>
        <xdr:cNvSpPr txBox="1"/>
      </xdr:nvSpPr>
      <xdr:spPr>
        <a:xfrm>
          <a:off x="22212300" y="135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34455</xdr:rowOff>
    </xdr:from>
    <xdr:to>
      <xdr:col>116</xdr:col>
      <xdr:colOff>152400</xdr:colOff>
      <xdr:row>79</xdr:row>
      <xdr:rowOff>34455</xdr:rowOff>
    </xdr:to>
    <xdr:cxnSp macro="">
      <xdr:nvCxnSpPr>
        <xdr:cNvPr id="846" name="直線コネクタ 845"/>
        <xdr:cNvCxnSpPr/>
      </xdr:nvCxnSpPr>
      <xdr:spPr>
        <a:xfrm>
          <a:off x="22072600" y="1357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83545</xdr:rowOff>
    </xdr:from>
    <xdr:ext cx="599010" cy="259045"/>
    <xdr:sp macro="" textlink="">
      <xdr:nvSpPr>
        <xdr:cNvPr id="847" name="繰出金最大値テキスト"/>
        <xdr:cNvSpPr txBox="1"/>
      </xdr:nvSpPr>
      <xdr:spPr>
        <a:xfrm>
          <a:off x="22212300" y="117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136868</xdr:rowOff>
    </xdr:from>
    <xdr:to>
      <xdr:col>116</xdr:col>
      <xdr:colOff>152400</xdr:colOff>
      <xdr:row>69</xdr:row>
      <xdr:rowOff>136868</xdr:rowOff>
    </xdr:to>
    <xdr:cxnSp macro="">
      <xdr:nvCxnSpPr>
        <xdr:cNvPr id="848" name="直線コネクタ 847"/>
        <xdr:cNvCxnSpPr/>
      </xdr:nvCxnSpPr>
      <xdr:spPr>
        <a:xfrm>
          <a:off x="22072600" y="119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3594</xdr:rowOff>
    </xdr:from>
    <xdr:to>
      <xdr:col>116</xdr:col>
      <xdr:colOff>63500</xdr:colOff>
      <xdr:row>79</xdr:row>
      <xdr:rowOff>17298</xdr:rowOff>
    </xdr:to>
    <xdr:cxnSp macro="">
      <xdr:nvCxnSpPr>
        <xdr:cNvPr id="849" name="直線コネクタ 848"/>
        <xdr:cNvCxnSpPr/>
      </xdr:nvCxnSpPr>
      <xdr:spPr>
        <a:xfrm>
          <a:off x="21323300" y="13548144"/>
          <a:ext cx="838200" cy="1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117315</xdr:rowOff>
    </xdr:from>
    <xdr:ext cx="534377" cy="259045"/>
    <xdr:sp macro="" textlink="">
      <xdr:nvSpPr>
        <xdr:cNvPr id="850" name="繰出金平均値テキスト"/>
        <xdr:cNvSpPr txBox="1"/>
      </xdr:nvSpPr>
      <xdr:spPr>
        <a:xfrm>
          <a:off x="22212300" y="1297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94438</xdr:rowOff>
    </xdr:from>
    <xdr:to>
      <xdr:col>116</xdr:col>
      <xdr:colOff>114300</xdr:colOff>
      <xdr:row>77</xdr:row>
      <xdr:rowOff>24588</xdr:rowOff>
    </xdr:to>
    <xdr:sp macro="" textlink="">
      <xdr:nvSpPr>
        <xdr:cNvPr id="851" name="フローチャート: 判断 850"/>
        <xdr:cNvSpPr/>
      </xdr:nvSpPr>
      <xdr:spPr>
        <a:xfrm>
          <a:off x="221107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3594</xdr:rowOff>
    </xdr:from>
    <xdr:to>
      <xdr:col>111</xdr:col>
      <xdr:colOff>177800</xdr:colOff>
      <xdr:row>79</xdr:row>
      <xdr:rowOff>16841</xdr:rowOff>
    </xdr:to>
    <xdr:cxnSp macro="">
      <xdr:nvCxnSpPr>
        <xdr:cNvPr id="852" name="直線コネクタ 851"/>
        <xdr:cNvCxnSpPr/>
      </xdr:nvCxnSpPr>
      <xdr:spPr>
        <a:xfrm flipV="1">
          <a:off x="20434300" y="13548144"/>
          <a:ext cx="889000" cy="1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109538</xdr:rowOff>
    </xdr:from>
    <xdr:to>
      <xdr:col>112</xdr:col>
      <xdr:colOff>38100</xdr:colOff>
      <xdr:row>77</xdr:row>
      <xdr:rowOff>39688</xdr:rowOff>
    </xdr:to>
    <xdr:sp macro="" textlink="">
      <xdr:nvSpPr>
        <xdr:cNvPr id="853" name="フローチャート: 判断 852"/>
        <xdr:cNvSpPr/>
      </xdr:nvSpPr>
      <xdr:spPr>
        <a:xfrm>
          <a:off x="21272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56215</xdr:rowOff>
    </xdr:from>
    <xdr:ext cx="534377" cy="259045"/>
    <xdr:sp macro="" textlink="">
      <xdr:nvSpPr>
        <xdr:cNvPr id="854" name="テキスト ボックス 853"/>
        <xdr:cNvSpPr txBox="1"/>
      </xdr:nvSpPr>
      <xdr:spPr>
        <a:xfrm>
          <a:off x="21056111" y="129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168326</xdr:rowOff>
    </xdr:from>
    <xdr:to>
      <xdr:col>107</xdr:col>
      <xdr:colOff>50800</xdr:colOff>
      <xdr:row>79</xdr:row>
      <xdr:rowOff>16841</xdr:rowOff>
    </xdr:to>
    <xdr:cxnSp macro="">
      <xdr:nvCxnSpPr>
        <xdr:cNvPr id="855" name="直線コネクタ 854"/>
        <xdr:cNvCxnSpPr/>
      </xdr:nvCxnSpPr>
      <xdr:spPr>
        <a:xfrm>
          <a:off x="19545300" y="13541426"/>
          <a:ext cx="8890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96825</xdr:rowOff>
    </xdr:from>
    <xdr:to>
      <xdr:col>107</xdr:col>
      <xdr:colOff>101600</xdr:colOff>
      <xdr:row>77</xdr:row>
      <xdr:rowOff>26975</xdr:rowOff>
    </xdr:to>
    <xdr:sp macro="" textlink="">
      <xdr:nvSpPr>
        <xdr:cNvPr id="856" name="フローチャート: 判断 855"/>
        <xdr:cNvSpPr/>
      </xdr:nvSpPr>
      <xdr:spPr>
        <a:xfrm>
          <a:off x="20383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43502</xdr:rowOff>
    </xdr:from>
    <xdr:ext cx="534377" cy="259045"/>
    <xdr:sp macro="" textlink="">
      <xdr:nvSpPr>
        <xdr:cNvPr id="857" name="テキスト ボックス 856"/>
        <xdr:cNvSpPr txBox="1"/>
      </xdr:nvSpPr>
      <xdr:spPr>
        <a:xfrm>
          <a:off x="20167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168326</xdr:rowOff>
    </xdr:from>
    <xdr:to>
      <xdr:col>102</xdr:col>
      <xdr:colOff>114300</xdr:colOff>
      <xdr:row>79</xdr:row>
      <xdr:rowOff>40120</xdr:rowOff>
    </xdr:to>
    <xdr:cxnSp macro="">
      <xdr:nvCxnSpPr>
        <xdr:cNvPr id="858" name="直線コネクタ 857"/>
        <xdr:cNvCxnSpPr/>
      </xdr:nvCxnSpPr>
      <xdr:spPr>
        <a:xfrm flipV="1">
          <a:off x="18656300" y="13541426"/>
          <a:ext cx="8890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50355</xdr:rowOff>
    </xdr:from>
    <xdr:to>
      <xdr:col>102</xdr:col>
      <xdr:colOff>165100</xdr:colOff>
      <xdr:row>76</xdr:row>
      <xdr:rowOff>151955</xdr:rowOff>
    </xdr:to>
    <xdr:sp macro="" textlink="">
      <xdr:nvSpPr>
        <xdr:cNvPr id="859" name="フローチャート: 判断 858"/>
        <xdr:cNvSpPr/>
      </xdr:nvSpPr>
      <xdr:spPr>
        <a:xfrm>
          <a:off x="19494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168483</xdr:rowOff>
    </xdr:from>
    <xdr:ext cx="534377" cy="259045"/>
    <xdr:sp macro="" textlink="">
      <xdr:nvSpPr>
        <xdr:cNvPr id="860" name="テキスト ボックス 859"/>
        <xdr:cNvSpPr txBox="1"/>
      </xdr:nvSpPr>
      <xdr:spPr>
        <a:xfrm>
          <a:off x="19278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38049</xdr:rowOff>
    </xdr:from>
    <xdr:to>
      <xdr:col>98</xdr:col>
      <xdr:colOff>38100</xdr:colOff>
      <xdr:row>77</xdr:row>
      <xdr:rowOff>139649</xdr:rowOff>
    </xdr:to>
    <xdr:sp macro="" textlink="">
      <xdr:nvSpPr>
        <xdr:cNvPr id="861" name="フローチャート: 判断 860"/>
        <xdr:cNvSpPr/>
      </xdr:nvSpPr>
      <xdr:spPr>
        <a:xfrm>
          <a:off x="18605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156176</xdr:rowOff>
    </xdr:from>
    <xdr:ext cx="534377" cy="259045"/>
    <xdr:sp macro="" textlink="">
      <xdr:nvSpPr>
        <xdr:cNvPr id="862" name="テキスト ボックス 861"/>
        <xdr:cNvSpPr txBox="1"/>
      </xdr:nvSpPr>
      <xdr:spPr>
        <a:xfrm>
          <a:off x="18389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137948</xdr:rowOff>
    </xdr:from>
    <xdr:to>
      <xdr:col>116</xdr:col>
      <xdr:colOff>114300</xdr:colOff>
      <xdr:row>79</xdr:row>
      <xdr:rowOff>68098</xdr:rowOff>
    </xdr:to>
    <xdr:sp macro="" textlink="">
      <xdr:nvSpPr>
        <xdr:cNvPr id="868" name="楕円 867"/>
        <xdr:cNvSpPr/>
      </xdr:nvSpPr>
      <xdr:spPr>
        <a:xfrm>
          <a:off x="22110700" y="1351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52875</xdr:rowOff>
    </xdr:from>
    <xdr:ext cx="534377" cy="259045"/>
    <xdr:sp macro="" textlink="">
      <xdr:nvSpPr>
        <xdr:cNvPr id="869" name="繰出金該当値テキスト"/>
        <xdr:cNvSpPr txBox="1"/>
      </xdr:nvSpPr>
      <xdr:spPr>
        <a:xfrm>
          <a:off x="22212300" y="1342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124244</xdr:rowOff>
    </xdr:from>
    <xdr:to>
      <xdr:col>112</xdr:col>
      <xdr:colOff>38100</xdr:colOff>
      <xdr:row>79</xdr:row>
      <xdr:rowOff>54394</xdr:rowOff>
    </xdr:to>
    <xdr:sp macro="" textlink="">
      <xdr:nvSpPr>
        <xdr:cNvPr id="870" name="楕円 869"/>
        <xdr:cNvSpPr/>
      </xdr:nvSpPr>
      <xdr:spPr>
        <a:xfrm>
          <a:off x="21272500" y="1349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45521</xdr:rowOff>
    </xdr:from>
    <xdr:ext cx="534377" cy="259045"/>
    <xdr:sp macro="" textlink="">
      <xdr:nvSpPr>
        <xdr:cNvPr id="871" name="テキスト ボックス 870"/>
        <xdr:cNvSpPr txBox="1"/>
      </xdr:nvSpPr>
      <xdr:spPr>
        <a:xfrm>
          <a:off x="21056111" y="1359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137491</xdr:rowOff>
    </xdr:from>
    <xdr:to>
      <xdr:col>107</xdr:col>
      <xdr:colOff>101600</xdr:colOff>
      <xdr:row>79</xdr:row>
      <xdr:rowOff>67641</xdr:rowOff>
    </xdr:to>
    <xdr:sp macro="" textlink="">
      <xdr:nvSpPr>
        <xdr:cNvPr id="872" name="楕円 871"/>
        <xdr:cNvSpPr/>
      </xdr:nvSpPr>
      <xdr:spPr>
        <a:xfrm>
          <a:off x="20383500" y="1351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58768</xdr:rowOff>
    </xdr:from>
    <xdr:ext cx="534377" cy="259045"/>
    <xdr:sp macro="" textlink="">
      <xdr:nvSpPr>
        <xdr:cNvPr id="873" name="テキスト ボックス 872"/>
        <xdr:cNvSpPr txBox="1"/>
      </xdr:nvSpPr>
      <xdr:spPr>
        <a:xfrm>
          <a:off x="20167111" y="1360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117526</xdr:rowOff>
    </xdr:from>
    <xdr:to>
      <xdr:col>102</xdr:col>
      <xdr:colOff>165100</xdr:colOff>
      <xdr:row>79</xdr:row>
      <xdr:rowOff>47676</xdr:rowOff>
    </xdr:to>
    <xdr:sp macro="" textlink="">
      <xdr:nvSpPr>
        <xdr:cNvPr id="874" name="楕円 873"/>
        <xdr:cNvSpPr/>
      </xdr:nvSpPr>
      <xdr:spPr>
        <a:xfrm>
          <a:off x="19494500" y="1349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38803</xdr:rowOff>
    </xdr:from>
    <xdr:ext cx="534377" cy="259045"/>
    <xdr:sp macro="" textlink="">
      <xdr:nvSpPr>
        <xdr:cNvPr id="875" name="テキスト ボックス 874"/>
        <xdr:cNvSpPr txBox="1"/>
      </xdr:nvSpPr>
      <xdr:spPr>
        <a:xfrm>
          <a:off x="19278111" y="1358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160770</xdr:rowOff>
    </xdr:from>
    <xdr:to>
      <xdr:col>98</xdr:col>
      <xdr:colOff>38100</xdr:colOff>
      <xdr:row>79</xdr:row>
      <xdr:rowOff>90920</xdr:rowOff>
    </xdr:to>
    <xdr:sp macro="" textlink="">
      <xdr:nvSpPr>
        <xdr:cNvPr id="876" name="楕円 875"/>
        <xdr:cNvSpPr/>
      </xdr:nvSpPr>
      <xdr:spPr>
        <a:xfrm>
          <a:off x="18605500" y="135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82047</xdr:rowOff>
    </xdr:from>
    <xdr:ext cx="534377" cy="259045"/>
    <xdr:sp macro="" textlink="">
      <xdr:nvSpPr>
        <xdr:cNvPr id="877" name="テキスト ボックス 876"/>
        <xdr:cNvSpPr txBox="1"/>
      </xdr:nvSpPr>
      <xdr:spPr>
        <a:xfrm>
          <a:off x="18389111" y="136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性質別歳出については、人件費、物件費（認定こども園整備事業等）、補助費等（住環境対策事業等）、公債費（繰上償還の実施に伴う元利償還金）等が増加したものである。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一方で、扶助費（臨時福祉給付金事業等）、普通建設事業費（防災行政無線デジタル同報無線整備事業等）、積立金（財政調整基金積立金等）等が減少したものである。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引き続き、住民負担の軽減を図りながら財政運営を行っていくものである。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10,211
10,084
125.18
5,398,311
5,223,738
161,575
3,428,995
5,173,168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8490</xdr:rowOff>
    </xdr:from>
    <xdr:ext cx="469744" cy="259045"/>
    <xdr:sp macro="" textlink="">
      <xdr:nvSpPr>
        <xdr:cNvPr id="59" name="議会費最小値テキスト"/>
        <xdr:cNvSpPr txBox="1"/>
      </xdr:nvSpPr>
      <xdr:spPr>
        <a:xfrm>
          <a:off x="4686300" y="66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5387</xdr:rowOff>
    </xdr:from>
    <xdr:ext cx="534377" cy="259045"/>
    <xdr:sp macro="" textlink="">
      <xdr:nvSpPr>
        <xdr:cNvPr id="61" name="議会費最大値テキスト"/>
        <xdr:cNvSpPr txBox="1"/>
      </xdr:nvSpPr>
      <xdr:spPr>
        <a:xfrm>
          <a:off x="4686300" y="5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107043</xdr:rowOff>
    </xdr:from>
    <xdr:to>
      <xdr:col>24</xdr:col>
      <xdr:colOff>63500</xdr:colOff>
      <xdr:row>35</xdr:row>
      <xdr:rowOff>140353</xdr:rowOff>
    </xdr:to>
    <xdr:cxnSp macro="">
      <xdr:nvCxnSpPr>
        <xdr:cNvPr id="63" name="直線コネクタ 62"/>
        <xdr:cNvCxnSpPr/>
      </xdr:nvCxnSpPr>
      <xdr:spPr>
        <a:xfrm flipV="1">
          <a:off x="3797300" y="6107793"/>
          <a:ext cx="8382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100637</xdr:rowOff>
    </xdr:from>
    <xdr:ext cx="469744" cy="259045"/>
    <xdr:sp macro="" textlink="">
      <xdr:nvSpPr>
        <xdr:cNvPr id="64" name="議会費平均値テキスト"/>
        <xdr:cNvSpPr txBox="1"/>
      </xdr:nvSpPr>
      <xdr:spPr>
        <a:xfrm>
          <a:off x="4686300" y="627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140353</xdr:rowOff>
    </xdr:from>
    <xdr:to>
      <xdr:col>19</xdr:col>
      <xdr:colOff>177800</xdr:colOff>
      <xdr:row>35</xdr:row>
      <xdr:rowOff>140843</xdr:rowOff>
    </xdr:to>
    <xdr:cxnSp macro="">
      <xdr:nvCxnSpPr>
        <xdr:cNvPr id="66" name="直線コネクタ 65"/>
        <xdr:cNvCxnSpPr/>
      </xdr:nvCxnSpPr>
      <xdr:spPr>
        <a:xfrm flipV="1">
          <a:off x="2908300" y="6141103"/>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58510</xdr:rowOff>
    </xdr:from>
    <xdr:ext cx="469744" cy="259045"/>
    <xdr:sp macro="" textlink="">
      <xdr:nvSpPr>
        <xdr:cNvPr id="68" name="テキスト ボックス 67"/>
        <xdr:cNvSpPr txBox="1"/>
      </xdr:nvSpPr>
      <xdr:spPr>
        <a:xfrm>
          <a:off x="3562428" y="640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42871</xdr:rowOff>
    </xdr:from>
    <xdr:to>
      <xdr:col>15</xdr:col>
      <xdr:colOff>50800</xdr:colOff>
      <xdr:row>35</xdr:row>
      <xdr:rowOff>140843</xdr:rowOff>
    </xdr:to>
    <xdr:cxnSp macro="">
      <xdr:nvCxnSpPr>
        <xdr:cNvPr id="69" name="直線コネクタ 68"/>
        <xdr:cNvCxnSpPr/>
      </xdr:nvCxnSpPr>
      <xdr:spPr>
        <a:xfrm>
          <a:off x="2019300" y="604362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55244</xdr:rowOff>
    </xdr:from>
    <xdr:ext cx="469744" cy="259045"/>
    <xdr:sp macro="" textlink="">
      <xdr:nvSpPr>
        <xdr:cNvPr id="71" name="テキスト ボックス 70"/>
        <xdr:cNvSpPr txBox="1"/>
      </xdr:nvSpPr>
      <xdr:spPr>
        <a:xfrm>
          <a:off x="2673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42871</xdr:rowOff>
    </xdr:from>
    <xdr:to>
      <xdr:col>10</xdr:col>
      <xdr:colOff>114300</xdr:colOff>
      <xdr:row>35</xdr:row>
      <xdr:rowOff>127943</xdr:rowOff>
    </xdr:to>
    <xdr:cxnSp macro="">
      <xdr:nvCxnSpPr>
        <xdr:cNvPr id="72" name="直線コネクタ 71"/>
        <xdr:cNvCxnSpPr/>
      </xdr:nvCxnSpPr>
      <xdr:spPr>
        <a:xfrm flipV="1">
          <a:off x="1130300" y="6043621"/>
          <a:ext cx="889000" cy="8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151256</xdr:rowOff>
    </xdr:from>
    <xdr:ext cx="469744" cy="259045"/>
    <xdr:sp macro="" textlink="">
      <xdr:nvSpPr>
        <xdr:cNvPr id="74" name="テキスト ボックス 73"/>
        <xdr:cNvSpPr txBox="1"/>
      </xdr:nvSpPr>
      <xdr:spPr>
        <a:xfrm>
          <a:off x="1784428"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46936</xdr:rowOff>
    </xdr:from>
    <xdr:to>
      <xdr:col>6</xdr:col>
      <xdr:colOff>38100</xdr:colOff>
      <xdr:row>36</xdr:row>
      <xdr:rowOff>148536</xdr:rowOff>
    </xdr:to>
    <xdr:sp macro="" textlink="">
      <xdr:nvSpPr>
        <xdr:cNvPr id="75" name="フローチャート: 判断 74"/>
        <xdr:cNvSpPr/>
      </xdr:nvSpPr>
      <xdr:spPr>
        <a:xfrm>
          <a:off x="1079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139663</xdr:rowOff>
    </xdr:from>
    <xdr:ext cx="469744" cy="259045"/>
    <xdr:sp macro="" textlink="">
      <xdr:nvSpPr>
        <xdr:cNvPr id="76" name="テキスト ボックス 75"/>
        <xdr:cNvSpPr txBox="1"/>
      </xdr:nvSpPr>
      <xdr:spPr>
        <a:xfrm>
          <a:off x="895428" y="631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56243</xdr:rowOff>
    </xdr:from>
    <xdr:to>
      <xdr:col>24</xdr:col>
      <xdr:colOff>114300</xdr:colOff>
      <xdr:row>35</xdr:row>
      <xdr:rowOff>157843</xdr:rowOff>
    </xdr:to>
    <xdr:sp macro="" textlink="">
      <xdr:nvSpPr>
        <xdr:cNvPr id="82" name="楕円 81"/>
        <xdr:cNvSpPr/>
      </xdr:nvSpPr>
      <xdr:spPr>
        <a:xfrm>
          <a:off x="4584700" y="605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79120</xdr:rowOff>
    </xdr:from>
    <xdr:ext cx="469744" cy="259045"/>
    <xdr:sp macro="" textlink="">
      <xdr:nvSpPr>
        <xdr:cNvPr id="83" name="議会費該当値テキスト"/>
        <xdr:cNvSpPr txBox="1"/>
      </xdr:nvSpPr>
      <xdr:spPr>
        <a:xfrm>
          <a:off x="4686300" y="590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89553</xdr:rowOff>
    </xdr:from>
    <xdr:to>
      <xdr:col>20</xdr:col>
      <xdr:colOff>38100</xdr:colOff>
      <xdr:row>36</xdr:row>
      <xdr:rowOff>19703</xdr:rowOff>
    </xdr:to>
    <xdr:sp macro="" textlink="">
      <xdr:nvSpPr>
        <xdr:cNvPr id="84" name="楕円 83"/>
        <xdr:cNvSpPr/>
      </xdr:nvSpPr>
      <xdr:spPr>
        <a:xfrm>
          <a:off x="3746500" y="609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36230</xdr:rowOff>
    </xdr:from>
    <xdr:ext cx="469744" cy="259045"/>
    <xdr:sp macro="" textlink="">
      <xdr:nvSpPr>
        <xdr:cNvPr id="85" name="テキスト ボックス 84"/>
        <xdr:cNvSpPr txBox="1"/>
      </xdr:nvSpPr>
      <xdr:spPr>
        <a:xfrm>
          <a:off x="3562428" y="586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90043</xdr:rowOff>
    </xdr:from>
    <xdr:to>
      <xdr:col>15</xdr:col>
      <xdr:colOff>101600</xdr:colOff>
      <xdr:row>36</xdr:row>
      <xdr:rowOff>20193</xdr:rowOff>
    </xdr:to>
    <xdr:sp macro="" textlink="">
      <xdr:nvSpPr>
        <xdr:cNvPr id="86" name="楕円 85"/>
        <xdr:cNvSpPr/>
      </xdr:nvSpPr>
      <xdr:spPr>
        <a:xfrm>
          <a:off x="2857500" y="609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36720</xdr:rowOff>
    </xdr:from>
    <xdr:ext cx="469744" cy="259045"/>
    <xdr:sp macro="" textlink="">
      <xdr:nvSpPr>
        <xdr:cNvPr id="87" name="テキスト ボックス 86"/>
        <xdr:cNvSpPr txBox="1"/>
      </xdr:nvSpPr>
      <xdr:spPr>
        <a:xfrm>
          <a:off x="2673428" y="586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163521</xdr:rowOff>
    </xdr:from>
    <xdr:to>
      <xdr:col>10</xdr:col>
      <xdr:colOff>165100</xdr:colOff>
      <xdr:row>35</xdr:row>
      <xdr:rowOff>93671</xdr:rowOff>
    </xdr:to>
    <xdr:sp macro="" textlink="">
      <xdr:nvSpPr>
        <xdr:cNvPr id="88" name="楕円 87"/>
        <xdr:cNvSpPr/>
      </xdr:nvSpPr>
      <xdr:spPr>
        <a:xfrm>
          <a:off x="1968500" y="599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110198</xdr:rowOff>
    </xdr:from>
    <xdr:ext cx="469744" cy="259045"/>
    <xdr:sp macro="" textlink="">
      <xdr:nvSpPr>
        <xdr:cNvPr id="89" name="テキスト ボックス 88"/>
        <xdr:cNvSpPr txBox="1"/>
      </xdr:nvSpPr>
      <xdr:spPr>
        <a:xfrm>
          <a:off x="1784428" y="576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77143</xdr:rowOff>
    </xdr:from>
    <xdr:to>
      <xdr:col>6</xdr:col>
      <xdr:colOff>38100</xdr:colOff>
      <xdr:row>36</xdr:row>
      <xdr:rowOff>7293</xdr:rowOff>
    </xdr:to>
    <xdr:sp macro="" textlink="">
      <xdr:nvSpPr>
        <xdr:cNvPr id="90" name="楕円 89"/>
        <xdr:cNvSpPr/>
      </xdr:nvSpPr>
      <xdr:spPr>
        <a:xfrm>
          <a:off x="1079500" y="607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23820</xdr:rowOff>
    </xdr:from>
    <xdr:ext cx="469744" cy="259045"/>
    <xdr:sp macro="" textlink="">
      <xdr:nvSpPr>
        <xdr:cNvPr id="91" name="テキスト ボックス 90"/>
        <xdr:cNvSpPr txBox="1"/>
      </xdr:nvSpPr>
      <xdr:spPr>
        <a:xfrm>
          <a:off x="895428" y="585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6454</xdr:rowOff>
    </xdr:from>
    <xdr:to>
      <xdr:col>24</xdr:col>
      <xdr:colOff>62865</xdr:colOff>
      <xdr:row>58</xdr:row>
      <xdr:rowOff>34350</xdr:rowOff>
    </xdr:to>
    <xdr:cxnSp macro="">
      <xdr:nvCxnSpPr>
        <xdr:cNvPr id="113" name="直線コネクタ 112"/>
        <xdr:cNvCxnSpPr/>
      </xdr:nvCxnSpPr>
      <xdr:spPr>
        <a:xfrm flipV="1">
          <a:off x="4633595" y="8750404"/>
          <a:ext cx="1270" cy="122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38177</xdr:rowOff>
    </xdr:from>
    <xdr:ext cx="534377" cy="259045"/>
    <xdr:sp macro="" textlink="">
      <xdr:nvSpPr>
        <xdr:cNvPr id="114" name="総務費最小値テキスト"/>
        <xdr:cNvSpPr txBox="1"/>
      </xdr:nvSpPr>
      <xdr:spPr>
        <a:xfrm>
          <a:off x="4686300" y="99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34350</xdr:rowOff>
    </xdr:from>
    <xdr:to>
      <xdr:col>24</xdr:col>
      <xdr:colOff>152400</xdr:colOff>
      <xdr:row>58</xdr:row>
      <xdr:rowOff>34350</xdr:rowOff>
    </xdr:to>
    <xdr:cxnSp macro="">
      <xdr:nvCxnSpPr>
        <xdr:cNvPr id="115" name="直線コネクタ 114"/>
        <xdr:cNvCxnSpPr/>
      </xdr:nvCxnSpPr>
      <xdr:spPr>
        <a:xfrm>
          <a:off x="4546600" y="99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124581</xdr:rowOff>
    </xdr:from>
    <xdr:ext cx="599010" cy="259045"/>
    <xdr:sp macro="" textlink="">
      <xdr:nvSpPr>
        <xdr:cNvPr id="116" name="総務費最大値テキスト"/>
        <xdr:cNvSpPr txBox="1"/>
      </xdr:nvSpPr>
      <xdr:spPr>
        <a:xfrm>
          <a:off x="4686300" y="8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6454</xdr:rowOff>
    </xdr:from>
    <xdr:to>
      <xdr:col>24</xdr:col>
      <xdr:colOff>152400</xdr:colOff>
      <xdr:row>51</xdr:row>
      <xdr:rowOff>6454</xdr:rowOff>
    </xdr:to>
    <xdr:cxnSp macro="">
      <xdr:nvCxnSpPr>
        <xdr:cNvPr id="117" name="直線コネクタ 116"/>
        <xdr:cNvCxnSpPr/>
      </xdr:nvCxnSpPr>
      <xdr:spPr>
        <a:xfrm>
          <a:off x="4546600" y="875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126185</xdr:rowOff>
    </xdr:from>
    <xdr:to>
      <xdr:col>24</xdr:col>
      <xdr:colOff>63500</xdr:colOff>
      <xdr:row>57</xdr:row>
      <xdr:rowOff>162969</xdr:rowOff>
    </xdr:to>
    <xdr:cxnSp macro="">
      <xdr:nvCxnSpPr>
        <xdr:cNvPr id="118" name="直線コネクタ 117"/>
        <xdr:cNvCxnSpPr/>
      </xdr:nvCxnSpPr>
      <xdr:spPr>
        <a:xfrm>
          <a:off x="3797300" y="9898835"/>
          <a:ext cx="838200" cy="3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38815</xdr:rowOff>
    </xdr:from>
    <xdr:ext cx="599010" cy="259045"/>
    <xdr:sp macro="" textlink="">
      <xdr:nvSpPr>
        <xdr:cNvPr id="119" name="総務費平均値テキスト"/>
        <xdr:cNvSpPr txBox="1"/>
      </xdr:nvSpPr>
      <xdr:spPr>
        <a:xfrm>
          <a:off x="4686300" y="9640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15938</xdr:rowOff>
    </xdr:from>
    <xdr:to>
      <xdr:col>24</xdr:col>
      <xdr:colOff>114300</xdr:colOff>
      <xdr:row>57</xdr:row>
      <xdr:rowOff>117538</xdr:rowOff>
    </xdr:to>
    <xdr:sp macro="" textlink="">
      <xdr:nvSpPr>
        <xdr:cNvPr id="120" name="フローチャート: 判断 119"/>
        <xdr:cNvSpPr/>
      </xdr:nvSpPr>
      <xdr:spPr>
        <a:xfrm>
          <a:off x="4584700" y="978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120111</xdr:rowOff>
    </xdr:from>
    <xdr:to>
      <xdr:col>19</xdr:col>
      <xdr:colOff>177800</xdr:colOff>
      <xdr:row>57</xdr:row>
      <xdr:rowOff>126185</xdr:rowOff>
    </xdr:to>
    <xdr:cxnSp macro="">
      <xdr:nvCxnSpPr>
        <xdr:cNvPr id="121" name="直線コネクタ 120"/>
        <xdr:cNvCxnSpPr/>
      </xdr:nvCxnSpPr>
      <xdr:spPr>
        <a:xfrm>
          <a:off x="2908300" y="9892761"/>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41301</xdr:rowOff>
    </xdr:from>
    <xdr:to>
      <xdr:col>20</xdr:col>
      <xdr:colOff>38100</xdr:colOff>
      <xdr:row>57</xdr:row>
      <xdr:rowOff>142901</xdr:rowOff>
    </xdr:to>
    <xdr:sp macro="" textlink="">
      <xdr:nvSpPr>
        <xdr:cNvPr id="122" name="フローチャート: 判断 121"/>
        <xdr:cNvSpPr/>
      </xdr:nvSpPr>
      <xdr:spPr>
        <a:xfrm>
          <a:off x="3746500" y="981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159428</xdr:rowOff>
    </xdr:from>
    <xdr:ext cx="534377" cy="259045"/>
    <xdr:sp macro="" textlink="">
      <xdr:nvSpPr>
        <xdr:cNvPr id="123" name="テキスト ボックス 122"/>
        <xdr:cNvSpPr txBox="1"/>
      </xdr:nvSpPr>
      <xdr:spPr>
        <a:xfrm>
          <a:off x="3530111" y="958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95872</xdr:rowOff>
    </xdr:from>
    <xdr:to>
      <xdr:col>15</xdr:col>
      <xdr:colOff>50800</xdr:colOff>
      <xdr:row>57</xdr:row>
      <xdr:rowOff>120111</xdr:rowOff>
    </xdr:to>
    <xdr:cxnSp macro="">
      <xdr:nvCxnSpPr>
        <xdr:cNvPr id="124" name="直線コネクタ 123"/>
        <xdr:cNvCxnSpPr/>
      </xdr:nvCxnSpPr>
      <xdr:spPr>
        <a:xfrm>
          <a:off x="2019300" y="9868522"/>
          <a:ext cx="889000" cy="2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44563</xdr:rowOff>
    </xdr:from>
    <xdr:to>
      <xdr:col>15</xdr:col>
      <xdr:colOff>101600</xdr:colOff>
      <xdr:row>57</xdr:row>
      <xdr:rowOff>146163</xdr:rowOff>
    </xdr:to>
    <xdr:sp macro="" textlink="">
      <xdr:nvSpPr>
        <xdr:cNvPr id="125" name="フローチャート: 判断 124"/>
        <xdr:cNvSpPr/>
      </xdr:nvSpPr>
      <xdr:spPr>
        <a:xfrm>
          <a:off x="2857500" y="981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162690</xdr:rowOff>
    </xdr:from>
    <xdr:ext cx="534377" cy="259045"/>
    <xdr:sp macro="" textlink="">
      <xdr:nvSpPr>
        <xdr:cNvPr id="126" name="テキスト ボックス 125"/>
        <xdr:cNvSpPr txBox="1"/>
      </xdr:nvSpPr>
      <xdr:spPr>
        <a:xfrm>
          <a:off x="2641111" y="95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83901</xdr:rowOff>
    </xdr:from>
    <xdr:to>
      <xdr:col>10</xdr:col>
      <xdr:colOff>114300</xdr:colOff>
      <xdr:row>57</xdr:row>
      <xdr:rowOff>95872</xdr:rowOff>
    </xdr:to>
    <xdr:cxnSp macro="">
      <xdr:nvCxnSpPr>
        <xdr:cNvPr id="127" name="直線コネクタ 126"/>
        <xdr:cNvCxnSpPr/>
      </xdr:nvCxnSpPr>
      <xdr:spPr>
        <a:xfrm>
          <a:off x="1130300" y="9856551"/>
          <a:ext cx="889000" cy="1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152305</xdr:rowOff>
    </xdr:from>
    <xdr:to>
      <xdr:col>10</xdr:col>
      <xdr:colOff>165100</xdr:colOff>
      <xdr:row>57</xdr:row>
      <xdr:rowOff>82455</xdr:rowOff>
    </xdr:to>
    <xdr:sp macro="" textlink="">
      <xdr:nvSpPr>
        <xdr:cNvPr id="128" name="フローチャート: 判断 127"/>
        <xdr:cNvSpPr/>
      </xdr:nvSpPr>
      <xdr:spPr>
        <a:xfrm>
          <a:off x="1968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98982</xdr:rowOff>
    </xdr:from>
    <xdr:ext cx="599010" cy="259045"/>
    <xdr:sp macro="" textlink="">
      <xdr:nvSpPr>
        <xdr:cNvPr id="129" name="テキスト ボックス 128"/>
        <xdr:cNvSpPr txBox="1"/>
      </xdr:nvSpPr>
      <xdr:spPr>
        <a:xfrm>
          <a:off x="1719795" y="952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231</xdr:rowOff>
    </xdr:from>
    <xdr:to>
      <xdr:col>6</xdr:col>
      <xdr:colOff>38100</xdr:colOff>
      <xdr:row>56</xdr:row>
      <xdr:rowOff>101831</xdr:rowOff>
    </xdr:to>
    <xdr:sp macro="" textlink="">
      <xdr:nvSpPr>
        <xdr:cNvPr id="130" name="フローチャート: 判断 129"/>
        <xdr:cNvSpPr/>
      </xdr:nvSpPr>
      <xdr:spPr>
        <a:xfrm>
          <a:off x="1079500" y="9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118358</xdr:rowOff>
    </xdr:from>
    <xdr:ext cx="599010" cy="259045"/>
    <xdr:sp macro="" textlink="">
      <xdr:nvSpPr>
        <xdr:cNvPr id="131" name="テキスト ボックス 130"/>
        <xdr:cNvSpPr txBox="1"/>
      </xdr:nvSpPr>
      <xdr:spPr>
        <a:xfrm>
          <a:off x="830795" y="937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112169</xdr:rowOff>
    </xdr:from>
    <xdr:to>
      <xdr:col>24</xdr:col>
      <xdr:colOff>114300</xdr:colOff>
      <xdr:row>58</xdr:row>
      <xdr:rowOff>42319</xdr:rowOff>
    </xdr:to>
    <xdr:sp macro="" textlink="">
      <xdr:nvSpPr>
        <xdr:cNvPr id="137" name="楕円 136"/>
        <xdr:cNvSpPr/>
      </xdr:nvSpPr>
      <xdr:spPr>
        <a:xfrm>
          <a:off x="4584700" y="988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27096</xdr:rowOff>
    </xdr:from>
    <xdr:ext cx="534377" cy="259045"/>
    <xdr:sp macro="" textlink="">
      <xdr:nvSpPr>
        <xdr:cNvPr id="138" name="総務費該当値テキスト"/>
        <xdr:cNvSpPr txBox="1"/>
      </xdr:nvSpPr>
      <xdr:spPr>
        <a:xfrm>
          <a:off x="4686300" y="979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75385</xdr:rowOff>
    </xdr:from>
    <xdr:to>
      <xdr:col>20</xdr:col>
      <xdr:colOff>38100</xdr:colOff>
      <xdr:row>58</xdr:row>
      <xdr:rowOff>5535</xdr:rowOff>
    </xdr:to>
    <xdr:sp macro="" textlink="">
      <xdr:nvSpPr>
        <xdr:cNvPr id="139" name="楕円 138"/>
        <xdr:cNvSpPr/>
      </xdr:nvSpPr>
      <xdr:spPr>
        <a:xfrm>
          <a:off x="3746500" y="984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168112</xdr:rowOff>
    </xdr:from>
    <xdr:ext cx="534377" cy="259045"/>
    <xdr:sp macro="" textlink="">
      <xdr:nvSpPr>
        <xdr:cNvPr id="140" name="テキスト ボックス 139"/>
        <xdr:cNvSpPr txBox="1"/>
      </xdr:nvSpPr>
      <xdr:spPr>
        <a:xfrm>
          <a:off x="3530111" y="994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69311</xdr:rowOff>
    </xdr:from>
    <xdr:to>
      <xdr:col>15</xdr:col>
      <xdr:colOff>101600</xdr:colOff>
      <xdr:row>57</xdr:row>
      <xdr:rowOff>170911</xdr:rowOff>
    </xdr:to>
    <xdr:sp macro="" textlink="">
      <xdr:nvSpPr>
        <xdr:cNvPr id="141" name="楕円 140"/>
        <xdr:cNvSpPr/>
      </xdr:nvSpPr>
      <xdr:spPr>
        <a:xfrm>
          <a:off x="2857500" y="984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162038</xdr:rowOff>
    </xdr:from>
    <xdr:ext cx="534377" cy="259045"/>
    <xdr:sp macro="" textlink="">
      <xdr:nvSpPr>
        <xdr:cNvPr id="142" name="テキスト ボックス 141"/>
        <xdr:cNvSpPr txBox="1"/>
      </xdr:nvSpPr>
      <xdr:spPr>
        <a:xfrm>
          <a:off x="2641111" y="99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45072</xdr:rowOff>
    </xdr:from>
    <xdr:to>
      <xdr:col>10</xdr:col>
      <xdr:colOff>165100</xdr:colOff>
      <xdr:row>57</xdr:row>
      <xdr:rowOff>146672</xdr:rowOff>
    </xdr:to>
    <xdr:sp macro="" textlink="">
      <xdr:nvSpPr>
        <xdr:cNvPr id="143" name="楕円 142"/>
        <xdr:cNvSpPr/>
      </xdr:nvSpPr>
      <xdr:spPr>
        <a:xfrm>
          <a:off x="1968500" y="981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137799</xdr:rowOff>
    </xdr:from>
    <xdr:ext cx="534377" cy="259045"/>
    <xdr:sp macro="" textlink="">
      <xdr:nvSpPr>
        <xdr:cNvPr id="144" name="テキスト ボックス 143"/>
        <xdr:cNvSpPr txBox="1"/>
      </xdr:nvSpPr>
      <xdr:spPr>
        <a:xfrm>
          <a:off x="1752111" y="991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33101</xdr:rowOff>
    </xdr:from>
    <xdr:to>
      <xdr:col>6</xdr:col>
      <xdr:colOff>38100</xdr:colOff>
      <xdr:row>57</xdr:row>
      <xdr:rowOff>134701</xdr:rowOff>
    </xdr:to>
    <xdr:sp macro="" textlink="">
      <xdr:nvSpPr>
        <xdr:cNvPr id="145" name="楕円 144"/>
        <xdr:cNvSpPr/>
      </xdr:nvSpPr>
      <xdr:spPr>
        <a:xfrm>
          <a:off x="1079500" y="980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125828</xdr:rowOff>
    </xdr:from>
    <xdr:ext cx="534377" cy="259045"/>
    <xdr:sp macro="" textlink="">
      <xdr:nvSpPr>
        <xdr:cNvPr id="146" name="テキスト ボックス 145"/>
        <xdr:cNvSpPr txBox="1"/>
      </xdr:nvSpPr>
      <xdr:spPr>
        <a:xfrm>
          <a:off x="863111" y="989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156342</xdr:rowOff>
    </xdr:from>
    <xdr:to>
      <xdr:col>24</xdr:col>
      <xdr:colOff>62865</xdr:colOff>
      <xdr:row>78</xdr:row>
      <xdr:rowOff>39402</xdr:rowOff>
    </xdr:to>
    <xdr:cxnSp macro="">
      <xdr:nvCxnSpPr>
        <xdr:cNvPr id="167" name="直線コネクタ 166"/>
        <xdr:cNvCxnSpPr/>
      </xdr:nvCxnSpPr>
      <xdr:spPr>
        <a:xfrm flipV="1">
          <a:off x="4633595" y="12157842"/>
          <a:ext cx="1270" cy="125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43229</xdr:rowOff>
    </xdr:from>
    <xdr:ext cx="534377" cy="259045"/>
    <xdr:sp macro="" textlink="">
      <xdr:nvSpPr>
        <xdr:cNvPr id="168" name="民生費最小値テキスト"/>
        <xdr:cNvSpPr txBox="1"/>
      </xdr:nvSpPr>
      <xdr:spPr>
        <a:xfrm>
          <a:off x="4686300" y="13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39402</xdr:rowOff>
    </xdr:from>
    <xdr:to>
      <xdr:col>24</xdr:col>
      <xdr:colOff>152400</xdr:colOff>
      <xdr:row>78</xdr:row>
      <xdr:rowOff>39402</xdr:rowOff>
    </xdr:to>
    <xdr:cxnSp macro="">
      <xdr:nvCxnSpPr>
        <xdr:cNvPr id="169" name="直線コネクタ 168"/>
        <xdr:cNvCxnSpPr/>
      </xdr:nvCxnSpPr>
      <xdr:spPr>
        <a:xfrm>
          <a:off x="4546600" y="134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103019</xdr:rowOff>
    </xdr:from>
    <xdr:ext cx="599010" cy="259045"/>
    <xdr:sp macro="" textlink="">
      <xdr:nvSpPr>
        <xdr:cNvPr id="170" name="民生費最大値テキスト"/>
        <xdr:cNvSpPr txBox="1"/>
      </xdr:nvSpPr>
      <xdr:spPr>
        <a:xfrm>
          <a:off x="4686300" y="1193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156342</xdr:rowOff>
    </xdr:from>
    <xdr:to>
      <xdr:col>24</xdr:col>
      <xdr:colOff>152400</xdr:colOff>
      <xdr:row>70</xdr:row>
      <xdr:rowOff>156342</xdr:rowOff>
    </xdr:to>
    <xdr:cxnSp macro="">
      <xdr:nvCxnSpPr>
        <xdr:cNvPr id="171" name="直線コネクタ 170"/>
        <xdr:cNvCxnSpPr/>
      </xdr:nvCxnSpPr>
      <xdr:spPr>
        <a:xfrm>
          <a:off x="4546600" y="1215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163663</xdr:rowOff>
    </xdr:from>
    <xdr:to>
      <xdr:col>24</xdr:col>
      <xdr:colOff>63500</xdr:colOff>
      <xdr:row>77</xdr:row>
      <xdr:rowOff>32276</xdr:rowOff>
    </xdr:to>
    <xdr:cxnSp macro="">
      <xdr:nvCxnSpPr>
        <xdr:cNvPr id="172" name="直線コネクタ 171"/>
        <xdr:cNvCxnSpPr/>
      </xdr:nvCxnSpPr>
      <xdr:spPr>
        <a:xfrm flipV="1">
          <a:off x="3797300" y="13193863"/>
          <a:ext cx="838200" cy="4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77795</xdr:rowOff>
    </xdr:from>
    <xdr:ext cx="599010" cy="259045"/>
    <xdr:sp macro="" textlink="">
      <xdr:nvSpPr>
        <xdr:cNvPr id="173" name="民生費平均値テキスト"/>
        <xdr:cNvSpPr txBox="1"/>
      </xdr:nvSpPr>
      <xdr:spPr>
        <a:xfrm>
          <a:off x="4686300" y="129365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54919</xdr:rowOff>
    </xdr:from>
    <xdr:to>
      <xdr:col>24</xdr:col>
      <xdr:colOff>114300</xdr:colOff>
      <xdr:row>76</xdr:row>
      <xdr:rowOff>156519</xdr:rowOff>
    </xdr:to>
    <xdr:sp macro="" textlink="">
      <xdr:nvSpPr>
        <xdr:cNvPr id="174" name="フローチャート: 判断 173"/>
        <xdr:cNvSpPr/>
      </xdr:nvSpPr>
      <xdr:spPr>
        <a:xfrm>
          <a:off x="45847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27687</xdr:rowOff>
    </xdr:from>
    <xdr:to>
      <xdr:col>19</xdr:col>
      <xdr:colOff>177800</xdr:colOff>
      <xdr:row>77</xdr:row>
      <xdr:rowOff>32276</xdr:rowOff>
    </xdr:to>
    <xdr:cxnSp macro="">
      <xdr:nvCxnSpPr>
        <xdr:cNvPr id="175" name="直線コネクタ 174"/>
        <xdr:cNvCxnSpPr/>
      </xdr:nvCxnSpPr>
      <xdr:spPr>
        <a:xfrm>
          <a:off x="2908300" y="13229337"/>
          <a:ext cx="889000" cy="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49729</xdr:rowOff>
    </xdr:from>
    <xdr:to>
      <xdr:col>20</xdr:col>
      <xdr:colOff>38100</xdr:colOff>
      <xdr:row>76</xdr:row>
      <xdr:rowOff>151329</xdr:rowOff>
    </xdr:to>
    <xdr:sp macro="" textlink="">
      <xdr:nvSpPr>
        <xdr:cNvPr id="176" name="フローチャート: 判断 175"/>
        <xdr:cNvSpPr/>
      </xdr:nvSpPr>
      <xdr:spPr>
        <a:xfrm>
          <a:off x="3746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167857</xdr:rowOff>
    </xdr:from>
    <xdr:ext cx="599010" cy="259045"/>
    <xdr:sp macro="" textlink="">
      <xdr:nvSpPr>
        <xdr:cNvPr id="177" name="テキスト ボックス 176"/>
        <xdr:cNvSpPr txBox="1"/>
      </xdr:nvSpPr>
      <xdr:spPr>
        <a:xfrm>
          <a:off x="3497795" y="1285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151358</xdr:rowOff>
    </xdr:from>
    <xdr:to>
      <xdr:col>15</xdr:col>
      <xdr:colOff>50800</xdr:colOff>
      <xdr:row>77</xdr:row>
      <xdr:rowOff>27687</xdr:rowOff>
    </xdr:to>
    <xdr:cxnSp macro="">
      <xdr:nvCxnSpPr>
        <xdr:cNvPr id="178" name="直線コネクタ 177"/>
        <xdr:cNvCxnSpPr/>
      </xdr:nvCxnSpPr>
      <xdr:spPr>
        <a:xfrm>
          <a:off x="2019300" y="13181558"/>
          <a:ext cx="889000" cy="4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63086</xdr:rowOff>
    </xdr:from>
    <xdr:to>
      <xdr:col>15</xdr:col>
      <xdr:colOff>101600</xdr:colOff>
      <xdr:row>76</xdr:row>
      <xdr:rowOff>164686</xdr:rowOff>
    </xdr:to>
    <xdr:sp macro="" textlink="">
      <xdr:nvSpPr>
        <xdr:cNvPr id="179" name="フローチャート: 判断 178"/>
        <xdr:cNvSpPr/>
      </xdr:nvSpPr>
      <xdr:spPr>
        <a:xfrm>
          <a:off x="2857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9762</xdr:rowOff>
    </xdr:from>
    <xdr:ext cx="599010" cy="259045"/>
    <xdr:sp macro="" textlink="">
      <xdr:nvSpPr>
        <xdr:cNvPr id="180" name="テキスト ボックス 179"/>
        <xdr:cNvSpPr txBox="1"/>
      </xdr:nvSpPr>
      <xdr:spPr>
        <a:xfrm>
          <a:off x="2608795" y="1286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133134</xdr:rowOff>
    </xdr:from>
    <xdr:to>
      <xdr:col>10</xdr:col>
      <xdr:colOff>114300</xdr:colOff>
      <xdr:row>76</xdr:row>
      <xdr:rowOff>151358</xdr:rowOff>
    </xdr:to>
    <xdr:cxnSp macro="">
      <xdr:nvCxnSpPr>
        <xdr:cNvPr id="181" name="直線コネクタ 180"/>
        <xdr:cNvCxnSpPr/>
      </xdr:nvCxnSpPr>
      <xdr:spPr>
        <a:xfrm>
          <a:off x="1130300" y="12991884"/>
          <a:ext cx="889000" cy="18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29184</xdr:rowOff>
    </xdr:from>
    <xdr:to>
      <xdr:col>10</xdr:col>
      <xdr:colOff>165100</xdr:colOff>
      <xdr:row>76</xdr:row>
      <xdr:rowOff>130784</xdr:rowOff>
    </xdr:to>
    <xdr:sp macro="" textlink="">
      <xdr:nvSpPr>
        <xdr:cNvPr id="182" name="フローチャート: 判断 181"/>
        <xdr:cNvSpPr/>
      </xdr:nvSpPr>
      <xdr:spPr>
        <a:xfrm>
          <a:off x="1968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147311</xdr:rowOff>
    </xdr:from>
    <xdr:ext cx="599010" cy="259045"/>
    <xdr:sp macro="" textlink="">
      <xdr:nvSpPr>
        <xdr:cNvPr id="183" name="テキスト ボックス 182"/>
        <xdr:cNvSpPr txBox="1"/>
      </xdr:nvSpPr>
      <xdr:spPr>
        <a:xfrm>
          <a:off x="1719795"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11393</xdr:rowOff>
    </xdr:from>
    <xdr:to>
      <xdr:col>6</xdr:col>
      <xdr:colOff>38100</xdr:colOff>
      <xdr:row>76</xdr:row>
      <xdr:rowOff>112993</xdr:rowOff>
    </xdr:to>
    <xdr:sp macro="" textlink="">
      <xdr:nvSpPr>
        <xdr:cNvPr id="184" name="フローチャート: 判断 183"/>
        <xdr:cNvSpPr/>
      </xdr:nvSpPr>
      <xdr:spPr>
        <a:xfrm>
          <a:off x="1079500" y="1304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104120</xdr:rowOff>
    </xdr:from>
    <xdr:ext cx="599010" cy="259045"/>
    <xdr:sp macro="" textlink="">
      <xdr:nvSpPr>
        <xdr:cNvPr id="185" name="テキスト ボックス 184"/>
        <xdr:cNvSpPr txBox="1"/>
      </xdr:nvSpPr>
      <xdr:spPr>
        <a:xfrm>
          <a:off x="830795" y="1313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112863</xdr:rowOff>
    </xdr:from>
    <xdr:to>
      <xdr:col>24</xdr:col>
      <xdr:colOff>114300</xdr:colOff>
      <xdr:row>77</xdr:row>
      <xdr:rowOff>43013</xdr:rowOff>
    </xdr:to>
    <xdr:sp macro="" textlink="">
      <xdr:nvSpPr>
        <xdr:cNvPr id="191" name="楕円 190"/>
        <xdr:cNvSpPr/>
      </xdr:nvSpPr>
      <xdr:spPr>
        <a:xfrm>
          <a:off x="4584700" y="131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91290</xdr:rowOff>
    </xdr:from>
    <xdr:ext cx="599010" cy="259045"/>
    <xdr:sp macro="" textlink="">
      <xdr:nvSpPr>
        <xdr:cNvPr id="192" name="民生費該当値テキスト"/>
        <xdr:cNvSpPr txBox="1"/>
      </xdr:nvSpPr>
      <xdr:spPr>
        <a:xfrm>
          <a:off x="4686300" y="1312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152926</xdr:rowOff>
    </xdr:from>
    <xdr:to>
      <xdr:col>20</xdr:col>
      <xdr:colOff>38100</xdr:colOff>
      <xdr:row>77</xdr:row>
      <xdr:rowOff>83076</xdr:rowOff>
    </xdr:to>
    <xdr:sp macro="" textlink="">
      <xdr:nvSpPr>
        <xdr:cNvPr id="193" name="楕円 192"/>
        <xdr:cNvSpPr/>
      </xdr:nvSpPr>
      <xdr:spPr>
        <a:xfrm>
          <a:off x="3746500" y="1318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74203</xdr:rowOff>
    </xdr:from>
    <xdr:ext cx="599010" cy="259045"/>
    <xdr:sp macro="" textlink="">
      <xdr:nvSpPr>
        <xdr:cNvPr id="194" name="テキスト ボックス 193"/>
        <xdr:cNvSpPr txBox="1"/>
      </xdr:nvSpPr>
      <xdr:spPr>
        <a:xfrm>
          <a:off x="3497795" y="1327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148337</xdr:rowOff>
    </xdr:from>
    <xdr:to>
      <xdr:col>15</xdr:col>
      <xdr:colOff>101600</xdr:colOff>
      <xdr:row>77</xdr:row>
      <xdr:rowOff>78487</xdr:rowOff>
    </xdr:to>
    <xdr:sp macro="" textlink="">
      <xdr:nvSpPr>
        <xdr:cNvPr id="195" name="楕円 194"/>
        <xdr:cNvSpPr/>
      </xdr:nvSpPr>
      <xdr:spPr>
        <a:xfrm>
          <a:off x="2857500" y="1317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69614</xdr:rowOff>
    </xdr:from>
    <xdr:ext cx="599010" cy="259045"/>
    <xdr:sp macro="" textlink="">
      <xdr:nvSpPr>
        <xdr:cNvPr id="196" name="テキスト ボックス 195"/>
        <xdr:cNvSpPr txBox="1"/>
      </xdr:nvSpPr>
      <xdr:spPr>
        <a:xfrm>
          <a:off x="2608795" y="1327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100558</xdr:rowOff>
    </xdr:from>
    <xdr:to>
      <xdr:col>10</xdr:col>
      <xdr:colOff>165100</xdr:colOff>
      <xdr:row>77</xdr:row>
      <xdr:rowOff>30708</xdr:rowOff>
    </xdr:to>
    <xdr:sp macro="" textlink="">
      <xdr:nvSpPr>
        <xdr:cNvPr id="197" name="楕円 196"/>
        <xdr:cNvSpPr/>
      </xdr:nvSpPr>
      <xdr:spPr>
        <a:xfrm>
          <a:off x="1968500" y="1313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21835</xdr:rowOff>
    </xdr:from>
    <xdr:ext cx="599010" cy="259045"/>
    <xdr:sp macro="" textlink="">
      <xdr:nvSpPr>
        <xdr:cNvPr id="198" name="テキスト ボックス 197"/>
        <xdr:cNvSpPr txBox="1"/>
      </xdr:nvSpPr>
      <xdr:spPr>
        <a:xfrm>
          <a:off x="1719795" y="1322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82334</xdr:rowOff>
    </xdr:from>
    <xdr:to>
      <xdr:col>6</xdr:col>
      <xdr:colOff>38100</xdr:colOff>
      <xdr:row>76</xdr:row>
      <xdr:rowOff>12483</xdr:rowOff>
    </xdr:to>
    <xdr:sp macro="" textlink="">
      <xdr:nvSpPr>
        <xdr:cNvPr id="199" name="楕円 198"/>
        <xdr:cNvSpPr/>
      </xdr:nvSpPr>
      <xdr:spPr>
        <a:xfrm>
          <a:off x="1079500" y="129410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29011</xdr:rowOff>
    </xdr:from>
    <xdr:ext cx="599010" cy="259045"/>
    <xdr:sp macro="" textlink="">
      <xdr:nvSpPr>
        <xdr:cNvPr id="200" name="テキスト ボックス 199"/>
        <xdr:cNvSpPr txBox="1"/>
      </xdr:nvSpPr>
      <xdr:spPr>
        <a:xfrm>
          <a:off x="830795" y="1271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21710</xdr:rowOff>
    </xdr:from>
    <xdr:to>
      <xdr:col>24</xdr:col>
      <xdr:colOff>62865</xdr:colOff>
      <xdr:row>99</xdr:row>
      <xdr:rowOff>91481</xdr:rowOff>
    </xdr:to>
    <xdr:cxnSp macro="">
      <xdr:nvCxnSpPr>
        <xdr:cNvPr id="227" name="直線コネクタ 226"/>
        <xdr:cNvCxnSpPr/>
      </xdr:nvCxnSpPr>
      <xdr:spPr>
        <a:xfrm flipV="1">
          <a:off x="4633595" y="15452210"/>
          <a:ext cx="1270" cy="161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95308</xdr:rowOff>
    </xdr:from>
    <xdr:ext cx="534377" cy="259045"/>
    <xdr:sp macro="" textlink="">
      <xdr:nvSpPr>
        <xdr:cNvPr id="228" name="衛生費最小値テキスト"/>
        <xdr:cNvSpPr txBox="1"/>
      </xdr:nvSpPr>
      <xdr:spPr>
        <a:xfrm>
          <a:off x="4686300" y="170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91481</xdr:rowOff>
    </xdr:from>
    <xdr:to>
      <xdr:col>24</xdr:col>
      <xdr:colOff>152400</xdr:colOff>
      <xdr:row>99</xdr:row>
      <xdr:rowOff>91481</xdr:rowOff>
    </xdr:to>
    <xdr:cxnSp macro="">
      <xdr:nvCxnSpPr>
        <xdr:cNvPr id="229" name="直線コネクタ 228"/>
        <xdr:cNvCxnSpPr/>
      </xdr:nvCxnSpPr>
      <xdr:spPr>
        <a:xfrm>
          <a:off x="4546600" y="170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139837</xdr:rowOff>
    </xdr:from>
    <xdr:ext cx="599010" cy="259045"/>
    <xdr:sp macro="" textlink="">
      <xdr:nvSpPr>
        <xdr:cNvPr id="230" name="衛生費最大値テキスト"/>
        <xdr:cNvSpPr txBox="1"/>
      </xdr:nvSpPr>
      <xdr:spPr>
        <a:xfrm>
          <a:off x="4686300" y="15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21710</xdr:rowOff>
    </xdr:from>
    <xdr:to>
      <xdr:col>24</xdr:col>
      <xdr:colOff>152400</xdr:colOff>
      <xdr:row>90</xdr:row>
      <xdr:rowOff>21710</xdr:rowOff>
    </xdr:to>
    <xdr:cxnSp macro="">
      <xdr:nvCxnSpPr>
        <xdr:cNvPr id="231" name="直線コネクタ 230"/>
        <xdr:cNvCxnSpPr/>
      </xdr:nvCxnSpPr>
      <xdr:spPr>
        <a:xfrm>
          <a:off x="4546600" y="1545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1594</xdr:rowOff>
    </xdr:from>
    <xdr:to>
      <xdr:col>24</xdr:col>
      <xdr:colOff>63500</xdr:colOff>
      <xdr:row>96</xdr:row>
      <xdr:rowOff>20566</xdr:rowOff>
    </xdr:to>
    <xdr:cxnSp macro="">
      <xdr:nvCxnSpPr>
        <xdr:cNvPr id="232" name="直線コネクタ 231"/>
        <xdr:cNvCxnSpPr/>
      </xdr:nvCxnSpPr>
      <xdr:spPr>
        <a:xfrm flipV="1">
          <a:off x="3797300" y="16460794"/>
          <a:ext cx="838200" cy="1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103005</xdr:rowOff>
    </xdr:from>
    <xdr:ext cx="534377" cy="259045"/>
    <xdr:sp macro="" textlink="">
      <xdr:nvSpPr>
        <xdr:cNvPr id="233" name="衛生費平均値テキスト"/>
        <xdr:cNvSpPr txBox="1"/>
      </xdr:nvSpPr>
      <xdr:spPr>
        <a:xfrm>
          <a:off x="4686300" y="16562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124578</xdr:rowOff>
    </xdr:from>
    <xdr:to>
      <xdr:col>24</xdr:col>
      <xdr:colOff>114300</xdr:colOff>
      <xdr:row>97</xdr:row>
      <xdr:rowOff>54728</xdr:rowOff>
    </xdr:to>
    <xdr:sp macro="" textlink="">
      <xdr:nvSpPr>
        <xdr:cNvPr id="234" name="フローチャート: 判断 233"/>
        <xdr:cNvSpPr/>
      </xdr:nvSpPr>
      <xdr:spPr>
        <a:xfrm>
          <a:off x="4584700" y="1658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20566</xdr:rowOff>
    </xdr:from>
    <xdr:to>
      <xdr:col>19</xdr:col>
      <xdr:colOff>177800</xdr:colOff>
      <xdr:row>96</xdr:row>
      <xdr:rowOff>70059</xdr:rowOff>
    </xdr:to>
    <xdr:cxnSp macro="">
      <xdr:nvCxnSpPr>
        <xdr:cNvPr id="235" name="直線コネクタ 234"/>
        <xdr:cNvCxnSpPr/>
      </xdr:nvCxnSpPr>
      <xdr:spPr>
        <a:xfrm flipV="1">
          <a:off x="2908300" y="16479766"/>
          <a:ext cx="889000" cy="4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127696</xdr:rowOff>
    </xdr:from>
    <xdr:to>
      <xdr:col>20</xdr:col>
      <xdr:colOff>38100</xdr:colOff>
      <xdr:row>97</xdr:row>
      <xdr:rowOff>57846</xdr:rowOff>
    </xdr:to>
    <xdr:sp macro="" textlink="">
      <xdr:nvSpPr>
        <xdr:cNvPr id="236" name="フローチャート: 判断 235"/>
        <xdr:cNvSpPr/>
      </xdr:nvSpPr>
      <xdr:spPr>
        <a:xfrm>
          <a:off x="3746500" y="165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48973</xdr:rowOff>
    </xdr:from>
    <xdr:ext cx="534377" cy="259045"/>
    <xdr:sp macro="" textlink="">
      <xdr:nvSpPr>
        <xdr:cNvPr id="237" name="テキスト ボックス 236"/>
        <xdr:cNvSpPr txBox="1"/>
      </xdr:nvSpPr>
      <xdr:spPr>
        <a:xfrm>
          <a:off x="3530111" y="1667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70059</xdr:rowOff>
    </xdr:from>
    <xdr:to>
      <xdr:col>15</xdr:col>
      <xdr:colOff>50800</xdr:colOff>
      <xdr:row>96</xdr:row>
      <xdr:rowOff>117836</xdr:rowOff>
    </xdr:to>
    <xdr:cxnSp macro="">
      <xdr:nvCxnSpPr>
        <xdr:cNvPr id="238" name="直線コネクタ 237"/>
        <xdr:cNvCxnSpPr/>
      </xdr:nvCxnSpPr>
      <xdr:spPr>
        <a:xfrm flipV="1">
          <a:off x="2019300" y="16529259"/>
          <a:ext cx="8890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112316</xdr:rowOff>
    </xdr:from>
    <xdr:to>
      <xdr:col>15</xdr:col>
      <xdr:colOff>101600</xdr:colOff>
      <xdr:row>97</xdr:row>
      <xdr:rowOff>42466</xdr:rowOff>
    </xdr:to>
    <xdr:sp macro="" textlink="">
      <xdr:nvSpPr>
        <xdr:cNvPr id="239" name="フローチャート: 判断 238"/>
        <xdr:cNvSpPr/>
      </xdr:nvSpPr>
      <xdr:spPr>
        <a:xfrm>
          <a:off x="28575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33593</xdr:rowOff>
    </xdr:from>
    <xdr:ext cx="534377" cy="259045"/>
    <xdr:sp macro="" textlink="">
      <xdr:nvSpPr>
        <xdr:cNvPr id="240" name="テキスト ボックス 239"/>
        <xdr:cNvSpPr txBox="1"/>
      </xdr:nvSpPr>
      <xdr:spPr>
        <a:xfrm>
          <a:off x="2641111" y="1666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52963</xdr:rowOff>
    </xdr:from>
    <xdr:to>
      <xdr:col>10</xdr:col>
      <xdr:colOff>114300</xdr:colOff>
      <xdr:row>96</xdr:row>
      <xdr:rowOff>117836</xdr:rowOff>
    </xdr:to>
    <xdr:cxnSp macro="">
      <xdr:nvCxnSpPr>
        <xdr:cNvPr id="241" name="直線コネクタ 240"/>
        <xdr:cNvCxnSpPr/>
      </xdr:nvCxnSpPr>
      <xdr:spPr>
        <a:xfrm>
          <a:off x="1130300" y="16512163"/>
          <a:ext cx="889000" cy="6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143633</xdr:rowOff>
    </xdr:from>
    <xdr:to>
      <xdr:col>10</xdr:col>
      <xdr:colOff>165100</xdr:colOff>
      <xdr:row>97</xdr:row>
      <xdr:rowOff>73783</xdr:rowOff>
    </xdr:to>
    <xdr:sp macro="" textlink="">
      <xdr:nvSpPr>
        <xdr:cNvPr id="242" name="フローチャート: 判断 241"/>
        <xdr:cNvSpPr/>
      </xdr:nvSpPr>
      <xdr:spPr>
        <a:xfrm>
          <a:off x="1968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64910</xdr:rowOff>
    </xdr:from>
    <xdr:ext cx="534377" cy="259045"/>
    <xdr:sp macro="" textlink="">
      <xdr:nvSpPr>
        <xdr:cNvPr id="243" name="テキスト ボックス 242"/>
        <xdr:cNvSpPr txBox="1"/>
      </xdr:nvSpPr>
      <xdr:spPr>
        <a:xfrm>
          <a:off x="1752111" y="166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170346</xdr:rowOff>
    </xdr:from>
    <xdr:to>
      <xdr:col>6</xdr:col>
      <xdr:colOff>38100</xdr:colOff>
      <xdr:row>97</xdr:row>
      <xdr:rowOff>100496</xdr:rowOff>
    </xdr:to>
    <xdr:sp macro="" textlink="">
      <xdr:nvSpPr>
        <xdr:cNvPr id="244" name="フローチャート: 判断 243"/>
        <xdr:cNvSpPr/>
      </xdr:nvSpPr>
      <xdr:spPr>
        <a:xfrm>
          <a:off x="1079500" y="166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91623</xdr:rowOff>
    </xdr:from>
    <xdr:ext cx="534377" cy="259045"/>
    <xdr:sp macro="" textlink="">
      <xdr:nvSpPr>
        <xdr:cNvPr id="245" name="テキスト ボックス 244"/>
        <xdr:cNvSpPr txBox="1"/>
      </xdr:nvSpPr>
      <xdr:spPr>
        <a:xfrm>
          <a:off x="863111" y="1672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122244</xdr:rowOff>
    </xdr:from>
    <xdr:to>
      <xdr:col>24</xdr:col>
      <xdr:colOff>114300</xdr:colOff>
      <xdr:row>96</xdr:row>
      <xdr:rowOff>52394</xdr:rowOff>
    </xdr:to>
    <xdr:sp macro="" textlink="">
      <xdr:nvSpPr>
        <xdr:cNvPr id="251" name="楕円 250"/>
        <xdr:cNvSpPr/>
      </xdr:nvSpPr>
      <xdr:spPr>
        <a:xfrm>
          <a:off x="4584700" y="1640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145121</xdr:rowOff>
    </xdr:from>
    <xdr:ext cx="534377" cy="259045"/>
    <xdr:sp macro="" textlink="">
      <xdr:nvSpPr>
        <xdr:cNvPr id="252" name="衛生費該当値テキスト"/>
        <xdr:cNvSpPr txBox="1"/>
      </xdr:nvSpPr>
      <xdr:spPr>
        <a:xfrm>
          <a:off x="4686300" y="1626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141216</xdr:rowOff>
    </xdr:from>
    <xdr:to>
      <xdr:col>20</xdr:col>
      <xdr:colOff>38100</xdr:colOff>
      <xdr:row>96</xdr:row>
      <xdr:rowOff>71366</xdr:rowOff>
    </xdr:to>
    <xdr:sp macro="" textlink="">
      <xdr:nvSpPr>
        <xdr:cNvPr id="253" name="楕円 252"/>
        <xdr:cNvSpPr/>
      </xdr:nvSpPr>
      <xdr:spPr>
        <a:xfrm>
          <a:off x="3746500" y="1642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87893</xdr:rowOff>
    </xdr:from>
    <xdr:ext cx="534377" cy="259045"/>
    <xdr:sp macro="" textlink="">
      <xdr:nvSpPr>
        <xdr:cNvPr id="254" name="テキスト ボックス 253"/>
        <xdr:cNvSpPr txBox="1"/>
      </xdr:nvSpPr>
      <xdr:spPr>
        <a:xfrm>
          <a:off x="3530111" y="1620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19259</xdr:rowOff>
    </xdr:from>
    <xdr:to>
      <xdr:col>15</xdr:col>
      <xdr:colOff>101600</xdr:colOff>
      <xdr:row>96</xdr:row>
      <xdr:rowOff>120859</xdr:rowOff>
    </xdr:to>
    <xdr:sp macro="" textlink="">
      <xdr:nvSpPr>
        <xdr:cNvPr id="255" name="楕円 254"/>
        <xdr:cNvSpPr/>
      </xdr:nvSpPr>
      <xdr:spPr>
        <a:xfrm>
          <a:off x="2857500" y="1647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137386</xdr:rowOff>
    </xdr:from>
    <xdr:ext cx="534377" cy="259045"/>
    <xdr:sp macro="" textlink="">
      <xdr:nvSpPr>
        <xdr:cNvPr id="256" name="テキスト ボックス 255"/>
        <xdr:cNvSpPr txBox="1"/>
      </xdr:nvSpPr>
      <xdr:spPr>
        <a:xfrm>
          <a:off x="2641111" y="1625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67036</xdr:rowOff>
    </xdr:from>
    <xdr:to>
      <xdr:col>10</xdr:col>
      <xdr:colOff>165100</xdr:colOff>
      <xdr:row>96</xdr:row>
      <xdr:rowOff>168636</xdr:rowOff>
    </xdr:to>
    <xdr:sp macro="" textlink="">
      <xdr:nvSpPr>
        <xdr:cNvPr id="257" name="楕円 256"/>
        <xdr:cNvSpPr/>
      </xdr:nvSpPr>
      <xdr:spPr>
        <a:xfrm>
          <a:off x="1968500" y="165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13713</xdr:rowOff>
    </xdr:from>
    <xdr:ext cx="534377" cy="259045"/>
    <xdr:sp macro="" textlink="">
      <xdr:nvSpPr>
        <xdr:cNvPr id="258" name="テキスト ボックス 257"/>
        <xdr:cNvSpPr txBox="1"/>
      </xdr:nvSpPr>
      <xdr:spPr>
        <a:xfrm>
          <a:off x="1752111" y="1630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2163</xdr:rowOff>
    </xdr:from>
    <xdr:to>
      <xdr:col>6</xdr:col>
      <xdr:colOff>38100</xdr:colOff>
      <xdr:row>96</xdr:row>
      <xdr:rowOff>103763</xdr:rowOff>
    </xdr:to>
    <xdr:sp macro="" textlink="">
      <xdr:nvSpPr>
        <xdr:cNvPr id="259" name="楕円 258"/>
        <xdr:cNvSpPr/>
      </xdr:nvSpPr>
      <xdr:spPr>
        <a:xfrm>
          <a:off x="1079500" y="1646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120290</xdr:rowOff>
    </xdr:from>
    <xdr:ext cx="534377" cy="259045"/>
    <xdr:sp macro="" textlink="">
      <xdr:nvSpPr>
        <xdr:cNvPr id="260" name="テキスト ボックス 259"/>
        <xdr:cNvSpPr txBox="1"/>
      </xdr:nvSpPr>
      <xdr:spPr>
        <a:xfrm>
          <a:off x="863111" y="1623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115316</xdr:rowOff>
    </xdr:from>
    <xdr:to>
      <xdr:col>54</xdr:col>
      <xdr:colOff>189865</xdr:colOff>
      <xdr:row>39</xdr:row>
      <xdr:rowOff>44450</xdr:rowOff>
    </xdr:to>
    <xdr:cxnSp macro="">
      <xdr:nvCxnSpPr>
        <xdr:cNvPr id="284" name="直線コネクタ 283"/>
        <xdr:cNvCxnSpPr/>
      </xdr:nvCxnSpPr>
      <xdr:spPr>
        <a:xfrm flipV="1">
          <a:off x="10475595" y="5258816"/>
          <a:ext cx="127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61993</xdr:rowOff>
    </xdr:from>
    <xdr:ext cx="469744" cy="259045"/>
    <xdr:sp macro="" textlink="">
      <xdr:nvSpPr>
        <xdr:cNvPr id="287" name="労働費最大値テキスト"/>
        <xdr:cNvSpPr txBox="1"/>
      </xdr:nvSpPr>
      <xdr:spPr>
        <a:xfrm>
          <a:off x="10528300" y="503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115316</xdr:rowOff>
    </xdr:from>
    <xdr:to>
      <xdr:col>55</xdr:col>
      <xdr:colOff>88900</xdr:colOff>
      <xdr:row>30</xdr:row>
      <xdr:rowOff>115316</xdr:rowOff>
    </xdr:to>
    <xdr:cxnSp macro="">
      <xdr:nvCxnSpPr>
        <xdr:cNvPr id="288" name="直線コネクタ 287"/>
        <xdr:cNvCxnSpPr/>
      </xdr:nvCxnSpPr>
      <xdr:spPr>
        <a:xfrm>
          <a:off x="10388600" y="5258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14542</xdr:rowOff>
    </xdr:from>
    <xdr:to>
      <xdr:col>55</xdr:col>
      <xdr:colOff>0</xdr:colOff>
      <xdr:row>39</xdr:row>
      <xdr:rowOff>22923</xdr:rowOff>
    </xdr:to>
    <xdr:cxnSp macro="">
      <xdr:nvCxnSpPr>
        <xdr:cNvPr id="289" name="直線コネクタ 288"/>
        <xdr:cNvCxnSpPr/>
      </xdr:nvCxnSpPr>
      <xdr:spPr>
        <a:xfrm flipV="1">
          <a:off x="9639300" y="6701092"/>
          <a:ext cx="8382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52912</xdr:rowOff>
    </xdr:from>
    <xdr:ext cx="378565" cy="259045"/>
    <xdr:sp macro="" textlink="">
      <xdr:nvSpPr>
        <xdr:cNvPr id="290" name="労働費平均値テキスト"/>
        <xdr:cNvSpPr txBox="1"/>
      </xdr:nvSpPr>
      <xdr:spPr>
        <a:xfrm>
          <a:off x="10528300" y="63965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30035</xdr:rowOff>
    </xdr:from>
    <xdr:to>
      <xdr:col>55</xdr:col>
      <xdr:colOff>50800</xdr:colOff>
      <xdr:row>38</xdr:row>
      <xdr:rowOff>131635</xdr:rowOff>
    </xdr:to>
    <xdr:sp macro="" textlink="">
      <xdr:nvSpPr>
        <xdr:cNvPr id="291" name="フローチャート: 判断 290"/>
        <xdr:cNvSpPr/>
      </xdr:nvSpPr>
      <xdr:spPr>
        <a:xfrm>
          <a:off x="104267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96266</xdr:rowOff>
    </xdr:from>
    <xdr:to>
      <xdr:col>50</xdr:col>
      <xdr:colOff>114300</xdr:colOff>
      <xdr:row>39</xdr:row>
      <xdr:rowOff>22923</xdr:rowOff>
    </xdr:to>
    <xdr:cxnSp macro="">
      <xdr:nvCxnSpPr>
        <xdr:cNvPr id="292" name="直線コネクタ 291"/>
        <xdr:cNvCxnSpPr/>
      </xdr:nvCxnSpPr>
      <xdr:spPr>
        <a:xfrm>
          <a:off x="8750300" y="6439916"/>
          <a:ext cx="889000" cy="26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61278</xdr:rowOff>
    </xdr:from>
    <xdr:to>
      <xdr:col>50</xdr:col>
      <xdr:colOff>165100</xdr:colOff>
      <xdr:row>38</xdr:row>
      <xdr:rowOff>162878</xdr:rowOff>
    </xdr:to>
    <xdr:sp macro="" textlink="">
      <xdr:nvSpPr>
        <xdr:cNvPr id="293" name="フローチャート: 判断 292"/>
        <xdr:cNvSpPr/>
      </xdr:nvSpPr>
      <xdr:spPr>
        <a:xfrm>
          <a:off x="9588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7955</xdr:rowOff>
    </xdr:from>
    <xdr:ext cx="378565" cy="259045"/>
    <xdr:sp macro="" textlink="">
      <xdr:nvSpPr>
        <xdr:cNvPr id="294" name="テキスト ボックス 293"/>
        <xdr:cNvSpPr txBox="1"/>
      </xdr:nvSpPr>
      <xdr:spPr>
        <a:xfrm>
          <a:off x="9450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96266</xdr:rowOff>
    </xdr:from>
    <xdr:to>
      <xdr:col>45</xdr:col>
      <xdr:colOff>177800</xdr:colOff>
      <xdr:row>39</xdr:row>
      <xdr:rowOff>27305</xdr:rowOff>
    </xdr:to>
    <xdr:cxnSp macro="">
      <xdr:nvCxnSpPr>
        <xdr:cNvPr id="295" name="直線コネクタ 294"/>
        <xdr:cNvCxnSpPr/>
      </xdr:nvCxnSpPr>
      <xdr:spPr>
        <a:xfrm flipV="1">
          <a:off x="7861300" y="6439916"/>
          <a:ext cx="889000" cy="27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12509</xdr:rowOff>
    </xdr:from>
    <xdr:to>
      <xdr:col>46</xdr:col>
      <xdr:colOff>38100</xdr:colOff>
      <xdr:row>38</xdr:row>
      <xdr:rowOff>114109</xdr:rowOff>
    </xdr:to>
    <xdr:sp macro="" textlink="">
      <xdr:nvSpPr>
        <xdr:cNvPr id="296" name="フローチャート: 判断 295"/>
        <xdr:cNvSpPr/>
      </xdr:nvSpPr>
      <xdr:spPr>
        <a:xfrm>
          <a:off x="8699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105236</xdr:rowOff>
    </xdr:from>
    <xdr:ext cx="378565" cy="259045"/>
    <xdr:sp macro="" textlink="">
      <xdr:nvSpPr>
        <xdr:cNvPr id="297" name="テキスト ボックス 296"/>
        <xdr:cNvSpPr txBox="1"/>
      </xdr:nvSpPr>
      <xdr:spPr>
        <a:xfrm>
          <a:off x="8561017" y="6620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14922</xdr:rowOff>
    </xdr:from>
    <xdr:to>
      <xdr:col>41</xdr:col>
      <xdr:colOff>50800</xdr:colOff>
      <xdr:row>39</xdr:row>
      <xdr:rowOff>27305</xdr:rowOff>
    </xdr:to>
    <xdr:cxnSp macro="">
      <xdr:nvCxnSpPr>
        <xdr:cNvPr id="298" name="直線コネクタ 297"/>
        <xdr:cNvCxnSpPr/>
      </xdr:nvCxnSpPr>
      <xdr:spPr>
        <a:xfrm>
          <a:off x="6972300" y="6701472"/>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158623</xdr:rowOff>
    </xdr:from>
    <xdr:to>
      <xdr:col>41</xdr:col>
      <xdr:colOff>101600</xdr:colOff>
      <xdr:row>38</xdr:row>
      <xdr:rowOff>88773</xdr:rowOff>
    </xdr:to>
    <xdr:sp macro="" textlink="">
      <xdr:nvSpPr>
        <xdr:cNvPr id="299" name="フローチャート: 判断 298"/>
        <xdr:cNvSpPr/>
      </xdr:nvSpPr>
      <xdr:spPr>
        <a:xfrm>
          <a:off x="7810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105300</xdr:rowOff>
    </xdr:from>
    <xdr:ext cx="378565" cy="259045"/>
    <xdr:sp macro="" textlink="">
      <xdr:nvSpPr>
        <xdr:cNvPr id="300" name="テキスト ボックス 299"/>
        <xdr:cNvSpPr txBox="1"/>
      </xdr:nvSpPr>
      <xdr:spPr>
        <a:xfrm>
          <a:off x="7672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53467</xdr:rowOff>
    </xdr:from>
    <xdr:to>
      <xdr:col>36</xdr:col>
      <xdr:colOff>165100</xdr:colOff>
      <xdr:row>36</xdr:row>
      <xdr:rowOff>155067</xdr:rowOff>
    </xdr:to>
    <xdr:sp macro="" textlink="">
      <xdr:nvSpPr>
        <xdr:cNvPr id="301" name="フローチャート: 判断 300"/>
        <xdr:cNvSpPr/>
      </xdr:nvSpPr>
      <xdr:spPr>
        <a:xfrm>
          <a:off x="6921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144</xdr:rowOff>
    </xdr:from>
    <xdr:ext cx="469744" cy="259045"/>
    <xdr:sp macro="" textlink="">
      <xdr:nvSpPr>
        <xdr:cNvPr id="302" name="テキスト ボックス 301"/>
        <xdr:cNvSpPr txBox="1"/>
      </xdr:nvSpPr>
      <xdr:spPr>
        <a:xfrm>
          <a:off x="6737428" y="600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135192</xdr:rowOff>
    </xdr:from>
    <xdr:to>
      <xdr:col>55</xdr:col>
      <xdr:colOff>50800</xdr:colOff>
      <xdr:row>39</xdr:row>
      <xdr:rowOff>65342</xdr:rowOff>
    </xdr:to>
    <xdr:sp macro="" textlink="">
      <xdr:nvSpPr>
        <xdr:cNvPr id="308" name="楕円 307"/>
        <xdr:cNvSpPr/>
      </xdr:nvSpPr>
      <xdr:spPr>
        <a:xfrm>
          <a:off x="10426700" y="66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50119</xdr:rowOff>
    </xdr:from>
    <xdr:ext cx="378565" cy="259045"/>
    <xdr:sp macro="" textlink="">
      <xdr:nvSpPr>
        <xdr:cNvPr id="309" name="労働費該当値テキスト"/>
        <xdr:cNvSpPr txBox="1"/>
      </xdr:nvSpPr>
      <xdr:spPr>
        <a:xfrm>
          <a:off x="10528300" y="6565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143573</xdr:rowOff>
    </xdr:from>
    <xdr:to>
      <xdr:col>50</xdr:col>
      <xdr:colOff>165100</xdr:colOff>
      <xdr:row>39</xdr:row>
      <xdr:rowOff>73723</xdr:rowOff>
    </xdr:to>
    <xdr:sp macro="" textlink="">
      <xdr:nvSpPr>
        <xdr:cNvPr id="310" name="楕円 309"/>
        <xdr:cNvSpPr/>
      </xdr:nvSpPr>
      <xdr:spPr>
        <a:xfrm>
          <a:off x="9588500" y="665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64850</xdr:rowOff>
    </xdr:from>
    <xdr:ext cx="378565" cy="259045"/>
    <xdr:sp macro="" textlink="">
      <xdr:nvSpPr>
        <xdr:cNvPr id="311" name="テキスト ボックス 310"/>
        <xdr:cNvSpPr txBox="1"/>
      </xdr:nvSpPr>
      <xdr:spPr>
        <a:xfrm>
          <a:off x="9450017" y="6751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45466</xdr:rowOff>
    </xdr:from>
    <xdr:to>
      <xdr:col>46</xdr:col>
      <xdr:colOff>38100</xdr:colOff>
      <xdr:row>37</xdr:row>
      <xdr:rowOff>147066</xdr:rowOff>
    </xdr:to>
    <xdr:sp macro="" textlink="">
      <xdr:nvSpPr>
        <xdr:cNvPr id="312" name="楕円 311"/>
        <xdr:cNvSpPr/>
      </xdr:nvSpPr>
      <xdr:spPr>
        <a:xfrm>
          <a:off x="8699500" y="63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163593</xdr:rowOff>
    </xdr:from>
    <xdr:ext cx="469744" cy="259045"/>
    <xdr:sp macro="" textlink="">
      <xdr:nvSpPr>
        <xdr:cNvPr id="313" name="テキスト ボックス 312"/>
        <xdr:cNvSpPr txBox="1"/>
      </xdr:nvSpPr>
      <xdr:spPr>
        <a:xfrm>
          <a:off x="8515428" y="6164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147955</xdr:rowOff>
    </xdr:from>
    <xdr:to>
      <xdr:col>41</xdr:col>
      <xdr:colOff>101600</xdr:colOff>
      <xdr:row>39</xdr:row>
      <xdr:rowOff>78105</xdr:rowOff>
    </xdr:to>
    <xdr:sp macro="" textlink="">
      <xdr:nvSpPr>
        <xdr:cNvPr id="314" name="楕円 313"/>
        <xdr:cNvSpPr/>
      </xdr:nvSpPr>
      <xdr:spPr>
        <a:xfrm>
          <a:off x="78105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69232</xdr:rowOff>
    </xdr:from>
    <xdr:ext cx="313932" cy="259045"/>
    <xdr:sp macro="" textlink="">
      <xdr:nvSpPr>
        <xdr:cNvPr id="315" name="テキスト ボックス 314"/>
        <xdr:cNvSpPr txBox="1"/>
      </xdr:nvSpPr>
      <xdr:spPr>
        <a:xfrm>
          <a:off x="7704333" y="67557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135572</xdr:rowOff>
    </xdr:from>
    <xdr:to>
      <xdr:col>36</xdr:col>
      <xdr:colOff>165100</xdr:colOff>
      <xdr:row>39</xdr:row>
      <xdr:rowOff>65722</xdr:rowOff>
    </xdr:to>
    <xdr:sp macro="" textlink="">
      <xdr:nvSpPr>
        <xdr:cNvPr id="316" name="楕円 315"/>
        <xdr:cNvSpPr/>
      </xdr:nvSpPr>
      <xdr:spPr>
        <a:xfrm>
          <a:off x="69215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56849</xdr:rowOff>
    </xdr:from>
    <xdr:ext cx="378565" cy="259045"/>
    <xdr:sp macro="" textlink="">
      <xdr:nvSpPr>
        <xdr:cNvPr id="317" name="テキスト ボックス 316"/>
        <xdr:cNvSpPr txBox="1"/>
      </xdr:nvSpPr>
      <xdr:spPr>
        <a:xfrm>
          <a:off x="6783017" y="6743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125108</xdr:rowOff>
    </xdr:from>
    <xdr:to>
      <xdr:col>54</xdr:col>
      <xdr:colOff>189865</xdr:colOff>
      <xdr:row>58</xdr:row>
      <xdr:rowOff>152174</xdr:rowOff>
    </xdr:to>
    <xdr:cxnSp macro="">
      <xdr:nvCxnSpPr>
        <xdr:cNvPr id="341" name="直線コネクタ 340"/>
        <xdr:cNvCxnSpPr/>
      </xdr:nvCxnSpPr>
      <xdr:spPr>
        <a:xfrm flipV="1">
          <a:off x="10475595" y="8697608"/>
          <a:ext cx="1270" cy="13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156001</xdr:rowOff>
    </xdr:from>
    <xdr:ext cx="469744" cy="259045"/>
    <xdr:sp macro="" textlink="">
      <xdr:nvSpPr>
        <xdr:cNvPr id="342" name="農林水産業費最小値テキスト"/>
        <xdr:cNvSpPr txBox="1"/>
      </xdr:nvSpPr>
      <xdr:spPr>
        <a:xfrm>
          <a:off x="10528300" y="10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152174</xdr:rowOff>
    </xdr:from>
    <xdr:to>
      <xdr:col>55</xdr:col>
      <xdr:colOff>88900</xdr:colOff>
      <xdr:row>58</xdr:row>
      <xdr:rowOff>152174</xdr:rowOff>
    </xdr:to>
    <xdr:cxnSp macro="">
      <xdr:nvCxnSpPr>
        <xdr:cNvPr id="343" name="直線コネクタ 342"/>
        <xdr:cNvCxnSpPr/>
      </xdr:nvCxnSpPr>
      <xdr:spPr>
        <a:xfrm>
          <a:off x="10388600" y="1009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71785</xdr:rowOff>
    </xdr:from>
    <xdr:ext cx="599010" cy="259045"/>
    <xdr:sp macro="" textlink="">
      <xdr:nvSpPr>
        <xdr:cNvPr id="344" name="農林水産業費最大値テキスト"/>
        <xdr:cNvSpPr txBox="1"/>
      </xdr:nvSpPr>
      <xdr:spPr>
        <a:xfrm>
          <a:off x="10528300" y="847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125108</xdr:rowOff>
    </xdr:from>
    <xdr:to>
      <xdr:col>55</xdr:col>
      <xdr:colOff>88900</xdr:colOff>
      <xdr:row>50</xdr:row>
      <xdr:rowOff>125108</xdr:rowOff>
    </xdr:to>
    <xdr:cxnSp macro="">
      <xdr:nvCxnSpPr>
        <xdr:cNvPr id="345" name="直線コネクタ 344"/>
        <xdr:cNvCxnSpPr/>
      </xdr:nvCxnSpPr>
      <xdr:spPr>
        <a:xfrm>
          <a:off x="10388600" y="869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141811</xdr:rowOff>
    </xdr:from>
    <xdr:to>
      <xdr:col>55</xdr:col>
      <xdr:colOff>0</xdr:colOff>
      <xdr:row>57</xdr:row>
      <xdr:rowOff>163033</xdr:rowOff>
    </xdr:to>
    <xdr:cxnSp macro="">
      <xdr:nvCxnSpPr>
        <xdr:cNvPr id="346" name="直線コネクタ 345"/>
        <xdr:cNvCxnSpPr/>
      </xdr:nvCxnSpPr>
      <xdr:spPr>
        <a:xfrm flipV="1">
          <a:off x="9639300" y="9914461"/>
          <a:ext cx="8382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67856</xdr:rowOff>
    </xdr:from>
    <xdr:ext cx="534377" cy="259045"/>
    <xdr:sp macro="" textlink="">
      <xdr:nvSpPr>
        <xdr:cNvPr id="347" name="農林水産業費平均値テキスト"/>
        <xdr:cNvSpPr txBox="1"/>
      </xdr:nvSpPr>
      <xdr:spPr>
        <a:xfrm>
          <a:off x="10528300" y="966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44979</xdr:rowOff>
    </xdr:from>
    <xdr:to>
      <xdr:col>55</xdr:col>
      <xdr:colOff>50800</xdr:colOff>
      <xdr:row>57</xdr:row>
      <xdr:rowOff>146579</xdr:rowOff>
    </xdr:to>
    <xdr:sp macro="" textlink="">
      <xdr:nvSpPr>
        <xdr:cNvPr id="348" name="フローチャート: 判断 347"/>
        <xdr:cNvSpPr/>
      </xdr:nvSpPr>
      <xdr:spPr>
        <a:xfrm>
          <a:off x="104267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163033</xdr:rowOff>
    </xdr:from>
    <xdr:to>
      <xdr:col>50</xdr:col>
      <xdr:colOff>114300</xdr:colOff>
      <xdr:row>58</xdr:row>
      <xdr:rowOff>45783</xdr:rowOff>
    </xdr:to>
    <xdr:cxnSp macro="">
      <xdr:nvCxnSpPr>
        <xdr:cNvPr id="349" name="直線コネクタ 348"/>
        <xdr:cNvCxnSpPr/>
      </xdr:nvCxnSpPr>
      <xdr:spPr>
        <a:xfrm flipV="1">
          <a:off x="8750300" y="9935683"/>
          <a:ext cx="889000" cy="5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74368</xdr:rowOff>
    </xdr:from>
    <xdr:to>
      <xdr:col>50</xdr:col>
      <xdr:colOff>165100</xdr:colOff>
      <xdr:row>58</xdr:row>
      <xdr:rowOff>4518</xdr:rowOff>
    </xdr:to>
    <xdr:sp macro="" textlink="">
      <xdr:nvSpPr>
        <xdr:cNvPr id="350" name="フローチャート: 判断 349"/>
        <xdr:cNvSpPr/>
      </xdr:nvSpPr>
      <xdr:spPr>
        <a:xfrm>
          <a:off x="9588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21045</xdr:rowOff>
    </xdr:from>
    <xdr:ext cx="534377" cy="259045"/>
    <xdr:sp macro="" textlink="">
      <xdr:nvSpPr>
        <xdr:cNvPr id="351" name="テキスト ボックス 350"/>
        <xdr:cNvSpPr txBox="1"/>
      </xdr:nvSpPr>
      <xdr:spPr>
        <a:xfrm>
          <a:off x="9372111" y="962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45783</xdr:rowOff>
    </xdr:from>
    <xdr:to>
      <xdr:col>45</xdr:col>
      <xdr:colOff>177800</xdr:colOff>
      <xdr:row>58</xdr:row>
      <xdr:rowOff>49075</xdr:rowOff>
    </xdr:to>
    <xdr:cxnSp macro="">
      <xdr:nvCxnSpPr>
        <xdr:cNvPr id="352" name="直線コネクタ 351"/>
        <xdr:cNvCxnSpPr/>
      </xdr:nvCxnSpPr>
      <xdr:spPr>
        <a:xfrm flipV="1">
          <a:off x="7861300" y="9989883"/>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77188</xdr:rowOff>
    </xdr:from>
    <xdr:to>
      <xdr:col>46</xdr:col>
      <xdr:colOff>38100</xdr:colOff>
      <xdr:row>58</xdr:row>
      <xdr:rowOff>7338</xdr:rowOff>
    </xdr:to>
    <xdr:sp macro="" textlink="">
      <xdr:nvSpPr>
        <xdr:cNvPr id="353" name="フローチャート: 判断 352"/>
        <xdr:cNvSpPr/>
      </xdr:nvSpPr>
      <xdr:spPr>
        <a:xfrm>
          <a:off x="8699500" y="984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23865</xdr:rowOff>
    </xdr:from>
    <xdr:ext cx="534377" cy="259045"/>
    <xdr:sp macro="" textlink="">
      <xdr:nvSpPr>
        <xdr:cNvPr id="354" name="テキスト ボックス 353"/>
        <xdr:cNvSpPr txBox="1"/>
      </xdr:nvSpPr>
      <xdr:spPr>
        <a:xfrm>
          <a:off x="8483111" y="962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38529</xdr:rowOff>
    </xdr:from>
    <xdr:to>
      <xdr:col>41</xdr:col>
      <xdr:colOff>50800</xdr:colOff>
      <xdr:row>58</xdr:row>
      <xdr:rowOff>49075</xdr:rowOff>
    </xdr:to>
    <xdr:cxnSp macro="">
      <xdr:nvCxnSpPr>
        <xdr:cNvPr id="355" name="直線コネクタ 354"/>
        <xdr:cNvCxnSpPr/>
      </xdr:nvCxnSpPr>
      <xdr:spPr>
        <a:xfrm>
          <a:off x="6972300" y="9982629"/>
          <a:ext cx="889000" cy="1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37869</xdr:rowOff>
    </xdr:from>
    <xdr:to>
      <xdr:col>41</xdr:col>
      <xdr:colOff>101600</xdr:colOff>
      <xdr:row>57</xdr:row>
      <xdr:rowOff>139469</xdr:rowOff>
    </xdr:to>
    <xdr:sp macro="" textlink="">
      <xdr:nvSpPr>
        <xdr:cNvPr id="356" name="フローチャート: 判断 355"/>
        <xdr:cNvSpPr/>
      </xdr:nvSpPr>
      <xdr:spPr>
        <a:xfrm>
          <a:off x="7810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155996</xdr:rowOff>
    </xdr:from>
    <xdr:ext cx="534377" cy="259045"/>
    <xdr:sp macro="" textlink="">
      <xdr:nvSpPr>
        <xdr:cNvPr id="357" name="テキスト ボックス 356"/>
        <xdr:cNvSpPr txBox="1"/>
      </xdr:nvSpPr>
      <xdr:spPr>
        <a:xfrm>
          <a:off x="7594111" y="95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140396</xdr:rowOff>
    </xdr:from>
    <xdr:to>
      <xdr:col>36</xdr:col>
      <xdr:colOff>165100</xdr:colOff>
      <xdr:row>57</xdr:row>
      <xdr:rowOff>70546</xdr:rowOff>
    </xdr:to>
    <xdr:sp macro="" textlink="">
      <xdr:nvSpPr>
        <xdr:cNvPr id="358" name="フローチャート: 判断 357"/>
        <xdr:cNvSpPr/>
      </xdr:nvSpPr>
      <xdr:spPr>
        <a:xfrm>
          <a:off x="6921500" y="974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87073</xdr:rowOff>
    </xdr:from>
    <xdr:ext cx="534377" cy="259045"/>
    <xdr:sp macro="" textlink="">
      <xdr:nvSpPr>
        <xdr:cNvPr id="359" name="テキスト ボックス 358"/>
        <xdr:cNvSpPr txBox="1"/>
      </xdr:nvSpPr>
      <xdr:spPr>
        <a:xfrm>
          <a:off x="6705111" y="951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91011</xdr:rowOff>
    </xdr:from>
    <xdr:to>
      <xdr:col>55</xdr:col>
      <xdr:colOff>50800</xdr:colOff>
      <xdr:row>58</xdr:row>
      <xdr:rowOff>21161</xdr:rowOff>
    </xdr:to>
    <xdr:sp macro="" textlink="">
      <xdr:nvSpPr>
        <xdr:cNvPr id="365" name="楕円 364"/>
        <xdr:cNvSpPr/>
      </xdr:nvSpPr>
      <xdr:spPr>
        <a:xfrm>
          <a:off x="10426700" y="986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69438</xdr:rowOff>
    </xdr:from>
    <xdr:ext cx="534377" cy="259045"/>
    <xdr:sp macro="" textlink="">
      <xdr:nvSpPr>
        <xdr:cNvPr id="366" name="農林水産業費該当値テキスト"/>
        <xdr:cNvSpPr txBox="1"/>
      </xdr:nvSpPr>
      <xdr:spPr>
        <a:xfrm>
          <a:off x="10528300" y="984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112233</xdr:rowOff>
    </xdr:from>
    <xdr:to>
      <xdr:col>50</xdr:col>
      <xdr:colOff>165100</xdr:colOff>
      <xdr:row>58</xdr:row>
      <xdr:rowOff>42383</xdr:rowOff>
    </xdr:to>
    <xdr:sp macro="" textlink="">
      <xdr:nvSpPr>
        <xdr:cNvPr id="367" name="楕円 366"/>
        <xdr:cNvSpPr/>
      </xdr:nvSpPr>
      <xdr:spPr>
        <a:xfrm>
          <a:off x="9588500" y="988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33510</xdr:rowOff>
    </xdr:from>
    <xdr:ext cx="534377" cy="259045"/>
    <xdr:sp macro="" textlink="">
      <xdr:nvSpPr>
        <xdr:cNvPr id="368" name="テキスト ボックス 367"/>
        <xdr:cNvSpPr txBox="1"/>
      </xdr:nvSpPr>
      <xdr:spPr>
        <a:xfrm>
          <a:off x="9372111" y="997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166433</xdr:rowOff>
    </xdr:from>
    <xdr:to>
      <xdr:col>46</xdr:col>
      <xdr:colOff>38100</xdr:colOff>
      <xdr:row>58</xdr:row>
      <xdr:rowOff>96583</xdr:rowOff>
    </xdr:to>
    <xdr:sp macro="" textlink="">
      <xdr:nvSpPr>
        <xdr:cNvPr id="369" name="楕円 368"/>
        <xdr:cNvSpPr/>
      </xdr:nvSpPr>
      <xdr:spPr>
        <a:xfrm>
          <a:off x="8699500" y="993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87710</xdr:rowOff>
    </xdr:from>
    <xdr:ext cx="534377" cy="259045"/>
    <xdr:sp macro="" textlink="">
      <xdr:nvSpPr>
        <xdr:cNvPr id="370" name="テキスト ボックス 369"/>
        <xdr:cNvSpPr txBox="1"/>
      </xdr:nvSpPr>
      <xdr:spPr>
        <a:xfrm>
          <a:off x="8483111" y="1003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169725</xdr:rowOff>
    </xdr:from>
    <xdr:to>
      <xdr:col>41</xdr:col>
      <xdr:colOff>101600</xdr:colOff>
      <xdr:row>58</xdr:row>
      <xdr:rowOff>99875</xdr:rowOff>
    </xdr:to>
    <xdr:sp macro="" textlink="">
      <xdr:nvSpPr>
        <xdr:cNvPr id="371" name="楕円 370"/>
        <xdr:cNvSpPr/>
      </xdr:nvSpPr>
      <xdr:spPr>
        <a:xfrm>
          <a:off x="7810500" y="994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91002</xdr:rowOff>
    </xdr:from>
    <xdr:ext cx="534377" cy="259045"/>
    <xdr:sp macro="" textlink="">
      <xdr:nvSpPr>
        <xdr:cNvPr id="372" name="テキスト ボックス 371"/>
        <xdr:cNvSpPr txBox="1"/>
      </xdr:nvSpPr>
      <xdr:spPr>
        <a:xfrm>
          <a:off x="7594111" y="1003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159179</xdr:rowOff>
    </xdr:from>
    <xdr:to>
      <xdr:col>36</xdr:col>
      <xdr:colOff>165100</xdr:colOff>
      <xdr:row>58</xdr:row>
      <xdr:rowOff>89329</xdr:rowOff>
    </xdr:to>
    <xdr:sp macro="" textlink="">
      <xdr:nvSpPr>
        <xdr:cNvPr id="373" name="楕円 372"/>
        <xdr:cNvSpPr/>
      </xdr:nvSpPr>
      <xdr:spPr>
        <a:xfrm>
          <a:off x="6921500" y="993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80456</xdr:rowOff>
    </xdr:from>
    <xdr:ext cx="534377" cy="259045"/>
    <xdr:sp macro="" textlink="">
      <xdr:nvSpPr>
        <xdr:cNvPr id="374" name="テキスト ボックス 373"/>
        <xdr:cNvSpPr txBox="1"/>
      </xdr:nvSpPr>
      <xdr:spPr>
        <a:xfrm>
          <a:off x="6705111" y="100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118349</xdr:rowOff>
    </xdr:from>
    <xdr:to>
      <xdr:col>54</xdr:col>
      <xdr:colOff>189865</xdr:colOff>
      <xdr:row>78</xdr:row>
      <xdr:rowOff>105981</xdr:rowOff>
    </xdr:to>
    <xdr:cxnSp macro="">
      <xdr:nvCxnSpPr>
        <xdr:cNvPr id="396" name="直線コネクタ 395"/>
        <xdr:cNvCxnSpPr/>
      </xdr:nvCxnSpPr>
      <xdr:spPr>
        <a:xfrm flipV="1">
          <a:off x="10475595" y="12119849"/>
          <a:ext cx="1270" cy="13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109808</xdr:rowOff>
    </xdr:from>
    <xdr:ext cx="469744" cy="259045"/>
    <xdr:sp macro="" textlink="">
      <xdr:nvSpPr>
        <xdr:cNvPr id="397" name="商工費最小値テキスト"/>
        <xdr:cNvSpPr txBox="1"/>
      </xdr:nvSpPr>
      <xdr:spPr>
        <a:xfrm>
          <a:off x="10528300" y="134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105981</xdr:rowOff>
    </xdr:from>
    <xdr:to>
      <xdr:col>55</xdr:col>
      <xdr:colOff>88900</xdr:colOff>
      <xdr:row>78</xdr:row>
      <xdr:rowOff>105981</xdr:rowOff>
    </xdr:to>
    <xdr:cxnSp macro="">
      <xdr:nvCxnSpPr>
        <xdr:cNvPr id="398" name="直線コネクタ 397"/>
        <xdr:cNvCxnSpPr/>
      </xdr:nvCxnSpPr>
      <xdr:spPr>
        <a:xfrm>
          <a:off x="10388600" y="1347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65026</xdr:rowOff>
    </xdr:from>
    <xdr:ext cx="534377" cy="259045"/>
    <xdr:sp macro="" textlink="">
      <xdr:nvSpPr>
        <xdr:cNvPr id="399" name="商工費最大値テキスト"/>
        <xdr:cNvSpPr txBox="1"/>
      </xdr:nvSpPr>
      <xdr:spPr>
        <a:xfrm>
          <a:off x="10528300" y="1189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118349</xdr:rowOff>
    </xdr:from>
    <xdr:to>
      <xdr:col>55</xdr:col>
      <xdr:colOff>88900</xdr:colOff>
      <xdr:row>70</xdr:row>
      <xdr:rowOff>118349</xdr:rowOff>
    </xdr:to>
    <xdr:cxnSp macro="">
      <xdr:nvCxnSpPr>
        <xdr:cNvPr id="400" name="直線コネクタ 399"/>
        <xdr:cNvCxnSpPr/>
      </xdr:nvCxnSpPr>
      <xdr:spPr>
        <a:xfrm>
          <a:off x="10388600" y="121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13993</xdr:rowOff>
    </xdr:from>
    <xdr:to>
      <xdr:col>55</xdr:col>
      <xdr:colOff>0</xdr:colOff>
      <xdr:row>78</xdr:row>
      <xdr:rowOff>24440</xdr:rowOff>
    </xdr:to>
    <xdr:cxnSp macro="">
      <xdr:nvCxnSpPr>
        <xdr:cNvPr id="401" name="直線コネクタ 400"/>
        <xdr:cNvCxnSpPr/>
      </xdr:nvCxnSpPr>
      <xdr:spPr>
        <a:xfrm>
          <a:off x="9639300" y="13387093"/>
          <a:ext cx="8382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59976</xdr:rowOff>
    </xdr:from>
    <xdr:ext cx="534377" cy="259045"/>
    <xdr:sp macro="" textlink="">
      <xdr:nvSpPr>
        <xdr:cNvPr id="402" name="商工費平均値テキスト"/>
        <xdr:cNvSpPr txBox="1"/>
      </xdr:nvSpPr>
      <xdr:spPr>
        <a:xfrm>
          <a:off x="10528300" y="1291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37099</xdr:rowOff>
    </xdr:from>
    <xdr:to>
      <xdr:col>55</xdr:col>
      <xdr:colOff>50800</xdr:colOff>
      <xdr:row>76</xdr:row>
      <xdr:rowOff>138699</xdr:rowOff>
    </xdr:to>
    <xdr:sp macro="" textlink="">
      <xdr:nvSpPr>
        <xdr:cNvPr id="403" name="フローチャート: 判断 402"/>
        <xdr:cNvSpPr/>
      </xdr:nvSpPr>
      <xdr:spPr>
        <a:xfrm>
          <a:off x="104267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127995</xdr:rowOff>
    </xdr:from>
    <xdr:to>
      <xdr:col>50</xdr:col>
      <xdr:colOff>114300</xdr:colOff>
      <xdr:row>78</xdr:row>
      <xdr:rowOff>13993</xdr:rowOff>
    </xdr:to>
    <xdr:cxnSp macro="">
      <xdr:nvCxnSpPr>
        <xdr:cNvPr id="404" name="直線コネクタ 403"/>
        <xdr:cNvCxnSpPr/>
      </xdr:nvCxnSpPr>
      <xdr:spPr>
        <a:xfrm>
          <a:off x="8750300" y="13329645"/>
          <a:ext cx="889000" cy="5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3930</xdr:rowOff>
    </xdr:from>
    <xdr:to>
      <xdr:col>50</xdr:col>
      <xdr:colOff>165100</xdr:colOff>
      <xdr:row>76</xdr:row>
      <xdr:rowOff>105530</xdr:rowOff>
    </xdr:to>
    <xdr:sp macro="" textlink="">
      <xdr:nvSpPr>
        <xdr:cNvPr id="405" name="フローチャート: 判断 404"/>
        <xdr:cNvSpPr/>
      </xdr:nvSpPr>
      <xdr:spPr>
        <a:xfrm>
          <a:off x="9588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122056</xdr:rowOff>
    </xdr:from>
    <xdr:ext cx="534377" cy="259045"/>
    <xdr:sp macro="" textlink="">
      <xdr:nvSpPr>
        <xdr:cNvPr id="406" name="テキスト ボックス 405"/>
        <xdr:cNvSpPr txBox="1"/>
      </xdr:nvSpPr>
      <xdr:spPr>
        <a:xfrm>
          <a:off x="9372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85865</xdr:rowOff>
    </xdr:from>
    <xdr:to>
      <xdr:col>45</xdr:col>
      <xdr:colOff>177800</xdr:colOff>
      <xdr:row>77</xdr:row>
      <xdr:rowOff>127995</xdr:rowOff>
    </xdr:to>
    <xdr:cxnSp macro="">
      <xdr:nvCxnSpPr>
        <xdr:cNvPr id="407" name="直線コネクタ 406"/>
        <xdr:cNvCxnSpPr/>
      </xdr:nvCxnSpPr>
      <xdr:spPr>
        <a:xfrm>
          <a:off x="7861300" y="13287515"/>
          <a:ext cx="889000" cy="4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41557</xdr:rowOff>
    </xdr:from>
    <xdr:to>
      <xdr:col>46</xdr:col>
      <xdr:colOff>38100</xdr:colOff>
      <xdr:row>76</xdr:row>
      <xdr:rowOff>143157</xdr:rowOff>
    </xdr:to>
    <xdr:sp macro="" textlink="">
      <xdr:nvSpPr>
        <xdr:cNvPr id="408" name="フローチャート: 判断 407"/>
        <xdr:cNvSpPr/>
      </xdr:nvSpPr>
      <xdr:spPr>
        <a:xfrm>
          <a:off x="8699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159684</xdr:rowOff>
    </xdr:from>
    <xdr:ext cx="534377" cy="259045"/>
    <xdr:sp macro="" textlink="">
      <xdr:nvSpPr>
        <xdr:cNvPr id="409" name="テキスト ボックス 408"/>
        <xdr:cNvSpPr txBox="1"/>
      </xdr:nvSpPr>
      <xdr:spPr>
        <a:xfrm>
          <a:off x="8483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85865</xdr:rowOff>
    </xdr:from>
    <xdr:to>
      <xdr:col>41</xdr:col>
      <xdr:colOff>50800</xdr:colOff>
      <xdr:row>78</xdr:row>
      <xdr:rowOff>1512</xdr:rowOff>
    </xdr:to>
    <xdr:cxnSp macro="">
      <xdr:nvCxnSpPr>
        <xdr:cNvPr id="410" name="直線コネクタ 409"/>
        <xdr:cNvCxnSpPr/>
      </xdr:nvCxnSpPr>
      <xdr:spPr>
        <a:xfrm flipV="1">
          <a:off x="6972300" y="13287515"/>
          <a:ext cx="889000" cy="8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152336</xdr:rowOff>
    </xdr:from>
    <xdr:to>
      <xdr:col>41</xdr:col>
      <xdr:colOff>101600</xdr:colOff>
      <xdr:row>76</xdr:row>
      <xdr:rowOff>82486</xdr:rowOff>
    </xdr:to>
    <xdr:sp macro="" textlink="">
      <xdr:nvSpPr>
        <xdr:cNvPr id="411" name="フローチャート: 判断 410"/>
        <xdr:cNvSpPr/>
      </xdr:nvSpPr>
      <xdr:spPr>
        <a:xfrm>
          <a:off x="7810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99013</xdr:rowOff>
    </xdr:from>
    <xdr:ext cx="534377" cy="259045"/>
    <xdr:sp macro="" textlink="">
      <xdr:nvSpPr>
        <xdr:cNvPr id="412" name="テキスト ボックス 411"/>
        <xdr:cNvSpPr txBox="1"/>
      </xdr:nvSpPr>
      <xdr:spPr>
        <a:xfrm>
          <a:off x="7594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22858</xdr:rowOff>
    </xdr:from>
    <xdr:to>
      <xdr:col>36</xdr:col>
      <xdr:colOff>165100</xdr:colOff>
      <xdr:row>77</xdr:row>
      <xdr:rowOff>124458</xdr:rowOff>
    </xdr:to>
    <xdr:sp macro="" textlink="">
      <xdr:nvSpPr>
        <xdr:cNvPr id="413" name="フローチャート: 判断 412"/>
        <xdr:cNvSpPr/>
      </xdr:nvSpPr>
      <xdr:spPr>
        <a:xfrm>
          <a:off x="6921500" y="13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140985</xdr:rowOff>
    </xdr:from>
    <xdr:ext cx="534377" cy="259045"/>
    <xdr:sp macro="" textlink="">
      <xdr:nvSpPr>
        <xdr:cNvPr id="414" name="テキスト ボックス 413"/>
        <xdr:cNvSpPr txBox="1"/>
      </xdr:nvSpPr>
      <xdr:spPr>
        <a:xfrm>
          <a:off x="6705111" y="129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145090</xdr:rowOff>
    </xdr:from>
    <xdr:to>
      <xdr:col>55</xdr:col>
      <xdr:colOff>50800</xdr:colOff>
      <xdr:row>78</xdr:row>
      <xdr:rowOff>75240</xdr:rowOff>
    </xdr:to>
    <xdr:sp macro="" textlink="">
      <xdr:nvSpPr>
        <xdr:cNvPr id="420" name="楕円 419"/>
        <xdr:cNvSpPr/>
      </xdr:nvSpPr>
      <xdr:spPr>
        <a:xfrm>
          <a:off x="10426700" y="133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60017</xdr:rowOff>
    </xdr:from>
    <xdr:ext cx="469744" cy="259045"/>
    <xdr:sp macro="" textlink="">
      <xdr:nvSpPr>
        <xdr:cNvPr id="421" name="商工費該当値テキスト"/>
        <xdr:cNvSpPr txBox="1"/>
      </xdr:nvSpPr>
      <xdr:spPr>
        <a:xfrm>
          <a:off x="10528300" y="1326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134643</xdr:rowOff>
    </xdr:from>
    <xdr:to>
      <xdr:col>50</xdr:col>
      <xdr:colOff>165100</xdr:colOff>
      <xdr:row>78</xdr:row>
      <xdr:rowOff>64793</xdr:rowOff>
    </xdr:to>
    <xdr:sp macro="" textlink="">
      <xdr:nvSpPr>
        <xdr:cNvPr id="422" name="楕円 421"/>
        <xdr:cNvSpPr/>
      </xdr:nvSpPr>
      <xdr:spPr>
        <a:xfrm>
          <a:off x="9588500" y="1333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55920</xdr:rowOff>
    </xdr:from>
    <xdr:ext cx="469744" cy="259045"/>
    <xdr:sp macro="" textlink="">
      <xdr:nvSpPr>
        <xdr:cNvPr id="423" name="テキスト ボックス 422"/>
        <xdr:cNvSpPr txBox="1"/>
      </xdr:nvSpPr>
      <xdr:spPr>
        <a:xfrm>
          <a:off x="9404428" y="1342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77195</xdr:rowOff>
    </xdr:from>
    <xdr:to>
      <xdr:col>46</xdr:col>
      <xdr:colOff>38100</xdr:colOff>
      <xdr:row>78</xdr:row>
      <xdr:rowOff>7345</xdr:rowOff>
    </xdr:to>
    <xdr:sp macro="" textlink="">
      <xdr:nvSpPr>
        <xdr:cNvPr id="424" name="楕円 423"/>
        <xdr:cNvSpPr/>
      </xdr:nvSpPr>
      <xdr:spPr>
        <a:xfrm>
          <a:off x="8699500" y="132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169922</xdr:rowOff>
    </xdr:from>
    <xdr:ext cx="469744" cy="259045"/>
    <xdr:sp macro="" textlink="">
      <xdr:nvSpPr>
        <xdr:cNvPr id="425" name="テキスト ボックス 424"/>
        <xdr:cNvSpPr txBox="1"/>
      </xdr:nvSpPr>
      <xdr:spPr>
        <a:xfrm>
          <a:off x="8515428" y="1337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35065</xdr:rowOff>
    </xdr:from>
    <xdr:to>
      <xdr:col>41</xdr:col>
      <xdr:colOff>101600</xdr:colOff>
      <xdr:row>77</xdr:row>
      <xdr:rowOff>136665</xdr:rowOff>
    </xdr:to>
    <xdr:sp macro="" textlink="">
      <xdr:nvSpPr>
        <xdr:cNvPr id="426" name="楕円 425"/>
        <xdr:cNvSpPr/>
      </xdr:nvSpPr>
      <xdr:spPr>
        <a:xfrm>
          <a:off x="7810500" y="132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127792</xdr:rowOff>
    </xdr:from>
    <xdr:ext cx="469744" cy="259045"/>
    <xdr:sp macro="" textlink="">
      <xdr:nvSpPr>
        <xdr:cNvPr id="427" name="テキスト ボックス 426"/>
        <xdr:cNvSpPr txBox="1"/>
      </xdr:nvSpPr>
      <xdr:spPr>
        <a:xfrm>
          <a:off x="7626428" y="1332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122162</xdr:rowOff>
    </xdr:from>
    <xdr:to>
      <xdr:col>36</xdr:col>
      <xdr:colOff>165100</xdr:colOff>
      <xdr:row>78</xdr:row>
      <xdr:rowOff>52312</xdr:rowOff>
    </xdr:to>
    <xdr:sp macro="" textlink="">
      <xdr:nvSpPr>
        <xdr:cNvPr id="428" name="楕円 427"/>
        <xdr:cNvSpPr/>
      </xdr:nvSpPr>
      <xdr:spPr>
        <a:xfrm>
          <a:off x="6921500" y="133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43439</xdr:rowOff>
    </xdr:from>
    <xdr:ext cx="469744" cy="259045"/>
    <xdr:sp macro="" textlink="">
      <xdr:nvSpPr>
        <xdr:cNvPr id="429" name="テキスト ボックス 428"/>
        <xdr:cNvSpPr txBox="1"/>
      </xdr:nvSpPr>
      <xdr:spPr>
        <a:xfrm>
          <a:off x="6737428" y="1341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9" name="テキスト ボックス 448"/>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3" name="直線コネクタ 452"/>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20603</xdr:rowOff>
    </xdr:from>
    <xdr:ext cx="534377" cy="259045"/>
    <xdr:sp macro="" textlink="">
      <xdr:nvSpPr>
        <xdr:cNvPr id="454" name="土木費最小値テキスト"/>
        <xdr:cNvSpPr txBox="1"/>
      </xdr:nvSpPr>
      <xdr:spPr>
        <a:xfrm>
          <a:off x="10528300" y="16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55" name="直線コネクタ 454"/>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92577</xdr:rowOff>
    </xdr:from>
    <xdr:ext cx="690189" cy="259045"/>
    <xdr:sp macro="" textlink="">
      <xdr:nvSpPr>
        <xdr:cNvPr id="456" name="土木費最大値テキスト"/>
        <xdr:cNvSpPr txBox="1"/>
      </xdr:nvSpPr>
      <xdr:spPr>
        <a:xfrm>
          <a:off x="10528300" y="1518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57" name="直線コネクタ 456"/>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121197</xdr:rowOff>
    </xdr:from>
    <xdr:to>
      <xdr:col>55</xdr:col>
      <xdr:colOff>0</xdr:colOff>
      <xdr:row>98</xdr:row>
      <xdr:rowOff>143132</xdr:rowOff>
    </xdr:to>
    <xdr:cxnSp macro="">
      <xdr:nvCxnSpPr>
        <xdr:cNvPr id="458" name="直線コネクタ 457"/>
        <xdr:cNvCxnSpPr/>
      </xdr:nvCxnSpPr>
      <xdr:spPr>
        <a:xfrm flipV="1">
          <a:off x="9639300" y="16923297"/>
          <a:ext cx="838200" cy="2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80847</xdr:rowOff>
    </xdr:from>
    <xdr:ext cx="534377" cy="259045"/>
    <xdr:sp macro="" textlink="">
      <xdr:nvSpPr>
        <xdr:cNvPr id="459" name="土木費平均値テキスト"/>
        <xdr:cNvSpPr txBox="1"/>
      </xdr:nvSpPr>
      <xdr:spPr>
        <a:xfrm>
          <a:off x="10528300" y="16711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60" name="フローチャート: 判断 459"/>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143132</xdr:rowOff>
    </xdr:from>
    <xdr:to>
      <xdr:col>50</xdr:col>
      <xdr:colOff>114300</xdr:colOff>
      <xdr:row>98</xdr:row>
      <xdr:rowOff>154539</xdr:rowOff>
    </xdr:to>
    <xdr:cxnSp macro="">
      <xdr:nvCxnSpPr>
        <xdr:cNvPr id="461" name="直線コネクタ 460"/>
        <xdr:cNvCxnSpPr/>
      </xdr:nvCxnSpPr>
      <xdr:spPr>
        <a:xfrm flipV="1">
          <a:off x="8750300" y="16945232"/>
          <a:ext cx="8890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2" name="フローチャート: 判断 461"/>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31608</xdr:rowOff>
    </xdr:from>
    <xdr:ext cx="534377" cy="259045"/>
    <xdr:sp macro="" textlink="">
      <xdr:nvSpPr>
        <xdr:cNvPr id="463" name="テキスト ボックス 462"/>
        <xdr:cNvSpPr txBox="1"/>
      </xdr:nvSpPr>
      <xdr:spPr>
        <a:xfrm>
          <a:off x="9372111" y="1666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154539</xdr:rowOff>
    </xdr:from>
    <xdr:to>
      <xdr:col>45</xdr:col>
      <xdr:colOff>177800</xdr:colOff>
      <xdr:row>98</xdr:row>
      <xdr:rowOff>159257</xdr:rowOff>
    </xdr:to>
    <xdr:cxnSp macro="">
      <xdr:nvCxnSpPr>
        <xdr:cNvPr id="464" name="直線コネクタ 463"/>
        <xdr:cNvCxnSpPr/>
      </xdr:nvCxnSpPr>
      <xdr:spPr>
        <a:xfrm flipV="1">
          <a:off x="7861300" y="16956639"/>
          <a:ext cx="889000" cy="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65" name="フローチャート: 判断 464"/>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34548</xdr:rowOff>
    </xdr:from>
    <xdr:ext cx="534377" cy="259045"/>
    <xdr:sp macro="" textlink="">
      <xdr:nvSpPr>
        <xdr:cNvPr id="466" name="テキスト ボックス 465"/>
        <xdr:cNvSpPr txBox="1"/>
      </xdr:nvSpPr>
      <xdr:spPr>
        <a:xfrm>
          <a:off x="8483111" y="166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158736</xdr:rowOff>
    </xdr:from>
    <xdr:to>
      <xdr:col>41</xdr:col>
      <xdr:colOff>50800</xdr:colOff>
      <xdr:row>98</xdr:row>
      <xdr:rowOff>159257</xdr:rowOff>
    </xdr:to>
    <xdr:cxnSp macro="">
      <xdr:nvCxnSpPr>
        <xdr:cNvPr id="467" name="直線コネクタ 466"/>
        <xdr:cNvCxnSpPr/>
      </xdr:nvCxnSpPr>
      <xdr:spPr>
        <a:xfrm>
          <a:off x="6972300" y="16960836"/>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68" name="フローチャート: 判断 467"/>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14143</xdr:rowOff>
    </xdr:from>
    <xdr:ext cx="534377" cy="259045"/>
    <xdr:sp macro="" textlink="">
      <xdr:nvSpPr>
        <xdr:cNvPr id="469" name="テキスト ボックス 468"/>
        <xdr:cNvSpPr txBox="1"/>
      </xdr:nvSpPr>
      <xdr:spPr>
        <a:xfrm>
          <a:off x="7594111" y="1664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30762</xdr:rowOff>
    </xdr:from>
    <xdr:to>
      <xdr:col>36</xdr:col>
      <xdr:colOff>165100</xdr:colOff>
      <xdr:row>98</xdr:row>
      <xdr:rowOff>132362</xdr:rowOff>
    </xdr:to>
    <xdr:sp macro="" textlink="">
      <xdr:nvSpPr>
        <xdr:cNvPr id="470" name="フローチャート: 判断 469"/>
        <xdr:cNvSpPr/>
      </xdr:nvSpPr>
      <xdr:spPr>
        <a:xfrm>
          <a:off x="6921500" y="1683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148889</xdr:rowOff>
    </xdr:from>
    <xdr:ext cx="599010" cy="259045"/>
    <xdr:sp macro="" textlink="">
      <xdr:nvSpPr>
        <xdr:cNvPr id="471" name="テキスト ボックス 470"/>
        <xdr:cNvSpPr txBox="1"/>
      </xdr:nvSpPr>
      <xdr:spPr>
        <a:xfrm>
          <a:off x="6672795" y="1660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70397</xdr:rowOff>
    </xdr:from>
    <xdr:to>
      <xdr:col>55</xdr:col>
      <xdr:colOff>50800</xdr:colOff>
      <xdr:row>99</xdr:row>
      <xdr:rowOff>547</xdr:rowOff>
    </xdr:to>
    <xdr:sp macro="" textlink="">
      <xdr:nvSpPr>
        <xdr:cNvPr id="477" name="楕円 476"/>
        <xdr:cNvSpPr/>
      </xdr:nvSpPr>
      <xdr:spPr>
        <a:xfrm>
          <a:off x="10426700" y="1687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36397</xdr:rowOff>
    </xdr:from>
    <xdr:ext cx="534377" cy="259045"/>
    <xdr:sp macro="" textlink="">
      <xdr:nvSpPr>
        <xdr:cNvPr id="478" name="土木費該当値テキスト"/>
        <xdr:cNvSpPr txBox="1"/>
      </xdr:nvSpPr>
      <xdr:spPr>
        <a:xfrm>
          <a:off x="10528300" y="1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92332</xdr:rowOff>
    </xdr:from>
    <xdr:to>
      <xdr:col>50</xdr:col>
      <xdr:colOff>165100</xdr:colOff>
      <xdr:row>99</xdr:row>
      <xdr:rowOff>22482</xdr:rowOff>
    </xdr:to>
    <xdr:sp macro="" textlink="">
      <xdr:nvSpPr>
        <xdr:cNvPr id="479" name="楕円 478"/>
        <xdr:cNvSpPr/>
      </xdr:nvSpPr>
      <xdr:spPr>
        <a:xfrm>
          <a:off x="9588500" y="1689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13609</xdr:rowOff>
    </xdr:from>
    <xdr:ext cx="534377" cy="259045"/>
    <xdr:sp macro="" textlink="">
      <xdr:nvSpPr>
        <xdr:cNvPr id="480" name="テキスト ボックス 479"/>
        <xdr:cNvSpPr txBox="1"/>
      </xdr:nvSpPr>
      <xdr:spPr>
        <a:xfrm>
          <a:off x="9372111" y="1698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103739</xdr:rowOff>
    </xdr:from>
    <xdr:to>
      <xdr:col>46</xdr:col>
      <xdr:colOff>38100</xdr:colOff>
      <xdr:row>99</xdr:row>
      <xdr:rowOff>33889</xdr:rowOff>
    </xdr:to>
    <xdr:sp macro="" textlink="">
      <xdr:nvSpPr>
        <xdr:cNvPr id="481" name="楕円 480"/>
        <xdr:cNvSpPr/>
      </xdr:nvSpPr>
      <xdr:spPr>
        <a:xfrm>
          <a:off x="8699500" y="1690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25016</xdr:rowOff>
    </xdr:from>
    <xdr:ext cx="534377" cy="259045"/>
    <xdr:sp macro="" textlink="">
      <xdr:nvSpPr>
        <xdr:cNvPr id="482" name="テキスト ボックス 481"/>
        <xdr:cNvSpPr txBox="1"/>
      </xdr:nvSpPr>
      <xdr:spPr>
        <a:xfrm>
          <a:off x="8483111" y="1699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108457</xdr:rowOff>
    </xdr:from>
    <xdr:to>
      <xdr:col>41</xdr:col>
      <xdr:colOff>101600</xdr:colOff>
      <xdr:row>99</xdr:row>
      <xdr:rowOff>38607</xdr:rowOff>
    </xdr:to>
    <xdr:sp macro="" textlink="">
      <xdr:nvSpPr>
        <xdr:cNvPr id="483" name="楕円 482"/>
        <xdr:cNvSpPr/>
      </xdr:nvSpPr>
      <xdr:spPr>
        <a:xfrm>
          <a:off x="7810500" y="169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29734</xdr:rowOff>
    </xdr:from>
    <xdr:ext cx="534377" cy="259045"/>
    <xdr:sp macro="" textlink="">
      <xdr:nvSpPr>
        <xdr:cNvPr id="484" name="テキスト ボックス 483"/>
        <xdr:cNvSpPr txBox="1"/>
      </xdr:nvSpPr>
      <xdr:spPr>
        <a:xfrm>
          <a:off x="7594111" y="1700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107936</xdr:rowOff>
    </xdr:from>
    <xdr:to>
      <xdr:col>36</xdr:col>
      <xdr:colOff>165100</xdr:colOff>
      <xdr:row>99</xdr:row>
      <xdr:rowOff>38086</xdr:rowOff>
    </xdr:to>
    <xdr:sp macro="" textlink="">
      <xdr:nvSpPr>
        <xdr:cNvPr id="485" name="楕円 484"/>
        <xdr:cNvSpPr/>
      </xdr:nvSpPr>
      <xdr:spPr>
        <a:xfrm>
          <a:off x="6921500" y="1691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29213</xdr:rowOff>
    </xdr:from>
    <xdr:ext cx="534377" cy="259045"/>
    <xdr:sp macro="" textlink="">
      <xdr:nvSpPr>
        <xdr:cNvPr id="486" name="テキスト ボックス 485"/>
        <xdr:cNvSpPr txBox="1"/>
      </xdr:nvSpPr>
      <xdr:spPr>
        <a:xfrm>
          <a:off x="6705111" y="1700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100724</xdr:rowOff>
    </xdr:from>
    <xdr:to>
      <xdr:col>85</xdr:col>
      <xdr:colOff>126364</xdr:colOff>
      <xdr:row>37</xdr:row>
      <xdr:rowOff>114268</xdr:rowOff>
    </xdr:to>
    <xdr:cxnSp macro="">
      <xdr:nvCxnSpPr>
        <xdr:cNvPr id="510" name="直線コネクタ 509"/>
        <xdr:cNvCxnSpPr/>
      </xdr:nvCxnSpPr>
      <xdr:spPr>
        <a:xfrm flipV="1">
          <a:off x="16317595" y="5244224"/>
          <a:ext cx="1269" cy="121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118095</xdr:rowOff>
    </xdr:from>
    <xdr:ext cx="534377" cy="259045"/>
    <xdr:sp macro="" textlink="">
      <xdr:nvSpPr>
        <xdr:cNvPr id="511" name="消防費最小値テキスト"/>
        <xdr:cNvSpPr txBox="1"/>
      </xdr:nvSpPr>
      <xdr:spPr>
        <a:xfrm>
          <a:off x="16370300"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114268</xdr:rowOff>
    </xdr:from>
    <xdr:to>
      <xdr:col>86</xdr:col>
      <xdr:colOff>25400</xdr:colOff>
      <xdr:row>37</xdr:row>
      <xdr:rowOff>114268</xdr:rowOff>
    </xdr:to>
    <xdr:cxnSp macro="">
      <xdr:nvCxnSpPr>
        <xdr:cNvPr id="512" name="直線コネクタ 511"/>
        <xdr:cNvCxnSpPr/>
      </xdr:nvCxnSpPr>
      <xdr:spPr>
        <a:xfrm>
          <a:off x="16230600" y="64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47401</xdr:rowOff>
    </xdr:from>
    <xdr:ext cx="534377" cy="259045"/>
    <xdr:sp macro="" textlink="">
      <xdr:nvSpPr>
        <xdr:cNvPr id="513" name="消防費最大値テキスト"/>
        <xdr:cNvSpPr txBox="1"/>
      </xdr:nvSpPr>
      <xdr:spPr>
        <a:xfrm>
          <a:off x="16370300" y="5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100724</xdr:rowOff>
    </xdr:from>
    <xdr:to>
      <xdr:col>86</xdr:col>
      <xdr:colOff>25400</xdr:colOff>
      <xdr:row>30</xdr:row>
      <xdr:rowOff>100724</xdr:rowOff>
    </xdr:to>
    <xdr:cxnSp macro="">
      <xdr:nvCxnSpPr>
        <xdr:cNvPr id="514" name="直線コネクタ 513"/>
        <xdr:cNvCxnSpPr/>
      </xdr:nvCxnSpPr>
      <xdr:spPr>
        <a:xfrm>
          <a:off x="16230600" y="52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72892</xdr:rowOff>
    </xdr:from>
    <xdr:to>
      <xdr:col>85</xdr:col>
      <xdr:colOff>127000</xdr:colOff>
      <xdr:row>36</xdr:row>
      <xdr:rowOff>14561</xdr:rowOff>
    </xdr:to>
    <xdr:cxnSp macro="">
      <xdr:nvCxnSpPr>
        <xdr:cNvPr id="515" name="直線コネクタ 514"/>
        <xdr:cNvCxnSpPr/>
      </xdr:nvCxnSpPr>
      <xdr:spPr>
        <a:xfrm>
          <a:off x="15481300" y="5559292"/>
          <a:ext cx="838200" cy="62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10425</xdr:rowOff>
    </xdr:from>
    <xdr:ext cx="534377" cy="259045"/>
    <xdr:sp macro="" textlink="">
      <xdr:nvSpPr>
        <xdr:cNvPr id="516" name="消防費平均値テキスト"/>
        <xdr:cNvSpPr txBox="1"/>
      </xdr:nvSpPr>
      <xdr:spPr>
        <a:xfrm>
          <a:off x="16370300" y="6182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31998</xdr:rowOff>
    </xdr:from>
    <xdr:to>
      <xdr:col>85</xdr:col>
      <xdr:colOff>177800</xdr:colOff>
      <xdr:row>36</xdr:row>
      <xdr:rowOff>133598</xdr:rowOff>
    </xdr:to>
    <xdr:sp macro="" textlink="">
      <xdr:nvSpPr>
        <xdr:cNvPr id="517" name="フローチャート: 判断 516"/>
        <xdr:cNvSpPr/>
      </xdr:nvSpPr>
      <xdr:spPr>
        <a:xfrm>
          <a:off x="162687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72892</xdr:rowOff>
    </xdr:from>
    <xdr:to>
      <xdr:col>81</xdr:col>
      <xdr:colOff>50800</xdr:colOff>
      <xdr:row>36</xdr:row>
      <xdr:rowOff>17380</xdr:rowOff>
    </xdr:to>
    <xdr:cxnSp macro="">
      <xdr:nvCxnSpPr>
        <xdr:cNvPr id="518" name="直線コネクタ 517"/>
        <xdr:cNvCxnSpPr/>
      </xdr:nvCxnSpPr>
      <xdr:spPr>
        <a:xfrm flipV="1">
          <a:off x="14592300" y="5559292"/>
          <a:ext cx="889000" cy="63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3118</xdr:rowOff>
    </xdr:from>
    <xdr:to>
      <xdr:col>81</xdr:col>
      <xdr:colOff>101600</xdr:colOff>
      <xdr:row>36</xdr:row>
      <xdr:rowOff>104718</xdr:rowOff>
    </xdr:to>
    <xdr:sp macro="" textlink="">
      <xdr:nvSpPr>
        <xdr:cNvPr id="519" name="フローチャート: 判断 518"/>
        <xdr:cNvSpPr/>
      </xdr:nvSpPr>
      <xdr:spPr>
        <a:xfrm>
          <a:off x="15430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95845</xdr:rowOff>
    </xdr:from>
    <xdr:ext cx="534377" cy="259045"/>
    <xdr:sp macro="" textlink="">
      <xdr:nvSpPr>
        <xdr:cNvPr id="520" name="テキスト ボックス 519"/>
        <xdr:cNvSpPr txBox="1"/>
      </xdr:nvSpPr>
      <xdr:spPr>
        <a:xfrm>
          <a:off x="15214111" y="626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17380</xdr:rowOff>
    </xdr:from>
    <xdr:to>
      <xdr:col>76</xdr:col>
      <xdr:colOff>114300</xdr:colOff>
      <xdr:row>36</xdr:row>
      <xdr:rowOff>89941</xdr:rowOff>
    </xdr:to>
    <xdr:cxnSp macro="">
      <xdr:nvCxnSpPr>
        <xdr:cNvPr id="521" name="直線コネクタ 520"/>
        <xdr:cNvCxnSpPr/>
      </xdr:nvCxnSpPr>
      <xdr:spPr>
        <a:xfrm flipV="1">
          <a:off x="13703300" y="6189580"/>
          <a:ext cx="889000" cy="7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20853</xdr:rowOff>
    </xdr:from>
    <xdr:to>
      <xdr:col>76</xdr:col>
      <xdr:colOff>165100</xdr:colOff>
      <xdr:row>36</xdr:row>
      <xdr:rowOff>122453</xdr:rowOff>
    </xdr:to>
    <xdr:sp macro="" textlink="">
      <xdr:nvSpPr>
        <xdr:cNvPr id="522" name="フローチャート: 判断 521"/>
        <xdr:cNvSpPr/>
      </xdr:nvSpPr>
      <xdr:spPr>
        <a:xfrm>
          <a:off x="14541500" y="61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113580</xdr:rowOff>
    </xdr:from>
    <xdr:ext cx="534377" cy="259045"/>
    <xdr:sp macro="" textlink="">
      <xdr:nvSpPr>
        <xdr:cNvPr id="523" name="テキスト ボックス 522"/>
        <xdr:cNvSpPr txBox="1"/>
      </xdr:nvSpPr>
      <xdr:spPr>
        <a:xfrm>
          <a:off x="14325111" y="628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89941</xdr:rowOff>
    </xdr:from>
    <xdr:to>
      <xdr:col>71</xdr:col>
      <xdr:colOff>177800</xdr:colOff>
      <xdr:row>36</xdr:row>
      <xdr:rowOff>109677</xdr:rowOff>
    </xdr:to>
    <xdr:cxnSp macro="">
      <xdr:nvCxnSpPr>
        <xdr:cNvPr id="524" name="直線コネクタ 523"/>
        <xdr:cNvCxnSpPr/>
      </xdr:nvCxnSpPr>
      <xdr:spPr>
        <a:xfrm flipV="1">
          <a:off x="12814300" y="6262141"/>
          <a:ext cx="889000" cy="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43256</xdr:rowOff>
    </xdr:from>
    <xdr:to>
      <xdr:col>72</xdr:col>
      <xdr:colOff>38100</xdr:colOff>
      <xdr:row>36</xdr:row>
      <xdr:rowOff>144856</xdr:rowOff>
    </xdr:to>
    <xdr:sp macro="" textlink="">
      <xdr:nvSpPr>
        <xdr:cNvPr id="525" name="フローチャート: 判断 524"/>
        <xdr:cNvSpPr/>
      </xdr:nvSpPr>
      <xdr:spPr>
        <a:xfrm>
          <a:off x="13652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135983</xdr:rowOff>
    </xdr:from>
    <xdr:ext cx="534377" cy="259045"/>
    <xdr:sp macro="" textlink="">
      <xdr:nvSpPr>
        <xdr:cNvPr id="526" name="テキスト ボックス 525"/>
        <xdr:cNvSpPr txBox="1"/>
      </xdr:nvSpPr>
      <xdr:spPr>
        <a:xfrm>
          <a:off x="13436111" y="630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6680</xdr:rowOff>
    </xdr:from>
    <xdr:to>
      <xdr:col>67</xdr:col>
      <xdr:colOff>101600</xdr:colOff>
      <xdr:row>36</xdr:row>
      <xdr:rowOff>108280</xdr:rowOff>
    </xdr:to>
    <xdr:sp macro="" textlink="">
      <xdr:nvSpPr>
        <xdr:cNvPr id="527" name="フローチャート: 判断 526"/>
        <xdr:cNvSpPr/>
      </xdr:nvSpPr>
      <xdr:spPr>
        <a:xfrm>
          <a:off x="12763500" y="61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124807</xdr:rowOff>
    </xdr:from>
    <xdr:ext cx="534377" cy="259045"/>
    <xdr:sp macro="" textlink="">
      <xdr:nvSpPr>
        <xdr:cNvPr id="528" name="テキスト ボックス 527"/>
        <xdr:cNvSpPr txBox="1"/>
      </xdr:nvSpPr>
      <xdr:spPr>
        <a:xfrm>
          <a:off x="12547111" y="595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135211</xdr:rowOff>
    </xdr:from>
    <xdr:to>
      <xdr:col>85</xdr:col>
      <xdr:colOff>177800</xdr:colOff>
      <xdr:row>36</xdr:row>
      <xdr:rowOff>65361</xdr:rowOff>
    </xdr:to>
    <xdr:sp macro="" textlink="">
      <xdr:nvSpPr>
        <xdr:cNvPr id="534" name="楕円 533"/>
        <xdr:cNvSpPr/>
      </xdr:nvSpPr>
      <xdr:spPr>
        <a:xfrm>
          <a:off x="16268700" y="613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158088</xdr:rowOff>
    </xdr:from>
    <xdr:ext cx="534377" cy="259045"/>
    <xdr:sp macro="" textlink="">
      <xdr:nvSpPr>
        <xdr:cNvPr id="535" name="消防費該当値テキスト"/>
        <xdr:cNvSpPr txBox="1"/>
      </xdr:nvSpPr>
      <xdr:spPr>
        <a:xfrm>
          <a:off x="16370300" y="598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22092</xdr:rowOff>
    </xdr:from>
    <xdr:to>
      <xdr:col>81</xdr:col>
      <xdr:colOff>101600</xdr:colOff>
      <xdr:row>32</xdr:row>
      <xdr:rowOff>123692</xdr:rowOff>
    </xdr:to>
    <xdr:sp macro="" textlink="">
      <xdr:nvSpPr>
        <xdr:cNvPr id="536" name="楕円 535"/>
        <xdr:cNvSpPr/>
      </xdr:nvSpPr>
      <xdr:spPr>
        <a:xfrm>
          <a:off x="15430500" y="550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140219</xdr:rowOff>
    </xdr:from>
    <xdr:ext cx="534377" cy="259045"/>
    <xdr:sp macro="" textlink="">
      <xdr:nvSpPr>
        <xdr:cNvPr id="537" name="テキスト ボックス 536"/>
        <xdr:cNvSpPr txBox="1"/>
      </xdr:nvSpPr>
      <xdr:spPr>
        <a:xfrm>
          <a:off x="15214111" y="528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138030</xdr:rowOff>
    </xdr:from>
    <xdr:to>
      <xdr:col>76</xdr:col>
      <xdr:colOff>165100</xdr:colOff>
      <xdr:row>36</xdr:row>
      <xdr:rowOff>68180</xdr:rowOff>
    </xdr:to>
    <xdr:sp macro="" textlink="">
      <xdr:nvSpPr>
        <xdr:cNvPr id="538" name="楕円 537"/>
        <xdr:cNvSpPr/>
      </xdr:nvSpPr>
      <xdr:spPr>
        <a:xfrm>
          <a:off x="14541500" y="613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84707</xdr:rowOff>
    </xdr:from>
    <xdr:ext cx="534377" cy="259045"/>
    <xdr:sp macro="" textlink="">
      <xdr:nvSpPr>
        <xdr:cNvPr id="539" name="テキスト ボックス 538"/>
        <xdr:cNvSpPr txBox="1"/>
      </xdr:nvSpPr>
      <xdr:spPr>
        <a:xfrm>
          <a:off x="14325111" y="591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39141</xdr:rowOff>
    </xdr:from>
    <xdr:to>
      <xdr:col>72</xdr:col>
      <xdr:colOff>38100</xdr:colOff>
      <xdr:row>36</xdr:row>
      <xdr:rowOff>140741</xdr:rowOff>
    </xdr:to>
    <xdr:sp macro="" textlink="">
      <xdr:nvSpPr>
        <xdr:cNvPr id="540" name="楕円 539"/>
        <xdr:cNvSpPr/>
      </xdr:nvSpPr>
      <xdr:spPr>
        <a:xfrm>
          <a:off x="13652500" y="621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157268</xdr:rowOff>
    </xdr:from>
    <xdr:ext cx="534377" cy="259045"/>
    <xdr:sp macro="" textlink="">
      <xdr:nvSpPr>
        <xdr:cNvPr id="541" name="テキスト ボックス 540"/>
        <xdr:cNvSpPr txBox="1"/>
      </xdr:nvSpPr>
      <xdr:spPr>
        <a:xfrm>
          <a:off x="13436111" y="598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58877</xdr:rowOff>
    </xdr:from>
    <xdr:to>
      <xdr:col>67</xdr:col>
      <xdr:colOff>101600</xdr:colOff>
      <xdr:row>36</xdr:row>
      <xdr:rowOff>160477</xdr:rowOff>
    </xdr:to>
    <xdr:sp macro="" textlink="">
      <xdr:nvSpPr>
        <xdr:cNvPr id="542" name="楕円 541"/>
        <xdr:cNvSpPr/>
      </xdr:nvSpPr>
      <xdr:spPr>
        <a:xfrm>
          <a:off x="12763500" y="623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151604</xdr:rowOff>
    </xdr:from>
    <xdr:ext cx="534377" cy="259045"/>
    <xdr:sp macro="" textlink="">
      <xdr:nvSpPr>
        <xdr:cNvPr id="543" name="テキスト ボックス 542"/>
        <xdr:cNvSpPr txBox="1"/>
      </xdr:nvSpPr>
      <xdr:spPr>
        <a:xfrm>
          <a:off x="12547111" y="632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110198</xdr:rowOff>
    </xdr:from>
    <xdr:to>
      <xdr:col>85</xdr:col>
      <xdr:colOff>126364</xdr:colOff>
      <xdr:row>58</xdr:row>
      <xdr:rowOff>165836</xdr:rowOff>
    </xdr:to>
    <xdr:cxnSp macro="">
      <xdr:nvCxnSpPr>
        <xdr:cNvPr id="568" name="直線コネクタ 567"/>
        <xdr:cNvCxnSpPr/>
      </xdr:nvCxnSpPr>
      <xdr:spPr>
        <a:xfrm flipV="1">
          <a:off x="16317595" y="8682698"/>
          <a:ext cx="1269" cy="142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169663</xdr:rowOff>
    </xdr:from>
    <xdr:ext cx="534377" cy="259045"/>
    <xdr:sp macro="" textlink="">
      <xdr:nvSpPr>
        <xdr:cNvPr id="569" name="教育費最小値テキスト"/>
        <xdr:cNvSpPr txBox="1"/>
      </xdr:nvSpPr>
      <xdr:spPr>
        <a:xfrm>
          <a:off x="16370300" y="101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165836</xdr:rowOff>
    </xdr:from>
    <xdr:to>
      <xdr:col>86</xdr:col>
      <xdr:colOff>25400</xdr:colOff>
      <xdr:row>58</xdr:row>
      <xdr:rowOff>165836</xdr:rowOff>
    </xdr:to>
    <xdr:cxnSp macro="">
      <xdr:nvCxnSpPr>
        <xdr:cNvPr id="570" name="直線コネクタ 569"/>
        <xdr:cNvCxnSpPr/>
      </xdr:nvCxnSpPr>
      <xdr:spPr>
        <a:xfrm>
          <a:off x="16230600" y="1010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56875</xdr:rowOff>
    </xdr:from>
    <xdr:ext cx="599010" cy="259045"/>
    <xdr:sp macro="" textlink="">
      <xdr:nvSpPr>
        <xdr:cNvPr id="571" name="教育費最大値テキスト"/>
        <xdr:cNvSpPr txBox="1"/>
      </xdr:nvSpPr>
      <xdr:spPr>
        <a:xfrm>
          <a:off x="16370300" y="845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110198</xdr:rowOff>
    </xdr:from>
    <xdr:to>
      <xdr:col>86</xdr:col>
      <xdr:colOff>25400</xdr:colOff>
      <xdr:row>50</xdr:row>
      <xdr:rowOff>110198</xdr:rowOff>
    </xdr:to>
    <xdr:cxnSp macro="">
      <xdr:nvCxnSpPr>
        <xdr:cNvPr id="572" name="直線コネクタ 571"/>
        <xdr:cNvCxnSpPr/>
      </xdr:nvCxnSpPr>
      <xdr:spPr>
        <a:xfrm>
          <a:off x="16230600" y="8682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119025</xdr:rowOff>
    </xdr:from>
    <xdr:to>
      <xdr:col>85</xdr:col>
      <xdr:colOff>127000</xdr:colOff>
      <xdr:row>57</xdr:row>
      <xdr:rowOff>164795</xdr:rowOff>
    </xdr:to>
    <xdr:cxnSp macro="">
      <xdr:nvCxnSpPr>
        <xdr:cNvPr id="573" name="直線コネクタ 572"/>
        <xdr:cNvCxnSpPr/>
      </xdr:nvCxnSpPr>
      <xdr:spPr>
        <a:xfrm flipV="1">
          <a:off x="15481300" y="9891675"/>
          <a:ext cx="838200" cy="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129519</xdr:rowOff>
    </xdr:from>
    <xdr:ext cx="534377" cy="259045"/>
    <xdr:sp macro="" textlink="">
      <xdr:nvSpPr>
        <xdr:cNvPr id="574" name="教育費平均値テキスト"/>
        <xdr:cNvSpPr txBox="1"/>
      </xdr:nvSpPr>
      <xdr:spPr>
        <a:xfrm>
          <a:off x="16370300" y="955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106642</xdr:rowOff>
    </xdr:from>
    <xdr:to>
      <xdr:col>85</xdr:col>
      <xdr:colOff>177800</xdr:colOff>
      <xdr:row>57</xdr:row>
      <xdr:rowOff>36792</xdr:rowOff>
    </xdr:to>
    <xdr:sp macro="" textlink="">
      <xdr:nvSpPr>
        <xdr:cNvPr id="575" name="フローチャート: 判断 574"/>
        <xdr:cNvSpPr/>
      </xdr:nvSpPr>
      <xdr:spPr>
        <a:xfrm>
          <a:off x="16268700" y="97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109601</xdr:rowOff>
    </xdr:from>
    <xdr:to>
      <xdr:col>81</xdr:col>
      <xdr:colOff>50800</xdr:colOff>
      <xdr:row>57</xdr:row>
      <xdr:rowOff>164795</xdr:rowOff>
    </xdr:to>
    <xdr:cxnSp macro="">
      <xdr:nvCxnSpPr>
        <xdr:cNvPr id="576" name="直線コネクタ 575"/>
        <xdr:cNvCxnSpPr/>
      </xdr:nvCxnSpPr>
      <xdr:spPr>
        <a:xfrm>
          <a:off x="14592300" y="9882251"/>
          <a:ext cx="889000" cy="5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160300</xdr:rowOff>
    </xdr:from>
    <xdr:to>
      <xdr:col>81</xdr:col>
      <xdr:colOff>101600</xdr:colOff>
      <xdr:row>57</xdr:row>
      <xdr:rowOff>90450</xdr:rowOff>
    </xdr:to>
    <xdr:sp macro="" textlink="">
      <xdr:nvSpPr>
        <xdr:cNvPr id="577" name="フローチャート: 判断 576"/>
        <xdr:cNvSpPr/>
      </xdr:nvSpPr>
      <xdr:spPr>
        <a:xfrm>
          <a:off x="154305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106977</xdr:rowOff>
    </xdr:from>
    <xdr:ext cx="534377" cy="259045"/>
    <xdr:sp macro="" textlink="">
      <xdr:nvSpPr>
        <xdr:cNvPr id="578" name="テキスト ボックス 577"/>
        <xdr:cNvSpPr txBox="1"/>
      </xdr:nvSpPr>
      <xdr:spPr>
        <a:xfrm>
          <a:off x="15214111" y="953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17221</xdr:rowOff>
    </xdr:from>
    <xdr:to>
      <xdr:col>76</xdr:col>
      <xdr:colOff>114300</xdr:colOff>
      <xdr:row>57</xdr:row>
      <xdr:rowOff>109601</xdr:rowOff>
    </xdr:to>
    <xdr:cxnSp macro="">
      <xdr:nvCxnSpPr>
        <xdr:cNvPr id="579" name="直線コネクタ 578"/>
        <xdr:cNvCxnSpPr/>
      </xdr:nvCxnSpPr>
      <xdr:spPr>
        <a:xfrm>
          <a:off x="13703300" y="9446971"/>
          <a:ext cx="889000" cy="4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109715</xdr:rowOff>
    </xdr:from>
    <xdr:to>
      <xdr:col>76</xdr:col>
      <xdr:colOff>165100</xdr:colOff>
      <xdr:row>57</xdr:row>
      <xdr:rowOff>39865</xdr:rowOff>
    </xdr:to>
    <xdr:sp macro="" textlink="">
      <xdr:nvSpPr>
        <xdr:cNvPr id="580" name="フローチャート: 判断 579"/>
        <xdr:cNvSpPr/>
      </xdr:nvSpPr>
      <xdr:spPr>
        <a:xfrm>
          <a:off x="14541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56392</xdr:rowOff>
    </xdr:from>
    <xdr:ext cx="534377" cy="259045"/>
    <xdr:sp macro="" textlink="">
      <xdr:nvSpPr>
        <xdr:cNvPr id="581" name="テキスト ボックス 580"/>
        <xdr:cNvSpPr txBox="1"/>
      </xdr:nvSpPr>
      <xdr:spPr>
        <a:xfrm>
          <a:off x="14325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17221</xdr:rowOff>
    </xdr:from>
    <xdr:to>
      <xdr:col>71</xdr:col>
      <xdr:colOff>177800</xdr:colOff>
      <xdr:row>56</xdr:row>
      <xdr:rowOff>104127</xdr:rowOff>
    </xdr:to>
    <xdr:cxnSp macro="">
      <xdr:nvCxnSpPr>
        <xdr:cNvPr id="582" name="直線コネクタ 581"/>
        <xdr:cNvCxnSpPr/>
      </xdr:nvCxnSpPr>
      <xdr:spPr>
        <a:xfrm flipV="1">
          <a:off x="12814300" y="9446971"/>
          <a:ext cx="889000" cy="25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68428</xdr:rowOff>
    </xdr:from>
    <xdr:to>
      <xdr:col>72</xdr:col>
      <xdr:colOff>38100</xdr:colOff>
      <xdr:row>56</xdr:row>
      <xdr:rowOff>170028</xdr:rowOff>
    </xdr:to>
    <xdr:sp macro="" textlink="">
      <xdr:nvSpPr>
        <xdr:cNvPr id="583" name="フローチャート: 判断 582"/>
        <xdr:cNvSpPr/>
      </xdr:nvSpPr>
      <xdr:spPr>
        <a:xfrm>
          <a:off x="13652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161155</xdr:rowOff>
    </xdr:from>
    <xdr:ext cx="534377" cy="259045"/>
    <xdr:sp macro="" textlink="">
      <xdr:nvSpPr>
        <xdr:cNvPr id="584" name="テキスト ボックス 583"/>
        <xdr:cNvSpPr txBox="1"/>
      </xdr:nvSpPr>
      <xdr:spPr>
        <a:xfrm>
          <a:off x="13436111" y="976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69164</xdr:rowOff>
    </xdr:from>
    <xdr:to>
      <xdr:col>67</xdr:col>
      <xdr:colOff>101600</xdr:colOff>
      <xdr:row>55</xdr:row>
      <xdr:rowOff>170764</xdr:rowOff>
    </xdr:to>
    <xdr:sp macro="" textlink="">
      <xdr:nvSpPr>
        <xdr:cNvPr id="585" name="フローチャート: 判断 584"/>
        <xdr:cNvSpPr/>
      </xdr:nvSpPr>
      <xdr:spPr>
        <a:xfrm>
          <a:off x="12763500" y="94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15841</xdr:rowOff>
    </xdr:from>
    <xdr:ext cx="534377" cy="259045"/>
    <xdr:sp macro="" textlink="">
      <xdr:nvSpPr>
        <xdr:cNvPr id="586" name="テキスト ボックス 585"/>
        <xdr:cNvSpPr txBox="1"/>
      </xdr:nvSpPr>
      <xdr:spPr>
        <a:xfrm>
          <a:off x="12547111" y="92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68225</xdr:rowOff>
    </xdr:from>
    <xdr:to>
      <xdr:col>85</xdr:col>
      <xdr:colOff>177800</xdr:colOff>
      <xdr:row>57</xdr:row>
      <xdr:rowOff>169825</xdr:rowOff>
    </xdr:to>
    <xdr:sp macro="" textlink="">
      <xdr:nvSpPr>
        <xdr:cNvPr id="592" name="楕円 591"/>
        <xdr:cNvSpPr/>
      </xdr:nvSpPr>
      <xdr:spPr>
        <a:xfrm>
          <a:off x="16268700" y="984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46652</xdr:rowOff>
    </xdr:from>
    <xdr:ext cx="534377" cy="259045"/>
    <xdr:sp macro="" textlink="">
      <xdr:nvSpPr>
        <xdr:cNvPr id="593" name="教育費該当値テキスト"/>
        <xdr:cNvSpPr txBox="1"/>
      </xdr:nvSpPr>
      <xdr:spPr>
        <a:xfrm>
          <a:off x="16370300" y="981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113995</xdr:rowOff>
    </xdr:from>
    <xdr:to>
      <xdr:col>81</xdr:col>
      <xdr:colOff>101600</xdr:colOff>
      <xdr:row>58</xdr:row>
      <xdr:rowOff>44145</xdr:rowOff>
    </xdr:to>
    <xdr:sp macro="" textlink="">
      <xdr:nvSpPr>
        <xdr:cNvPr id="594" name="楕円 593"/>
        <xdr:cNvSpPr/>
      </xdr:nvSpPr>
      <xdr:spPr>
        <a:xfrm>
          <a:off x="15430500" y="98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35272</xdr:rowOff>
    </xdr:from>
    <xdr:ext cx="534377" cy="259045"/>
    <xdr:sp macro="" textlink="">
      <xdr:nvSpPr>
        <xdr:cNvPr id="595" name="テキスト ボックス 594"/>
        <xdr:cNvSpPr txBox="1"/>
      </xdr:nvSpPr>
      <xdr:spPr>
        <a:xfrm>
          <a:off x="15214111" y="99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58801</xdr:rowOff>
    </xdr:from>
    <xdr:to>
      <xdr:col>76</xdr:col>
      <xdr:colOff>165100</xdr:colOff>
      <xdr:row>57</xdr:row>
      <xdr:rowOff>160401</xdr:rowOff>
    </xdr:to>
    <xdr:sp macro="" textlink="">
      <xdr:nvSpPr>
        <xdr:cNvPr id="596" name="楕円 595"/>
        <xdr:cNvSpPr/>
      </xdr:nvSpPr>
      <xdr:spPr>
        <a:xfrm>
          <a:off x="14541500" y="983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151528</xdr:rowOff>
    </xdr:from>
    <xdr:ext cx="534377" cy="259045"/>
    <xdr:sp macro="" textlink="">
      <xdr:nvSpPr>
        <xdr:cNvPr id="597" name="テキスト ボックス 596"/>
        <xdr:cNvSpPr txBox="1"/>
      </xdr:nvSpPr>
      <xdr:spPr>
        <a:xfrm>
          <a:off x="14325111" y="992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137871</xdr:rowOff>
    </xdr:from>
    <xdr:to>
      <xdr:col>72</xdr:col>
      <xdr:colOff>38100</xdr:colOff>
      <xdr:row>55</xdr:row>
      <xdr:rowOff>68021</xdr:rowOff>
    </xdr:to>
    <xdr:sp macro="" textlink="">
      <xdr:nvSpPr>
        <xdr:cNvPr id="598" name="楕円 597"/>
        <xdr:cNvSpPr/>
      </xdr:nvSpPr>
      <xdr:spPr>
        <a:xfrm>
          <a:off x="13652500" y="939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84548</xdr:rowOff>
    </xdr:from>
    <xdr:ext cx="534377" cy="259045"/>
    <xdr:sp macro="" textlink="">
      <xdr:nvSpPr>
        <xdr:cNvPr id="599" name="テキスト ボックス 598"/>
        <xdr:cNvSpPr txBox="1"/>
      </xdr:nvSpPr>
      <xdr:spPr>
        <a:xfrm>
          <a:off x="13436111" y="917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53327</xdr:rowOff>
    </xdr:from>
    <xdr:to>
      <xdr:col>67</xdr:col>
      <xdr:colOff>101600</xdr:colOff>
      <xdr:row>56</xdr:row>
      <xdr:rowOff>154927</xdr:rowOff>
    </xdr:to>
    <xdr:sp macro="" textlink="">
      <xdr:nvSpPr>
        <xdr:cNvPr id="600" name="楕円 599"/>
        <xdr:cNvSpPr/>
      </xdr:nvSpPr>
      <xdr:spPr>
        <a:xfrm>
          <a:off x="12763500" y="965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146054</xdr:rowOff>
    </xdr:from>
    <xdr:ext cx="534377" cy="259045"/>
    <xdr:sp macro="" textlink="">
      <xdr:nvSpPr>
        <xdr:cNvPr id="601" name="テキスト ボックス 600"/>
        <xdr:cNvSpPr txBox="1"/>
      </xdr:nvSpPr>
      <xdr:spPr>
        <a:xfrm>
          <a:off x="12547111" y="974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32769</xdr:rowOff>
    </xdr:from>
    <xdr:to>
      <xdr:col>85</xdr:col>
      <xdr:colOff>126364</xdr:colOff>
      <xdr:row>79</xdr:row>
      <xdr:rowOff>98879</xdr:rowOff>
    </xdr:to>
    <xdr:cxnSp macro="">
      <xdr:nvCxnSpPr>
        <xdr:cNvPr id="627" name="直線コネクタ 626"/>
        <xdr:cNvCxnSpPr/>
      </xdr:nvCxnSpPr>
      <xdr:spPr>
        <a:xfrm flipV="1">
          <a:off x="16317595" y="12034269"/>
          <a:ext cx="1269" cy="160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150896</xdr:rowOff>
    </xdr:from>
    <xdr:ext cx="599010" cy="259045"/>
    <xdr:sp macro="" textlink="">
      <xdr:nvSpPr>
        <xdr:cNvPr id="630" name="災害復旧費最大値テキスト"/>
        <xdr:cNvSpPr txBox="1"/>
      </xdr:nvSpPr>
      <xdr:spPr>
        <a:xfrm>
          <a:off x="16370300" y="118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32769</xdr:rowOff>
    </xdr:from>
    <xdr:to>
      <xdr:col>86</xdr:col>
      <xdr:colOff>25400</xdr:colOff>
      <xdr:row>70</xdr:row>
      <xdr:rowOff>32769</xdr:rowOff>
    </xdr:to>
    <xdr:cxnSp macro="">
      <xdr:nvCxnSpPr>
        <xdr:cNvPr id="631" name="直線コネクタ 630"/>
        <xdr:cNvCxnSpPr/>
      </xdr:nvCxnSpPr>
      <xdr:spPr>
        <a:xfrm>
          <a:off x="16230600" y="1203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97126</xdr:rowOff>
    </xdr:from>
    <xdr:to>
      <xdr:col>85</xdr:col>
      <xdr:colOff>127000</xdr:colOff>
      <xdr:row>79</xdr:row>
      <xdr:rowOff>98758</xdr:rowOff>
    </xdr:to>
    <xdr:cxnSp macro="">
      <xdr:nvCxnSpPr>
        <xdr:cNvPr id="632" name="直線コネクタ 631"/>
        <xdr:cNvCxnSpPr/>
      </xdr:nvCxnSpPr>
      <xdr:spPr>
        <a:xfrm>
          <a:off x="15481300" y="1364167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141691</xdr:rowOff>
    </xdr:from>
    <xdr:ext cx="469744" cy="259045"/>
    <xdr:sp macro="" textlink="">
      <xdr:nvSpPr>
        <xdr:cNvPr id="633" name="災害復旧費平均値テキスト"/>
        <xdr:cNvSpPr txBox="1"/>
      </xdr:nvSpPr>
      <xdr:spPr>
        <a:xfrm>
          <a:off x="16370300" y="13343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118814</xdr:rowOff>
    </xdr:from>
    <xdr:to>
      <xdr:col>85</xdr:col>
      <xdr:colOff>177800</xdr:colOff>
      <xdr:row>79</xdr:row>
      <xdr:rowOff>48964</xdr:rowOff>
    </xdr:to>
    <xdr:sp macro="" textlink="">
      <xdr:nvSpPr>
        <xdr:cNvPr id="634" name="フローチャート: 判断 633"/>
        <xdr:cNvSpPr/>
      </xdr:nvSpPr>
      <xdr:spPr>
        <a:xfrm>
          <a:off x="162687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97126</xdr:rowOff>
    </xdr:from>
    <xdr:to>
      <xdr:col>81</xdr:col>
      <xdr:colOff>50800</xdr:colOff>
      <xdr:row>79</xdr:row>
      <xdr:rowOff>98726</xdr:rowOff>
    </xdr:to>
    <xdr:cxnSp macro="">
      <xdr:nvCxnSpPr>
        <xdr:cNvPr id="635" name="直線コネクタ 634"/>
        <xdr:cNvCxnSpPr/>
      </xdr:nvCxnSpPr>
      <xdr:spPr>
        <a:xfrm flipV="1">
          <a:off x="14592300" y="1364167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167103</xdr:rowOff>
    </xdr:from>
    <xdr:to>
      <xdr:col>81</xdr:col>
      <xdr:colOff>101600</xdr:colOff>
      <xdr:row>79</xdr:row>
      <xdr:rowOff>97253</xdr:rowOff>
    </xdr:to>
    <xdr:sp macro="" textlink="">
      <xdr:nvSpPr>
        <xdr:cNvPr id="636" name="フローチャート: 判断 635"/>
        <xdr:cNvSpPr/>
      </xdr:nvSpPr>
      <xdr:spPr>
        <a:xfrm>
          <a:off x="15430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113780</xdr:rowOff>
    </xdr:from>
    <xdr:ext cx="469744" cy="259045"/>
    <xdr:sp macro="" textlink="">
      <xdr:nvSpPr>
        <xdr:cNvPr id="637" name="テキスト ボックス 636"/>
        <xdr:cNvSpPr txBox="1"/>
      </xdr:nvSpPr>
      <xdr:spPr>
        <a:xfrm>
          <a:off x="15246428" y="1331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76758</xdr:rowOff>
    </xdr:from>
    <xdr:to>
      <xdr:col>76</xdr:col>
      <xdr:colOff>114300</xdr:colOff>
      <xdr:row>79</xdr:row>
      <xdr:rowOff>98726</xdr:rowOff>
    </xdr:to>
    <xdr:cxnSp macro="">
      <xdr:nvCxnSpPr>
        <xdr:cNvPr id="638" name="直線コネクタ 637"/>
        <xdr:cNvCxnSpPr/>
      </xdr:nvCxnSpPr>
      <xdr:spPr>
        <a:xfrm>
          <a:off x="13703300" y="13621308"/>
          <a:ext cx="889000" cy="2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157251</xdr:rowOff>
    </xdr:from>
    <xdr:to>
      <xdr:col>76</xdr:col>
      <xdr:colOff>165100</xdr:colOff>
      <xdr:row>79</xdr:row>
      <xdr:rowOff>87401</xdr:rowOff>
    </xdr:to>
    <xdr:sp macro="" textlink="">
      <xdr:nvSpPr>
        <xdr:cNvPr id="639" name="フローチャート: 判断 638"/>
        <xdr:cNvSpPr/>
      </xdr:nvSpPr>
      <xdr:spPr>
        <a:xfrm>
          <a:off x="14541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103928</xdr:rowOff>
    </xdr:from>
    <xdr:ext cx="469744" cy="259045"/>
    <xdr:sp macro="" textlink="">
      <xdr:nvSpPr>
        <xdr:cNvPr id="640" name="テキスト ボックス 639"/>
        <xdr:cNvSpPr txBox="1"/>
      </xdr:nvSpPr>
      <xdr:spPr>
        <a:xfrm>
          <a:off x="14357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42872</xdr:rowOff>
    </xdr:from>
    <xdr:to>
      <xdr:col>71</xdr:col>
      <xdr:colOff>177800</xdr:colOff>
      <xdr:row>79</xdr:row>
      <xdr:rowOff>76758</xdr:rowOff>
    </xdr:to>
    <xdr:cxnSp macro="">
      <xdr:nvCxnSpPr>
        <xdr:cNvPr id="641" name="直線コネクタ 640"/>
        <xdr:cNvCxnSpPr/>
      </xdr:nvCxnSpPr>
      <xdr:spPr>
        <a:xfrm>
          <a:off x="12814300" y="13587422"/>
          <a:ext cx="889000" cy="3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137700</xdr:rowOff>
    </xdr:from>
    <xdr:to>
      <xdr:col>72</xdr:col>
      <xdr:colOff>38100</xdr:colOff>
      <xdr:row>79</xdr:row>
      <xdr:rowOff>67850</xdr:rowOff>
    </xdr:to>
    <xdr:sp macro="" textlink="">
      <xdr:nvSpPr>
        <xdr:cNvPr id="642" name="フローチャート: 判断 641"/>
        <xdr:cNvSpPr/>
      </xdr:nvSpPr>
      <xdr:spPr>
        <a:xfrm>
          <a:off x="13652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84377</xdr:rowOff>
    </xdr:from>
    <xdr:ext cx="469744" cy="259045"/>
    <xdr:sp macro="" textlink="">
      <xdr:nvSpPr>
        <xdr:cNvPr id="643" name="テキスト ボックス 642"/>
        <xdr:cNvSpPr txBox="1"/>
      </xdr:nvSpPr>
      <xdr:spPr>
        <a:xfrm>
          <a:off x="13468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46326</xdr:rowOff>
    </xdr:from>
    <xdr:to>
      <xdr:col>67</xdr:col>
      <xdr:colOff>101600</xdr:colOff>
      <xdr:row>78</xdr:row>
      <xdr:rowOff>147926</xdr:rowOff>
    </xdr:to>
    <xdr:sp macro="" textlink="">
      <xdr:nvSpPr>
        <xdr:cNvPr id="644" name="フローチャート: 判断 643"/>
        <xdr:cNvSpPr/>
      </xdr:nvSpPr>
      <xdr:spPr>
        <a:xfrm>
          <a:off x="12763500" y="134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164453</xdr:rowOff>
    </xdr:from>
    <xdr:ext cx="534377" cy="259045"/>
    <xdr:sp macro="" textlink="">
      <xdr:nvSpPr>
        <xdr:cNvPr id="645" name="テキスト ボックス 644"/>
        <xdr:cNvSpPr txBox="1"/>
      </xdr:nvSpPr>
      <xdr:spPr>
        <a:xfrm>
          <a:off x="12547111" y="1319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47958</xdr:rowOff>
    </xdr:from>
    <xdr:to>
      <xdr:col>85</xdr:col>
      <xdr:colOff>177800</xdr:colOff>
      <xdr:row>79</xdr:row>
      <xdr:rowOff>149558</xdr:rowOff>
    </xdr:to>
    <xdr:sp macro="" textlink="">
      <xdr:nvSpPr>
        <xdr:cNvPr id="651" name="楕円 650"/>
        <xdr:cNvSpPr/>
      </xdr:nvSpPr>
      <xdr:spPr>
        <a:xfrm>
          <a:off x="16268700" y="1359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134335</xdr:rowOff>
    </xdr:from>
    <xdr:ext cx="313932" cy="259045"/>
    <xdr:sp macro="" textlink="">
      <xdr:nvSpPr>
        <xdr:cNvPr id="652" name="災害復旧費該当値テキスト"/>
        <xdr:cNvSpPr txBox="1"/>
      </xdr:nvSpPr>
      <xdr:spPr>
        <a:xfrm>
          <a:off x="16370300" y="135074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46326</xdr:rowOff>
    </xdr:from>
    <xdr:to>
      <xdr:col>81</xdr:col>
      <xdr:colOff>101600</xdr:colOff>
      <xdr:row>79</xdr:row>
      <xdr:rowOff>147926</xdr:rowOff>
    </xdr:to>
    <xdr:sp macro="" textlink="">
      <xdr:nvSpPr>
        <xdr:cNvPr id="653" name="楕円 652"/>
        <xdr:cNvSpPr/>
      </xdr:nvSpPr>
      <xdr:spPr>
        <a:xfrm>
          <a:off x="15430500" y="135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139053</xdr:rowOff>
    </xdr:from>
    <xdr:ext cx="378565" cy="259045"/>
    <xdr:sp macro="" textlink="">
      <xdr:nvSpPr>
        <xdr:cNvPr id="654" name="テキスト ボックス 653"/>
        <xdr:cNvSpPr txBox="1"/>
      </xdr:nvSpPr>
      <xdr:spPr>
        <a:xfrm>
          <a:off x="15292017" y="13683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47926</xdr:rowOff>
    </xdr:from>
    <xdr:to>
      <xdr:col>76</xdr:col>
      <xdr:colOff>165100</xdr:colOff>
      <xdr:row>79</xdr:row>
      <xdr:rowOff>149526</xdr:rowOff>
    </xdr:to>
    <xdr:sp macro="" textlink="">
      <xdr:nvSpPr>
        <xdr:cNvPr id="655" name="楕円 654"/>
        <xdr:cNvSpPr/>
      </xdr:nvSpPr>
      <xdr:spPr>
        <a:xfrm>
          <a:off x="14541500" y="1359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140653</xdr:rowOff>
    </xdr:from>
    <xdr:ext cx="313932" cy="259045"/>
    <xdr:sp macro="" textlink="">
      <xdr:nvSpPr>
        <xdr:cNvPr id="656" name="テキスト ボックス 655"/>
        <xdr:cNvSpPr txBox="1"/>
      </xdr:nvSpPr>
      <xdr:spPr>
        <a:xfrm>
          <a:off x="14435333" y="13685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25958</xdr:rowOff>
    </xdr:from>
    <xdr:to>
      <xdr:col>72</xdr:col>
      <xdr:colOff>38100</xdr:colOff>
      <xdr:row>79</xdr:row>
      <xdr:rowOff>127558</xdr:rowOff>
    </xdr:to>
    <xdr:sp macro="" textlink="">
      <xdr:nvSpPr>
        <xdr:cNvPr id="657" name="楕円 656"/>
        <xdr:cNvSpPr/>
      </xdr:nvSpPr>
      <xdr:spPr>
        <a:xfrm>
          <a:off x="13652500" y="1357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118685</xdr:rowOff>
    </xdr:from>
    <xdr:ext cx="469744" cy="259045"/>
    <xdr:sp macro="" textlink="">
      <xdr:nvSpPr>
        <xdr:cNvPr id="658" name="テキスト ボックス 657"/>
        <xdr:cNvSpPr txBox="1"/>
      </xdr:nvSpPr>
      <xdr:spPr>
        <a:xfrm>
          <a:off x="13468428" y="1366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163522</xdr:rowOff>
    </xdr:from>
    <xdr:to>
      <xdr:col>67</xdr:col>
      <xdr:colOff>101600</xdr:colOff>
      <xdr:row>79</xdr:row>
      <xdr:rowOff>93672</xdr:rowOff>
    </xdr:to>
    <xdr:sp macro="" textlink="">
      <xdr:nvSpPr>
        <xdr:cNvPr id="659" name="楕円 658"/>
        <xdr:cNvSpPr/>
      </xdr:nvSpPr>
      <xdr:spPr>
        <a:xfrm>
          <a:off x="12763500" y="1353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84799</xdr:rowOff>
    </xdr:from>
    <xdr:ext cx="469744" cy="259045"/>
    <xdr:sp macro="" textlink="">
      <xdr:nvSpPr>
        <xdr:cNvPr id="660" name="テキスト ボックス 659"/>
        <xdr:cNvSpPr txBox="1"/>
      </xdr:nvSpPr>
      <xdr:spPr>
        <a:xfrm>
          <a:off x="12579428" y="1362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84" name="直線コネクタ 683"/>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85" name="公債費最小値テキスト"/>
        <xdr:cNvSpPr txBox="1"/>
      </xdr:nvSpPr>
      <xdr:spPr>
        <a:xfrm>
          <a:off x="16370300"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86" name="直線コネクタ 685"/>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87" name="公債費最大値テキスト"/>
        <xdr:cNvSpPr txBox="1"/>
      </xdr:nvSpPr>
      <xdr:spPr>
        <a:xfrm>
          <a:off x="16370300"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88" name="直線コネクタ 687"/>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150033</xdr:rowOff>
    </xdr:from>
    <xdr:to>
      <xdr:col>85</xdr:col>
      <xdr:colOff>127000</xdr:colOff>
      <xdr:row>97</xdr:row>
      <xdr:rowOff>72340</xdr:rowOff>
    </xdr:to>
    <xdr:cxnSp macro="">
      <xdr:nvCxnSpPr>
        <xdr:cNvPr id="689" name="直線コネクタ 688"/>
        <xdr:cNvCxnSpPr/>
      </xdr:nvCxnSpPr>
      <xdr:spPr>
        <a:xfrm flipV="1">
          <a:off x="15481300" y="16609233"/>
          <a:ext cx="838200" cy="9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100415</xdr:rowOff>
    </xdr:from>
    <xdr:ext cx="534377" cy="259045"/>
    <xdr:sp macro="" textlink="">
      <xdr:nvSpPr>
        <xdr:cNvPr id="690" name="公債費平均値テキスト"/>
        <xdr:cNvSpPr txBox="1"/>
      </xdr:nvSpPr>
      <xdr:spPr>
        <a:xfrm>
          <a:off x="16370300" y="1638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91" name="フローチャート: 判断 690"/>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68728</xdr:rowOff>
    </xdr:from>
    <xdr:to>
      <xdr:col>81</xdr:col>
      <xdr:colOff>50800</xdr:colOff>
      <xdr:row>97</xdr:row>
      <xdr:rowOff>72340</xdr:rowOff>
    </xdr:to>
    <xdr:cxnSp macro="">
      <xdr:nvCxnSpPr>
        <xdr:cNvPr id="692" name="直線コネクタ 691"/>
        <xdr:cNvCxnSpPr/>
      </xdr:nvCxnSpPr>
      <xdr:spPr>
        <a:xfrm>
          <a:off x="14592300" y="16699378"/>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93" name="フローチャート: 判断 692"/>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11696</xdr:rowOff>
    </xdr:from>
    <xdr:ext cx="534377" cy="259045"/>
    <xdr:sp macro="" textlink="">
      <xdr:nvSpPr>
        <xdr:cNvPr id="694" name="テキスト ボックス 693"/>
        <xdr:cNvSpPr txBox="1"/>
      </xdr:nvSpPr>
      <xdr:spPr>
        <a:xfrm>
          <a:off x="15214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59537</xdr:rowOff>
    </xdr:from>
    <xdr:to>
      <xdr:col>76</xdr:col>
      <xdr:colOff>114300</xdr:colOff>
      <xdr:row>97</xdr:row>
      <xdr:rowOff>68728</xdr:rowOff>
    </xdr:to>
    <xdr:cxnSp macro="">
      <xdr:nvCxnSpPr>
        <xdr:cNvPr id="695" name="直線コネクタ 694"/>
        <xdr:cNvCxnSpPr/>
      </xdr:nvCxnSpPr>
      <xdr:spPr>
        <a:xfrm>
          <a:off x="13703300" y="16690187"/>
          <a:ext cx="889000" cy="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696" name="フローチャート: 判断 695"/>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164478</xdr:rowOff>
    </xdr:from>
    <xdr:ext cx="534377" cy="259045"/>
    <xdr:sp macro="" textlink="">
      <xdr:nvSpPr>
        <xdr:cNvPr id="697" name="テキスト ボックス 696"/>
        <xdr:cNvSpPr txBox="1"/>
      </xdr:nvSpPr>
      <xdr:spPr>
        <a:xfrm>
          <a:off x="14325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59537</xdr:rowOff>
    </xdr:from>
    <xdr:to>
      <xdr:col>71</xdr:col>
      <xdr:colOff>177800</xdr:colOff>
      <xdr:row>97</xdr:row>
      <xdr:rowOff>60841</xdr:rowOff>
    </xdr:to>
    <xdr:cxnSp macro="">
      <xdr:nvCxnSpPr>
        <xdr:cNvPr id="698" name="直線コネクタ 697"/>
        <xdr:cNvCxnSpPr/>
      </xdr:nvCxnSpPr>
      <xdr:spPr>
        <a:xfrm flipV="1">
          <a:off x="12814300" y="16690187"/>
          <a:ext cx="8890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99" name="フローチャート: 判断 698"/>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22638</xdr:rowOff>
    </xdr:from>
    <xdr:ext cx="534377" cy="259045"/>
    <xdr:sp macro="" textlink="">
      <xdr:nvSpPr>
        <xdr:cNvPr id="700" name="テキスト ボックス 699"/>
        <xdr:cNvSpPr txBox="1"/>
      </xdr:nvSpPr>
      <xdr:spPr>
        <a:xfrm>
          <a:off x="13436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169907</xdr:rowOff>
    </xdr:from>
    <xdr:to>
      <xdr:col>67</xdr:col>
      <xdr:colOff>101600</xdr:colOff>
      <xdr:row>97</xdr:row>
      <xdr:rowOff>100057</xdr:rowOff>
    </xdr:to>
    <xdr:sp macro="" textlink="">
      <xdr:nvSpPr>
        <xdr:cNvPr id="701" name="フローチャート: 判断 700"/>
        <xdr:cNvSpPr/>
      </xdr:nvSpPr>
      <xdr:spPr>
        <a:xfrm>
          <a:off x="12763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116584</xdr:rowOff>
    </xdr:from>
    <xdr:ext cx="534377" cy="259045"/>
    <xdr:sp macro="" textlink="">
      <xdr:nvSpPr>
        <xdr:cNvPr id="702" name="テキスト ボックス 701"/>
        <xdr:cNvSpPr txBox="1"/>
      </xdr:nvSpPr>
      <xdr:spPr>
        <a:xfrm>
          <a:off x="12547111" y="1640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99233</xdr:rowOff>
    </xdr:from>
    <xdr:to>
      <xdr:col>85</xdr:col>
      <xdr:colOff>177800</xdr:colOff>
      <xdr:row>97</xdr:row>
      <xdr:rowOff>29383</xdr:rowOff>
    </xdr:to>
    <xdr:sp macro="" textlink="">
      <xdr:nvSpPr>
        <xdr:cNvPr id="708" name="楕円 707"/>
        <xdr:cNvSpPr/>
      </xdr:nvSpPr>
      <xdr:spPr>
        <a:xfrm>
          <a:off x="16268700" y="165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77660</xdr:rowOff>
    </xdr:from>
    <xdr:ext cx="534377" cy="259045"/>
    <xdr:sp macro="" textlink="">
      <xdr:nvSpPr>
        <xdr:cNvPr id="709" name="公債費該当値テキスト"/>
        <xdr:cNvSpPr txBox="1"/>
      </xdr:nvSpPr>
      <xdr:spPr>
        <a:xfrm>
          <a:off x="16370300" y="1653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21540</xdr:rowOff>
    </xdr:from>
    <xdr:to>
      <xdr:col>81</xdr:col>
      <xdr:colOff>101600</xdr:colOff>
      <xdr:row>97</xdr:row>
      <xdr:rowOff>123140</xdr:rowOff>
    </xdr:to>
    <xdr:sp macro="" textlink="">
      <xdr:nvSpPr>
        <xdr:cNvPr id="710" name="楕円 709"/>
        <xdr:cNvSpPr/>
      </xdr:nvSpPr>
      <xdr:spPr>
        <a:xfrm>
          <a:off x="15430500" y="1665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114267</xdr:rowOff>
    </xdr:from>
    <xdr:ext cx="534377" cy="259045"/>
    <xdr:sp macro="" textlink="">
      <xdr:nvSpPr>
        <xdr:cNvPr id="711" name="テキスト ボックス 710"/>
        <xdr:cNvSpPr txBox="1"/>
      </xdr:nvSpPr>
      <xdr:spPr>
        <a:xfrm>
          <a:off x="15214111" y="1674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17928</xdr:rowOff>
    </xdr:from>
    <xdr:to>
      <xdr:col>76</xdr:col>
      <xdr:colOff>165100</xdr:colOff>
      <xdr:row>97</xdr:row>
      <xdr:rowOff>119528</xdr:rowOff>
    </xdr:to>
    <xdr:sp macro="" textlink="">
      <xdr:nvSpPr>
        <xdr:cNvPr id="712" name="楕円 711"/>
        <xdr:cNvSpPr/>
      </xdr:nvSpPr>
      <xdr:spPr>
        <a:xfrm>
          <a:off x="14541500" y="1664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110655</xdr:rowOff>
    </xdr:from>
    <xdr:ext cx="534377" cy="259045"/>
    <xdr:sp macro="" textlink="">
      <xdr:nvSpPr>
        <xdr:cNvPr id="713" name="テキスト ボックス 712"/>
        <xdr:cNvSpPr txBox="1"/>
      </xdr:nvSpPr>
      <xdr:spPr>
        <a:xfrm>
          <a:off x="14325111" y="167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8737</xdr:rowOff>
    </xdr:from>
    <xdr:to>
      <xdr:col>72</xdr:col>
      <xdr:colOff>38100</xdr:colOff>
      <xdr:row>97</xdr:row>
      <xdr:rowOff>110337</xdr:rowOff>
    </xdr:to>
    <xdr:sp macro="" textlink="">
      <xdr:nvSpPr>
        <xdr:cNvPr id="714" name="楕円 713"/>
        <xdr:cNvSpPr/>
      </xdr:nvSpPr>
      <xdr:spPr>
        <a:xfrm>
          <a:off x="13652500" y="1663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101464</xdr:rowOff>
    </xdr:from>
    <xdr:ext cx="534377" cy="259045"/>
    <xdr:sp macro="" textlink="">
      <xdr:nvSpPr>
        <xdr:cNvPr id="715" name="テキスト ボックス 714"/>
        <xdr:cNvSpPr txBox="1"/>
      </xdr:nvSpPr>
      <xdr:spPr>
        <a:xfrm>
          <a:off x="13436111" y="1673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10041</xdr:rowOff>
    </xdr:from>
    <xdr:to>
      <xdr:col>67</xdr:col>
      <xdr:colOff>101600</xdr:colOff>
      <xdr:row>97</xdr:row>
      <xdr:rowOff>111641</xdr:rowOff>
    </xdr:to>
    <xdr:sp macro="" textlink="">
      <xdr:nvSpPr>
        <xdr:cNvPr id="716" name="楕円 715"/>
        <xdr:cNvSpPr/>
      </xdr:nvSpPr>
      <xdr:spPr>
        <a:xfrm>
          <a:off x="12763500" y="1664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102768</xdr:rowOff>
    </xdr:from>
    <xdr:ext cx="534377" cy="259045"/>
    <xdr:sp macro="" textlink="">
      <xdr:nvSpPr>
        <xdr:cNvPr id="717" name="テキスト ボックス 716"/>
        <xdr:cNvSpPr txBox="1"/>
      </xdr:nvSpPr>
      <xdr:spPr>
        <a:xfrm>
          <a:off x="12547111" y="1673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42037</xdr:rowOff>
    </xdr:from>
    <xdr:to>
      <xdr:col>116</xdr:col>
      <xdr:colOff>62864</xdr:colOff>
      <xdr:row>39</xdr:row>
      <xdr:rowOff>44450</xdr:rowOff>
    </xdr:to>
    <xdr:cxnSp macro="">
      <xdr:nvCxnSpPr>
        <xdr:cNvPr id="741" name="直線コネクタ 740"/>
        <xdr:cNvCxnSpPr/>
      </xdr:nvCxnSpPr>
      <xdr:spPr>
        <a:xfrm flipV="1">
          <a:off x="22159595" y="6728587"/>
          <a:ext cx="1269" cy="2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40</xdr:row>
      <xdr:rowOff>26814</xdr:rowOff>
    </xdr:from>
    <xdr:ext cx="249299" cy="259045"/>
    <xdr:sp macro="" textlink="">
      <xdr:nvSpPr>
        <xdr:cNvPr id="742" name="諸支出金最小値テキスト"/>
        <xdr:cNvSpPr txBox="1"/>
      </xdr:nvSpPr>
      <xdr:spPr>
        <a:xfrm>
          <a:off x="22212300" y="68848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160164</xdr:rowOff>
    </xdr:from>
    <xdr:ext cx="313932" cy="259045"/>
    <xdr:sp macro="" textlink="">
      <xdr:nvSpPr>
        <xdr:cNvPr id="744" name="諸支出金最大値テキスト"/>
        <xdr:cNvSpPr txBox="1"/>
      </xdr:nvSpPr>
      <xdr:spPr>
        <a:xfrm>
          <a:off x="22212300"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42037</xdr:rowOff>
    </xdr:from>
    <xdr:to>
      <xdr:col>116</xdr:col>
      <xdr:colOff>152400</xdr:colOff>
      <xdr:row>39</xdr:row>
      <xdr:rowOff>42037</xdr:rowOff>
    </xdr:to>
    <xdr:cxnSp macro="">
      <xdr:nvCxnSpPr>
        <xdr:cNvPr id="745" name="直線コネクタ 744"/>
        <xdr:cNvCxnSpPr/>
      </xdr:nvCxnSpPr>
      <xdr:spPr>
        <a:xfrm>
          <a:off x="22072600" y="6728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115714</xdr:rowOff>
    </xdr:from>
    <xdr:ext cx="249299" cy="259045"/>
    <xdr:sp macro="" textlink="">
      <xdr:nvSpPr>
        <xdr:cNvPr id="747" name="諸支出金平均値テキスト"/>
        <xdr:cNvSpPr txBox="1"/>
      </xdr:nvSpPr>
      <xdr:spPr>
        <a:xfrm>
          <a:off x="22212300" y="6630814"/>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164973</xdr:rowOff>
    </xdr:from>
    <xdr:to>
      <xdr:col>116</xdr:col>
      <xdr:colOff>114300</xdr:colOff>
      <xdr:row>39</xdr:row>
      <xdr:rowOff>95123</xdr:rowOff>
    </xdr:to>
    <xdr:sp macro="" textlink="">
      <xdr:nvSpPr>
        <xdr:cNvPr id="748" name="フローチャート: 判断 747"/>
        <xdr:cNvSpPr/>
      </xdr:nvSpPr>
      <xdr:spPr>
        <a:xfrm>
          <a:off x="221107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72009</xdr:rowOff>
    </xdr:from>
    <xdr:to>
      <xdr:col>111</xdr:col>
      <xdr:colOff>177800</xdr:colOff>
      <xdr:row>39</xdr:row>
      <xdr:rowOff>44450</xdr:rowOff>
    </xdr:to>
    <xdr:cxnSp macro="">
      <xdr:nvCxnSpPr>
        <xdr:cNvPr id="749" name="直線コネクタ 748"/>
        <xdr:cNvCxnSpPr/>
      </xdr:nvCxnSpPr>
      <xdr:spPr>
        <a:xfrm>
          <a:off x="20434300" y="5215509"/>
          <a:ext cx="889000" cy="151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164719</xdr:rowOff>
    </xdr:from>
    <xdr:to>
      <xdr:col>112</xdr:col>
      <xdr:colOff>38100</xdr:colOff>
      <xdr:row>39</xdr:row>
      <xdr:rowOff>94869</xdr:rowOff>
    </xdr:to>
    <xdr:sp macro="" textlink="">
      <xdr:nvSpPr>
        <xdr:cNvPr id="750" name="フローチャート: 判断 749"/>
        <xdr:cNvSpPr/>
      </xdr:nvSpPr>
      <xdr:spPr>
        <a:xfrm>
          <a:off x="21272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111396</xdr:rowOff>
    </xdr:from>
    <xdr:ext cx="249299" cy="259045"/>
    <xdr:sp macro="" textlink="">
      <xdr:nvSpPr>
        <xdr:cNvPr id="751" name="テキスト ボックス 750"/>
        <xdr:cNvSpPr txBox="1"/>
      </xdr:nvSpPr>
      <xdr:spPr>
        <a:xfrm>
          <a:off x="21198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72009</xdr:rowOff>
    </xdr:from>
    <xdr:to>
      <xdr:col>107</xdr:col>
      <xdr:colOff>50800</xdr:colOff>
      <xdr:row>39</xdr:row>
      <xdr:rowOff>44450</xdr:rowOff>
    </xdr:to>
    <xdr:cxnSp macro="">
      <xdr:nvCxnSpPr>
        <xdr:cNvPr id="752" name="直線コネクタ 751"/>
        <xdr:cNvCxnSpPr/>
      </xdr:nvCxnSpPr>
      <xdr:spPr>
        <a:xfrm flipV="1">
          <a:off x="19545300" y="5215509"/>
          <a:ext cx="889000" cy="151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53" name="フローチャート: 判断 752"/>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61231</xdr:rowOff>
    </xdr:from>
    <xdr:ext cx="378565" cy="259045"/>
    <xdr:sp macro="" textlink="">
      <xdr:nvSpPr>
        <xdr:cNvPr id="754" name="テキスト ボックス 753"/>
        <xdr:cNvSpPr txBox="1"/>
      </xdr:nvSpPr>
      <xdr:spPr>
        <a:xfrm>
          <a:off x="20245017" y="6747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152146</xdr:rowOff>
    </xdr:from>
    <xdr:to>
      <xdr:col>102</xdr:col>
      <xdr:colOff>165100</xdr:colOff>
      <xdr:row>39</xdr:row>
      <xdr:rowOff>82296</xdr:rowOff>
    </xdr:to>
    <xdr:sp macro="" textlink="">
      <xdr:nvSpPr>
        <xdr:cNvPr id="756" name="フローチャート: 判断 755"/>
        <xdr:cNvSpPr/>
      </xdr:nvSpPr>
      <xdr:spPr>
        <a:xfrm>
          <a:off x="19494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98823</xdr:rowOff>
    </xdr:from>
    <xdr:ext cx="378565" cy="259045"/>
    <xdr:sp macro="" textlink="">
      <xdr:nvSpPr>
        <xdr:cNvPr id="757" name="テキスト ボックス 756"/>
        <xdr:cNvSpPr txBox="1"/>
      </xdr:nvSpPr>
      <xdr:spPr>
        <a:xfrm>
          <a:off x="19356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88392</xdr:rowOff>
    </xdr:from>
    <xdr:to>
      <xdr:col>98</xdr:col>
      <xdr:colOff>38100</xdr:colOff>
      <xdr:row>39</xdr:row>
      <xdr:rowOff>18542</xdr:rowOff>
    </xdr:to>
    <xdr:sp macro="" textlink="">
      <xdr:nvSpPr>
        <xdr:cNvPr id="758" name="フローチャート: 判断 757"/>
        <xdr:cNvSpPr/>
      </xdr:nvSpPr>
      <xdr:spPr>
        <a:xfrm>
          <a:off x="18605500" y="660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35069</xdr:rowOff>
    </xdr:from>
    <xdr:ext cx="378565" cy="259045"/>
    <xdr:sp macro="" textlink="">
      <xdr:nvSpPr>
        <xdr:cNvPr id="759" name="テキスト ボックス 758"/>
        <xdr:cNvSpPr txBox="1"/>
      </xdr:nvSpPr>
      <xdr:spPr>
        <a:xfrm>
          <a:off x="18467017" y="637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71264</xdr:rowOff>
    </xdr:from>
    <xdr:ext cx="249299" cy="259045"/>
    <xdr:sp macro="" textlink="">
      <xdr:nvSpPr>
        <xdr:cNvPr id="766" name="諸支出金該当値テキスト"/>
        <xdr:cNvSpPr txBox="1"/>
      </xdr:nvSpPr>
      <xdr:spPr>
        <a:xfrm>
          <a:off x="22212300" y="67578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21209</xdr:rowOff>
    </xdr:from>
    <xdr:to>
      <xdr:col>107</xdr:col>
      <xdr:colOff>101600</xdr:colOff>
      <xdr:row>30</xdr:row>
      <xdr:rowOff>122809</xdr:rowOff>
    </xdr:to>
    <xdr:sp macro="" textlink="">
      <xdr:nvSpPr>
        <xdr:cNvPr id="769" name="楕円 768"/>
        <xdr:cNvSpPr/>
      </xdr:nvSpPr>
      <xdr:spPr>
        <a:xfrm>
          <a:off x="20383500" y="516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28</xdr:row>
      <xdr:rowOff>139336</xdr:rowOff>
    </xdr:from>
    <xdr:ext cx="534377" cy="259045"/>
    <xdr:sp macro="" textlink="">
      <xdr:nvSpPr>
        <xdr:cNvPr id="770" name="テキスト ボックス 769"/>
        <xdr:cNvSpPr txBox="1"/>
      </xdr:nvSpPr>
      <xdr:spPr>
        <a:xfrm>
          <a:off x="20167111" y="493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目的別歳出については、総務費、商工費、消防費、災害復旧費の各費目が前年を下回ったが、その他は上回ったものである。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減少となった主な要因は総務費において旧アルパイン独身寮改修事業費、消防費において防災行政無線デジタル同報無線整備事業費が減少したものである。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増加となった主な要因は民生費において認定こども園整備事業費、公債費において繰上償還の実施に伴う元利償還金が増加したものである。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当該年度と前年度の実質収支の差である平成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単年度収支は黒字となり、単年度収支から財政調整基金の実質的な黒字・赤字要素を加減した実質単年度収支は単年度収支に財政調整基金の積立金を加算し、取崩金を減算した結果、赤字となった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実質単年度収支は前年度比</a:t>
          </a:r>
          <a:r>
            <a:rPr kumimoji="1" lang="en-US" altLang="ja-JP" sz="1400">
              <a:latin typeface="ＭＳ ゴシック" pitchFamily="49" charset="-128"/>
              <a:ea typeface="ＭＳ ゴシック" pitchFamily="49" charset="-128"/>
            </a:rPr>
            <a:t>1.68</a:t>
          </a:r>
          <a:r>
            <a:rPr kumimoji="1" lang="ja-JP" altLang="en-US" sz="1400">
              <a:latin typeface="ＭＳ ゴシック" pitchFamily="49" charset="-128"/>
              <a:ea typeface="ＭＳ ゴシック" pitchFamily="49" charset="-128"/>
            </a:rPr>
            <a:t>ﾎﾟｲﾝﾄ増加し、▲</a:t>
          </a:r>
          <a:r>
            <a:rPr kumimoji="1" lang="en-US" altLang="ja-JP" sz="1400">
              <a:latin typeface="ＭＳ ゴシック" pitchFamily="49" charset="-128"/>
              <a:ea typeface="ＭＳ ゴシック" pitchFamily="49" charset="-128"/>
            </a:rPr>
            <a:t>0.05</a:t>
          </a:r>
          <a:r>
            <a:rPr kumimoji="1" lang="ja-JP" altLang="en-US" sz="1400">
              <a:latin typeface="ＭＳ ゴシック" pitchFamily="49" charset="-128"/>
              <a:ea typeface="ＭＳ ゴシック" pitchFamily="49" charset="-128"/>
            </a:rPr>
            <a:t>ﾎﾟｲﾝﾄとなったもので、改善はみられるものの赤字が続いているので財政調整基金の取り崩しに頼らない歳入の確保が求められる。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連結実質赤字比率については、調査が開始された平成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年度以降、黒字を維持しているが、今後も健全な財政運営を行う必要がある。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水道事業会計については、前年度比</a:t>
          </a:r>
          <a:r>
            <a:rPr kumimoji="1" lang="en-US" altLang="ja-JP" sz="1400">
              <a:latin typeface="ＭＳ ゴシック" pitchFamily="49" charset="-128"/>
              <a:ea typeface="ＭＳ ゴシック" pitchFamily="49" charset="-128"/>
            </a:rPr>
            <a:t>0.56</a:t>
          </a:r>
          <a:r>
            <a:rPr kumimoji="1" lang="ja-JP" altLang="en-US" sz="1400">
              <a:latin typeface="ＭＳ ゴシック" pitchFamily="49" charset="-128"/>
              <a:ea typeface="ＭＳ ゴシック" pitchFamily="49" charset="-128"/>
            </a:rPr>
            <a:t>ﾎﾟｲﾝﾄ増加し、</a:t>
          </a:r>
          <a:r>
            <a:rPr kumimoji="1" lang="en-US" altLang="ja-JP" sz="1400">
              <a:latin typeface="ＭＳ ゴシック" pitchFamily="49" charset="-128"/>
              <a:ea typeface="ＭＳ ゴシック" pitchFamily="49" charset="-128"/>
            </a:rPr>
            <a:t>3.54</a:t>
          </a:r>
          <a:r>
            <a:rPr kumimoji="1" lang="ja-JP" altLang="en-US" sz="1400">
              <a:latin typeface="ＭＳ ゴシック" pitchFamily="49" charset="-128"/>
              <a:ea typeface="ＭＳ ゴシック" pitchFamily="49" charset="-128"/>
            </a:rPr>
            <a:t>ﾎﾟｲﾝﾄとなった。水道事業会計で実施する普通建設事業については、河川改修事業に伴う配水管布設替事業は工事負担金の収入があるが、石綿セメント管更新事業には一般会計からの補助金を充当していることから引き続き適切な指導を行う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介護保険特別会計については、前年度比</a:t>
          </a:r>
          <a:r>
            <a:rPr kumimoji="1" lang="en-US" altLang="ja-JP" sz="1400">
              <a:latin typeface="ＭＳ ゴシック" pitchFamily="49" charset="-128"/>
              <a:ea typeface="ＭＳ ゴシック" pitchFamily="49" charset="-128"/>
            </a:rPr>
            <a:t>1.28</a:t>
          </a:r>
          <a:r>
            <a:rPr kumimoji="1" lang="ja-JP" altLang="en-US" sz="1400">
              <a:latin typeface="ＭＳ ゴシック" pitchFamily="49" charset="-128"/>
              <a:ea typeface="ＭＳ ゴシック" pitchFamily="49" charset="-128"/>
            </a:rPr>
            <a:t>ﾎﾟｲﾝﾄ増加し、</a:t>
          </a:r>
          <a:r>
            <a:rPr kumimoji="1" lang="en-US" altLang="ja-JP" sz="1400">
              <a:latin typeface="ＭＳ ゴシック" pitchFamily="49" charset="-128"/>
              <a:ea typeface="ＭＳ ゴシック" pitchFamily="49" charset="-128"/>
            </a:rPr>
            <a:t>2.79</a:t>
          </a:r>
          <a:r>
            <a:rPr kumimoji="1" lang="ja-JP" altLang="en-US" sz="1400">
              <a:latin typeface="ＭＳ ゴシック" pitchFamily="49" charset="-128"/>
              <a:ea typeface="ＭＳ ゴシック" pitchFamily="49" charset="-128"/>
            </a:rPr>
            <a:t>ﾎﾟｲﾝﾄとなった。今後、保険給付費の増加も予想されることから引き続き適切な指導を行う必要がある。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75221_&#23567;&#37326;&#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CF53">
            <v>51.6</v>
          </cell>
          <cell r="CN53">
            <v>52.8</v>
          </cell>
          <cell r="CV53">
            <v>54.4</v>
          </cell>
        </row>
        <row r="55">
          <cell r="AN55" t="str">
            <v>類似団体内平均値</v>
          </cell>
          <cell r="CF55">
            <v>38.5</v>
          </cell>
          <cell r="CN55">
            <v>32.799999999999997</v>
          </cell>
          <cell r="CV55">
            <v>20.9</v>
          </cell>
        </row>
        <row r="57">
          <cell r="CF57">
            <v>57.6</v>
          </cell>
          <cell r="CN57">
            <v>58.9</v>
          </cell>
          <cell r="CV57">
            <v>60.2</v>
          </cell>
        </row>
        <row r="72">
          <cell r="BP72" t="str">
            <v>H26</v>
          </cell>
          <cell r="BX72" t="str">
            <v>H27</v>
          </cell>
          <cell r="CF72" t="str">
            <v>H28</v>
          </cell>
          <cell r="CN72" t="str">
            <v>H29</v>
          </cell>
          <cell r="CV72" t="str">
            <v>H30</v>
          </cell>
        </row>
        <row r="73">
          <cell r="AN73" t="str">
            <v>当該団体値</v>
          </cell>
        </row>
        <row r="75">
          <cell r="BP75">
            <v>8.6</v>
          </cell>
          <cell r="BX75">
            <v>8.3000000000000007</v>
          </cell>
          <cell r="CF75">
            <v>7.7</v>
          </cell>
          <cell r="CN75">
            <v>6.7</v>
          </cell>
          <cell r="CV75">
            <v>6.7</v>
          </cell>
        </row>
        <row r="77">
          <cell r="AN77" t="str">
            <v>類似団体内平均値</v>
          </cell>
          <cell r="BP77">
            <v>0</v>
          </cell>
          <cell r="BX77">
            <v>20.2</v>
          </cell>
          <cell r="CF77">
            <v>38.5</v>
          </cell>
          <cell r="CN77">
            <v>32.799999999999997</v>
          </cell>
          <cell r="CV77">
            <v>20.9</v>
          </cell>
        </row>
        <row r="79">
          <cell r="BP79">
            <v>8.5</v>
          </cell>
          <cell r="BX79">
            <v>9.3000000000000007</v>
          </cell>
          <cell r="CF79">
            <v>9.1999999999999993</v>
          </cell>
          <cell r="CN79">
            <v>9.1</v>
          </cell>
          <cell r="CV79">
            <v>9.1</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5398311</v>
      </c>
      <c r="BO4" s="423"/>
      <c r="BP4" s="423"/>
      <c r="BQ4" s="423"/>
      <c r="BR4" s="423"/>
      <c r="BS4" s="423"/>
      <c r="BT4" s="423"/>
      <c r="BU4" s="424"/>
      <c r="BV4" s="422">
        <v>5535372</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4.7</v>
      </c>
      <c r="CU4" s="604"/>
      <c r="CV4" s="604"/>
      <c r="CW4" s="604"/>
      <c r="CX4" s="604"/>
      <c r="CY4" s="604"/>
      <c r="CZ4" s="604"/>
      <c r="DA4" s="605"/>
      <c r="DB4" s="603">
        <v>2.7</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5223738</v>
      </c>
      <c r="BO5" s="428"/>
      <c r="BP5" s="428"/>
      <c r="BQ5" s="428"/>
      <c r="BR5" s="428"/>
      <c r="BS5" s="428"/>
      <c r="BT5" s="428"/>
      <c r="BU5" s="429"/>
      <c r="BV5" s="427">
        <v>5408102</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86.1</v>
      </c>
      <c r="CU5" s="398"/>
      <c r="CV5" s="398"/>
      <c r="CW5" s="398"/>
      <c r="CX5" s="398"/>
      <c r="CY5" s="398"/>
      <c r="CZ5" s="398"/>
      <c r="DA5" s="399"/>
      <c r="DB5" s="397">
        <v>88.6</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174573</v>
      </c>
      <c r="BO6" s="428"/>
      <c r="BP6" s="428"/>
      <c r="BQ6" s="428"/>
      <c r="BR6" s="428"/>
      <c r="BS6" s="428"/>
      <c r="BT6" s="428"/>
      <c r="BU6" s="429"/>
      <c r="BV6" s="427">
        <v>127270</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90.1</v>
      </c>
      <c r="CU6" s="578"/>
      <c r="CV6" s="578"/>
      <c r="CW6" s="578"/>
      <c r="CX6" s="578"/>
      <c r="CY6" s="578"/>
      <c r="CZ6" s="578"/>
      <c r="DA6" s="579"/>
      <c r="DB6" s="577">
        <v>93</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12998</v>
      </c>
      <c r="BO7" s="428"/>
      <c r="BP7" s="428"/>
      <c r="BQ7" s="428"/>
      <c r="BR7" s="428"/>
      <c r="BS7" s="428"/>
      <c r="BT7" s="428"/>
      <c r="BU7" s="429"/>
      <c r="BV7" s="427">
        <v>38583</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3428995</v>
      </c>
      <c r="CU7" s="428"/>
      <c r="CV7" s="428"/>
      <c r="CW7" s="428"/>
      <c r="CX7" s="428"/>
      <c r="CY7" s="428"/>
      <c r="CZ7" s="428"/>
      <c r="DA7" s="429"/>
      <c r="DB7" s="427">
        <v>3291975</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161575</v>
      </c>
      <c r="BO8" s="428"/>
      <c r="BP8" s="428"/>
      <c r="BQ8" s="428"/>
      <c r="BR8" s="428"/>
      <c r="BS8" s="428"/>
      <c r="BT8" s="428"/>
      <c r="BU8" s="429"/>
      <c r="BV8" s="427">
        <v>88687</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0.34</v>
      </c>
      <c r="CU8" s="541"/>
      <c r="CV8" s="541"/>
      <c r="CW8" s="541"/>
      <c r="CX8" s="541"/>
      <c r="CY8" s="541"/>
      <c r="CZ8" s="541"/>
      <c r="DA8" s="542"/>
      <c r="DB8" s="540">
        <v>0.34</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10475</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94</v>
      </c>
      <c r="AV9" s="485"/>
      <c r="AW9" s="485"/>
      <c r="AX9" s="485"/>
      <c r="AY9" s="407" t="s">
        <v>116</v>
      </c>
      <c r="AZ9" s="408"/>
      <c r="BA9" s="408"/>
      <c r="BB9" s="408"/>
      <c r="BC9" s="408"/>
      <c r="BD9" s="408"/>
      <c r="BE9" s="408"/>
      <c r="BF9" s="408"/>
      <c r="BG9" s="408"/>
      <c r="BH9" s="408"/>
      <c r="BI9" s="408"/>
      <c r="BJ9" s="408"/>
      <c r="BK9" s="408"/>
      <c r="BL9" s="408"/>
      <c r="BM9" s="409"/>
      <c r="BN9" s="427">
        <v>72888</v>
      </c>
      <c r="BO9" s="428"/>
      <c r="BP9" s="428"/>
      <c r="BQ9" s="428"/>
      <c r="BR9" s="428"/>
      <c r="BS9" s="428"/>
      <c r="BT9" s="428"/>
      <c r="BU9" s="429"/>
      <c r="BV9" s="427">
        <v>-87443</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13.4</v>
      </c>
      <c r="CU9" s="398"/>
      <c r="CV9" s="398"/>
      <c r="CW9" s="398"/>
      <c r="CX9" s="398"/>
      <c r="CY9" s="398"/>
      <c r="CZ9" s="398"/>
      <c r="DA9" s="399"/>
      <c r="DB9" s="397">
        <v>11.3</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118</v>
      </c>
      <c r="M10" s="401"/>
      <c r="N10" s="401"/>
      <c r="O10" s="401"/>
      <c r="P10" s="401"/>
      <c r="Q10" s="402"/>
      <c r="R10" s="403">
        <v>11202</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44193</v>
      </c>
      <c r="BO10" s="428"/>
      <c r="BP10" s="428"/>
      <c r="BQ10" s="428"/>
      <c r="BR10" s="428"/>
      <c r="BS10" s="428"/>
      <c r="BT10" s="428"/>
      <c r="BU10" s="429"/>
      <c r="BV10" s="427">
        <v>88450</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126</v>
      </c>
      <c r="AV11" s="485"/>
      <c r="AW11" s="485"/>
      <c r="AX11" s="485"/>
      <c r="AY11" s="407" t="s">
        <v>127</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130</v>
      </c>
      <c r="DC11" s="541"/>
      <c r="DD11" s="541"/>
      <c r="DE11" s="541"/>
      <c r="DF11" s="541"/>
      <c r="DG11" s="541"/>
      <c r="DH11" s="541"/>
      <c r="DI11" s="542"/>
      <c r="DJ11" s="185"/>
      <c r="DK11" s="185"/>
      <c r="DL11" s="185"/>
      <c r="DM11" s="185"/>
      <c r="DN11" s="185"/>
      <c r="DO11" s="185"/>
    </row>
    <row r="12" spans="1:119" ht="18.75" customHeight="1" x14ac:dyDescent="0.15">
      <c r="A12" s="186"/>
      <c r="B12" s="543" t="s">
        <v>131</v>
      </c>
      <c r="C12" s="544"/>
      <c r="D12" s="544"/>
      <c r="E12" s="544"/>
      <c r="F12" s="544"/>
      <c r="G12" s="544"/>
      <c r="H12" s="544"/>
      <c r="I12" s="544"/>
      <c r="J12" s="544"/>
      <c r="K12" s="545"/>
      <c r="L12" s="552" t="s">
        <v>132</v>
      </c>
      <c r="M12" s="553"/>
      <c r="N12" s="553"/>
      <c r="O12" s="553"/>
      <c r="P12" s="553"/>
      <c r="Q12" s="554"/>
      <c r="R12" s="555">
        <v>10211</v>
      </c>
      <c r="S12" s="556"/>
      <c r="T12" s="556"/>
      <c r="U12" s="556"/>
      <c r="V12" s="557"/>
      <c r="W12" s="558" t="s">
        <v>1</v>
      </c>
      <c r="X12" s="485"/>
      <c r="Y12" s="485"/>
      <c r="Z12" s="485"/>
      <c r="AA12" s="485"/>
      <c r="AB12" s="559"/>
      <c r="AC12" s="484" t="s">
        <v>133</v>
      </c>
      <c r="AD12" s="485"/>
      <c r="AE12" s="485"/>
      <c r="AF12" s="485"/>
      <c r="AG12" s="559"/>
      <c r="AH12" s="484" t="s">
        <v>134</v>
      </c>
      <c r="AI12" s="485"/>
      <c r="AJ12" s="485"/>
      <c r="AK12" s="485"/>
      <c r="AL12" s="560"/>
      <c r="AM12" s="496" t="s">
        <v>135</v>
      </c>
      <c r="AN12" s="401"/>
      <c r="AO12" s="401"/>
      <c r="AP12" s="401"/>
      <c r="AQ12" s="401"/>
      <c r="AR12" s="401"/>
      <c r="AS12" s="401"/>
      <c r="AT12" s="402"/>
      <c r="AU12" s="484" t="s">
        <v>136</v>
      </c>
      <c r="AV12" s="485"/>
      <c r="AW12" s="485"/>
      <c r="AX12" s="485"/>
      <c r="AY12" s="407" t="s">
        <v>137</v>
      </c>
      <c r="AZ12" s="408"/>
      <c r="BA12" s="408"/>
      <c r="BB12" s="408"/>
      <c r="BC12" s="408"/>
      <c r="BD12" s="408"/>
      <c r="BE12" s="408"/>
      <c r="BF12" s="408"/>
      <c r="BG12" s="408"/>
      <c r="BH12" s="408"/>
      <c r="BI12" s="408"/>
      <c r="BJ12" s="408"/>
      <c r="BK12" s="408"/>
      <c r="BL12" s="408"/>
      <c r="BM12" s="409"/>
      <c r="BN12" s="427">
        <v>118941</v>
      </c>
      <c r="BO12" s="428"/>
      <c r="BP12" s="428"/>
      <c r="BQ12" s="428"/>
      <c r="BR12" s="428"/>
      <c r="BS12" s="428"/>
      <c r="BT12" s="428"/>
      <c r="BU12" s="429"/>
      <c r="BV12" s="427">
        <v>57900</v>
      </c>
      <c r="BW12" s="428"/>
      <c r="BX12" s="428"/>
      <c r="BY12" s="428"/>
      <c r="BZ12" s="428"/>
      <c r="CA12" s="428"/>
      <c r="CB12" s="428"/>
      <c r="CC12" s="429"/>
      <c r="CD12" s="436" t="s">
        <v>138</v>
      </c>
      <c r="CE12" s="437"/>
      <c r="CF12" s="437"/>
      <c r="CG12" s="437"/>
      <c r="CH12" s="437"/>
      <c r="CI12" s="437"/>
      <c r="CJ12" s="437"/>
      <c r="CK12" s="437"/>
      <c r="CL12" s="437"/>
      <c r="CM12" s="437"/>
      <c r="CN12" s="437"/>
      <c r="CO12" s="437"/>
      <c r="CP12" s="437"/>
      <c r="CQ12" s="437"/>
      <c r="CR12" s="437"/>
      <c r="CS12" s="438"/>
      <c r="CT12" s="540" t="s">
        <v>130</v>
      </c>
      <c r="CU12" s="541"/>
      <c r="CV12" s="541"/>
      <c r="CW12" s="541"/>
      <c r="CX12" s="541"/>
      <c r="CY12" s="541"/>
      <c r="CZ12" s="541"/>
      <c r="DA12" s="542"/>
      <c r="DB12" s="540" t="s">
        <v>139</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140</v>
      </c>
      <c r="N13" s="528"/>
      <c r="O13" s="528"/>
      <c r="P13" s="528"/>
      <c r="Q13" s="529"/>
      <c r="R13" s="530">
        <v>10084</v>
      </c>
      <c r="S13" s="531"/>
      <c r="T13" s="531"/>
      <c r="U13" s="531"/>
      <c r="V13" s="532"/>
      <c r="W13" s="518" t="s">
        <v>141</v>
      </c>
      <c r="X13" s="440"/>
      <c r="Y13" s="440"/>
      <c r="Z13" s="440"/>
      <c r="AA13" s="440"/>
      <c r="AB13" s="441"/>
      <c r="AC13" s="403">
        <v>699</v>
      </c>
      <c r="AD13" s="404"/>
      <c r="AE13" s="404"/>
      <c r="AF13" s="404"/>
      <c r="AG13" s="405"/>
      <c r="AH13" s="403">
        <v>753</v>
      </c>
      <c r="AI13" s="404"/>
      <c r="AJ13" s="404"/>
      <c r="AK13" s="404"/>
      <c r="AL13" s="406"/>
      <c r="AM13" s="496" t="s">
        <v>142</v>
      </c>
      <c r="AN13" s="401"/>
      <c r="AO13" s="401"/>
      <c r="AP13" s="401"/>
      <c r="AQ13" s="401"/>
      <c r="AR13" s="401"/>
      <c r="AS13" s="401"/>
      <c r="AT13" s="402"/>
      <c r="AU13" s="484" t="s">
        <v>143</v>
      </c>
      <c r="AV13" s="485"/>
      <c r="AW13" s="485"/>
      <c r="AX13" s="485"/>
      <c r="AY13" s="407" t="s">
        <v>144</v>
      </c>
      <c r="AZ13" s="408"/>
      <c r="BA13" s="408"/>
      <c r="BB13" s="408"/>
      <c r="BC13" s="408"/>
      <c r="BD13" s="408"/>
      <c r="BE13" s="408"/>
      <c r="BF13" s="408"/>
      <c r="BG13" s="408"/>
      <c r="BH13" s="408"/>
      <c r="BI13" s="408"/>
      <c r="BJ13" s="408"/>
      <c r="BK13" s="408"/>
      <c r="BL13" s="408"/>
      <c r="BM13" s="409"/>
      <c r="BN13" s="427">
        <v>-1860</v>
      </c>
      <c r="BO13" s="428"/>
      <c r="BP13" s="428"/>
      <c r="BQ13" s="428"/>
      <c r="BR13" s="428"/>
      <c r="BS13" s="428"/>
      <c r="BT13" s="428"/>
      <c r="BU13" s="429"/>
      <c r="BV13" s="427">
        <v>-56893</v>
      </c>
      <c r="BW13" s="428"/>
      <c r="BX13" s="428"/>
      <c r="BY13" s="428"/>
      <c r="BZ13" s="428"/>
      <c r="CA13" s="428"/>
      <c r="CB13" s="428"/>
      <c r="CC13" s="429"/>
      <c r="CD13" s="436" t="s">
        <v>145</v>
      </c>
      <c r="CE13" s="437"/>
      <c r="CF13" s="437"/>
      <c r="CG13" s="437"/>
      <c r="CH13" s="437"/>
      <c r="CI13" s="437"/>
      <c r="CJ13" s="437"/>
      <c r="CK13" s="437"/>
      <c r="CL13" s="437"/>
      <c r="CM13" s="437"/>
      <c r="CN13" s="437"/>
      <c r="CO13" s="437"/>
      <c r="CP13" s="437"/>
      <c r="CQ13" s="437"/>
      <c r="CR13" s="437"/>
      <c r="CS13" s="438"/>
      <c r="CT13" s="397">
        <v>6.7</v>
      </c>
      <c r="CU13" s="398"/>
      <c r="CV13" s="398"/>
      <c r="CW13" s="398"/>
      <c r="CX13" s="398"/>
      <c r="CY13" s="398"/>
      <c r="CZ13" s="398"/>
      <c r="DA13" s="399"/>
      <c r="DB13" s="397">
        <v>6.7</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146</v>
      </c>
      <c r="M14" s="561"/>
      <c r="N14" s="561"/>
      <c r="O14" s="561"/>
      <c r="P14" s="561"/>
      <c r="Q14" s="562"/>
      <c r="R14" s="530">
        <v>10464</v>
      </c>
      <c r="S14" s="531"/>
      <c r="T14" s="531"/>
      <c r="U14" s="531"/>
      <c r="V14" s="532"/>
      <c r="W14" s="533"/>
      <c r="X14" s="443"/>
      <c r="Y14" s="443"/>
      <c r="Z14" s="443"/>
      <c r="AA14" s="443"/>
      <c r="AB14" s="444"/>
      <c r="AC14" s="523">
        <v>12.9</v>
      </c>
      <c r="AD14" s="524"/>
      <c r="AE14" s="524"/>
      <c r="AF14" s="524"/>
      <c r="AG14" s="525"/>
      <c r="AH14" s="523">
        <v>14.4</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147</v>
      </c>
      <c r="CE14" s="434"/>
      <c r="CF14" s="434"/>
      <c r="CG14" s="434"/>
      <c r="CH14" s="434"/>
      <c r="CI14" s="434"/>
      <c r="CJ14" s="434"/>
      <c r="CK14" s="434"/>
      <c r="CL14" s="434"/>
      <c r="CM14" s="434"/>
      <c r="CN14" s="434"/>
      <c r="CO14" s="434"/>
      <c r="CP14" s="434"/>
      <c r="CQ14" s="434"/>
      <c r="CR14" s="434"/>
      <c r="CS14" s="435"/>
      <c r="CT14" s="534" t="s">
        <v>148</v>
      </c>
      <c r="CU14" s="535"/>
      <c r="CV14" s="535"/>
      <c r="CW14" s="535"/>
      <c r="CX14" s="535"/>
      <c r="CY14" s="535"/>
      <c r="CZ14" s="535"/>
      <c r="DA14" s="536"/>
      <c r="DB14" s="534" t="s">
        <v>130</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140</v>
      </c>
      <c r="N15" s="528"/>
      <c r="O15" s="528"/>
      <c r="P15" s="528"/>
      <c r="Q15" s="529"/>
      <c r="R15" s="530">
        <v>10350</v>
      </c>
      <c r="S15" s="531"/>
      <c r="T15" s="531"/>
      <c r="U15" s="531"/>
      <c r="V15" s="532"/>
      <c r="W15" s="518" t="s">
        <v>149</v>
      </c>
      <c r="X15" s="440"/>
      <c r="Y15" s="440"/>
      <c r="Z15" s="440"/>
      <c r="AA15" s="440"/>
      <c r="AB15" s="441"/>
      <c r="AC15" s="403">
        <v>2124</v>
      </c>
      <c r="AD15" s="404"/>
      <c r="AE15" s="404"/>
      <c r="AF15" s="404"/>
      <c r="AG15" s="405"/>
      <c r="AH15" s="403">
        <v>2010</v>
      </c>
      <c r="AI15" s="404"/>
      <c r="AJ15" s="404"/>
      <c r="AK15" s="404"/>
      <c r="AL15" s="406"/>
      <c r="AM15" s="496"/>
      <c r="AN15" s="401"/>
      <c r="AO15" s="401"/>
      <c r="AP15" s="401"/>
      <c r="AQ15" s="401"/>
      <c r="AR15" s="401"/>
      <c r="AS15" s="401"/>
      <c r="AT15" s="402"/>
      <c r="AU15" s="484"/>
      <c r="AV15" s="485"/>
      <c r="AW15" s="485"/>
      <c r="AX15" s="485"/>
      <c r="AY15" s="419" t="s">
        <v>150</v>
      </c>
      <c r="AZ15" s="420"/>
      <c r="BA15" s="420"/>
      <c r="BB15" s="420"/>
      <c r="BC15" s="420"/>
      <c r="BD15" s="420"/>
      <c r="BE15" s="420"/>
      <c r="BF15" s="420"/>
      <c r="BG15" s="420"/>
      <c r="BH15" s="420"/>
      <c r="BI15" s="420"/>
      <c r="BJ15" s="420"/>
      <c r="BK15" s="420"/>
      <c r="BL15" s="420"/>
      <c r="BM15" s="421"/>
      <c r="BN15" s="422">
        <v>1046974</v>
      </c>
      <c r="BO15" s="423"/>
      <c r="BP15" s="423"/>
      <c r="BQ15" s="423"/>
      <c r="BR15" s="423"/>
      <c r="BS15" s="423"/>
      <c r="BT15" s="423"/>
      <c r="BU15" s="424"/>
      <c r="BV15" s="422">
        <v>985041</v>
      </c>
      <c r="BW15" s="423"/>
      <c r="BX15" s="423"/>
      <c r="BY15" s="423"/>
      <c r="BZ15" s="423"/>
      <c r="CA15" s="423"/>
      <c r="CB15" s="423"/>
      <c r="CC15" s="424"/>
      <c r="CD15" s="537" t="s">
        <v>151</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152</v>
      </c>
      <c r="M16" s="521"/>
      <c r="N16" s="521"/>
      <c r="O16" s="521"/>
      <c r="P16" s="521"/>
      <c r="Q16" s="522"/>
      <c r="R16" s="515" t="s">
        <v>153</v>
      </c>
      <c r="S16" s="516"/>
      <c r="T16" s="516"/>
      <c r="U16" s="516"/>
      <c r="V16" s="517"/>
      <c r="W16" s="533"/>
      <c r="X16" s="443"/>
      <c r="Y16" s="443"/>
      <c r="Z16" s="443"/>
      <c r="AA16" s="443"/>
      <c r="AB16" s="444"/>
      <c r="AC16" s="523">
        <v>39.299999999999997</v>
      </c>
      <c r="AD16" s="524"/>
      <c r="AE16" s="524"/>
      <c r="AF16" s="524"/>
      <c r="AG16" s="525"/>
      <c r="AH16" s="523">
        <v>38.299999999999997</v>
      </c>
      <c r="AI16" s="524"/>
      <c r="AJ16" s="524"/>
      <c r="AK16" s="524"/>
      <c r="AL16" s="526"/>
      <c r="AM16" s="496"/>
      <c r="AN16" s="401"/>
      <c r="AO16" s="401"/>
      <c r="AP16" s="401"/>
      <c r="AQ16" s="401"/>
      <c r="AR16" s="401"/>
      <c r="AS16" s="401"/>
      <c r="AT16" s="402"/>
      <c r="AU16" s="484"/>
      <c r="AV16" s="485"/>
      <c r="AW16" s="485"/>
      <c r="AX16" s="485"/>
      <c r="AY16" s="407" t="s">
        <v>154</v>
      </c>
      <c r="AZ16" s="408"/>
      <c r="BA16" s="408"/>
      <c r="BB16" s="408"/>
      <c r="BC16" s="408"/>
      <c r="BD16" s="408"/>
      <c r="BE16" s="408"/>
      <c r="BF16" s="408"/>
      <c r="BG16" s="408"/>
      <c r="BH16" s="408"/>
      <c r="BI16" s="408"/>
      <c r="BJ16" s="408"/>
      <c r="BK16" s="408"/>
      <c r="BL16" s="408"/>
      <c r="BM16" s="409"/>
      <c r="BN16" s="427">
        <v>2949784</v>
      </c>
      <c r="BO16" s="428"/>
      <c r="BP16" s="428"/>
      <c r="BQ16" s="428"/>
      <c r="BR16" s="428"/>
      <c r="BS16" s="428"/>
      <c r="BT16" s="428"/>
      <c r="BU16" s="429"/>
      <c r="BV16" s="427">
        <v>2882340</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155</v>
      </c>
      <c r="N17" s="513"/>
      <c r="O17" s="513"/>
      <c r="P17" s="513"/>
      <c r="Q17" s="514"/>
      <c r="R17" s="515" t="s">
        <v>156</v>
      </c>
      <c r="S17" s="516"/>
      <c r="T17" s="516"/>
      <c r="U17" s="516"/>
      <c r="V17" s="517"/>
      <c r="W17" s="518" t="s">
        <v>157</v>
      </c>
      <c r="X17" s="440"/>
      <c r="Y17" s="440"/>
      <c r="Z17" s="440"/>
      <c r="AA17" s="440"/>
      <c r="AB17" s="441"/>
      <c r="AC17" s="403">
        <v>2581</v>
      </c>
      <c r="AD17" s="404"/>
      <c r="AE17" s="404"/>
      <c r="AF17" s="404"/>
      <c r="AG17" s="405"/>
      <c r="AH17" s="403">
        <v>2484</v>
      </c>
      <c r="AI17" s="404"/>
      <c r="AJ17" s="404"/>
      <c r="AK17" s="404"/>
      <c r="AL17" s="406"/>
      <c r="AM17" s="496"/>
      <c r="AN17" s="401"/>
      <c r="AO17" s="401"/>
      <c r="AP17" s="401"/>
      <c r="AQ17" s="401"/>
      <c r="AR17" s="401"/>
      <c r="AS17" s="401"/>
      <c r="AT17" s="402"/>
      <c r="AU17" s="484"/>
      <c r="AV17" s="485"/>
      <c r="AW17" s="485"/>
      <c r="AX17" s="485"/>
      <c r="AY17" s="407" t="s">
        <v>158</v>
      </c>
      <c r="AZ17" s="408"/>
      <c r="BA17" s="408"/>
      <c r="BB17" s="408"/>
      <c r="BC17" s="408"/>
      <c r="BD17" s="408"/>
      <c r="BE17" s="408"/>
      <c r="BF17" s="408"/>
      <c r="BG17" s="408"/>
      <c r="BH17" s="408"/>
      <c r="BI17" s="408"/>
      <c r="BJ17" s="408"/>
      <c r="BK17" s="408"/>
      <c r="BL17" s="408"/>
      <c r="BM17" s="409"/>
      <c r="BN17" s="427">
        <v>1321452</v>
      </c>
      <c r="BO17" s="428"/>
      <c r="BP17" s="428"/>
      <c r="BQ17" s="428"/>
      <c r="BR17" s="428"/>
      <c r="BS17" s="428"/>
      <c r="BT17" s="428"/>
      <c r="BU17" s="429"/>
      <c r="BV17" s="427">
        <v>1241175</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159</v>
      </c>
      <c r="C18" s="490"/>
      <c r="D18" s="490"/>
      <c r="E18" s="491"/>
      <c r="F18" s="491"/>
      <c r="G18" s="491"/>
      <c r="H18" s="491"/>
      <c r="I18" s="491"/>
      <c r="J18" s="491"/>
      <c r="K18" s="491"/>
      <c r="L18" s="492">
        <v>125.18</v>
      </c>
      <c r="M18" s="492"/>
      <c r="N18" s="492"/>
      <c r="O18" s="492"/>
      <c r="P18" s="492"/>
      <c r="Q18" s="492"/>
      <c r="R18" s="493"/>
      <c r="S18" s="493"/>
      <c r="T18" s="493"/>
      <c r="U18" s="493"/>
      <c r="V18" s="494"/>
      <c r="W18" s="508"/>
      <c r="X18" s="509"/>
      <c r="Y18" s="509"/>
      <c r="Z18" s="509"/>
      <c r="AA18" s="509"/>
      <c r="AB18" s="519"/>
      <c r="AC18" s="391">
        <v>47.8</v>
      </c>
      <c r="AD18" s="392"/>
      <c r="AE18" s="392"/>
      <c r="AF18" s="392"/>
      <c r="AG18" s="495"/>
      <c r="AH18" s="391">
        <v>47.3</v>
      </c>
      <c r="AI18" s="392"/>
      <c r="AJ18" s="392"/>
      <c r="AK18" s="392"/>
      <c r="AL18" s="393"/>
      <c r="AM18" s="496"/>
      <c r="AN18" s="401"/>
      <c r="AO18" s="401"/>
      <c r="AP18" s="401"/>
      <c r="AQ18" s="401"/>
      <c r="AR18" s="401"/>
      <c r="AS18" s="401"/>
      <c r="AT18" s="402"/>
      <c r="AU18" s="484"/>
      <c r="AV18" s="485"/>
      <c r="AW18" s="485"/>
      <c r="AX18" s="485"/>
      <c r="AY18" s="407" t="s">
        <v>160</v>
      </c>
      <c r="AZ18" s="408"/>
      <c r="BA18" s="408"/>
      <c r="BB18" s="408"/>
      <c r="BC18" s="408"/>
      <c r="BD18" s="408"/>
      <c r="BE18" s="408"/>
      <c r="BF18" s="408"/>
      <c r="BG18" s="408"/>
      <c r="BH18" s="408"/>
      <c r="BI18" s="408"/>
      <c r="BJ18" s="408"/>
      <c r="BK18" s="408"/>
      <c r="BL18" s="408"/>
      <c r="BM18" s="409"/>
      <c r="BN18" s="427">
        <v>2942716</v>
      </c>
      <c r="BO18" s="428"/>
      <c r="BP18" s="428"/>
      <c r="BQ18" s="428"/>
      <c r="BR18" s="428"/>
      <c r="BS18" s="428"/>
      <c r="BT18" s="428"/>
      <c r="BU18" s="429"/>
      <c r="BV18" s="427">
        <v>2924995</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161</v>
      </c>
      <c r="C19" s="490"/>
      <c r="D19" s="490"/>
      <c r="E19" s="491"/>
      <c r="F19" s="491"/>
      <c r="G19" s="491"/>
      <c r="H19" s="491"/>
      <c r="I19" s="491"/>
      <c r="J19" s="491"/>
      <c r="K19" s="491"/>
      <c r="L19" s="497">
        <v>84</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162</v>
      </c>
      <c r="AZ19" s="408"/>
      <c r="BA19" s="408"/>
      <c r="BB19" s="408"/>
      <c r="BC19" s="408"/>
      <c r="BD19" s="408"/>
      <c r="BE19" s="408"/>
      <c r="BF19" s="408"/>
      <c r="BG19" s="408"/>
      <c r="BH19" s="408"/>
      <c r="BI19" s="408"/>
      <c r="BJ19" s="408"/>
      <c r="BK19" s="408"/>
      <c r="BL19" s="408"/>
      <c r="BM19" s="409"/>
      <c r="BN19" s="427">
        <v>4051018</v>
      </c>
      <c r="BO19" s="428"/>
      <c r="BP19" s="428"/>
      <c r="BQ19" s="428"/>
      <c r="BR19" s="428"/>
      <c r="BS19" s="428"/>
      <c r="BT19" s="428"/>
      <c r="BU19" s="429"/>
      <c r="BV19" s="427">
        <v>3806457</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163</v>
      </c>
      <c r="C20" s="490"/>
      <c r="D20" s="490"/>
      <c r="E20" s="491"/>
      <c r="F20" s="491"/>
      <c r="G20" s="491"/>
      <c r="H20" s="491"/>
      <c r="I20" s="491"/>
      <c r="J20" s="491"/>
      <c r="K20" s="491"/>
      <c r="L20" s="497">
        <v>3425</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164</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165</v>
      </c>
      <c r="C22" s="457"/>
      <c r="D22" s="458"/>
      <c r="E22" s="465" t="s">
        <v>1</v>
      </c>
      <c r="F22" s="440"/>
      <c r="G22" s="440"/>
      <c r="H22" s="440"/>
      <c r="I22" s="440"/>
      <c r="J22" s="440"/>
      <c r="K22" s="441"/>
      <c r="L22" s="465" t="s">
        <v>166</v>
      </c>
      <c r="M22" s="440"/>
      <c r="N22" s="440"/>
      <c r="O22" s="440"/>
      <c r="P22" s="441"/>
      <c r="Q22" s="450" t="s">
        <v>167</v>
      </c>
      <c r="R22" s="451"/>
      <c r="S22" s="451"/>
      <c r="T22" s="451"/>
      <c r="U22" s="451"/>
      <c r="V22" s="466"/>
      <c r="W22" s="468" t="s">
        <v>168</v>
      </c>
      <c r="X22" s="457"/>
      <c r="Y22" s="458"/>
      <c r="Z22" s="465" t="s">
        <v>1</v>
      </c>
      <c r="AA22" s="440"/>
      <c r="AB22" s="440"/>
      <c r="AC22" s="440"/>
      <c r="AD22" s="440"/>
      <c r="AE22" s="440"/>
      <c r="AF22" s="440"/>
      <c r="AG22" s="441"/>
      <c r="AH22" s="439" t="s">
        <v>169</v>
      </c>
      <c r="AI22" s="440"/>
      <c r="AJ22" s="440"/>
      <c r="AK22" s="440"/>
      <c r="AL22" s="441"/>
      <c r="AM22" s="439" t="s">
        <v>170</v>
      </c>
      <c r="AN22" s="445"/>
      <c r="AO22" s="445"/>
      <c r="AP22" s="445"/>
      <c r="AQ22" s="445"/>
      <c r="AR22" s="446"/>
      <c r="AS22" s="450" t="s">
        <v>167</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171</v>
      </c>
      <c r="AZ23" s="420"/>
      <c r="BA23" s="420"/>
      <c r="BB23" s="420"/>
      <c r="BC23" s="420"/>
      <c r="BD23" s="420"/>
      <c r="BE23" s="420"/>
      <c r="BF23" s="420"/>
      <c r="BG23" s="420"/>
      <c r="BH23" s="420"/>
      <c r="BI23" s="420"/>
      <c r="BJ23" s="420"/>
      <c r="BK23" s="420"/>
      <c r="BL23" s="420"/>
      <c r="BM23" s="421"/>
      <c r="BN23" s="427">
        <v>5173168</v>
      </c>
      <c r="BO23" s="428"/>
      <c r="BP23" s="428"/>
      <c r="BQ23" s="428"/>
      <c r="BR23" s="428"/>
      <c r="BS23" s="428"/>
      <c r="BT23" s="428"/>
      <c r="BU23" s="429"/>
      <c r="BV23" s="427">
        <v>5073450</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172</v>
      </c>
      <c r="F24" s="401"/>
      <c r="G24" s="401"/>
      <c r="H24" s="401"/>
      <c r="I24" s="401"/>
      <c r="J24" s="401"/>
      <c r="K24" s="402"/>
      <c r="L24" s="403">
        <v>1</v>
      </c>
      <c r="M24" s="404"/>
      <c r="N24" s="404"/>
      <c r="O24" s="404"/>
      <c r="P24" s="405"/>
      <c r="Q24" s="403">
        <v>7900</v>
      </c>
      <c r="R24" s="404"/>
      <c r="S24" s="404"/>
      <c r="T24" s="404"/>
      <c r="U24" s="404"/>
      <c r="V24" s="405"/>
      <c r="W24" s="469"/>
      <c r="X24" s="460"/>
      <c r="Y24" s="461"/>
      <c r="Z24" s="400" t="s">
        <v>173</v>
      </c>
      <c r="AA24" s="401"/>
      <c r="AB24" s="401"/>
      <c r="AC24" s="401"/>
      <c r="AD24" s="401"/>
      <c r="AE24" s="401"/>
      <c r="AF24" s="401"/>
      <c r="AG24" s="402"/>
      <c r="AH24" s="403">
        <v>98</v>
      </c>
      <c r="AI24" s="404"/>
      <c r="AJ24" s="404"/>
      <c r="AK24" s="404"/>
      <c r="AL24" s="405"/>
      <c r="AM24" s="403">
        <v>303702</v>
      </c>
      <c r="AN24" s="404"/>
      <c r="AO24" s="404"/>
      <c r="AP24" s="404"/>
      <c r="AQ24" s="404"/>
      <c r="AR24" s="405"/>
      <c r="AS24" s="403">
        <v>3099</v>
      </c>
      <c r="AT24" s="404"/>
      <c r="AU24" s="404"/>
      <c r="AV24" s="404"/>
      <c r="AW24" s="404"/>
      <c r="AX24" s="406"/>
      <c r="AY24" s="394" t="s">
        <v>174</v>
      </c>
      <c r="AZ24" s="395"/>
      <c r="BA24" s="395"/>
      <c r="BB24" s="395"/>
      <c r="BC24" s="395"/>
      <c r="BD24" s="395"/>
      <c r="BE24" s="395"/>
      <c r="BF24" s="395"/>
      <c r="BG24" s="395"/>
      <c r="BH24" s="395"/>
      <c r="BI24" s="395"/>
      <c r="BJ24" s="395"/>
      <c r="BK24" s="395"/>
      <c r="BL24" s="395"/>
      <c r="BM24" s="396"/>
      <c r="BN24" s="427">
        <v>4552793</v>
      </c>
      <c r="BO24" s="428"/>
      <c r="BP24" s="428"/>
      <c r="BQ24" s="428"/>
      <c r="BR24" s="428"/>
      <c r="BS24" s="428"/>
      <c r="BT24" s="428"/>
      <c r="BU24" s="429"/>
      <c r="BV24" s="427">
        <v>4357897</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175</v>
      </c>
      <c r="F25" s="401"/>
      <c r="G25" s="401"/>
      <c r="H25" s="401"/>
      <c r="I25" s="401"/>
      <c r="J25" s="401"/>
      <c r="K25" s="402"/>
      <c r="L25" s="403">
        <v>1</v>
      </c>
      <c r="M25" s="404"/>
      <c r="N25" s="404"/>
      <c r="O25" s="404"/>
      <c r="P25" s="405"/>
      <c r="Q25" s="403">
        <v>6320</v>
      </c>
      <c r="R25" s="404"/>
      <c r="S25" s="404"/>
      <c r="T25" s="404"/>
      <c r="U25" s="404"/>
      <c r="V25" s="405"/>
      <c r="W25" s="469"/>
      <c r="X25" s="460"/>
      <c r="Y25" s="461"/>
      <c r="Z25" s="400" t="s">
        <v>176</v>
      </c>
      <c r="AA25" s="401"/>
      <c r="AB25" s="401"/>
      <c r="AC25" s="401"/>
      <c r="AD25" s="401"/>
      <c r="AE25" s="401"/>
      <c r="AF25" s="401"/>
      <c r="AG25" s="402"/>
      <c r="AH25" s="403" t="s">
        <v>177</v>
      </c>
      <c r="AI25" s="404"/>
      <c r="AJ25" s="404"/>
      <c r="AK25" s="404"/>
      <c r="AL25" s="405"/>
      <c r="AM25" s="403" t="s">
        <v>129</v>
      </c>
      <c r="AN25" s="404"/>
      <c r="AO25" s="404"/>
      <c r="AP25" s="404"/>
      <c r="AQ25" s="404"/>
      <c r="AR25" s="405"/>
      <c r="AS25" s="403" t="s">
        <v>129</v>
      </c>
      <c r="AT25" s="404"/>
      <c r="AU25" s="404"/>
      <c r="AV25" s="404"/>
      <c r="AW25" s="404"/>
      <c r="AX25" s="406"/>
      <c r="AY25" s="419" t="s">
        <v>178</v>
      </c>
      <c r="AZ25" s="420"/>
      <c r="BA25" s="420"/>
      <c r="BB25" s="420"/>
      <c r="BC25" s="420"/>
      <c r="BD25" s="420"/>
      <c r="BE25" s="420"/>
      <c r="BF25" s="420"/>
      <c r="BG25" s="420"/>
      <c r="BH25" s="420"/>
      <c r="BI25" s="420"/>
      <c r="BJ25" s="420"/>
      <c r="BK25" s="420"/>
      <c r="BL25" s="420"/>
      <c r="BM25" s="421"/>
      <c r="BN25" s="422">
        <v>131294</v>
      </c>
      <c r="BO25" s="423"/>
      <c r="BP25" s="423"/>
      <c r="BQ25" s="423"/>
      <c r="BR25" s="423"/>
      <c r="BS25" s="423"/>
      <c r="BT25" s="423"/>
      <c r="BU25" s="424"/>
      <c r="BV25" s="422">
        <v>161294</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179</v>
      </c>
      <c r="F26" s="401"/>
      <c r="G26" s="401"/>
      <c r="H26" s="401"/>
      <c r="I26" s="401"/>
      <c r="J26" s="401"/>
      <c r="K26" s="402"/>
      <c r="L26" s="403">
        <v>1</v>
      </c>
      <c r="M26" s="404"/>
      <c r="N26" s="404"/>
      <c r="O26" s="404"/>
      <c r="P26" s="405"/>
      <c r="Q26" s="403">
        <v>5960</v>
      </c>
      <c r="R26" s="404"/>
      <c r="S26" s="404"/>
      <c r="T26" s="404"/>
      <c r="U26" s="404"/>
      <c r="V26" s="405"/>
      <c r="W26" s="469"/>
      <c r="X26" s="460"/>
      <c r="Y26" s="461"/>
      <c r="Z26" s="400" t="s">
        <v>180</v>
      </c>
      <c r="AA26" s="482"/>
      <c r="AB26" s="482"/>
      <c r="AC26" s="482"/>
      <c r="AD26" s="482"/>
      <c r="AE26" s="482"/>
      <c r="AF26" s="482"/>
      <c r="AG26" s="483"/>
      <c r="AH26" s="403">
        <v>3</v>
      </c>
      <c r="AI26" s="404"/>
      <c r="AJ26" s="404"/>
      <c r="AK26" s="404"/>
      <c r="AL26" s="405"/>
      <c r="AM26" s="403">
        <v>9477</v>
      </c>
      <c r="AN26" s="404"/>
      <c r="AO26" s="404"/>
      <c r="AP26" s="404"/>
      <c r="AQ26" s="404"/>
      <c r="AR26" s="405"/>
      <c r="AS26" s="403">
        <v>3159</v>
      </c>
      <c r="AT26" s="404"/>
      <c r="AU26" s="404"/>
      <c r="AV26" s="404"/>
      <c r="AW26" s="404"/>
      <c r="AX26" s="406"/>
      <c r="AY26" s="436" t="s">
        <v>181</v>
      </c>
      <c r="AZ26" s="437"/>
      <c r="BA26" s="437"/>
      <c r="BB26" s="437"/>
      <c r="BC26" s="437"/>
      <c r="BD26" s="437"/>
      <c r="BE26" s="437"/>
      <c r="BF26" s="437"/>
      <c r="BG26" s="437"/>
      <c r="BH26" s="437"/>
      <c r="BI26" s="437"/>
      <c r="BJ26" s="437"/>
      <c r="BK26" s="437"/>
      <c r="BL26" s="437"/>
      <c r="BM26" s="438"/>
      <c r="BN26" s="427" t="s">
        <v>177</v>
      </c>
      <c r="BO26" s="428"/>
      <c r="BP26" s="428"/>
      <c r="BQ26" s="428"/>
      <c r="BR26" s="428"/>
      <c r="BS26" s="428"/>
      <c r="BT26" s="428"/>
      <c r="BU26" s="429"/>
      <c r="BV26" s="427" t="s">
        <v>129</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182</v>
      </c>
      <c r="F27" s="401"/>
      <c r="G27" s="401"/>
      <c r="H27" s="401"/>
      <c r="I27" s="401"/>
      <c r="J27" s="401"/>
      <c r="K27" s="402"/>
      <c r="L27" s="403">
        <v>1</v>
      </c>
      <c r="M27" s="404"/>
      <c r="N27" s="404"/>
      <c r="O27" s="404"/>
      <c r="P27" s="405"/>
      <c r="Q27" s="403">
        <v>3070</v>
      </c>
      <c r="R27" s="404"/>
      <c r="S27" s="404"/>
      <c r="T27" s="404"/>
      <c r="U27" s="404"/>
      <c r="V27" s="405"/>
      <c r="W27" s="469"/>
      <c r="X27" s="460"/>
      <c r="Y27" s="461"/>
      <c r="Z27" s="400" t="s">
        <v>183</v>
      </c>
      <c r="AA27" s="401"/>
      <c r="AB27" s="401"/>
      <c r="AC27" s="401"/>
      <c r="AD27" s="401"/>
      <c r="AE27" s="401"/>
      <c r="AF27" s="401"/>
      <c r="AG27" s="402"/>
      <c r="AH27" s="403">
        <v>3</v>
      </c>
      <c r="AI27" s="404"/>
      <c r="AJ27" s="404"/>
      <c r="AK27" s="404"/>
      <c r="AL27" s="405"/>
      <c r="AM27" s="403">
        <v>10281</v>
      </c>
      <c r="AN27" s="404"/>
      <c r="AO27" s="404"/>
      <c r="AP27" s="404"/>
      <c r="AQ27" s="404"/>
      <c r="AR27" s="405"/>
      <c r="AS27" s="403">
        <v>3427</v>
      </c>
      <c r="AT27" s="404"/>
      <c r="AU27" s="404"/>
      <c r="AV27" s="404"/>
      <c r="AW27" s="404"/>
      <c r="AX27" s="406"/>
      <c r="AY27" s="433" t="s">
        <v>184</v>
      </c>
      <c r="AZ27" s="434"/>
      <c r="BA27" s="434"/>
      <c r="BB27" s="434"/>
      <c r="BC27" s="434"/>
      <c r="BD27" s="434"/>
      <c r="BE27" s="434"/>
      <c r="BF27" s="434"/>
      <c r="BG27" s="434"/>
      <c r="BH27" s="434"/>
      <c r="BI27" s="434"/>
      <c r="BJ27" s="434"/>
      <c r="BK27" s="434"/>
      <c r="BL27" s="434"/>
      <c r="BM27" s="435"/>
      <c r="BN27" s="430">
        <v>25118</v>
      </c>
      <c r="BO27" s="431"/>
      <c r="BP27" s="431"/>
      <c r="BQ27" s="431"/>
      <c r="BR27" s="431"/>
      <c r="BS27" s="431"/>
      <c r="BT27" s="431"/>
      <c r="BU27" s="432"/>
      <c r="BV27" s="430">
        <v>25118</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185</v>
      </c>
      <c r="F28" s="401"/>
      <c r="G28" s="401"/>
      <c r="H28" s="401"/>
      <c r="I28" s="401"/>
      <c r="J28" s="401"/>
      <c r="K28" s="402"/>
      <c r="L28" s="403">
        <v>1</v>
      </c>
      <c r="M28" s="404"/>
      <c r="N28" s="404"/>
      <c r="O28" s="404"/>
      <c r="P28" s="405"/>
      <c r="Q28" s="403">
        <v>2450</v>
      </c>
      <c r="R28" s="404"/>
      <c r="S28" s="404"/>
      <c r="T28" s="404"/>
      <c r="U28" s="404"/>
      <c r="V28" s="405"/>
      <c r="W28" s="469"/>
      <c r="X28" s="460"/>
      <c r="Y28" s="461"/>
      <c r="Z28" s="400" t="s">
        <v>186</v>
      </c>
      <c r="AA28" s="401"/>
      <c r="AB28" s="401"/>
      <c r="AC28" s="401"/>
      <c r="AD28" s="401"/>
      <c r="AE28" s="401"/>
      <c r="AF28" s="401"/>
      <c r="AG28" s="402"/>
      <c r="AH28" s="403" t="s">
        <v>177</v>
      </c>
      <c r="AI28" s="404"/>
      <c r="AJ28" s="404"/>
      <c r="AK28" s="404"/>
      <c r="AL28" s="405"/>
      <c r="AM28" s="403" t="s">
        <v>129</v>
      </c>
      <c r="AN28" s="404"/>
      <c r="AO28" s="404"/>
      <c r="AP28" s="404"/>
      <c r="AQ28" s="404"/>
      <c r="AR28" s="405"/>
      <c r="AS28" s="403" t="s">
        <v>129</v>
      </c>
      <c r="AT28" s="404"/>
      <c r="AU28" s="404"/>
      <c r="AV28" s="404"/>
      <c r="AW28" s="404"/>
      <c r="AX28" s="406"/>
      <c r="AY28" s="410" t="s">
        <v>187</v>
      </c>
      <c r="AZ28" s="411"/>
      <c r="BA28" s="411"/>
      <c r="BB28" s="412"/>
      <c r="BC28" s="419" t="s">
        <v>48</v>
      </c>
      <c r="BD28" s="420"/>
      <c r="BE28" s="420"/>
      <c r="BF28" s="420"/>
      <c r="BG28" s="420"/>
      <c r="BH28" s="420"/>
      <c r="BI28" s="420"/>
      <c r="BJ28" s="420"/>
      <c r="BK28" s="420"/>
      <c r="BL28" s="420"/>
      <c r="BM28" s="421"/>
      <c r="BN28" s="422">
        <v>975865</v>
      </c>
      <c r="BO28" s="423"/>
      <c r="BP28" s="423"/>
      <c r="BQ28" s="423"/>
      <c r="BR28" s="423"/>
      <c r="BS28" s="423"/>
      <c r="BT28" s="423"/>
      <c r="BU28" s="424"/>
      <c r="BV28" s="422">
        <v>1050613</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188</v>
      </c>
      <c r="F29" s="401"/>
      <c r="G29" s="401"/>
      <c r="H29" s="401"/>
      <c r="I29" s="401"/>
      <c r="J29" s="401"/>
      <c r="K29" s="402"/>
      <c r="L29" s="403">
        <v>10</v>
      </c>
      <c r="M29" s="404"/>
      <c r="N29" s="404"/>
      <c r="O29" s="404"/>
      <c r="P29" s="405"/>
      <c r="Q29" s="403">
        <v>2250</v>
      </c>
      <c r="R29" s="404"/>
      <c r="S29" s="404"/>
      <c r="T29" s="404"/>
      <c r="U29" s="404"/>
      <c r="V29" s="405"/>
      <c r="W29" s="470"/>
      <c r="X29" s="471"/>
      <c r="Y29" s="472"/>
      <c r="Z29" s="400" t="s">
        <v>189</v>
      </c>
      <c r="AA29" s="401"/>
      <c r="AB29" s="401"/>
      <c r="AC29" s="401"/>
      <c r="AD29" s="401"/>
      <c r="AE29" s="401"/>
      <c r="AF29" s="401"/>
      <c r="AG29" s="402"/>
      <c r="AH29" s="403">
        <v>101</v>
      </c>
      <c r="AI29" s="404"/>
      <c r="AJ29" s="404"/>
      <c r="AK29" s="404"/>
      <c r="AL29" s="405"/>
      <c r="AM29" s="403">
        <v>313983</v>
      </c>
      <c r="AN29" s="404"/>
      <c r="AO29" s="404"/>
      <c r="AP29" s="404"/>
      <c r="AQ29" s="404"/>
      <c r="AR29" s="405"/>
      <c r="AS29" s="403">
        <v>3109</v>
      </c>
      <c r="AT29" s="404"/>
      <c r="AU29" s="404"/>
      <c r="AV29" s="404"/>
      <c r="AW29" s="404"/>
      <c r="AX29" s="406"/>
      <c r="AY29" s="413"/>
      <c r="AZ29" s="414"/>
      <c r="BA29" s="414"/>
      <c r="BB29" s="415"/>
      <c r="BC29" s="407" t="s">
        <v>190</v>
      </c>
      <c r="BD29" s="408"/>
      <c r="BE29" s="408"/>
      <c r="BF29" s="408"/>
      <c r="BG29" s="408"/>
      <c r="BH29" s="408"/>
      <c r="BI29" s="408"/>
      <c r="BJ29" s="408"/>
      <c r="BK29" s="408"/>
      <c r="BL29" s="408"/>
      <c r="BM29" s="409"/>
      <c r="BN29" s="427">
        <v>267892</v>
      </c>
      <c r="BO29" s="428"/>
      <c r="BP29" s="428"/>
      <c r="BQ29" s="428"/>
      <c r="BR29" s="428"/>
      <c r="BS29" s="428"/>
      <c r="BT29" s="428"/>
      <c r="BU29" s="429"/>
      <c r="BV29" s="427">
        <v>371470</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191</v>
      </c>
      <c r="X30" s="480"/>
      <c r="Y30" s="480"/>
      <c r="Z30" s="480"/>
      <c r="AA30" s="480"/>
      <c r="AB30" s="480"/>
      <c r="AC30" s="480"/>
      <c r="AD30" s="480"/>
      <c r="AE30" s="480"/>
      <c r="AF30" s="480"/>
      <c r="AG30" s="481"/>
      <c r="AH30" s="391">
        <v>96.5</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2462358</v>
      </c>
      <c r="BO30" s="431"/>
      <c r="BP30" s="431"/>
      <c r="BQ30" s="431"/>
      <c r="BR30" s="431"/>
      <c r="BS30" s="431"/>
      <c r="BT30" s="431"/>
      <c r="BU30" s="432"/>
      <c r="BV30" s="430">
        <v>2424244</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198</v>
      </c>
      <c r="D33" s="390"/>
      <c r="E33" s="389" t="s">
        <v>199</v>
      </c>
      <c r="F33" s="389"/>
      <c r="G33" s="389"/>
      <c r="H33" s="389"/>
      <c r="I33" s="389"/>
      <c r="J33" s="389"/>
      <c r="K33" s="389"/>
      <c r="L33" s="389"/>
      <c r="M33" s="389"/>
      <c r="N33" s="389"/>
      <c r="O33" s="389"/>
      <c r="P33" s="389"/>
      <c r="Q33" s="389"/>
      <c r="R33" s="389"/>
      <c r="S33" s="389"/>
      <c r="T33" s="215"/>
      <c r="U33" s="390" t="s">
        <v>198</v>
      </c>
      <c r="V33" s="390"/>
      <c r="W33" s="389" t="s">
        <v>200</v>
      </c>
      <c r="X33" s="389"/>
      <c r="Y33" s="389"/>
      <c r="Z33" s="389"/>
      <c r="AA33" s="389"/>
      <c r="AB33" s="389"/>
      <c r="AC33" s="389"/>
      <c r="AD33" s="389"/>
      <c r="AE33" s="389"/>
      <c r="AF33" s="389"/>
      <c r="AG33" s="389"/>
      <c r="AH33" s="389"/>
      <c r="AI33" s="389"/>
      <c r="AJ33" s="389"/>
      <c r="AK33" s="389"/>
      <c r="AL33" s="215"/>
      <c r="AM33" s="390" t="s">
        <v>201</v>
      </c>
      <c r="AN33" s="390"/>
      <c r="AO33" s="389" t="s">
        <v>199</v>
      </c>
      <c r="AP33" s="389"/>
      <c r="AQ33" s="389"/>
      <c r="AR33" s="389"/>
      <c r="AS33" s="389"/>
      <c r="AT33" s="389"/>
      <c r="AU33" s="389"/>
      <c r="AV33" s="389"/>
      <c r="AW33" s="389"/>
      <c r="AX33" s="389"/>
      <c r="AY33" s="389"/>
      <c r="AZ33" s="389"/>
      <c r="BA33" s="389"/>
      <c r="BB33" s="389"/>
      <c r="BC33" s="389"/>
      <c r="BD33" s="216"/>
      <c r="BE33" s="389" t="s">
        <v>202</v>
      </c>
      <c r="BF33" s="389"/>
      <c r="BG33" s="389" t="s">
        <v>203</v>
      </c>
      <c r="BH33" s="389"/>
      <c r="BI33" s="389"/>
      <c r="BJ33" s="389"/>
      <c r="BK33" s="389"/>
      <c r="BL33" s="389"/>
      <c r="BM33" s="389"/>
      <c r="BN33" s="389"/>
      <c r="BO33" s="389"/>
      <c r="BP33" s="389"/>
      <c r="BQ33" s="389"/>
      <c r="BR33" s="389"/>
      <c r="BS33" s="389"/>
      <c r="BT33" s="389"/>
      <c r="BU33" s="389"/>
      <c r="BV33" s="216"/>
      <c r="BW33" s="390" t="s">
        <v>202</v>
      </c>
      <c r="BX33" s="390"/>
      <c r="BY33" s="389" t="s">
        <v>204</v>
      </c>
      <c r="BZ33" s="389"/>
      <c r="CA33" s="389"/>
      <c r="CB33" s="389"/>
      <c r="CC33" s="389"/>
      <c r="CD33" s="389"/>
      <c r="CE33" s="389"/>
      <c r="CF33" s="389"/>
      <c r="CG33" s="389"/>
      <c r="CH33" s="389"/>
      <c r="CI33" s="389"/>
      <c r="CJ33" s="389"/>
      <c r="CK33" s="389"/>
      <c r="CL33" s="389"/>
      <c r="CM33" s="389"/>
      <c r="CN33" s="215"/>
      <c r="CO33" s="390" t="s">
        <v>198</v>
      </c>
      <c r="CP33" s="390"/>
      <c r="CQ33" s="389" t="s">
        <v>205</v>
      </c>
      <c r="CR33" s="389"/>
      <c r="CS33" s="389"/>
      <c r="CT33" s="389"/>
      <c r="CU33" s="389"/>
      <c r="CV33" s="389"/>
      <c r="CW33" s="389"/>
      <c r="CX33" s="389"/>
      <c r="CY33" s="389"/>
      <c r="CZ33" s="389"/>
      <c r="DA33" s="389"/>
      <c r="DB33" s="389"/>
      <c r="DC33" s="389"/>
      <c r="DD33" s="389"/>
      <c r="DE33" s="389"/>
      <c r="DF33" s="215"/>
      <c r="DG33" s="388" t="s">
        <v>206</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6</v>
      </c>
      <c r="AN34" s="386"/>
      <c r="AO34" s="385" t="str">
        <f>IF('各会計、関係団体の財政状況及び健全化判断比率'!B31="","",'各会計、関係団体の財政状況及び健全化判断比率'!B31)</f>
        <v>水道事業特別会計</v>
      </c>
      <c r="AP34" s="385"/>
      <c r="AQ34" s="385"/>
      <c r="AR34" s="385"/>
      <c r="AS34" s="385"/>
      <c r="AT34" s="385"/>
      <c r="AU34" s="385"/>
      <c r="AV34" s="385"/>
      <c r="AW34" s="385"/>
      <c r="AX34" s="385"/>
      <c r="AY34" s="385"/>
      <c r="AZ34" s="385"/>
      <c r="BA34" s="385"/>
      <c r="BB34" s="385"/>
      <c r="BC34" s="385"/>
      <c r="BD34" s="213"/>
      <c r="BE34" s="386">
        <f>IF(BG34="","",MAX(C34:D43,U34:V43,AM34:AN43)+1)</f>
        <v>7</v>
      </c>
      <c r="BF34" s="386"/>
      <c r="BG34" s="385" t="str">
        <f>IF('各会計、関係団体の財政状況及び健全化判断比率'!B32="","",'各会計、関係団体の財政状況及び健全化判断比率'!B32)</f>
        <v>浄化槽整備推進事業特別会計</v>
      </c>
      <c r="BH34" s="385"/>
      <c r="BI34" s="385"/>
      <c r="BJ34" s="385"/>
      <c r="BK34" s="385"/>
      <c r="BL34" s="385"/>
      <c r="BM34" s="385"/>
      <c r="BN34" s="385"/>
      <c r="BO34" s="385"/>
      <c r="BP34" s="385"/>
      <c r="BQ34" s="385"/>
      <c r="BR34" s="385"/>
      <c r="BS34" s="385"/>
      <c r="BT34" s="385"/>
      <c r="BU34" s="385"/>
      <c r="BV34" s="213"/>
      <c r="BW34" s="386">
        <f>IF(BY34="","",MAX(C34:D43,U34:V43,AM34:AN43,BE34:BF43)+1)</f>
        <v>8</v>
      </c>
      <c r="BX34" s="386"/>
      <c r="BY34" s="385" t="str">
        <f>IF('各会計、関係団体の財政状況及び健全化判断比率'!B68="","",'各会計、関係団体の財政状況及び健全化判断比率'!B68)</f>
        <v>小野町地方綜合病院企業団（病院企業会計）</v>
      </c>
      <c r="BZ34" s="385"/>
      <c r="CA34" s="385"/>
      <c r="CB34" s="385"/>
      <c r="CC34" s="385"/>
      <c r="CD34" s="385"/>
      <c r="CE34" s="385"/>
      <c r="CF34" s="385"/>
      <c r="CG34" s="385"/>
      <c r="CH34" s="385"/>
      <c r="CI34" s="385"/>
      <c r="CJ34" s="385"/>
      <c r="CK34" s="385"/>
      <c r="CL34" s="385"/>
      <c r="CM34" s="385"/>
      <c r="CN34" s="213"/>
      <c r="CO34" s="386">
        <f>IF(CQ34="","",MAX(C34:D43,U34:V43,AM34:AN43,BE34:BF43,BW34:BX43)+1)</f>
        <v>18</v>
      </c>
      <c r="CP34" s="386"/>
      <c r="CQ34" s="385" t="str">
        <f>IF('各会計、関係団体の財政状況及び健全化判断比率'!BS7="","",'各会計、関係団体の財政状況及び健全化判断比率'!BS7)</f>
        <v>（株）まちづくり小野</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文化・体育振興基金特別会計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後期高齢者医療特別会計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9</v>
      </c>
      <c r="BX35" s="386"/>
      <c r="BY35" s="385" t="str">
        <f>IF('各会計、関係団体の財政状況及び健全化判断比率'!B69="","",'各会計、関係団体の財政状況及び健全化判断比率'!B69)</f>
        <v>田村広域行政組合（一般会計）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介護保険特別会計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10</v>
      </c>
      <c r="BX36" s="386"/>
      <c r="BY36" s="385" t="str">
        <f>IF('各会計、関係団体の財政状況及び健全化判断比率'!B70="","",'各会計、関係団体の財政状況及び健全化判断比率'!B70)</f>
        <v>郡山地方広域消防組合（一般会計）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11</v>
      </c>
      <c r="BX37" s="386"/>
      <c r="BY37" s="385" t="str">
        <f>IF('各会計、関係団体の財政状況及び健全化判断比率'!B71="","",'各会計、関係団体の財政状況及び健全化判断比率'!B71)</f>
        <v>福島県後期高齢者医療広域連合（一般会計）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12</v>
      </c>
      <c r="BX38" s="386"/>
      <c r="BY38" s="385" t="str">
        <f>IF('各会計、関係団体の財政状況及び健全化判断比率'!B72="","",'各会計、関係団体の財政状況及び健全化判断比率'!B72)</f>
        <v>福島県後期高齢者医療広域連合（後期高齢者医療特別会計）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13</v>
      </c>
      <c r="BX39" s="386"/>
      <c r="BY39" s="385" t="str">
        <f>IF('各会計、関係団体の財政状況及び健全化判断比率'!B73="","",'各会計、関係団体の財政状況及び健全化判断比率'!B73)</f>
        <v>福島県市町村総合事務組合（一般会計）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14</v>
      </c>
      <c r="BX40" s="386"/>
      <c r="BY40" s="385" t="str">
        <f>IF('各会計、関係団体の財政状況及び健全化判断比率'!B74="","",'各会計、関係団体の財政状況及び健全化判断比率'!B74)</f>
        <v>福島県市町村総合事務組合（消防補償等特別会計）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15</v>
      </c>
      <c r="BX41" s="386"/>
      <c r="BY41" s="385" t="str">
        <f>IF('各会計、関係団体の財政状況及び健全化判断比率'!B75="","",'各会計、関係団体の財政状況及び健全化判断比率'!B75)</f>
        <v>福島県市町村総合事務組合（消防賞じゅつ金特別会計）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16</v>
      </c>
      <c r="BX42" s="386"/>
      <c r="BY42" s="385" t="str">
        <f>IF('各会計、関係団体の財政状況及び健全化判断比率'!B76="","",'各会計、関係団体の財政状況及び健全化判断比率'!B76)</f>
        <v>福島県市町村総合事務組合（非常勤職員公務災害補償特別会計）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17</v>
      </c>
      <c r="BX43" s="386"/>
      <c r="BY43" s="385" t="str">
        <f>IF('各会計、関係団体の財政状況及び健全化判断比率'!B77="","",'各会計、関係団体の財政状況及び健全化判断比率'!B77)</f>
        <v>福島県市町村総合事務組合（自治会館管理特別会計）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9QYe0Qy/jd37hb+ov/jad1YuV+adkZAtHJ1AVcKfTSVTA5QVJc0oX8p27+nGjAvY4VOnxgIBFsWe9XEA7JEfMg==" saltValue="xq6p0L/XgPyabhn8bRzta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06" t="s">
        <v>562</v>
      </c>
      <c r="D34" s="1206"/>
      <c r="E34" s="1207"/>
      <c r="F34" s="32">
        <v>6.64</v>
      </c>
      <c r="G34" s="33">
        <v>1.38</v>
      </c>
      <c r="H34" s="33">
        <v>5.32</v>
      </c>
      <c r="I34" s="33">
        <v>1.78</v>
      </c>
      <c r="J34" s="34">
        <v>4.7</v>
      </c>
      <c r="K34" s="22"/>
      <c r="L34" s="22"/>
      <c r="M34" s="22"/>
      <c r="N34" s="22"/>
      <c r="O34" s="22"/>
      <c r="P34" s="22"/>
    </row>
    <row r="35" spans="1:16" ht="39" customHeight="1" x14ac:dyDescent="0.15">
      <c r="A35" s="22"/>
      <c r="B35" s="35"/>
      <c r="C35" s="1200" t="s">
        <v>563</v>
      </c>
      <c r="D35" s="1201"/>
      <c r="E35" s="1202"/>
      <c r="F35" s="36">
        <v>3.61</v>
      </c>
      <c r="G35" s="37">
        <v>3.7</v>
      </c>
      <c r="H35" s="37">
        <v>2.41</v>
      </c>
      <c r="I35" s="37">
        <v>2.98</v>
      </c>
      <c r="J35" s="38">
        <v>3.54</v>
      </c>
      <c r="K35" s="22"/>
      <c r="L35" s="22"/>
      <c r="M35" s="22"/>
      <c r="N35" s="22"/>
      <c r="O35" s="22"/>
      <c r="P35" s="22"/>
    </row>
    <row r="36" spans="1:16" ht="39" customHeight="1" x14ac:dyDescent="0.15">
      <c r="A36" s="22"/>
      <c r="B36" s="35"/>
      <c r="C36" s="1200" t="s">
        <v>564</v>
      </c>
      <c r="D36" s="1201"/>
      <c r="E36" s="1202"/>
      <c r="F36" s="36">
        <v>0.75</v>
      </c>
      <c r="G36" s="37">
        <v>0.93</v>
      </c>
      <c r="H36" s="37">
        <v>0.84</v>
      </c>
      <c r="I36" s="37">
        <v>1.51</v>
      </c>
      <c r="J36" s="38">
        <v>2.79</v>
      </c>
      <c r="K36" s="22"/>
      <c r="L36" s="22"/>
      <c r="M36" s="22"/>
      <c r="N36" s="22"/>
      <c r="O36" s="22"/>
      <c r="P36" s="22"/>
    </row>
    <row r="37" spans="1:16" ht="39" customHeight="1" x14ac:dyDescent="0.15">
      <c r="A37" s="22"/>
      <c r="B37" s="35"/>
      <c r="C37" s="1200" t="s">
        <v>565</v>
      </c>
      <c r="D37" s="1201"/>
      <c r="E37" s="1202"/>
      <c r="F37" s="36">
        <v>1.64</v>
      </c>
      <c r="G37" s="37">
        <v>1.54</v>
      </c>
      <c r="H37" s="37">
        <v>2.61</v>
      </c>
      <c r="I37" s="37">
        <v>1.4</v>
      </c>
      <c r="J37" s="38">
        <v>0.63</v>
      </c>
      <c r="K37" s="22"/>
      <c r="L37" s="22"/>
      <c r="M37" s="22"/>
      <c r="N37" s="22"/>
      <c r="O37" s="22"/>
      <c r="P37" s="22"/>
    </row>
    <row r="38" spans="1:16" ht="39" customHeight="1" x14ac:dyDescent="0.15">
      <c r="A38" s="22"/>
      <c r="B38" s="35"/>
      <c r="C38" s="1200" t="s">
        <v>566</v>
      </c>
      <c r="D38" s="1201"/>
      <c r="E38" s="1202"/>
      <c r="F38" s="36">
        <v>0.37</v>
      </c>
      <c r="G38" s="37">
        <v>0.27</v>
      </c>
      <c r="H38" s="37">
        <v>0.38</v>
      </c>
      <c r="I38" s="37">
        <v>0.47</v>
      </c>
      <c r="J38" s="38">
        <v>0.18</v>
      </c>
      <c r="K38" s="22"/>
      <c r="L38" s="22"/>
      <c r="M38" s="22"/>
      <c r="N38" s="22"/>
      <c r="O38" s="22"/>
      <c r="P38" s="22"/>
    </row>
    <row r="39" spans="1:16" ht="39" customHeight="1" x14ac:dyDescent="0.15">
      <c r="A39" s="22"/>
      <c r="B39" s="35"/>
      <c r="C39" s="1200" t="s">
        <v>567</v>
      </c>
      <c r="D39" s="1201"/>
      <c r="E39" s="1202"/>
      <c r="F39" s="36">
        <v>0</v>
      </c>
      <c r="G39" s="37">
        <v>0</v>
      </c>
      <c r="H39" s="37">
        <v>0</v>
      </c>
      <c r="I39" s="37">
        <v>0</v>
      </c>
      <c r="J39" s="38">
        <v>0</v>
      </c>
      <c r="K39" s="22"/>
      <c r="L39" s="22"/>
      <c r="M39" s="22"/>
      <c r="N39" s="22"/>
      <c r="O39" s="22"/>
      <c r="P39" s="22"/>
    </row>
    <row r="40" spans="1:16" ht="39" customHeight="1" x14ac:dyDescent="0.15">
      <c r="A40" s="22"/>
      <c r="B40" s="35"/>
      <c r="C40" s="1200" t="s">
        <v>568</v>
      </c>
      <c r="D40" s="1201"/>
      <c r="E40" s="1202"/>
      <c r="F40" s="36">
        <v>0</v>
      </c>
      <c r="G40" s="37">
        <v>0.01</v>
      </c>
      <c r="H40" s="37">
        <v>0</v>
      </c>
      <c r="I40" s="37">
        <v>0.01</v>
      </c>
      <c r="J40" s="38">
        <v>0</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569</v>
      </c>
      <c r="D42" s="1201"/>
      <c r="E42" s="1202"/>
      <c r="F42" s="36" t="s">
        <v>511</v>
      </c>
      <c r="G42" s="37" t="s">
        <v>511</v>
      </c>
      <c r="H42" s="37" t="s">
        <v>511</v>
      </c>
      <c r="I42" s="37" t="s">
        <v>511</v>
      </c>
      <c r="J42" s="38" t="s">
        <v>511</v>
      </c>
      <c r="K42" s="22"/>
      <c r="L42" s="22"/>
      <c r="M42" s="22"/>
      <c r="N42" s="22"/>
      <c r="O42" s="22"/>
      <c r="P42" s="22"/>
    </row>
    <row r="43" spans="1:16" ht="39" customHeight="1" thickBot="1" x14ac:dyDescent="0.2">
      <c r="A43" s="22"/>
      <c r="B43" s="40"/>
      <c r="C43" s="1203" t="s">
        <v>570</v>
      </c>
      <c r="D43" s="1204"/>
      <c r="E43" s="1205"/>
      <c r="F43" s="41">
        <v>0</v>
      </c>
      <c r="G43" s="42">
        <v>0</v>
      </c>
      <c r="H43" s="42">
        <v>0</v>
      </c>
      <c r="I43" s="42">
        <v>0</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kHx0QI/CcqqPmF9WviTEl5ArKtcDwu5mXk9UoYprOGcH9h8iPL/9QUmG0qSpRdnQFx6e9E3tD2zJIRU/THPQQ==" saltValue="q6z3mpLD6MPbVFjW6xk0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J2" sqref="J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467</v>
      </c>
      <c r="L45" s="60">
        <v>461</v>
      </c>
      <c r="M45" s="60">
        <v>442</v>
      </c>
      <c r="N45" s="60">
        <v>432</v>
      </c>
      <c r="O45" s="61">
        <v>547</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511</v>
      </c>
      <c r="L46" s="64" t="s">
        <v>511</v>
      </c>
      <c r="M46" s="64" t="s">
        <v>511</v>
      </c>
      <c r="N46" s="64" t="s">
        <v>511</v>
      </c>
      <c r="O46" s="65" t="s">
        <v>511</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511</v>
      </c>
      <c r="L47" s="64" t="s">
        <v>511</v>
      </c>
      <c r="M47" s="64" t="s">
        <v>511</v>
      </c>
      <c r="N47" s="64" t="s">
        <v>511</v>
      </c>
      <c r="O47" s="65" t="s">
        <v>511</v>
      </c>
      <c r="P47" s="48"/>
      <c r="Q47" s="48"/>
      <c r="R47" s="48"/>
      <c r="S47" s="48"/>
      <c r="T47" s="48"/>
      <c r="U47" s="48"/>
    </row>
    <row r="48" spans="1:21" ht="30.75" customHeight="1" x14ac:dyDescent="0.15">
      <c r="A48" s="48"/>
      <c r="B48" s="1228"/>
      <c r="C48" s="1229"/>
      <c r="D48" s="62"/>
      <c r="E48" s="1210" t="s">
        <v>15</v>
      </c>
      <c r="F48" s="1210"/>
      <c r="G48" s="1210"/>
      <c r="H48" s="1210"/>
      <c r="I48" s="1210"/>
      <c r="J48" s="1211"/>
      <c r="K48" s="63">
        <v>60</v>
      </c>
      <c r="L48" s="64">
        <v>37</v>
      </c>
      <c r="M48" s="64">
        <v>18</v>
      </c>
      <c r="N48" s="64">
        <v>16</v>
      </c>
      <c r="O48" s="65">
        <v>30</v>
      </c>
      <c r="P48" s="48"/>
      <c r="Q48" s="48"/>
      <c r="R48" s="48"/>
      <c r="S48" s="48"/>
      <c r="T48" s="48"/>
      <c r="U48" s="48"/>
    </row>
    <row r="49" spans="1:21" ht="30.75" customHeight="1" x14ac:dyDescent="0.15">
      <c r="A49" s="48"/>
      <c r="B49" s="1228"/>
      <c r="C49" s="1229"/>
      <c r="D49" s="62"/>
      <c r="E49" s="1210" t="s">
        <v>16</v>
      </c>
      <c r="F49" s="1210"/>
      <c r="G49" s="1210"/>
      <c r="H49" s="1210"/>
      <c r="I49" s="1210"/>
      <c r="J49" s="1211"/>
      <c r="K49" s="63">
        <v>54</v>
      </c>
      <c r="L49" s="64">
        <v>55</v>
      </c>
      <c r="M49" s="64">
        <v>61</v>
      </c>
      <c r="N49" s="64">
        <v>62</v>
      </c>
      <c r="O49" s="65">
        <v>62</v>
      </c>
      <c r="P49" s="48"/>
      <c r="Q49" s="48"/>
      <c r="R49" s="48"/>
      <c r="S49" s="48"/>
      <c r="T49" s="48"/>
      <c r="U49" s="48"/>
    </row>
    <row r="50" spans="1:21" ht="30.75" customHeight="1" x14ac:dyDescent="0.15">
      <c r="A50" s="48"/>
      <c r="B50" s="1228"/>
      <c r="C50" s="1229"/>
      <c r="D50" s="62"/>
      <c r="E50" s="1210" t="s">
        <v>17</v>
      </c>
      <c r="F50" s="1210"/>
      <c r="G50" s="1210"/>
      <c r="H50" s="1210"/>
      <c r="I50" s="1210"/>
      <c r="J50" s="1211"/>
      <c r="K50" s="63">
        <v>4</v>
      </c>
      <c r="L50" s="64">
        <v>4</v>
      </c>
      <c r="M50" s="64" t="s">
        <v>511</v>
      </c>
      <c r="N50" s="64" t="s">
        <v>511</v>
      </c>
      <c r="O50" s="65" t="s">
        <v>511</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511</v>
      </c>
      <c r="L51" s="64" t="s">
        <v>511</v>
      </c>
      <c r="M51" s="64" t="s">
        <v>511</v>
      </c>
      <c r="N51" s="64" t="s">
        <v>511</v>
      </c>
      <c r="O51" s="65" t="s">
        <v>511</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326</v>
      </c>
      <c r="L52" s="64">
        <v>320</v>
      </c>
      <c r="M52" s="64">
        <v>329</v>
      </c>
      <c r="N52" s="64">
        <v>333</v>
      </c>
      <c r="O52" s="65">
        <v>401</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259</v>
      </c>
      <c r="L53" s="69">
        <v>237</v>
      </c>
      <c r="M53" s="69">
        <v>192</v>
      </c>
      <c r="N53" s="69">
        <v>177</v>
      </c>
      <c r="O53" s="70">
        <v>238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596</v>
      </c>
      <c r="L57" s="83" t="s">
        <v>597</v>
      </c>
      <c r="M57" s="83" t="s">
        <v>598</v>
      </c>
      <c r="N57" s="83" t="s">
        <v>597</v>
      </c>
      <c r="O57" s="84" t="s">
        <v>598</v>
      </c>
    </row>
    <row r="58" spans="1:21" ht="31.5" customHeight="1" thickBot="1" x14ac:dyDescent="0.2">
      <c r="B58" s="1218"/>
      <c r="C58" s="1219"/>
      <c r="D58" s="1223" t="s">
        <v>27</v>
      </c>
      <c r="E58" s="1224"/>
      <c r="F58" s="1224"/>
      <c r="G58" s="1224"/>
      <c r="H58" s="1224"/>
      <c r="I58" s="1224"/>
      <c r="J58" s="1225"/>
      <c r="K58" s="85" t="s">
        <v>599</v>
      </c>
      <c r="L58" s="86" t="s">
        <v>598</v>
      </c>
      <c r="M58" s="86" t="s">
        <v>599</v>
      </c>
      <c r="N58" s="86" t="s">
        <v>600</v>
      </c>
      <c r="O58" s="87" t="s">
        <v>597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SzAyS3oynYoW/wf2WYI0Ly0bo2HiL3l0f8ixIKuJO+6y8n+R+QwORhPeQ1VtB+7Py2e0ogF8Zra9WaTJODBQw==" saltValue="bZS8fCy+/74CWTEoZB111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552</v>
      </c>
      <c r="J40" s="99" t="s">
        <v>553</v>
      </c>
      <c r="K40" s="99" t="s">
        <v>554</v>
      </c>
      <c r="L40" s="99" t="s">
        <v>555</v>
      </c>
      <c r="M40" s="100" t="s">
        <v>556</v>
      </c>
    </row>
    <row r="41" spans="2:13" ht="27.75" customHeight="1" x14ac:dyDescent="0.15">
      <c r="B41" s="1246" t="s">
        <v>30</v>
      </c>
      <c r="C41" s="1247"/>
      <c r="D41" s="101"/>
      <c r="E41" s="1248" t="s">
        <v>31</v>
      </c>
      <c r="F41" s="1248"/>
      <c r="G41" s="1248"/>
      <c r="H41" s="1249"/>
      <c r="I41" s="102">
        <v>4216</v>
      </c>
      <c r="J41" s="103">
        <v>4462</v>
      </c>
      <c r="K41" s="103">
        <v>4517</v>
      </c>
      <c r="L41" s="103">
        <v>5073</v>
      </c>
      <c r="M41" s="104">
        <v>5173</v>
      </c>
    </row>
    <row r="42" spans="2:13" ht="27.75" customHeight="1" x14ac:dyDescent="0.15">
      <c r="B42" s="1236"/>
      <c r="C42" s="1237"/>
      <c r="D42" s="105"/>
      <c r="E42" s="1240" t="s">
        <v>32</v>
      </c>
      <c r="F42" s="1240"/>
      <c r="G42" s="1240"/>
      <c r="H42" s="1241"/>
      <c r="I42" s="106">
        <v>4</v>
      </c>
      <c r="J42" s="107" t="s">
        <v>511</v>
      </c>
      <c r="K42" s="107" t="s">
        <v>511</v>
      </c>
      <c r="L42" s="107" t="s">
        <v>511</v>
      </c>
      <c r="M42" s="108" t="s">
        <v>511</v>
      </c>
    </row>
    <row r="43" spans="2:13" ht="27.75" customHeight="1" x14ac:dyDescent="0.15">
      <c r="B43" s="1236"/>
      <c r="C43" s="1237"/>
      <c r="D43" s="105"/>
      <c r="E43" s="1240" t="s">
        <v>33</v>
      </c>
      <c r="F43" s="1240"/>
      <c r="G43" s="1240"/>
      <c r="H43" s="1241"/>
      <c r="I43" s="106">
        <v>216</v>
      </c>
      <c r="J43" s="107">
        <v>255</v>
      </c>
      <c r="K43" s="107">
        <v>266</v>
      </c>
      <c r="L43" s="107">
        <v>210</v>
      </c>
      <c r="M43" s="108">
        <v>234</v>
      </c>
    </row>
    <row r="44" spans="2:13" ht="27.75" customHeight="1" x14ac:dyDescent="0.15">
      <c r="B44" s="1236"/>
      <c r="C44" s="1237"/>
      <c r="D44" s="105"/>
      <c r="E44" s="1240" t="s">
        <v>34</v>
      </c>
      <c r="F44" s="1240"/>
      <c r="G44" s="1240"/>
      <c r="H44" s="1241"/>
      <c r="I44" s="106">
        <v>462</v>
      </c>
      <c r="J44" s="107">
        <v>417</v>
      </c>
      <c r="K44" s="107">
        <v>360</v>
      </c>
      <c r="L44" s="107">
        <v>327</v>
      </c>
      <c r="M44" s="108">
        <v>264</v>
      </c>
    </row>
    <row r="45" spans="2:13" ht="27.75" customHeight="1" x14ac:dyDescent="0.15">
      <c r="B45" s="1236"/>
      <c r="C45" s="1237"/>
      <c r="D45" s="105"/>
      <c r="E45" s="1240" t="s">
        <v>35</v>
      </c>
      <c r="F45" s="1240"/>
      <c r="G45" s="1240"/>
      <c r="H45" s="1241"/>
      <c r="I45" s="106">
        <v>1075</v>
      </c>
      <c r="J45" s="107">
        <v>1394</v>
      </c>
      <c r="K45" s="107">
        <v>985</v>
      </c>
      <c r="L45" s="107">
        <v>903</v>
      </c>
      <c r="M45" s="108">
        <v>924</v>
      </c>
    </row>
    <row r="46" spans="2:13" ht="27.75" customHeight="1" x14ac:dyDescent="0.15">
      <c r="B46" s="1236"/>
      <c r="C46" s="1237"/>
      <c r="D46" s="109"/>
      <c r="E46" s="1240" t="s">
        <v>36</v>
      </c>
      <c r="F46" s="1240"/>
      <c r="G46" s="1240"/>
      <c r="H46" s="1241"/>
      <c r="I46" s="106" t="s">
        <v>511</v>
      </c>
      <c r="J46" s="107" t="s">
        <v>511</v>
      </c>
      <c r="K46" s="107" t="s">
        <v>511</v>
      </c>
      <c r="L46" s="107" t="s">
        <v>511</v>
      </c>
      <c r="M46" s="108" t="s">
        <v>511</v>
      </c>
    </row>
    <row r="47" spans="2:13" ht="27.75" customHeight="1" x14ac:dyDescent="0.15">
      <c r="B47" s="1236"/>
      <c r="C47" s="1237"/>
      <c r="D47" s="110"/>
      <c r="E47" s="1250" t="s">
        <v>37</v>
      </c>
      <c r="F47" s="1251"/>
      <c r="G47" s="1251"/>
      <c r="H47" s="1252"/>
      <c r="I47" s="106" t="s">
        <v>511</v>
      </c>
      <c r="J47" s="107" t="s">
        <v>511</v>
      </c>
      <c r="K47" s="107" t="s">
        <v>511</v>
      </c>
      <c r="L47" s="107" t="s">
        <v>511</v>
      </c>
      <c r="M47" s="108" t="s">
        <v>511</v>
      </c>
    </row>
    <row r="48" spans="2:13" ht="27.75" customHeight="1" x14ac:dyDescent="0.15">
      <c r="B48" s="1236"/>
      <c r="C48" s="1237"/>
      <c r="D48" s="105"/>
      <c r="E48" s="1240" t="s">
        <v>38</v>
      </c>
      <c r="F48" s="1240"/>
      <c r="G48" s="1240"/>
      <c r="H48" s="1241"/>
      <c r="I48" s="106" t="s">
        <v>511</v>
      </c>
      <c r="J48" s="107" t="s">
        <v>511</v>
      </c>
      <c r="K48" s="107" t="s">
        <v>511</v>
      </c>
      <c r="L48" s="107" t="s">
        <v>511</v>
      </c>
      <c r="M48" s="108" t="s">
        <v>511</v>
      </c>
    </row>
    <row r="49" spans="2:13" ht="27.75" customHeight="1" x14ac:dyDescent="0.15">
      <c r="B49" s="1238"/>
      <c r="C49" s="1239"/>
      <c r="D49" s="105"/>
      <c r="E49" s="1240" t="s">
        <v>39</v>
      </c>
      <c r="F49" s="1240"/>
      <c r="G49" s="1240"/>
      <c r="H49" s="1241"/>
      <c r="I49" s="106" t="s">
        <v>511</v>
      </c>
      <c r="J49" s="107" t="s">
        <v>511</v>
      </c>
      <c r="K49" s="107" t="s">
        <v>511</v>
      </c>
      <c r="L49" s="107" t="s">
        <v>511</v>
      </c>
      <c r="M49" s="108" t="s">
        <v>511</v>
      </c>
    </row>
    <row r="50" spans="2:13" ht="27.75" customHeight="1" x14ac:dyDescent="0.15">
      <c r="B50" s="1234" t="s">
        <v>40</v>
      </c>
      <c r="C50" s="1235"/>
      <c r="D50" s="111"/>
      <c r="E50" s="1240" t="s">
        <v>41</v>
      </c>
      <c r="F50" s="1240"/>
      <c r="G50" s="1240"/>
      <c r="H50" s="1241"/>
      <c r="I50" s="106">
        <v>3983</v>
      </c>
      <c r="J50" s="107">
        <v>4059</v>
      </c>
      <c r="K50" s="107">
        <v>3831</v>
      </c>
      <c r="L50" s="107">
        <v>3887</v>
      </c>
      <c r="M50" s="108">
        <v>3749</v>
      </c>
    </row>
    <row r="51" spans="2:13" ht="27.75" customHeight="1" x14ac:dyDescent="0.15">
      <c r="B51" s="1236"/>
      <c r="C51" s="1237"/>
      <c r="D51" s="105"/>
      <c r="E51" s="1240" t="s">
        <v>42</v>
      </c>
      <c r="F51" s="1240"/>
      <c r="G51" s="1240"/>
      <c r="H51" s="1241"/>
      <c r="I51" s="106">
        <v>74</v>
      </c>
      <c r="J51" s="107">
        <v>57</v>
      </c>
      <c r="K51" s="107">
        <v>29</v>
      </c>
      <c r="L51" s="107">
        <v>11</v>
      </c>
      <c r="M51" s="108">
        <v>4</v>
      </c>
    </row>
    <row r="52" spans="2:13" ht="27.75" customHeight="1" x14ac:dyDescent="0.15">
      <c r="B52" s="1238"/>
      <c r="C52" s="1239"/>
      <c r="D52" s="105"/>
      <c r="E52" s="1240" t="s">
        <v>43</v>
      </c>
      <c r="F52" s="1240"/>
      <c r="G52" s="1240"/>
      <c r="H52" s="1241"/>
      <c r="I52" s="106">
        <v>3424</v>
      </c>
      <c r="J52" s="107">
        <v>3678</v>
      </c>
      <c r="K52" s="107">
        <v>3755</v>
      </c>
      <c r="L52" s="107">
        <v>3802</v>
      </c>
      <c r="M52" s="108">
        <v>4291</v>
      </c>
    </row>
    <row r="53" spans="2:13" ht="27.75" customHeight="1" thickBot="1" x14ac:dyDescent="0.2">
      <c r="B53" s="1242" t="s">
        <v>44</v>
      </c>
      <c r="C53" s="1243"/>
      <c r="D53" s="112"/>
      <c r="E53" s="1244" t="s">
        <v>45</v>
      </c>
      <c r="F53" s="1244"/>
      <c r="G53" s="1244"/>
      <c r="H53" s="1245"/>
      <c r="I53" s="113">
        <v>-1508</v>
      </c>
      <c r="J53" s="114">
        <v>-1266</v>
      </c>
      <c r="K53" s="114">
        <v>-1487</v>
      </c>
      <c r="L53" s="114">
        <v>-1188</v>
      </c>
      <c r="M53" s="115">
        <v>-1449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PTMkvwsodc3w/KsGMGhj6JoFP5z2ETuw+Pk5Q0IpRrFC4qk5hsUwZYT0mfU4lkuX2b7Zg7su9xhv3PigkANOA==" saltValue="GrdD9DeRuPUW+c8Wk7/Xd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5" zoomScale="70" zoomScaleNormal="70" zoomScaleSheetLayoutView="100" workbookViewId="0">
      <selection activeCell="C62" sqref="C62:E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554</v>
      </c>
      <c r="G54" s="124" t="s">
        <v>555</v>
      </c>
      <c r="H54" s="125" t="s">
        <v>556</v>
      </c>
    </row>
    <row r="55" spans="2:8" ht="52.5" customHeight="1" x14ac:dyDescent="0.15">
      <c r="B55" s="126"/>
      <c r="C55" s="1261" t="s">
        <v>48</v>
      </c>
      <c r="D55" s="1261"/>
      <c r="E55" s="1262"/>
      <c r="F55" s="127">
        <v>1020</v>
      </c>
      <c r="G55" s="127">
        <v>1051</v>
      </c>
      <c r="H55" s="128">
        <v>976</v>
      </c>
    </row>
    <row r="56" spans="2:8" ht="52.5" customHeight="1" x14ac:dyDescent="0.15">
      <c r="B56" s="129"/>
      <c r="C56" s="1263" t="s">
        <v>49</v>
      </c>
      <c r="D56" s="1263"/>
      <c r="E56" s="1264"/>
      <c r="F56" s="130">
        <v>351</v>
      </c>
      <c r="G56" s="130">
        <v>371</v>
      </c>
      <c r="H56" s="131">
        <v>268</v>
      </c>
    </row>
    <row r="57" spans="2:8" ht="53.25" customHeight="1" x14ac:dyDescent="0.15">
      <c r="B57" s="129"/>
      <c r="C57" s="1265" t="s">
        <v>50</v>
      </c>
      <c r="D57" s="1265"/>
      <c r="E57" s="1266"/>
      <c r="F57" s="132">
        <v>2402</v>
      </c>
      <c r="G57" s="132">
        <v>2424</v>
      </c>
      <c r="H57" s="133">
        <v>2462</v>
      </c>
    </row>
    <row r="58" spans="2:8" ht="45.75" customHeight="1" x14ac:dyDescent="0.15">
      <c r="B58" s="134"/>
      <c r="C58" s="1253" t="s">
        <v>591</v>
      </c>
      <c r="D58" s="1254"/>
      <c r="E58" s="1255"/>
      <c r="F58" s="135">
        <v>1667</v>
      </c>
      <c r="G58" s="135">
        <v>1677</v>
      </c>
      <c r="H58" s="136">
        <v>1691</v>
      </c>
    </row>
    <row r="59" spans="2:8" ht="45.75" customHeight="1" x14ac:dyDescent="0.15">
      <c r="B59" s="134"/>
      <c r="C59" s="1253" t="s">
        <v>592</v>
      </c>
      <c r="D59" s="1254"/>
      <c r="E59" s="1255"/>
      <c r="F59" s="135">
        <v>380</v>
      </c>
      <c r="G59" s="135">
        <v>380</v>
      </c>
      <c r="H59" s="136">
        <v>380</v>
      </c>
    </row>
    <row r="60" spans="2:8" ht="45.75" customHeight="1" x14ac:dyDescent="0.15">
      <c r="B60" s="134"/>
      <c r="C60" s="1253" t="s">
        <v>593</v>
      </c>
      <c r="D60" s="1254"/>
      <c r="E60" s="1255"/>
      <c r="F60" s="135">
        <v>196</v>
      </c>
      <c r="G60" s="135">
        <v>196</v>
      </c>
      <c r="H60" s="136">
        <v>196</v>
      </c>
    </row>
    <row r="61" spans="2:8" ht="45.75" customHeight="1" x14ac:dyDescent="0.15">
      <c r="B61" s="134"/>
      <c r="C61" s="1253" t="s">
        <v>594</v>
      </c>
      <c r="D61" s="1254"/>
      <c r="E61" s="1255"/>
      <c r="F61" s="135">
        <v>88</v>
      </c>
      <c r="G61" s="135">
        <v>87</v>
      </c>
      <c r="H61" s="136">
        <v>86</v>
      </c>
    </row>
    <row r="62" spans="2:8" ht="45.75" customHeight="1" thickBot="1" x14ac:dyDescent="0.2">
      <c r="B62" s="137"/>
      <c r="C62" s="1256" t="s">
        <v>595</v>
      </c>
      <c r="D62" s="1257"/>
      <c r="E62" s="1258"/>
      <c r="F62" s="138">
        <v>20</v>
      </c>
      <c r="G62" s="138">
        <v>40</v>
      </c>
      <c r="H62" s="139">
        <v>60</v>
      </c>
    </row>
    <row r="63" spans="2:8" ht="52.5" customHeight="1" thickBot="1" x14ac:dyDescent="0.2">
      <c r="B63" s="140"/>
      <c r="C63" s="1259" t="s">
        <v>51</v>
      </c>
      <c r="D63" s="1259"/>
      <c r="E63" s="1260"/>
      <c r="F63" s="141">
        <v>3774</v>
      </c>
      <c r="G63" s="141">
        <v>3846</v>
      </c>
      <c r="H63" s="142">
        <v>3706</v>
      </c>
    </row>
    <row r="64" spans="2:8" ht="15" customHeight="1" x14ac:dyDescent="0.15"/>
    <row r="65" ht="0" hidden="1" customHeight="1" x14ac:dyDescent="0.15"/>
    <row r="66" ht="0" hidden="1" customHeight="1" x14ac:dyDescent="0.15"/>
  </sheetData>
  <sheetProtection algorithmName="SHA-512" hashValue="D5IB5Pla7Z8ynRAbkIyFFl/oFGjsZ/I1RrSPCy82UvLhHKWQHeeIU6jfuDvKrytjh0Iwc9FuO8ScKVVKJX0xZA==" saltValue="FsXcjK4FWPqvthSOJgHd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Z58" zoomScale="80" zoomScaleNormal="80" zoomScaleSheetLayoutView="55" workbookViewId="0">
      <selection activeCell="AN70" sqref="AN70"/>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601</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601</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602</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603</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616</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604</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552</v>
      </c>
      <c r="BQ50" s="1301"/>
      <c r="BR50" s="1301"/>
      <c r="BS50" s="1301"/>
      <c r="BT50" s="1301"/>
      <c r="BU50" s="1301"/>
      <c r="BV50" s="1301"/>
      <c r="BW50" s="1301"/>
      <c r="BX50" s="1301" t="s">
        <v>553</v>
      </c>
      <c r="BY50" s="1301"/>
      <c r="BZ50" s="1301"/>
      <c r="CA50" s="1301"/>
      <c r="CB50" s="1301"/>
      <c r="CC50" s="1301"/>
      <c r="CD50" s="1301"/>
      <c r="CE50" s="1301"/>
      <c r="CF50" s="1301" t="s">
        <v>554</v>
      </c>
      <c r="CG50" s="1301"/>
      <c r="CH50" s="1301"/>
      <c r="CI50" s="1301"/>
      <c r="CJ50" s="1301"/>
      <c r="CK50" s="1301"/>
      <c r="CL50" s="1301"/>
      <c r="CM50" s="1301"/>
      <c r="CN50" s="1301" t="s">
        <v>555</v>
      </c>
      <c r="CO50" s="1301"/>
      <c r="CP50" s="1301"/>
      <c r="CQ50" s="1301"/>
      <c r="CR50" s="1301"/>
      <c r="CS50" s="1301"/>
      <c r="CT50" s="1301"/>
      <c r="CU50" s="1301"/>
      <c r="CV50" s="1301" t="s">
        <v>556</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605</v>
      </c>
      <c r="AO51" s="1305"/>
      <c r="AP51" s="1305"/>
      <c r="AQ51" s="1305"/>
      <c r="AR51" s="1305"/>
      <c r="AS51" s="1305"/>
      <c r="AT51" s="1305"/>
      <c r="AU51" s="1305"/>
      <c r="AV51" s="1305"/>
      <c r="AW51" s="1305"/>
      <c r="AX51" s="1305"/>
      <c r="AY51" s="1305"/>
      <c r="AZ51" s="1305"/>
      <c r="BA51" s="1305"/>
      <c r="BB51" s="1305" t="s">
        <v>606</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607</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51.6</v>
      </c>
      <c r="CG53" s="1307"/>
      <c r="CH53" s="1307"/>
      <c r="CI53" s="1307"/>
      <c r="CJ53" s="1307"/>
      <c r="CK53" s="1307"/>
      <c r="CL53" s="1307"/>
      <c r="CM53" s="1307"/>
      <c r="CN53" s="1307">
        <v>52.8</v>
      </c>
      <c r="CO53" s="1307"/>
      <c r="CP53" s="1307"/>
      <c r="CQ53" s="1307"/>
      <c r="CR53" s="1307"/>
      <c r="CS53" s="1307"/>
      <c r="CT53" s="1307"/>
      <c r="CU53" s="1307"/>
      <c r="CV53" s="1307">
        <v>54.4</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608</v>
      </c>
      <c r="AO55" s="1301"/>
      <c r="AP55" s="1301"/>
      <c r="AQ55" s="1301"/>
      <c r="AR55" s="1301"/>
      <c r="AS55" s="1301"/>
      <c r="AT55" s="1301"/>
      <c r="AU55" s="1301"/>
      <c r="AV55" s="1301"/>
      <c r="AW55" s="1301"/>
      <c r="AX55" s="1301"/>
      <c r="AY55" s="1301"/>
      <c r="AZ55" s="1301"/>
      <c r="BA55" s="1301"/>
      <c r="BB55" s="1305" t="s">
        <v>609</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38.5</v>
      </c>
      <c r="CG55" s="1307"/>
      <c r="CH55" s="1307"/>
      <c r="CI55" s="1307"/>
      <c r="CJ55" s="1307"/>
      <c r="CK55" s="1307"/>
      <c r="CL55" s="1307"/>
      <c r="CM55" s="1307"/>
      <c r="CN55" s="1307">
        <v>32.799999999999997</v>
      </c>
      <c r="CO55" s="1307"/>
      <c r="CP55" s="1307"/>
      <c r="CQ55" s="1307"/>
      <c r="CR55" s="1307"/>
      <c r="CS55" s="1307"/>
      <c r="CT55" s="1307"/>
      <c r="CU55" s="1307"/>
      <c r="CV55" s="1307">
        <v>20.9</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610</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57.6</v>
      </c>
      <c r="CG57" s="1307"/>
      <c r="CH57" s="1307"/>
      <c r="CI57" s="1307"/>
      <c r="CJ57" s="1307"/>
      <c r="CK57" s="1307"/>
      <c r="CL57" s="1307"/>
      <c r="CM57" s="1307"/>
      <c r="CN57" s="1307">
        <v>58.9</v>
      </c>
      <c r="CO57" s="1307"/>
      <c r="CP57" s="1307"/>
      <c r="CQ57" s="1307"/>
      <c r="CR57" s="1307"/>
      <c r="CS57" s="1307"/>
      <c r="CT57" s="1307"/>
      <c r="CU57" s="1307"/>
      <c r="CV57" s="1307">
        <v>60.2</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611</v>
      </c>
    </row>
    <row r="64" spans="1:109" x14ac:dyDescent="0.15">
      <c r="B64" s="1276"/>
      <c r="G64" s="1283"/>
      <c r="I64" s="1317"/>
      <c r="J64" s="1317"/>
      <c r="K64" s="1317"/>
      <c r="L64" s="1317"/>
      <c r="M64" s="1317"/>
      <c r="N64" s="1318"/>
      <c r="AM64" s="1283"/>
      <c r="AN64" s="1283" t="s">
        <v>603</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617</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604</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552</v>
      </c>
      <c r="BQ72" s="1301"/>
      <c r="BR72" s="1301"/>
      <c r="BS72" s="1301"/>
      <c r="BT72" s="1301"/>
      <c r="BU72" s="1301"/>
      <c r="BV72" s="1301"/>
      <c r="BW72" s="1301"/>
      <c r="BX72" s="1301" t="s">
        <v>553</v>
      </c>
      <c r="BY72" s="1301"/>
      <c r="BZ72" s="1301"/>
      <c r="CA72" s="1301"/>
      <c r="CB72" s="1301"/>
      <c r="CC72" s="1301"/>
      <c r="CD72" s="1301"/>
      <c r="CE72" s="1301"/>
      <c r="CF72" s="1301" t="s">
        <v>554</v>
      </c>
      <c r="CG72" s="1301"/>
      <c r="CH72" s="1301"/>
      <c r="CI72" s="1301"/>
      <c r="CJ72" s="1301"/>
      <c r="CK72" s="1301"/>
      <c r="CL72" s="1301"/>
      <c r="CM72" s="1301"/>
      <c r="CN72" s="1301" t="s">
        <v>555</v>
      </c>
      <c r="CO72" s="1301"/>
      <c r="CP72" s="1301"/>
      <c r="CQ72" s="1301"/>
      <c r="CR72" s="1301"/>
      <c r="CS72" s="1301"/>
      <c r="CT72" s="1301"/>
      <c r="CU72" s="1301"/>
      <c r="CV72" s="1301" t="s">
        <v>556</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605</v>
      </c>
      <c r="AO73" s="1305"/>
      <c r="AP73" s="1305"/>
      <c r="AQ73" s="1305"/>
      <c r="AR73" s="1305"/>
      <c r="AS73" s="1305"/>
      <c r="AT73" s="1305"/>
      <c r="AU73" s="1305"/>
      <c r="AV73" s="1305"/>
      <c r="AW73" s="1305"/>
      <c r="AX73" s="1305"/>
      <c r="AY73" s="1305"/>
      <c r="AZ73" s="1305"/>
      <c r="BA73" s="1305"/>
      <c r="BB73" s="1305" t="s">
        <v>606</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612</v>
      </c>
      <c r="BC75" s="1305"/>
      <c r="BD75" s="1305"/>
      <c r="BE75" s="1305"/>
      <c r="BF75" s="1305"/>
      <c r="BG75" s="1305"/>
      <c r="BH75" s="1305"/>
      <c r="BI75" s="1305"/>
      <c r="BJ75" s="1305"/>
      <c r="BK75" s="1305"/>
      <c r="BL75" s="1305"/>
      <c r="BM75" s="1305"/>
      <c r="BN75" s="1305"/>
      <c r="BO75" s="1305"/>
      <c r="BP75" s="1307">
        <v>8.6</v>
      </c>
      <c r="BQ75" s="1307"/>
      <c r="BR75" s="1307"/>
      <c r="BS75" s="1307"/>
      <c r="BT75" s="1307"/>
      <c r="BU75" s="1307"/>
      <c r="BV75" s="1307"/>
      <c r="BW75" s="1307"/>
      <c r="BX75" s="1307">
        <v>8.3000000000000007</v>
      </c>
      <c r="BY75" s="1307"/>
      <c r="BZ75" s="1307"/>
      <c r="CA75" s="1307"/>
      <c r="CB75" s="1307"/>
      <c r="CC75" s="1307"/>
      <c r="CD75" s="1307"/>
      <c r="CE75" s="1307"/>
      <c r="CF75" s="1307">
        <v>7.7</v>
      </c>
      <c r="CG75" s="1307"/>
      <c r="CH75" s="1307"/>
      <c r="CI75" s="1307"/>
      <c r="CJ75" s="1307"/>
      <c r="CK75" s="1307"/>
      <c r="CL75" s="1307"/>
      <c r="CM75" s="1307"/>
      <c r="CN75" s="1307">
        <v>6.7</v>
      </c>
      <c r="CO75" s="1307"/>
      <c r="CP75" s="1307"/>
      <c r="CQ75" s="1307"/>
      <c r="CR75" s="1307"/>
      <c r="CS75" s="1307"/>
      <c r="CT75" s="1307"/>
      <c r="CU75" s="1307"/>
      <c r="CV75" s="1307">
        <v>6.7</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613</v>
      </c>
      <c r="AO77" s="1301"/>
      <c r="AP77" s="1301"/>
      <c r="AQ77" s="1301"/>
      <c r="AR77" s="1301"/>
      <c r="AS77" s="1301"/>
      <c r="AT77" s="1301"/>
      <c r="AU77" s="1301"/>
      <c r="AV77" s="1301"/>
      <c r="AW77" s="1301"/>
      <c r="AX77" s="1301"/>
      <c r="AY77" s="1301"/>
      <c r="AZ77" s="1301"/>
      <c r="BA77" s="1301"/>
      <c r="BB77" s="1305" t="s">
        <v>606</v>
      </c>
      <c r="BC77" s="1305"/>
      <c r="BD77" s="1305"/>
      <c r="BE77" s="1305"/>
      <c r="BF77" s="1305"/>
      <c r="BG77" s="1305"/>
      <c r="BH77" s="1305"/>
      <c r="BI77" s="1305"/>
      <c r="BJ77" s="1305"/>
      <c r="BK77" s="1305"/>
      <c r="BL77" s="1305"/>
      <c r="BM77" s="1305"/>
      <c r="BN77" s="1305"/>
      <c r="BO77" s="1305"/>
      <c r="BP77" s="1307">
        <v>0</v>
      </c>
      <c r="BQ77" s="1307"/>
      <c r="BR77" s="1307"/>
      <c r="BS77" s="1307"/>
      <c r="BT77" s="1307"/>
      <c r="BU77" s="1307"/>
      <c r="BV77" s="1307"/>
      <c r="BW77" s="1307"/>
      <c r="BX77" s="1307">
        <v>20.2</v>
      </c>
      <c r="BY77" s="1307"/>
      <c r="BZ77" s="1307"/>
      <c r="CA77" s="1307"/>
      <c r="CB77" s="1307"/>
      <c r="CC77" s="1307"/>
      <c r="CD77" s="1307"/>
      <c r="CE77" s="1307"/>
      <c r="CF77" s="1307">
        <v>38.5</v>
      </c>
      <c r="CG77" s="1307"/>
      <c r="CH77" s="1307"/>
      <c r="CI77" s="1307"/>
      <c r="CJ77" s="1307"/>
      <c r="CK77" s="1307"/>
      <c r="CL77" s="1307"/>
      <c r="CM77" s="1307"/>
      <c r="CN77" s="1307">
        <v>32.799999999999997</v>
      </c>
      <c r="CO77" s="1307"/>
      <c r="CP77" s="1307"/>
      <c r="CQ77" s="1307"/>
      <c r="CR77" s="1307"/>
      <c r="CS77" s="1307"/>
      <c r="CT77" s="1307"/>
      <c r="CU77" s="1307"/>
      <c r="CV77" s="1307">
        <v>20.9</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612</v>
      </c>
      <c r="BC79" s="1305"/>
      <c r="BD79" s="1305"/>
      <c r="BE79" s="1305"/>
      <c r="BF79" s="1305"/>
      <c r="BG79" s="1305"/>
      <c r="BH79" s="1305"/>
      <c r="BI79" s="1305"/>
      <c r="BJ79" s="1305"/>
      <c r="BK79" s="1305"/>
      <c r="BL79" s="1305"/>
      <c r="BM79" s="1305"/>
      <c r="BN79" s="1305"/>
      <c r="BO79" s="1305"/>
      <c r="BP79" s="1307">
        <v>8.5</v>
      </c>
      <c r="BQ79" s="1307"/>
      <c r="BR79" s="1307"/>
      <c r="BS79" s="1307"/>
      <c r="BT79" s="1307"/>
      <c r="BU79" s="1307"/>
      <c r="BV79" s="1307"/>
      <c r="BW79" s="1307"/>
      <c r="BX79" s="1307">
        <v>9.3000000000000007</v>
      </c>
      <c r="BY79" s="1307"/>
      <c r="BZ79" s="1307"/>
      <c r="CA79" s="1307"/>
      <c r="CB79" s="1307"/>
      <c r="CC79" s="1307"/>
      <c r="CD79" s="1307"/>
      <c r="CE79" s="1307"/>
      <c r="CF79" s="1307">
        <v>9.1999999999999993</v>
      </c>
      <c r="CG79" s="1307"/>
      <c r="CH79" s="1307"/>
      <c r="CI79" s="1307"/>
      <c r="CJ79" s="1307"/>
      <c r="CK79" s="1307"/>
      <c r="CL79" s="1307"/>
      <c r="CM79" s="1307"/>
      <c r="CN79" s="1307">
        <v>9.1</v>
      </c>
      <c r="CO79" s="1307"/>
      <c r="CP79" s="1307"/>
      <c r="CQ79" s="1307"/>
      <c r="CR79" s="1307"/>
      <c r="CS79" s="1307"/>
      <c r="CT79" s="1307"/>
      <c r="CU79" s="1307"/>
      <c r="CV79" s="1307">
        <v>9.1</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mFZ8NEhic+VD9KKsIPK/dmGtVjfuryZSUeSrzx2va3ExlFg4MMdg0HU8NfUCqyizbHDOwMsxXVSVQewPjPHPw==" saltValue="uJLgbFeV7kVIi9T18j0Je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80" zoomScaleNormal="80" zoomScaleSheetLayoutView="70" workbookViewId="0">
      <selection activeCell="C62" sqref="C62:E6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tneuFLfaqo1J7EMDTetLEPu086OSDWX84liAvF3zFfZeEL8S/bN5GQEsfUHXk9UcIvuZIv70muzTl0EETH1Zg==" saltValue="FmrxyUaRB93mA/lI+fkcq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80" zoomScaleNormal="80" zoomScaleSheetLayoutView="55" workbookViewId="0">
      <selection activeCell="C62" sqref="C62:E6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2fWNuFaReyQo/o702LNHyVR+tDLehpzB0jDgSwoq5nkP/qmiP323zhxCFvZcXSTLCrq5cMdVxL44iKDGTfozA==" saltValue="2RBjvXc+DkcpjgbQ0F+YJ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549</v>
      </c>
      <c r="G2" s="156"/>
      <c r="H2" s="157"/>
    </row>
    <row r="3" spans="1:8" x14ac:dyDescent="0.15">
      <c r="A3" s="153" t="s">
        <v>542</v>
      </c>
      <c r="B3" s="158"/>
      <c r="C3" s="159"/>
      <c r="D3" s="160">
        <v>96910</v>
      </c>
      <c r="E3" s="161"/>
      <c r="F3" s="162">
        <v>158564</v>
      </c>
      <c r="G3" s="163"/>
      <c r="H3" s="164"/>
    </row>
    <row r="4" spans="1:8" x14ac:dyDescent="0.15">
      <c r="A4" s="165"/>
      <c r="B4" s="166"/>
      <c r="C4" s="167"/>
      <c r="D4" s="168">
        <v>33071</v>
      </c>
      <c r="E4" s="169"/>
      <c r="F4" s="170">
        <v>48412</v>
      </c>
      <c r="G4" s="171"/>
      <c r="H4" s="172"/>
    </row>
    <row r="5" spans="1:8" x14ac:dyDescent="0.15">
      <c r="A5" s="153" t="s">
        <v>544</v>
      </c>
      <c r="B5" s="158"/>
      <c r="C5" s="159"/>
      <c r="D5" s="160">
        <v>104045</v>
      </c>
      <c r="E5" s="161"/>
      <c r="F5" s="162">
        <v>106092</v>
      </c>
      <c r="G5" s="163"/>
      <c r="H5" s="164"/>
    </row>
    <row r="6" spans="1:8" x14ac:dyDescent="0.15">
      <c r="A6" s="165"/>
      <c r="B6" s="166"/>
      <c r="C6" s="167"/>
      <c r="D6" s="168">
        <v>42502</v>
      </c>
      <c r="E6" s="169"/>
      <c r="F6" s="170">
        <v>44299</v>
      </c>
      <c r="G6" s="171"/>
      <c r="H6" s="172"/>
    </row>
    <row r="7" spans="1:8" x14ac:dyDescent="0.15">
      <c r="A7" s="153" t="s">
        <v>545</v>
      </c>
      <c r="B7" s="158"/>
      <c r="C7" s="159"/>
      <c r="D7" s="160">
        <v>76189</v>
      </c>
      <c r="E7" s="161"/>
      <c r="F7" s="162">
        <v>78903</v>
      </c>
      <c r="G7" s="163"/>
      <c r="H7" s="164"/>
    </row>
    <row r="8" spans="1:8" x14ac:dyDescent="0.15">
      <c r="A8" s="165"/>
      <c r="B8" s="166"/>
      <c r="C8" s="167"/>
      <c r="D8" s="168">
        <v>55122</v>
      </c>
      <c r="E8" s="169"/>
      <c r="F8" s="170">
        <v>49201</v>
      </c>
      <c r="G8" s="171"/>
      <c r="H8" s="172"/>
    </row>
    <row r="9" spans="1:8" x14ac:dyDescent="0.15">
      <c r="A9" s="153" t="s">
        <v>546</v>
      </c>
      <c r="B9" s="158"/>
      <c r="C9" s="159"/>
      <c r="D9" s="160">
        <v>105615</v>
      </c>
      <c r="E9" s="161"/>
      <c r="F9" s="162">
        <v>82993</v>
      </c>
      <c r="G9" s="163"/>
      <c r="H9" s="164"/>
    </row>
    <row r="10" spans="1:8" x14ac:dyDescent="0.15">
      <c r="A10" s="165"/>
      <c r="B10" s="166"/>
      <c r="C10" s="167"/>
      <c r="D10" s="168">
        <v>74288</v>
      </c>
      <c r="E10" s="169"/>
      <c r="F10" s="170">
        <v>46787</v>
      </c>
      <c r="G10" s="171"/>
      <c r="H10" s="172"/>
    </row>
    <row r="11" spans="1:8" x14ac:dyDescent="0.15">
      <c r="A11" s="153" t="s">
        <v>547</v>
      </c>
      <c r="B11" s="158"/>
      <c r="C11" s="159"/>
      <c r="D11" s="160">
        <v>91984</v>
      </c>
      <c r="E11" s="161"/>
      <c r="F11" s="162">
        <v>108252</v>
      </c>
      <c r="G11" s="163"/>
      <c r="H11" s="164"/>
    </row>
    <row r="12" spans="1:8" x14ac:dyDescent="0.15">
      <c r="A12" s="165"/>
      <c r="B12" s="166"/>
      <c r="C12" s="173"/>
      <c r="D12" s="168">
        <v>57034</v>
      </c>
      <c r="E12" s="169"/>
      <c r="F12" s="170">
        <v>50321</v>
      </c>
      <c r="G12" s="171"/>
      <c r="H12" s="172"/>
    </row>
    <row r="13" spans="1:8" x14ac:dyDescent="0.15">
      <c r="A13" s="153"/>
      <c r="B13" s="158"/>
      <c r="C13" s="174"/>
      <c r="D13" s="175">
        <v>94949</v>
      </c>
      <c r="E13" s="176"/>
      <c r="F13" s="177">
        <v>106961</v>
      </c>
      <c r="G13" s="178"/>
      <c r="H13" s="164"/>
    </row>
    <row r="14" spans="1:8" x14ac:dyDescent="0.15">
      <c r="A14" s="165"/>
      <c r="B14" s="166"/>
      <c r="C14" s="167"/>
      <c r="D14" s="168">
        <v>52403</v>
      </c>
      <c r="E14" s="169"/>
      <c r="F14" s="170">
        <v>47804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6.65</v>
      </c>
      <c r="C19" s="179">
        <f>ROUND(VALUE(SUBSTITUTE(実質収支比率等に係る経年分析!G$48,"▲","-")),2)</f>
        <v>1.39</v>
      </c>
      <c r="D19" s="179">
        <f>ROUND(VALUE(SUBSTITUTE(実質収支比率等に係る経年分析!H$48,"▲","-")),2)</f>
        <v>5.33</v>
      </c>
      <c r="E19" s="179">
        <f>ROUND(VALUE(SUBSTITUTE(実質収支比率等に係る経年分析!I$48,"▲","-")),2)</f>
        <v>2.69</v>
      </c>
      <c r="F19" s="179">
        <f>ROUND(VALUE(SUBSTITUTE(実質収支比率等に係る経年分析!J$48,"▲","-")),2)</f>
        <v>4.71</v>
      </c>
    </row>
    <row r="20" spans="1:11" x14ac:dyDescent="0.15">
      <c r="A20" s="179" t="s">
        <v>55</v>
      </c>
      <c r="B20" s="179">
        <f>ROUND(VALUE(SUBSTITUTE(実質収支比率等に係る経年分析!F$47,"▲","-")),2)</f>
        <v>39.520000000000003</v>
      </c>
      <c r="C20" s="179">
        <f>ROUND(VALUE(SUBSTITUTE(実質収支比率等に係る経年分析!G$47,"▲","-")),2)</f>
        <v>41.71</v>
      </c>
      <c r="D20" s="179">
        <f>ROUND(VALUE(SUBSTITUTE(実質収支比率等に係る経年分析!H$47,"▲","-")),2)</f>
        <v>30.85</v>
      </c>
      <c r="E20" s="179">
        <f>ROUND(VALUE(SUBSTITUTE(実質収支比率等に係る経年分析!I$47,"▲","-")),2)</f>
        <v>31.91</v>
      </c>
      <c r="F20" s="179">
        <f>ROUND(VALUE(SUBSTITUTE(実質収支比率等に係る経年分析!J$47,"▲","-")),2)</f>
        <v>28.46</v>
      </c>
    </row>
    <row r="21" spans="1:11" x14ac:dyDescent="0.15">
      <c r="A21" s="179" t="s">
        <v>56</v>
      </c>
      <c r="B21" s="179">
        <f>IF(ISNUMBER(VALUE(SUBSTITUTE(実質収支比率等に係る経年分析!F$49,"▲","-"))),ROUND(VALUE(SUBSTITUTE(実質収支比率等に係る経年分析!F$49,"▲","-")),2),NA())</f>
        <v>-1.47</v>
      </c>
      <c r="C21" s="179">
        <f>IF(ISNUMBER(VALUE(SUBSTITUTE(実質収支比率等に係る経年分析!G$49,"▲","-"))),ROUND(VALUE(SUBSTITUTE(実質収支比率等に係る経年分析!G$49,"▲","-")),2),NA())</f>
        <v>-2.6</v>
      </c>
      <c r="D21" s="179">
        <f>IF(ISNUMBER(VALUE(SUBSTITUTE(実質収支比率等に係る経年分析!H$49,"▲","-"))),ROUND(VALUE(SUBSTITUTE(実質収支比率等に係る経年分析!H$49,"▲","-")),2),NA())</f>
        <v>-6.77</v>
      </c>
      <c r="E21" s="179">
        <f>IF(ISNUMBER(VALUE(SUBSTITUTE(実質収支比率等に係る経年分析!I$49,"▲","-"))),ROUND(VALUE(SUBSTITUTE(実質収支比率等に係る経年分析!I$49,"▲","-")),2),NA())</f>
        <v>-1.73</v>
      </c>
      <c r="F21" s="179">
        <f>IF(ISNUMBER(VALUE(SUBSTITUTE(実質収支比率等に係る経年分析!J$49,"▲","-"))),ROUND(VALUE(SUBSTITUTE(実質収支比率等に係る経年分析!J$49,"▲","-")),2),NA())</f>
        <v>-0.05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文化・体育振興基金特別会計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浄化槽整備推進事業特別会計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0.18</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1.64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1.54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2.61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0.63</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0.75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0.84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1.51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2.79</v>
      </c>
    </row>
    <row r="35" spans="1:16" x14ac:dyDescent="0.15">
      <c r="A35" s="180" t="str">
        <f>IF(連結実質赤字比率に係る赤字・黒字の構成分析!C$35="",NA(),連結実質赤字比率に係る赤字・黒字の構成分析!C$35)</f>
        <v>水道事業特別会計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3.61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2.41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2.98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3.54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6.64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5.32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1.78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326</v>
      </c>
      <c r="E42" s="181"/>
      <c r="F42" s="181"/>
      <c r="G42" s="181">
        <f>'実質公債費比率（分子）の構造'!L$52</f>
        <v>320</v>
      </c>
      <c r="H42" s="181"/>
      <c r="I42" s="181"/>
      <c r="J42" s="181">
        <f>'実質公債費比率（分子）の構造'!M$52</f>
        <v>329</v>
      </c>
      <c r="K42" s="181"/>
      <c r="L42" s="181"/>
      <c r="M42" s="181">
        <f>'実質公債費比率（分子）の構造'!N$52</f>
        <v>333</v>
      </c>
      <c r="N42" s="181"/>
      <c r="O42" s="181"/>
      <c r="P42" s="181">
        <f>'実質公債費比率（分子）の構造'!O$52</f>
        <v>401</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4</v>
      </c>
      <c r="C44" s="181"/>
      <c r="D44" s="181"/>
      <c r="E44" s="181">
        <f>'実質公債費比率（分子）の構造'!L$50</f>
        <v>4</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54</v>
      </c>
      <c r="C45" s="181"/>
      <c r="D45" s="181"/>
      <c r="E45" s="181">
        <f>'実質公債費比率（分子）の構造'!L$49</f>
        <v>55</v>
      </c>
      <c r="F45" s="181"/>
      <c r="G45" s="181"/>
      <c r="H45" s="181">
        <f>'実質公債費比率（分子）の構造'!M$49</f>
        <v>61</v>
      </c>
      <c r="I45" s="181"/>
      <c r="J45" s="181"/>
      <c r="K45" s="181">
        <f>'実質公債費比率（分子）の構造'!N$49</f>
        <v>62</v>
      </c>
      <c r="L45" s="181"/>
      <c r="M45" s="181"/>
      <c r="N45" s="181">
        <f>'実質公債費比率（分子）の構造'!O$49</f>
        <v>62</v>
      </c>
      <c r="O45" s="181"/>
      <c r="P45" s="181"/>
    </row>
    <row r="46" spans="1:16" x14ac:dyDescent="0.15">
      <c r="A46" s="181" t="s">
        <v>67</v>
      </c>
      <c r="B46" s="181">
        <f>'実質公債費比率（分子）の構造'!K$48</f>
        <v>60</v>
      </c>
      <c r="C46" s="181"/>
      <c r="D46" s="181"/>
      <c r="E46" s="181">
        <f>'実質公債費比率（分子）の構造'!L$48</f>
        <v>37</v>
      </c>
      <c r="F46" s="181"/>
      <c r="G46" s="181"/>
      <c r="H46" s="181">
        <f>'実質公債費比率（分子）の構造'!M$48</f>
        <v>18</v>
      </c>
      <c r="I46" s="181"/>
      <c r="J46" s="181"/>
      <c r="K46" s="181">
        <f>'実質公債費比率（分子）の構造'!N$48</f>
        <v>16</v>
      </c>
      <c r="L46" s="181"/>
      <c r="M46" s="181"/>
      <c r="N46" s="181">
        <f>'実質公債費比率（分子）の構造'!O$48</f>
        <v>30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467</v>
      </c>
      <c r="C49" s="181"/>
      <c r="D49" s="181"/>
      <c r="E49" s="181">
        <f>'実質公債費比率（分子）の構造'!L$45</f>
        <v>461</v>
      </c>
      <c r="F49" s="181"/>
      <c r="G49" s="181"/>
      <c r="H49" s="181">
        <f>'実質公債費比率（分子）の構造'!M$45</f>
        <v>442</v>
      </c>
      <c r="I49" s="181"/>
      <c r="J49" s="181"/>
      <c r="K49" s="181">
        <f>'実質公債費比率（分子）の構造'!N$45</f>
        <v>432</v>
      </c>
      <c r="L49" s="181"/>
      <c r="M49" s="181"/>
      <c r="N49" s="181">
        <f>'実質公債費比率（分子）の構造'!O$45</f>
        <v>547</v>
      </c>
      <c r="O49" s="181"/>
      <c r="P49" s="181"/>
    </row>
    <row r="50" spans="1:16" x14ac:dyDescent="0.15">
      <c r="A50" s="181" t="s">
        <v>71</v>
      </c>
      <c r="B50" s="181" t="e">
        <f>NA()</f>
        <v>#N/A</v>
      </c>
      <c r="C50" s="181">
        <f>IF(ISNUMBER('実質公債費比率（分子）の構造'!K$53),'実質公債費比率（分子）の構造'!K$53,NA())</f>
        <v>259</v>
      </c>
      <c r="D50" s="181" t="e">
        <f>NA()</f>
        <v>#N/A</v>
      </c>
      <c r="E50" s="181" t="e">
        <f>NA()</f>
        <v>#N/A</v>
      </c>
      <c r="F50" s="181">
        <f>IF(ISNUMBER('実質公債費比率（分子）の構造'!L$53),'実質公債費比率（分子）の構造'!L$53,NA())</f>
        <v>237</v>
      </c>
      <c r="G50" s="181" t="e">
        <f>NA()</f>
        <v>#N/A</v>
      </c>
      <c r="H50" s="181" t="e">
        <f>NA()</f>
        <v>#N/A</v>
      </c>
      <c r="I50" s="181">
        <f>IF(ISNUMBER('実質公債費比率（分子）の構造'!M$53),'実質公債費比率（分子）の構造'!M$53,NA())</f>
        <v>192</v>
      </c>
      <c r="J50" s="181" t="e">
        <f>NA()</f>
        <v>#N/A</v>
      </c>
      <c r="K50" s="181" t="e">
        <f>NA()</f>
        <v>#N/A</v>
      </c>
      <c r="L50" s="181">
        <f>IF(ISNUMBER('実質公債費比率（分子）の構造'!N$53),'実質公債費比率（分子）の構造'!N$53,NA())</f>
        <v>177</v>
      </c>
      <c r="M50" s="181" t="e">
        <f>NA()</f>
        <v>#N/A</v>
      </c>
      <c r="N50" s="181" t="e">
        <f>NA()</f>
        <v>#N/A</v>
      </c>
      <c r="O50" s="181">
        <f>IF(ISNUMBER('実質公債費比率（分子）の構造'!O$53),'実質公債費比率（分子）の構造'!O$53,NA())</f>
        <v>238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3424</v>
      </c>
      <c r="E56" s="180"/>
      <c r="F56" s="180"/>
      <c r="G56" s="180">
        <f>'将来負担比率（分子）の構造'!J$52</f>
        <v>3678</v>
      </c>
      <c r="H56" s="180"/>
      <c r="I56" s="180"/>
      <c r="J56" s="180">
        <f>'将来負担比率（分子）の構造'!K$52</f>
        <v>3755</v>
      </c>
      <c r="K56" s="180"/>
      <c r="L56" s="180"/>
      <c r="M56" s="180">
        <f>'将来負担比率（分子）の構造'!L$52</f>
        <v>3802</v>
      </c>
      <c r="N56" s="180"/>
      <c r="O56" s="180"/>
      <c r="P56" s="180">
        <f>'将来負担比率（分子）の構造'!M$52</f>
        <v>4291</v>
      </c>
    </row>
    <row r="57" spans="1:16" x14ac:dyDescent="0.15">
      <c r="A57" s="180" t="s">
        <v>42</v>
      </c>
      <c r="B57" s="180"/>
      <c r="C57" s="180"/>
      <c r="D57" s="180">
        <f>'将来負担比率（分子）の構造'!I$51</f>
        <v>74</v>
      </c>
      <c r="E57" s="180"/>
      <c r="F57" s="180"/>
      <c r="G57" s="180">
        <f>'将来負担比率（分子）の構造'!J$51</f>
        <v>57</v>
      </c>
      <c r="H57" s="180"/>
      <c r="I57" s="180"/>
      <c r="J57" s="180">
        <f>'将来負担比率（分子）の構造'!K$51</f>
        <v>29</v>
      </c>
      <c r="K57" s="180"/>
      <c r="L57" s="180"/>
      <c r="M57" s="180">
        <f>'将来負担比率（分子）の構造'!L$51</f>
        <v>11</v>
      </c>
      <c r="N57" s="180"/>
      <c r="O57" s="180"/>
      <c r="P57" s="180">
        <f>'将来負担比率（分子）の構造'!M$51</f>
        <v>4</v>
      </c>
    </row>
    <row r="58" spans="1:16" x14ac:dyDescent="0.15">
      <c r="A58" s="180" t="s">
        <v>41</v>
      </c>
      <c r="B58" s="180"/>
      <c r="C58" s="180"/>
      <c r="D58" s="180">
        <f>'将来負担比率（分子）の構造'!I$50</f>
        <v>3983</v>
      </c>
      <c r="E58" s="180"/>
      <c r="F58" s="180"/>
      <c r="G58" s="180">
        <f>'将来負担比率（分子）の構造'!J$50</f>
        <v>4059</v>
      </c>
      <c r="H58" s="180"/>
      <c r="I58" s="180"/>
      <c r="J58" s="180">
        <f>'将来負担比率（分子）の構造'!K$50</f>
        <v>3831</v>
      </c>
      <c r="K58" s="180"/>
      <c r="L58" s="180"/>
      <c r="M58" s="180">
        <f>'将来負担比率（分子）の構造'!L$50</f>
        <v>3887</v>
      </c>
      <c r="N58" s="180"/>
      <c r="O58" s="180"/>
      <c r="P58" s="180">
        <f>'将来負担比率（分子）の構造'!M$50</f>
        <v>3749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1075</v>
      </c>
      <c r="C62" s="180"/>
      <c r="D62" s="180"/>
      <c r="E62" s="180">
        <f>'将来負担比率（分子）の構造'!J$45</f>
        <v>1394</v>
      </c>
      <c r="F62" s="180"/>
      <c r="G62" s="180"/>
      <c r="H62" s="180">
        <f>'将来負担比率（分子）の構造'!K$45</f>
        <v>985</v>
      </c>
      <c r="I62" s="180"/>
      <c r="J62" s="180"/>
      <c r="K62" s="180">
        <f>'将来負担比率（分子）の構造'!L$45</f>
        <v>903</v>
      </c>
      <c r="L62" s="180"/>
      <c r="M62" s="180"/>
      <c r="N62" s="180">
        <f>'将来負担比率（分子）の構造'!M$45</f>
        <v>924</v>
      </c>
      <c r="O62" s="180"/>
      <c r="P62" s="180"/>
    </row>
    <row r="63" spans="1:16" x14ac:dyDescent="0.15">
      <c r="A63" s="180" t="s">
        <v>34</v>
      </c>
      <c r="B63" s="180">
        <f>'将来負担比率（分子）の構造'!I$44</f>
        <v>462</v>
      </c>
      <c r="C63" s="180"/>
      <c r="D63" s="180"/>
      <c r="E63" s="180">
        <f>'将来負担比率（分子）の構造'!J$44</f>
        <v>417</v>
      </c>
      <c r="F63" s="180"/>
      <c r="G63" s="180"/>
      <c r="H63" s="180">
        <f>'将来負担比率（分子）の構造'!K$44</f>
        <v>360</v>
      </c>
      <c r="I63" s="180"/>
      <c r="J63" s="180"/>
      <c r="K63" s="180">
        <f>'将来負担比率（分子）の構造'!L$44</f>
        <v>327</v>
      </c>
      <c r="L63" s="180"/>
      <c r="M63" s="180"/>
      <c r="N63" s="180">
        <f>'将来負担比率（分子）の構造'!M$44</f>
        <v>264</v>
      </c>
      <c r="O63" s="180"/>
      <c r="P63" s="180"/>
    </row>
    <row r="64" spans="1:16" x14ac:dyDescent="0.15">
      <c r="A64" s="180" t="s">
        <v>33</v>
      </c>
      <c r="B64" s="180">
        <f>'将来負担比率（分子）の構造'!I$43</f>
        <v>216</v>
      </c>
      <c r="C64" s="180"/>
      <c r="D64" s="180"/>
      <c r="E64" s="180">
        <f>'将来負担比率（分子）の構造'!J$43</f>
        <v>255</v>
      </c>
      <c r="F64" s="180"/>
      <c r="G64" s="180"/>
      <c r="H64" s="180">
        <f>'将来負担比率（分子）の構造'!K$43</f>
        <v>266</v>
      </c>
      <c r="I64" s="180"/>
      <c r="J64" s="180"/>
      <c r="K64" s="180">
        <f>'将来負担比率（分子）の構造'!L$43</f>
        <v>210</v>
      </c>
      <c r="L64" s="180"/>
      <c r="M64" s="180"/>
      <c r="N64" s="180">
        <f>'将来負担比率（分子）の構造'!M$43</f>
        <v>234</v>
      </c>
      <c r="O64" s="180"/>
      <c r="P64" s="180"/>
    </row>
    <row r="65" spans="1:16" x14ac:dyDescent="0.15">
      <c r="A65" s="180" t="s">
        <v>32</v>
      </c>
      <c r="B65" s="180">
        <f>'将来負担比率（分子）の構造'!I$42</f>
        <v>4</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4216</v>
      </c>
      <c r="C66" s="180"/>
      <c r="D66" s="180"/>
      <c r="E66" s="180">
        <f>'将来負担比率（分子）の構造'!J$41</f>
        <v>4462</v>
      </c>
      <c r="F66" s="180"/>
      <c r="G66" s="180"/>
      <c r="H66" s="180">
        <f>'将来負担比率（分子）の構造'!K$41</f>
        <v>4517</v>
      </c>
      <c r="I66" s="180"/>
      <c r="J66" s="180"/>
      <c r="K66" s="180">
        <f>'将来負担比率（分子）の構造'!L$41</f>
        <v>5073</v>
      </c>
      <c r="L66" s="180"/>
      <c r="M66" s="180"/>
      <c r="N66" s="180">
        <f>'将来負担比率（分子）の構造'!M$41</f>
        <v>5173</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1020</v>
      </c>
      <c r="C72" s="184">
        <f>基金残高に係る経年分析!G55</f>
        <v>1051</v>
      </c>
      <c r="D72" s="184">
        <f>基金残高に係る経年分析!H55</f>
        <v>976</v>
      </c>
    </row>
    <row r="73" spans="1:16" x14ac:dyDescent="0.15">
      <c r="A73" s="183" t="s">
        <v>78</v>
      </c>
      <c r="B73" s="184">
        <f>基金残高に係る経年分析!F56</f>
        <v>351</v>
      </c>
      <c r="C73" s="184">
        <f>基金残高に係る経年分析!G56</f>
        <v>371</v>
      </c>
      <c r="D73" s="184">
        <f>基金残高に係る経年分析!H56</f>
        <v>268</v>
      </c>
    </row>
    <row r="74" spans="1:16" x14ac:dyDescent="0.15">
      <c r="A74" s="183" t="s">
        <v>79</v>
      </c>
      <c r="B74" s="184">
        <f>基金残高に係る経年分析!F57</f>
        <v>2402</v>
      </c>
      <c r="C74" s="184">
        <f>基金残高に係る経年分析!G57</f>
        <v>2424</v>
      </c>
      <c r="D74" s="184">
        <f>基金残高に係る経年分析!H57</f>
        <v>2462</v>
      </c>
    </row>
  </sheetData>
  <sheetProtection algorithmName="SHA-512" hashValue="WE1ea/7fD2CJgPygmktqzNzwVGm0r1IGUfvGK0jERKYs9CAdIOL2RAhCrKS8gPpxWB3Jn1G/TqiC8ryVWRNVrg==" saltValue="j69OPuMX0+tMrCGFTmwI8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H28"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215</v>
      </c>
      <c r="DI1" s="756"/>
      <c r="DJ1" s="756"/>
      <c r="DK1" s="756"/>
      <c r="DL1" s="756"/>
      <c r="DM1" s="756"/>
      <c r="DN1" s="757"/>
      <c r="DO1" s="225"/>
      <c r="DP1" s="755" t="s">
        <v>216</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218</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219</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220</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221</v>
      </c>
      <c r="S4" s="698"/>
      <c r="T4" s="698"/>
      <c r="U4" s="698"/>
      <c r="V4" s="698"/>
      <c r="W4" s="698"/>
      <c r="X4" s="698"/>
      <c r="Y4" s="699"/>
      <c r="Z4" s="697" t="s">
        <v>222</v>
      </c>
      <c r="AA4" s="698"/>
      <c r="AB4" s="698"/>
      <c r="AC4" s="699"/>
      <c r="AD4" s="697" t="s">
        <v>223</v>
      </c>
      <c r="AE4" s="698"/>
      <c r="AF4" s="698"/>
      <c r="AG4" s="698"/>
      <c r="AH4" s="698"/>
      <c r="AI4" s="698"/>
      <c r="AJ4" s="698"/>
      <c r="AK4" s="699"/>
      <c r="AL4" s="697" t="s">
        <v>222</v>
      </c>
      <c r="AM4" s="698"/>
      <c r="AN4" s="698"/>
      <c r="AO4" s="699"/>
      <c r="AP4" s="758" t="s">
        <v>224</v>
      </c>
      <c r="AQ4" s="758"/>
      <c r="AR4" s="758"/>
      <c r="AS4" s="758"/>
      <c r="AT4" s="758"/>
      <c r="AU4" s="758"/>
      <c r="AV4" s="758"/>
      <c r="AW4" s="758"/>
      <c r="AX4" s="758"/>
      <c r="AY4" s="758"/>
      <c r="AZ4" s="758"/>
      <c r="BA4" s="758"/>
      <c r="BB4" s="758"/>
      <c r="BC4" s="758"/>
      <c r="BD4" s="758"/>
      <c r="BE4" s="758"/>
      <c r="BF4" s="758"/>
      <c r="BG4" s="758" t="s">
        <v>225</v>
      </c>
      <c r="BH4" s="758"/>
      <c r="BI4" s="758"/>
      <c r="BJ4" s="758"/>
      <c r="BK4" s="758"/>
      <c r="BL4" s="758"/>
      <c r="BM4" s="758"/>
      <c r="BN4" s="758"/>
      <c r="BO4" s="758" t="s">
        <v>222</v>
      </c>
      <c r="BP4" s="758"/>
      <c r="BQ4" s="758"/>
      <c r="BR4" s="758"/>
      <c r="BS4" s="758" t="s">
        <v>226</v>
      </c>
      <c r="BT4" s="758"/>
      <c r="BU4" s="758"/>
      <c r="BV4" s="758"/>
      <c r="BW4" s="758"/>
      <c r="BX4" s="758"/>
      <c r="BY4" s="758"/>
      <c r="BZ4" s="758"/>
      <c r="CA4" s="758"/>
      <c r="CB4" s="758"/>
      <c r="CD4" s="740" t="s">
        <v>227</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228</v>
      </c>
      <c r="C5" s="723"/>
      <c r="D5" s="723"/>
      <c r="E5" s="723"/>
      <c r="F5" s="723"/>
      <c r="G5" s="723"/>
      <c r="H5" s="723"/>
      <c r="I5" s="723"/>
      <c r="J5" s="723"/>
      <c r="K5" s="723"/>
      <c r="L5" s="723"/>
      <c r="M5" s="723"/>
      <c r="N5" s="723"/>
      <c r="O5" s="723"/>
      <c r="P5" s="723"/>
      <c r="Q5" s="724"/>
      <c r="R5" s="688">
        <v>1030593</v>
      </c>
      <c r="S5" s="689"/>
      <c r="T5" s="689"/>
      <c r="U5" s="689"/>
      <c r="V5" s="689"/>
      <c r="W5" s="689"/>
      <c r="X5" s="689"/>
      <c r="Y5" s="735"/>
      <c r="Z5" s="753">
        <v>19.100000000000001</v>
      </c>
      <c r="AA5" s="753"/>
      <c r="AB5" s="753"/>
      <c r="AC5" s="753"/>
      <c r="AD5" s="754">
        <v>1030593</v>
      </c>
      <c r="AE5" s="754"/>
      <c r="AF5" s="754"/>
      <c r="AG5" s="754"/>
      <c r="AH5" s="754"/>
      <c r="AI5" s="754"/>
      <c r="AJ5" s="754"/>
      <c r="AK5" s="754"/>
      <c r="AL5" s="736">
        <v>31.6</v>
      </c>
      <c r="AM5" s="705"/>
      <c r="AN5" s="705"/>
      <c r="AO5" s="737"/>
      <c r="AP5" s="722" t="s">
        <v>229</v>
      </c>
      <c r="AQ5" s="723"/>
      <c r="AR5" s="723"/>
      <c r="AS5" s="723"/>
      <c r="AT5" s="723"/>
      <c r="AU5" s="723"/>
      <c r="AV5" s="723"/>
      <c r="AW5" s="723"/>
      <c r="AX5" s="723"/>
      <c r="AY5" s="723"/>
      <c r="AZ5" s="723"/>
      <c r="BA5" s="723"/>
      <c r="BB5" s="723"/>
      <c r="BC5" s="723"/>
      <c r="BD5" s="723"/>
      <c r="BE5" s="723"/>
      <c r="BF5" s="724"/>
      <c r="BG5" s="623">
        <v>1030561</v>
      </c>
      <c r="BH5" s="626"/>
      <c r="BI5" s="626"/>
      <c r="BJ5" s="626"/>
      <c r="BK5" s="626"/>
      <c r="BL5" s="626"/>
      <c r="BM5" s="626"/>
      <c r="BN5" s="627"/>
      <c r="BO5" s="685">
        <v>100</v>
      </c>
      <c r="BP5" s="685"/>
      <c r="BQ5" s="685"/>
      <c r="BR5" s="685"/>
      <c r="BS5" s="686" t="s">
        <v>230</v>
      </c>
      <c r="BT5" s="686"/>
      <c r="BU5" s="686"/>
      <c r="BV5" s="686"/>
      <c r="BW5" s="686"/>
      <c r="BX5" s="686"/>
      <c r="BY5" s="686"/>
      <c r="BZ5" s="686"/>
      <c r="CA5" s="686"/>
      <c r="CB5" s="727"/>
      <c r="CD5" s="740" t="s">
        <v>224</v>
      </c>
      <c r="CE5" s="741"/>
      <c r="CF5" s="741"/>
      <c r="CG5" s="741"/>
      <c r="CH5" s="741"/>
      <c r="CI5" s="741"/>
      <c r="CJ5" s="741"/>
      <c r="CK5" s="741"/>
      <c r="CL5" s="741"/>
      <c r="CM5" s="741"/>
      <c r="CN5" s="741"/>
      <c r="CO5" s="741"/>
      <c r="CP5" s="741"/>
      <c r="CQ5" s="742"/>
      <c r="CR5" s="740" t="s">
        <v>231</v>
      </c>
      <c r="CS5" s="741"/>
      <c r="CT5" s="741"/>
      <c r="CU5" s="741"/>
      <c r="CV5" s="741"/>
      <c r="CW5" s="741"/>
      <c r="CX5" s="741"/>
      <c r="CY5" s="742"/>
      <c r="CZ5" s="740" t="s">
        <v>222</v>
      </c>
      <c r="DA5" s="741"/>
      <c r="DB5" s="741"/>
      <c r="DC5" s="742"/>
      <c r="DD5" s="740" t="s">
        <v>232</v>
      </c>
      <c r="DE5" s="741"/>
      <c r="DF5" s="741"/>
      <c r="DG5" s="741"/>
      <c r="DH5" s="741"/>
      <c r="DI5" s="741"/>
      <c r="DJ5" s="741"/>
      <c r="DK5" s="741"/>
      <c r="DL5" s="741"/>
      <c r="DM5" s="741"/>
      <c r="DN5" s="741"/>
      <c r="DO5" s="741"/>
      <c r="DP5" s="742"/>
      <c r="DQ5" s="740" t="s">
        <v>233</v>
      </c>
      <c r="DR5" s="741"/>
      <c r="DS5" s="741"/>
      <c r="DT5" s="741"/>
      <c r="DU5" s="741"/>
      <c r="DV5" s="741"/>
      <c r="DW5" s="741"/>
      <c r="DX5" s="741"/>
      <c r="DY5" s="741"/>
      <c r="DZ5" s="741"/>
      <c r="EA5" s="741"/>
      <c r="EB5" s="741"/>
      <c r="EC5" s="742"/>
    </row>
    <row r="6" spans="2:143" ht="11.25" customHeight="1" x14ac:dyDescent="0.15">
      <c r="B6" s="620" t="s">
        <v>234</v>
      </c>
      <c r="C6" s="621"/>
      <c r="D6" s="621"/>
      <c r="E6" s="621"/>
      <c r="F6" s="621"/>
      <c r="G6" s="621"/>
      <c r="H6" s="621"/>
      <c r="I6" s="621"/>
      <c r="J6" s="621"/>
      <c r="K6" s="621"/>
      <c r="L6" s="621"/>
      <c r="M6" s="621"/>
      <c r="N6" s="621"/>
      <c r="O6" s="621"/>
      <c r="P6" s="621"/>
      <c r="Q6" s="622"/>
      <c r="R6" s="623">
        <v>59596</v>
      </c>
      <c r="S6" s="626"/>
      <c r="T6" s="626"/>
      <c r="U6" s="626"/>
      <c r="V6" s="626"/>
      <c r="W6" s="626"/>
      <c r="X6" s="626"/>
      <c r="Y6" s="627"/>
      <c r="Z6" s="685">
        <v>1.1000000000000001</v>
      </c>
      <c r="AA6" s="685"/>
      <c r="AB6" s="685"/>
      <c r="AC6" s="685"/>
      <c r="AD6" s="686">
        <v>59596</v>
      </c>
      <c r="AE6" s="686"/>
      <c r="AF6" s="686"/>
      <c r="AG6" s="686"/>
      <c r="AH6" s="686"/>
      <c r="AI6" s="686"/>
      <c r="AJ6" s="686"/>
      <c r="AK6" s="686"/>
      <c r="AL6" s="628">
        <v>1.8</v>
      </c>
      <c r="AM6" s="629"/>
      <c r="AN6" s="629"/>
      <c r="AO6" s="687"/>
      <c r="AP6" s="620" t="s">
        <v>235</v>
      </c>
      <c r="AQ6" s="621"/>
      <c r="AR6" s="621"/>
      <c r="AS6" s="621"/>
      <c r="AT6" s="621"/>
      <c r="AU6" s="621"/>
      <c r="AV6" s="621"/>
      <c r="AW6" s="621"/>
      <c r="AX6" s="621"/>
      <c r="AY6" s="621"/>
      <c r="AZ6" s="621"/>
      <c r="BA6" s="621"/>
      <c r="BB6" s="621"/>
      <c r="BC6" s="621"/>
      <c r="BD6" s="621"/>
      <c r="BE6" s="621"/>
      <c r="BF6" s="622"/>
      <c r="BG6" s="623">
        <v>1030561</v>
      </c>
      <c r="BH6" s="626"/>
      <c r="BI6" s="626"/>
      <c r="BJ6" s="626"/>
      <c r="BK6" s="626"/>
      <c r="BL6" s="626"/>
      <c r="BM6" s="626"/>
      <c r="BN6" s="627"/>
      <c r="BO6" s="685">
        <v>100</v>
      </c>
      <c r="BP6" s="685"/>
      <c r="BQ6" s="685"/>
      <c r="BR6" s="685"/>
      <c r="BS6" s="686" t="s">
        <v>230</v>
      </c>
      <c r="BT6" s="686"/>
      <c r="BU6" s="686"/>
      <c r="BV6" s="686"/>
      <c r="BW6" s="686"/>
      <c r="BX6" s="686"/>
      <c r="BY6" s="686"/>
      <c r="BZ6" s="686"/>
      <c r="CA6" s="686"/>
      <c r="CB6" s="727"/>
      <c r="CD6" s="694" t="s">
        <v>236</v>
      </c>
      <c r="CE6" s="695"/>
      <c r="CF6" s="695"/>
      <c r="CG6" s="695"/>
      <c r="CH6" s="695"/>
      <c r="CI6" s="695"/>
      <c r="CJ6" s="695"/>
      <c r="CK6" s="695"/>
      <c r="CL6" s="695"/>
      <c r="CM6" s="695"/>
      <c r="CN6" s="695"/>
      <c r="CO6" s="695"/>
      <c r="CP6" s="695"/>
      <c r="CQ6" s="696"/>
      <c r="CR6" s="623">
        <v>83220</v>
      </c>
      <c r="CS6" s="626"/>
      <c r="CT6" s="626"/>
      <c r="CU6" s="626"/>
      <c r="CV6" s="626"/>
      <c r="CW6" s="626"/>
      <c r="CX6" s="626"/>
      <c r="CY6" s="627"/>
      <c r="CZ6" s="736">
        <v>1.6</v>
      </c>
      <c r="DA6" s="705"/>
      <c r="DB6" s="705"/>
      <c r="DC6" s="739"/>
      <c r="DD6" s="631" t="s">
        <v>129</v>
      </c>
      <c r="DE6" s="626"/>
      <c r="DF6" s="626"/>
      <c r="DG6" s="626"/>
      <c r="DH6" s="626"/>
      <c r="DI6" s="626"/>
      <c r="DJ6" s="626"/>
      <c r="DK6" s="626"/>
      <c r="DL6" s="626"/>
      <c r="DM6" s="626"/>
      <c r="DN6" s="626"/>
      <c r="DO6" s="626"/>
      <c r="DP6" s="627"/>
      <c r="DQ6" s="631">
        <v>83220</v>
      </c>
      <c r="DR6" s="626"/>
      <c r="DS6" s="626"/>
      <c r="DT6" s="626"/>
      <c r="DU6" s="626"/>
      <c r="DV6" s="626"/>
      <c r="DW6" s="626"/>
      <c r="DX6" s="626"/>
      <c r="DY6" s="626"/>
      <c r="DZ6" s="626"/>
      <c r="EA6" s="626"/>
      <c r="EB6" s="626"/>
      <c r="EC6" s="666"/>
    </row>
    <row r="7" spans="2:143" ht="11.25" customHeight="1" x14ac:dyDescent="0.15">
      <c r="B7" s="620" t="s">
        <v>237</v>
      </c>
      <c r="C7" s="621"/>
      <c r="D7" s="621"/>
      <c r="E7" s="621"/>
      <c r="F7" s="621"/>
      <c r="G7" s="621"/>
      <c r="H7" s="621"/>
      <c r="I7" s="621"/>
      <c r="J7" s="621"/>
      <c r="K7" s="621"/>
      <c r="L7" s="621"/>
      <c r="M7" s="621"/>
      <c r="N7" s="621"/>
      <c r="O7" s="621"/>
      <c r="P7" s="621"/>
      <c r="Q7" s="622"/>
      <c r="R7" s="623">
        <v>1342</v>
      </c>
      <c r="S7" s="626"/>
      <c r="T7" s="626"/>
      <c r="U7" s="626"/>
      <c r="V7" s="626"/>
      <c r="W7" s="626"/>
      <c r="X7" s="626"/>
      <c r="Y7" s="627"/>
      <c r="Z7" s="685">
        <v>0</v>
      </c>
      <c r="AA7" s="685"/>
      <c r="AB7" s="685"/>
      <c r="AC7" s="685"/>
      <c r="AD7" s="686">
        <v>1342</v>
      </c>
      <c r="AE7" s="686"/>
      <c r="AF7" s="686"/>
      <c r="AG7" s="686"/>
      <c r="AH7" s="686"/>
      <c r="AI7" s="686"/>
      <c r="AJ7" s="686"/>
      <c r="AK7" s="686"/>
      <c r="AL7" s="628">
        <v>0</v>
      </c>
      <c r="AM7" s="629"/>
      <c r="AN7" s="629"/>
      <c r="AO7" s="687"/>
      <c r="AP7" s="620" t="s">
        <v>238</v>
      </c>
      <c r="AQ7" s="621"/>
      <c r="AR7" s="621"/>
      <c r="AS7" s="621"/>
      <c r="AT7" s="621"/>
      <c r="AU7" s="621"/>
      <c r="AV7" s="621"/>
      <c r="AW7" s="621"/>
      <c r="AX7" s="621"/>
      <c r="AY7" s="621"/>
      <c r="AZ7" s="621"/>
      <c r="BA7" s="621"/>
      <c r="BB7" s="621"/>
      <c r="BC7" s="621"/>
      <c r="BD7" s="621"/>
      <c r="BE7" s="621"/>
      <c r="BF7" s="622"/>
      <c r="BG7" s="623">
        <v>436042</v>
      </c>
      <c r="BH7" s="626"/>
      <c r="BI7" s="626"/>
      <c r="BJ7" s="626"/>
      <c r="BK7" s="626"/>
      <c r="BL7" s="626"/>
      <c r="BM7" s="626"/>
      <c r="BN7" s="627"/>
      <c r="BO7" s="685">
        <v>42.3</v>
      </c>
      <c r="BP7" s="685"/>
      <c r="BQ7" s="685"/>
      <c r="BR7" s="685"/>
      <c r="BS7" s="686" t="s">
        <v>129</v>
      </c>
      <c r="BT7" s="686"/>
      <c r="BU7" s="686"/>
      <c r="BV7" s="686"/>
      <c r="BW7" s="686"/>
      <c r="BX7" s="686"/>
      <c r="BY7" s="686"/>
      <c r="BZ7" s="686"/>
      <c r="CA7" s="686"/>
      <c r="CB7" s="727"/>
      <c r="CD7" s="667" t="s">
        <v>239</v>
      </c>
      <c r="CE7" s="664"/>
      <c r="CF7" s="664"/>
      <c r="CG7" s="664"/>
      <c r="CH7" s="664"/>
      <c r="CI7" s="664"/>
      <c r="CJ7" s="664"/>
      <c r="CK7" s="664"/>
      <c r="CL7" s="664"/>
      <c r="CM7" s="664"/>
      <c r="CN7" s="664"/>
      <c r="CO7" s="664"/>
      <c r="CP7" s="664"/>
      <c r="CQ7" s="665"/>
      <c r="CR7" s="623">
        <v>661892</v>
      </c>
      <c r="CS7" s="626"/>
      <c r="CT7" s="626"/>
      <c r="CU7" s="626"/>
      <c r="CV7" s="626"/>
      <c r="CW7" s="626"/>
      <c r="CX7" s="626"/>
      <c r="CY7" s="627"/>
      <c r="CZ7" s="685">
        <v>12.7</v>
      </c>
      <c r="DA7" s="685"/>
      <c r="DB7" s="685"/>
      <c r="DC7" s="685"/>
      <c r="DD7" s="631">
        <v>22775</v>
      </c>
      <c r="DE7" s="626"/>
      <c r="DF7" s="626"/>
      <c r="DG7" s="626"/>
      <c r="DH7" s="626"/>
      <c r="DI7" s="626"/>
      <c r="DJ7" s="626"/>
      <c r="DK7" s="626"/>
      <c r="DL7" s="626"/>
      <c r="DM7" s="626"/>
      <c r="DN7" s="626"/>
      <c r="DO7" s="626"/>
      <c r="DP7" s="627"/>
      <c r="DQ7" s="631">
        <v>550123</v>
      </c>
      <c r="DR7" s="626"/>
      <c r="DS7" s="626"/>
      <c r="DT7" s="626"/>
      <c r="DU7" s="626"/>
      <c r="DV7" s="626"/>
      <c r="DW7" s="626"/>
      <c r="DX7" s="626"/>
      <c r="DY7" s="626"/>
      <c r="DZ7" s="626"/>
      <c r="EA7" s="626"/>
      <c r="EB7" s="626"/>
      <c r="EC7" s="666"/>
    </row>
    <row r="8" spans="2:143" ht="11.25" customHeight="1" x14ac:dyDescent="0.15">
      <c r="B8" s="620" t="s">
        <v>240</v>
      </c>
      <c r="C8" s="621"/>
      <c r="D8" s="621"/>
      <c r="E8" s="621"/>
      <c r="F8" s="621"/>
      <c r="G8" s="621"/>
      <c r="H8" s="621"/>
      <c r="I8" s="621"/>
      <c r="J8" s="621"/>
      <c r="K8" s="621"/>
      <c r="L8" s="621"/>
      <c r="M8" s="621"/>
      <c r="N8" s="621"/>
      <c r="O8" s="621"/>
      <c r="P8" s="621"/>
      <c r="Q8" s="622"/>
      <c r="R8" s="623">
        <v>2399</v>
      </c>
      <c r="S8" s="626"/>
      <c r="T8" s="626"/>
      <c r="U8" s="626"/>
      <c r="V8" s="626"/>
      <c r="W8" s="626"/>
      <c r="X8" s="626"/>
      <c r="Y8" s="627"/>
      <c r="Z8" s="685">
        <v>0</v>
      </c>
      <c r="AA8" s="685"/>
      <c r="AB8" s="685"/>
      <c r="AC8" s="685"/>
      <c r="AD8" s="686">
        <v>2399</v>
      </c>
      <c r="AE8" s="686"/>
      <c r="AF8" s="686"/>
      <c r="AG8" s="686"/>
      <c r="AH8" s="686"/>
      <c r="AI8" s="686"/>
      <c r="AJ8" s="686"/>
      <c r="AK8" s="686"/>
      <c r="AL8" s="628">
        <v>0.1</v>
      </c>
      <c r="AM8" s="629"/>
      <c r="AN8" s="629"/>
      <c r="AO8" s="687"/>
      <c r="AP8" s="620" t="s">
        <v>241</v>
      </c>
      <c r="AQ8" s="621"/>
      <c r="AR8" s="621"/>
      <c r="AS8" s="621"/>
      <c r="AT8" s="621"/>
      <c r="AU8" s="621"/>
      <c r="AV8" s="621"/>
      <c r="AW8" s="621"/>
      <c r="AX8" s="621"/>
      <c r="AY8" s="621"/>
      <c r="AZ8" s="621"/>
      <c r="BA8" s="621"/>
      <c r="BB8" s="621"/>
      <c r="BC8" s="621"/>
      <c r="BD8" s="621"/>
      <c r="BE8" s="621"/>
      <c r="BF8" s="622"/>
      <c r="BG8" s="623">
        <v>17309</v>
      </c>
      <c r="BH8" s="626"/>
      <c r="BI8" s="626"/>
      <c r="BJ8" s="626"/>
      <c r="BK8" s="626"/>
      <c r="BL8" s="626"/>
      <c r="BM8" s="626"/>
      <c r="BN8" s="627"/>
      <c r="BO8" s="685">
        <v>1.7</v>
      </c>
      <c r="BP8" s="685"/>
      <c r="BQ8" s="685"/>
      <c r="BR8" s="685"/>
      <c r="BS8" s="631" t="s">
        <v>230</v>
      </c>
      <c r="BT8" s="626"/>
      <c r="BU8" s="626"/>
      <c r="BV8" s="626"/>
      <c r="BW8" s="626"/>
      <c r="BX8" s="626"/>
      <c r="BY8" s="626"/>
      <c r="BZ8" s="626"/>
      <c r="CA8" s="626"/>
      <c r="CB8" s="666"/>
      <c r="CD8" s="667" t="s">
        <v>242</v>
      </c>
      <c r="CE8" s="664"/>
      <c r="CF8" s="664"/>
      <c r="CG8" s="664"/>
      <c r="CH8" s="664"/>
      <c r="CI8" s="664"/>
      <c r="CJ8" s="664"/>
      <c r="CK8" s="664"/>
      <c r="CL8" s="664"/>
      <c r="CM8" s="664"/>
      <c r="CN8" s="664"/>
      <c r="CO8" s="664"/>
      <c r="CP8" s="664"/>
      <c r="CQ8" s="665"/>
      <c r="CR8" s="623">
        <v>1386730</v>
      </c>
      <c r="CS8" s="626"/>
      <c r="CT8" s="626"/>
      <c r="CU8" s="626"/>
      <c r="CV8" s="626"/>
      <c r="CW8" s="626"/>
      <c r="CX8" s="626"/>
      <c r="CY8" s="627"/>
      <c r="CZ8" s="685">
        <v>26.5</v>
      </c>
      <c r="DA8" s="685"/>
      <c r="DB8" s="685"/>
      <c r="DC8" s="685"/>
      <c r="DD8" s="631">
        <v>73624</v>
      </c>
      <c r="DE8" s="626"/>
      <c r="DF8" s="626"/>
      <c r="DG8" s="626"/>
      <c r="DH8" s="626"/>
      <c r="DI8" s="626"/>
      <c r="DJ8" s="626"/>
      <c r="DK8" s="626"/>
      <c r="DL8" s="626"/>
      <c r="DM8" s="626"/>
      <c r="DN8" s="626"/>
      <c r="DO8" s="626"/>
      <c r="DP8" s="627"/>
      <c r="DQ8" s="631">
        <v>834511</v>
      </c>
      <c r="DR8" s="626"/>
      <c r="DS8" s="626"/>
      <c r="DT8" s="626"/>
      <c r="DU8" s="626"/>
      <c r="DV8" s="626"/>
      <c r="DW8" s="626"/>
      <c r="DX8" s="626"/>
      <c r="DY8" s="626"/>
      <c r="DZ8" s="626"/>
      <c r="EA8" s="626"/>
      <c r="EB8" s="626"/>
      <c r="EC8" s="666"/>
    </row>
    <row r="9" spans="2:143" ht="11.25" customHeight="1" x14ac:dyDescent="0.15">
      <c r="B9" s="620" t="s">
        <v>243</v>
      </c>
      <c r="C9" s="621"/>
      <c r="D9" s="621"/>
      <c r="E9" s="621"/>
      <c r="F9" s="621"/>
      <c r="G9" s="621"/>
      <c r="H9" s="621"/>
      <c r="I9" s="621"/>
      <c r="J9" s="621"/>
      <c r="K9" s="621"/>
      <c r="L9" s="621"/>
      <c r="M9" s="621"/>
      <c r="N9" s="621"/>
      <c r="O9" s="621"/>
      <c r="P9" s="621"/>
      <c r="Q9" s="622"/>
      <c r="R9" s="623">
        <v>1878</v>
      </c>
      <c r="S9" s="626"/>
      <c r="T9" s="626"/>
      <c r="U9" s="626"/>
      <c r="V9" s="626"/>
      <c r="W9" s="626"/>
      <c r="X9" s="626"/>
      <c r="Y9" s="627"/>
      <c r="Z9" s="685">
        <v>0</v>
      </c>
      <c r="AA9" s="685"/>
      <c r="AB9" s="685"/>
      <c r="AC9" s="685"/>
      <c r="AD9" s="686">
        <v>1878</v>
      </c>
      <c r="AE9" s="686"/>
      <c r="AF9" s="686"/>
      <c r="AG9" s="686"/>
      <c r="AH9" s="686"/>
      <c r="AI9" s="686"/>
      <c r="AJ9" s="686"/>
      <c r="AK9" s="686"/>
      <c r="AL9" s="628">
        <v>0.1</v>
      </c>
      <c r="AM9" s="629"/>
      <c r="AN9" s="629"/>
      <c r="AO9" s="687"/>
      <c r="AP9" s="620" t="s">
        <v>244</v>
      </c>
      <c r="AQ9" s="621"/>
      <c r="AR9" s="621"/>
      <c r="AS9" s="621"/>
      <c r="AT9" s="621"/>
      <c r="AU9" s="621"/>
      <c r="AV9" s="621"/>
      <c r="AW9" s="621"/>
      <c r="AX9" s="621"/>
      <c r="AY9" s="621"/>
      <c r="AZ9" s="621"/>
      <c r="BA9" s="621"/>
      <c r="BB9" s="621"/>
      <c r="BC9" s="621"/>
      <c r="BD9" s="621"/>
      <c r="BE9" s="621"/>
      <c r="BF9" s="622"/>
      <c r="BG9" s="623">
        <v>366807</v>
      </c>
      <c r="BH9" s="626"/>
      <c r="BI9" s="626"/>
      <c r="BJ9" s="626"/>
      <c r="BK9" s="626"/>
      <c r="BL9" s="626"/>
      <c r="BM9" s="626"/>
      <c r="BN9" s="627"/>
      <c r="BO9" s="685">
        <v>35.6</v>
      </c>
      <c r="BP9" s="685"/>
      <c r="BQ9" s="685"/>
      <c r="BR9" s="685"/>
      <c r="BS9" s="631" t="s">
        <v>129</v>
      </c>
      <c r="BT9" s="626"/>
      <c r="BU9" s="626"/>
      <c r="BV9" s="626"/>
      <c r="BW9" s="626"/>
      <c r="BX9" s="626"/>
      <c r="BY9" s="626"/>
      <c r="BZ9" s="626"/>
      <c r="CA9" s="626"/>
      <c r="CB9" s="666"/>
      <c r="CD9" s="667" t="s">
        <v>245</v>
      </c>
      <c r="CE9" s="664"/>
      <c r="CF9" s="664"/>
      <c r="CG9" s="664"/>
      <c r="CH9" s="664"/>
      <c r="CI9" s="664"/>
      <c r="CJ9" s="664"/>
      <c r="CK9" s="664"/>
      <c r="CL9" s="664"/>
      <c r="CM9" s="664"/>
      <c r="CN9" s="664"/>
      <c r="CO9" s="664"/>
      <c r="CP9" s="664"/>
      <c r="CQ9" s="665"/>
      <c r="CR9" s="623">
        <v>586708</v>
      </c>
      <c r="CS9" s="626"/>
      <c r="CT9" s="626"/>
      <c r="CU9" s="626"/>
      <c r="CV9" s="626"/>
      <c r="CW9" s="626"/>
      <c r="CX9" s="626"/>
      <c r="CY9" s="627"/>
      <c r="CZ9" s="685">
        <v>11.2</v>
      </c>
      <c r="DA9" s="685"/>
      <c r="DB9" s="685"/>
      <c r="DC9" s="685"/>
      <c r="DD9" s="631">
        <v>270</v>
      </c>
      <c r="DE9" s="626"/>
      <c r="DF9" s="626"/>
      <c r="DG9" s="626"/>
      <c r="DH9" s="626"/>
      <c r="DI9" s="626"/>
      <c r="DJ9" s="626"/>
      <c r="DK9" s="626"/>
      <c r="DL9" s="626"/>
      <c r="DM9" s="626"/>
      <c r="DN9" s="626"/>
      <c r="DO9" s="626"/>
      <c r="DP9" s="627"/>
      <c r="DQ9" s="631">
        <v>537594</v>
      </c>
      <c r="DR9" s="626"/>
      <c r="DS9" s="626"/>
      <c r="DT9" s="626"/>
      <c r="DU9" s="626"/>
      <c r="DV9" s="626"/>
      <c r="DW9" s="626"/>
      <c r="DX9" s="626"/>
      <c r="DY9" s="626"/>
      <c r="DZ9" s="626"/>
      <c r="EA9" s="626"/>
      <c r="EB9" s="626"/>
      <c r="EC9" s="666"/>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230</v>
      </c>
      <c r="S10" s="626"/>
      <c r="T10" s="626"/>
      <c r="U10" s="626"/>
      <c r="V10" s="626"/>
      <c r="W10" s="626"/>
      <c r="X10" s="626"/>
      <c r="Y10" s="627"/>
      <c r="Z10" s="685" t="s">
        <v>230</v>
      </c>
      <c r="AA10" s="685"/>
      <c r="AB10" s="685"/>
      <c r="AC10" s="685"/>
      <c r="AD10" s="686" t="s">
        <v>129</v>
      </c>
      <c r="AE10" s="686"/>
      <c r="AF10" s="686"/>
      <c r="AG10" s="686"/>
      <c r="AH10" s="686"/>
      <c r="AI10" s="686"/>
      <c r="AJ10" s="686"/>
      <c r="AK10" s="686"/>
      <c r="AL10" s="628" t="s">
        <v>129</v>
      </c>
      <c r="AM10" s="629"/>
      <c r="AN10" s="629"/>
      <c r="AO10" s="687"/>
      <c r="AP10" s="620" t="s">
        <v>247</v>
      </c>
      <c r="AQ10" s="621"/>
      <c r="AR10" s="621"/>
      <c r="AS10" s="621"/>
      <c r="AT10" s="621"/>
      <c r="AU10" s="621"/>
      <c r="AV10" s="621"/>
      <c r="AW10" s="621"/>
      <c r="AX10" s="621"/>
      <c r="AY10" s="621"/>
      <c r="AZ10" s="621"/>
      <c r="BA10" s="621"/>
      <c r="BB10" s="621"/>
      <c r="BC10" s="621"/>
      <c r="BD10" s="621"/>
      <c r="BE10" s="621"/>
      <c r="BF10" s="622"/>
      <c r="BG10" s="623">
        <v>27019</v>
      </c>
      <c r="BH10" s="626"/>
      <c r="BI10" s="626"/>
      <c r="BJ10" s="626"/>
      <c r="BK10" s="626"/>
      <c r="BL10" s="626"/>
      <c r="BM10" s="626"/>
      <c r="BN10" s="627"/>
      <c r="BO10" s="685">
        <v>2.6</v>
      </c>
      <c r="BP10" s="685"/>
      <c r="BQ10" s="685"/>
      <c r="BR10" s="685"/>
      <c r="BS10" s="631" t="s">
        <v>230</v>
      </c>
      <c r="BT10" s="626"/>
      <c r="BU10" s="626"/>
      <c r="BV10" s="626"/>
      <c r="BW10" s="626"/>
      <c r="BX10" s="626"/>
      <c r="BY10" s="626"/>
      <c r="BZ10" s="626"/>
      <c r="CA10" s="626"/>
      <c r="CB10" s="666"/>
      <c r="CD10" s="667" t="s">
        <v>248</v>
      </c>
      <c r="CE10" s="664"/>
      <c r="CF10" s="664"/>
      <c r="CG10" s="664"/>
      <c r="CH10" s="664"/>
      <c r="CI10" s="664"/>
      <c r="CJ10" s="664"/>
      <c r="CK10" s="664"/>
      <c r="CL10" s="664"/>
      <c r="CM10" s="664"/>
      <c r="CN10" s="664"/>
      <c r="CO10" s="664"/>
      <c r="CP10" s="664"/>
      <c r="CQ10" s="665"/>
      <c r="CR10" s="623">
        <v>1602</v>
      </c>
      <c r="CS10" s="626"/>
      <c r="CT10" s="626"/>
      <c r="CU10" s="626"/>
      <c r="CV10" s="626"/>
      <c r="CW10" s="626"/>
      <c r="CX10" s="626"/>
      <c r="CY10" s="627"/>
      <c r="CZ10" s="685">
        <v>0</v>
      </c>
      <c r="DA10" s="685"/>
      <c r="DB10" s="685"/>
      <c r="DC10" s="685"/>
      <c r="DD10" s="631" t="s">
        <v>129</v>
      </c>
      <c r="DE10" s="626"/>
      <c r="DF10" s="626"/>
      <c r="DG10" s="626"/>
      <c r="DH10" s="626"/>
      <c r="DI10" s="626"/>
      <c r="DJ10" s="626"/>
      <c r="DK10" s="626"/>
      <c r="DL10" s="626"/>
      <c r="DM10" s="626"/>
      <c r="DN10" s="626"/>
      <c r="DO10" s="626"/>
      <c r="DP10" s="627"/>
      <c r="DQ10" s="631">
        <v>1225</v>
      </c>
      <c r="DR10" s="626"/>
      <c r="DS10" s="626"/>
      <c r="DT10" s="626"/>
      <c r="DU10" s="626"/>
      <c r="DV10" s="626"/>
      <c r="DW10" s="626"/>
      <c r="DX10" s="626"/>
      <c r="DY10" s="626"/>
      <c r="DZ10" s="626"/>
      <c r="EA10" s="626"/>
      <c r="EB10" s="626"/>
      <c r="EC10" s="666"/>
    </row>
    <row r="11" spans="2:143" ht="11.25" customHeight="1" x14ac:dyDescent="0.15">
      <c r="B11" s="620" t="s">
        <v>249</v>
      </c>
      <c r="C11" s="621"/>
      <c r="D11" s="621"/>
      <c r="E11" s="621"/>
      <c r="F11" s="621"/>
      <c r="G11" s="621"/>
      <c r="H11" s="621"/>
      <c r="I11" s="621"/>
      <c r="J11" s="621"/>
      <c r="K11" s="621"/>
      <c r="L11" s="621"/>
      <c r="M11" s="621"/>
      <c r="N11" s="621"/>
      <c r="O11" s="621"/>
      <c r="P11" s="621"/>
      <c r="Q11" s="622"/>
      <c r="R11" s="623" t="s">
        <v>230</v>
      </c>
      <c r="S11" s="626"/>
      <c r="T11" s="626"/>
      <c r="U11" s="626"/>
      <c r="V11" s="626"/>
      <c r="W11" s="626"/>
      <c r="X11" s="626"/>
      <c r="Y11" s="627"/>
      <c r="Z11" s="685" t="s">
        <v>230</v>
      </c>
      <c r="AA11" s="685"/>
      <c r="AB11" s="685"/>
      <c r="AC11" s="685"/>
      <c r="AD11" s="686" t="s">
        <v>129</v>
      </c>
      <c r="AE11" s="686"/>
      <c r="AF11" s="686"/>
      <c r="AG11" s="686"/>
      <c r="AH11" s="686"/>
      <c r="AI11" s="686"/>
      <c r="AJ11" s="686"/>
      <c r="AK11" s="686"/>
      <c r="AL11" s="628" t="s">
        <v>129</v>
      </c>
      <c r="AM11" s="629"/>
      <c r="AN11" s="629"/>
      <c r="AO11" s="687"/>
      <c r="AP11" s="620" t="s">
        <v>250</v>
      </c>
      <c r="AQ11" s="621"/>
      <c r="AR11" s="621"/>
      <c r="AS11" s="621"/>
      <c r="AT11" s="621"/>
      <c r="AU11" s="621"/>
      <c r="AV11" s="621"/>
      <c r="AW11" s="621"/>
      <c r="AX11" s="621"/>
      <c r="AY11" s="621"/>
      <c r="AZ11" s="621"/>
      <c r="BA11" s="621"/>
      <c r="BB11" s="621"/>
      <c r="BC11" s="621"/>
      <c r="BD11" s="621"/>
      <c r="BE11" s="621"/>
      <c r="BF11" s="622"/>
      <c r="BG11" s="623">
        <v>24907</v>
      </c>
      <c r="BH11" s="626"/>
      <c r="BI11" s="626"/>
      <c r="BJ11" s="626"/>
      <c r="BK11" s="626"/>
      <c r="BL11" s="626"/>
      <c r="BM11" s="626"/>
      <c r="BN11" s="627"/>
      <c r="BO11" s="685">
        <v>2.4</v>
      </c>
      <c r="BP11" s="685"/>
      <c r="BQ11" s="685"/>
      <c r="BR11" s="685"/>
      <c r="BS11" s="631" t="s">
        <v>129</v>
      </c>
      <c r="BT11" s="626"/>
      <c r="BU11" s="626"/>
      <c r="BV11" s="626"/>
      <c r="BW11" s="626"/>
      <c r="BX11" s="626"/>
      <c r="BY11" s="626"/>
      <c r="BZ11" s="626"/>
      <c r="CA11" s="626"/>
      <c r="CB11" s="666"/>
      <c r="CD11" s="667" t="s">
        <v>251</v>
      </c>
      <c r="CE11" s="664"/>
      <c r="CF11" s="664"/>
      <c r="CG11" s="664"/>
      <c r="CH11" s="664"/>
      <c r="CI11" s="664"/>
      <c r="CJ11" s="664"/>
      <c r="CK11" s="664"/>
      <c r="CL11" s="664"/>
      <c r="CM11" s="664"/>
      <c r="CN11" s="664"/>
      <c r="CO11" s="664"/>
      <c r="CP11" s="664"/>
      <c r="CQ11" s="665"/>
      <c r="CR11" s="623">
        <v>329031</v>
      </c>
      <c r="CS11" s="626"/>
      <c r="CT11" s="626"/>
      <c r="CU11" s="626"/>
      <c r="CV11" s="626"/>
      <c r="CW11" s="626"/>
      <c r="CX11" s="626"/>
      <c r="CY11" s="627"/>
      <c r="CZ11" s="685">
        <v>6.3</v>
      </c>
      <c r="DA11" s="685"/>
      <c r="DB11" s="685"/>
      <c r="DC11" s="685"/>
      <c r="DD11" s="631">
        <v>149475</v>
      </c>
      <c r="DE11" s="626"/>
      <c r="DF11" s="626"/>
      <c r="DG11" s="626"/>
      <c r="DH11" s="626"/>
      <c r="DI11" s="626"/>
      <c r="DJ11" s="626"/>
      <c r="DK11" s="626"/>
      <c r="DL11" s="626"/>
      <c r="DM11" s="626"/>
      <c r="DN11" s="626"/>
      <c r="DO11" s="626"/>
      <c r="DP11" s="627"/>
      <c r="DQ11" s="631">
        <v>191837</v>
      </c>
      <c r="DR11" s="626"/>
      <c r="DS11" s="626"/>
      <c r="DT11" s="626"/>
      <c r="DU11" s="626"/>
      <c r="DV11" s="626"/>
      <c r="DW11" s="626"/>
      <c r="DX11" s="626"/>
      <c r="DY11" s="626"/>
      <c r="DZ11" s="626"/>
      <c r="EA11" s="626"/>
      <c r="EB11" s="626"/>
      <c r="EC11" s="666"/>
    </row>
    <row r="12" spans="2:143" ht="11.25" customHeight="1" x14ac:dyDescent="0.15">
      <c r="B12" s="620" t="s">
        <v>252</v>
      </c>
      <c r="C12" s="621"/>
      <c r="D12" s="621"/>
      <c r="E12" s="621"/>
      <c r="F12" s="621"/>
      <c r="G12" s="621"/>
      <c r="H12" s="621"/>
      <c r="I12" s="621"/>
      <c r="J12" s="621"/>
      <c r="K12" s="621"/>
      <c r="L12" s="621"/>
      <c r="M12" s="621"/>
      <c r="N12" s="621"/>
      <c r="O12" s="621"/>
      <c r="P12" s="621"/>
      <c r="Q12" s="622"/>
      <c r="R12" s="623">
        <v>189918</v>
      </c>
      <c r="S12" s="626"/>
      <c r="T12" s="626"/>
      <c r="U12" s="626"/>
      <c r="V12" s="626"/>
      <c r="W12" s="626"/>
      <c r="X12" s="626"/>
      <c r="Y12" s="627"/>
      <c r="Z12" s="685">
        <v>3.5</v>
      </c>
      <c r="AA12" s="685"/>
      <c r="AB12" s="685"/>
      <c r="AC12" s="685"/>
      <c r="AD12" s="686">
        <v>189918</v>
      </c>
      <c r="AE12" s="686"/>
      <c r="AF12" s="686"/>
      <c r="AG12" s="686"/>
      <c r="AH12" s="686"/>
      <c r="AI12" s="686"/>
      <c r="AJ12" s="686"/>
      <c r="AK12" s="686"/>
      <c r="AL12" s="628">
        <v>5.8</v>
      </c>
      <c r="AM12" s="629"/>
      <c r="AN12" s="629"/>
      <c r="AO12" s="687"/>
      <c r="AP12" s="620" t="s">
        <v>253</v>
      </c>
      <c r="AQ12" s="621"/>
      <c r="AR12" s="621"/>
      <c r="AS12" s="621"/>
      <c r="AT12" s="621"/>
      <c r="AU12" s="621"/>
      <c r="AV12" s="621"/>
      <c r="AW12" s="621"/>
      <c r="AX12" s="621"/>
      <c r="AY12" s="621"/>
      <c r="AZ12" s="621"/>
      <c r="BA12" s="621"/>
      <c r="BB12" s="621"/>
      <c r="BC12" s="621"/>
      <c r="BD12" s="621"/>
      <c r="BE12" s="621"/>
      <c r="BF12" s="622"/>
      <c r="BG12" s="623">
        <v>471426</v>
      </c>
      <c r="BH12" s="626"/>
      <c r="BI12" s="626"/>
      <c r="BJ12" s="626"/>
      <c r="BK12" s="626"/>
      <c r="BL12" s="626"/>
      <c r="BM12" s="626"/>
      <c r="BN12" s="627"/>
      <c r="BO12" s="685">
        <v>45.7</v>
      </c>
      <c r="BP12" s="685"/>
      <c r="BQ12" s="685"/>
      <c r="BR12" s="685"/>
      <c r="BS12" s="631" t="s">
        <v>230</v>
      </c>
      <c r="BT12" s="626"/>
      <c r="BU12" s="626"/>
      <c r="BV12" s="626"/>
      <c r="BW12" s="626"/>
      <c r="BX12" s="626"/>
      <c r="BY12" s="626"/>
      <c r="BZ12" s="626"/>
      <c r="CA12" s="626"/>
      <c r="CB12" s="666"/>
      <c r="CD12" s="667" t="s">
        <v>254</v>
      </c>
      <c r="CE12" s="664"/>
      <c r="CF12" s="664"/>
      <c r="CG12" s="664"/>
      <c r="CH12" s="664"/>
      <c r="CI12" s="664"/>
      <c r="CJ12" s="664"/>
      <c r="CK12" s="664"/>
      <c r="CL12" s="664"/>
      <c r="CM12" s="664"/>
      <c r="CN12" s="664"/>
      <c r="CO12" s="664"/>
      <c r="CP12" s="664"/>
      <c r="CQ12" s="665"/>
      <c r="CR12" s="623">
        <v>51485</v>
      </c>
      <c r="CS12" s="626"/>
      <c r="CT12" s="626"/>
      <c r="CU12" s="626"/>
      <c r="CV12" s="626"/>
      <c r="CW12" s="626"/>
      <c r="CX12" s="626"/>
      <c r="CY12" s="627"/>
      <c r="CZ12" s="685">
        <v>1</v>
      </c>
      <c r="DA12" s="685"/>
      <c r="DB12" s="685"/>
      <c r="DC12" s="685"/>
      <c r="DD12" s="631" t="s">
        <v>230</v>
      </c>
      <c r="DE12" s="626"/>
      <c r="DF12" s="626"/>
      <c r="DG12" s="626"/>
      <c r="DH12" s="626"/>
      <c r="DI12" s="626"/>
      <c r="DJ12" s="626"/>
      <c r="DK12" s="626"/>
      <c r="DL12" s="626"/>
      <c r="DM12" s="626"/>
      <c r="DN12" s="626"/>
      <c r="DO12" s="626"/>
      <c r="DP12" s="627"/>
      <c r="DQ12" s="631">
        <v>30007</v>
      </c>
      <c r="DR12" s="626"/>
      <c r="DS12" s="626"/>
      <c r="DT12" s="626"/>
      <c r="DU12" s="626"/>
      <c r="DV12" s="626"/>
      <c r="DW12" s="626"/>
      <c r="DX12" s="626"/>
      <c r="DY12" s="626"/>
      <c r="DZ12" s="626"/>
      <c r="EA12" s="626"/>
      <c r="EB12" s="626"/>
      <c r="EC12" s="666"/>
    </row>
    <row r="13" spans="2:143" ht="11.25" customHeight="1" x14ac:dyDescent="0.15">
      <c r="B13" s="620" t="s">
        <v>255</v>
      </c>
      <c r="C13" s="621"/>
      <c r="D13" s="621"/>
      <c r="E13" s="621"/>
      <c r="F13" s="621"/>
      <c r="G13" s="621"/>
      <c r="H13" s="621"/>
      <c r="I13" s="621"/>
      <c r="J13" s="621"/>
      <c r="K13" s="621"/>
      <c r="L13" s="621"/>
      <c r="M13" s="621"/>
      <c r="N13" s="621"/>
      <c r="O13" s="621"/>
      <c r="P13" s="621"/>
      <c r="Q13" s="622"/>
      <c r="R13" s="623" t="s">
        <v>129</v>
      </c>
      <c r="S13" s="626"/>
      <c r="T13" s="626"/>
      <c r="U13" s="626"/>
      <c r="V13" s="626"/>
      <c r="W13" s="626"/>
      <c r="X13" s="626"/>
      <c r="Y13" s="627"/>
      <c r="Z13" s="685" t="s">
        <v>129</v>
      </c>
      <c r="AA13" s="685"/>
      <c r="AB13" s="685"/>
      <c r="AC13" s="685"/>
      <c r="AD13" s="686" t="s">
        <v>129</v>
      </c>
      <c r="AE13" s="686"/>
      <c r="AF13" s="686"/>
      <c r="AG13" s="686"/>
      <c r="AH13" s="686"/>
      <c r="AI13" s="686"/>
      <c r="AJ13" s="686"/>
      <c r="AK13" s="686"/>
      <c r="AL13" s="628" t="s">
        <v>129</v>
      </c>
      <c r="AM13" s="629"/>
      <c r="AN13" s="629"/>
      <c r="AO13" s="687"/>
      <c r="AP13" s="620" t="s">
        <v>256</v>
      </c>
      <c r="AQ13" s="621"/>
      <c r="AR13" s="621"/>
      <c r="AS13" s="621"/>
      <c r="AT13" s="621"/>
      <c r="AU13" s="621"/>
      <c r="AV13" s="621"/>
      <c r="AW13" s="621"/>
      <c r="AX13" s="621"/>
      <c r="AY13" s="621"/>
      <c r="AZ13" s="621"/>
      <c r="BA13" s="621"/>
      <c r="BB13" s="621"/>
      <c r="BC13" s="621"/>
      <c r="BD13" s="621"/>
      <c r="BE13" s="621"/>
      <c r="BF13" s="622"/>
      <c r="BG13" s="623">
        <v>469808</v>
      </c>
      <c r="BH13" s="626"/>
      <c r="BI13" s="626"/>
      <c r="BJ13" s="626"/>
      <c r="BK13" s="626"/>
      <c r="BL13" s="626"/>
      <c r="BM13" s="626"/>
      <c r="BN13" s="627"/>
      <c r="BO13" s="685">
        <v>45.6</v>
      </c>
      <c r="BP13" s="685"/>
      <c r="BQ13" s="685"/>
      <c r="BR13" s="685"/>
      <c r="BS13" s="631" t="s">
        <v>230</v>
      </c>
      <c r="BT13" s="626"/>
      <c r="BU13" s="626"/>
      <c r="BV13" s="626"/>
      <c r="BW13" s="626"/>
      <c r="BX13" s="626"/>
      <c r="BY13" s="626"/>
      <c r="BZ13" s="626"/>
      <c r="CA13" s="626"/>
      <c r="CB13" s="666"/>
      <c r="CD13" s="667" t="s">
        <v>257</v>
      </c>
      <c r="CE13" s="664"/>
      <c r="CF13" s="664"/>
      <c r="CG13" s="664"/>
      <c r="CH13" s="664"/>
      <c r="CI13" s="664"/>
      <c r="CJ13" s="664"/>
      <c r="CK13" s="664"/>
      <c r="CL13" s="664"/>
      <c r="CM13" s="664"/>
      <c r="CN13" s="664"/>
      <c r="CO13" s="664"/>
      <c r="CP13" s="664"/>
      <c r="CQ13" s="665"/>
      <c r="CR13" s="623">
        <v>761420</v>
      </c>
      <c r="CS13" s="626"/>
      <c r="CT13" s="626"/>
      <c r="CU13" s="626"/>
      <c r="CV13" s="626"/>
      <c r="CW13" s="626"/>
      <c r="CX13" s="626"/>
      <c r="CY13" s="627"/>
      <c r="CZ13" s="685">
        <v>14.6</v>
      </c>
      <c r="DA13" s="685"/>
      <c r="DB13" s="685"/>
      <c r="DC13" s="685"/>
      <c r="DD13" s="631">
        <v>598680</v>
      </c>
      <c r="DE13" s="626"/>
      <c r="DF13" s="626"/>
      <c r="DG13" s="626"/>
      <c r="DH13" s="626"/>
      <c r="DI13" s="626"/>
      <c r="DJ13" s="626"/>
      <c r="DK13" s="626"/>
      <c r="DL13" s="626"/>
      <c r="DM13" s="626"/>
      <c r="DN13" s="626"/>
      <c r="DO13" s="626"/>
      <c r="DP13" s="627"/>
      <c r="DQ13" s="631">
        <v>391758</v>
      </c>
      <c r="DR13" s="626"/>
      <c r="DS13" s="626"/>
      <c r="DT13" s="626"/>
      <c r="DU13" s="626"/>
      <c r="DV13" s="626"/>
      <c r="DW13" s="626"/>
      <c r="DX13" s="626"/>
      <c r="DY13" s="626"/>
      <c r="DZ13" s="626"/>
      <c r="EA13" s="626"/>
      <c r="EB13" s="626"/>
      <c r="EC13" s="666"/>
    </row>
    <row r="14" spans="2:143" ht="11.25" customHeight="1" x14ac:dyDescent="0.15">
      <c r="B14" s="620" t="s">
        <v>258</v>
      </c>
      <c r="C14" s="621"/>
      <c r="D14" s="621"/>
      <c r="E14" s="621"/>
      <c r="F14" s="621"/>
      <c r="G14" s="621"/>
      <c r="H14" s="621"/>
      <c r="I14" s="621"/>
      <c r="J14" s="621"/>
      <c r="K14" s="621"/>
      <c r="L14" s="621"/>
      <c r="M14" s="621"/>
      <c r="N14" s="621"/>
      <c r="O14" s="621"/>
      <c r="P14" s="621"/>
      <c r="Q14" s="622"/>
      <c r="R14" s="623" t="s">
        <v>129</v>
      </c>
      <c r="S14" s="626"/>
      <c r="T14" s="626"/>
      <c r="U14" s="626"/>
      <c r="V14" s="626"/>
      <c r="W14" s="626"/>
      <c r="X14" s="626"/>
      <c r="Y14" s="627"/>
      <c r="Z14" s="685" t="s">
        <v>129</v>
      </c>
      <c r="AA14" s="685"/>
      <c r="AB14" s="685"/>
      <c r="AC14" s="685"/>
      <c r="AD14" s="686" t="s">
        <v>230</v>
      </c>
      <c r="AE14" s="686"/>
      <c r="AF14" s="686"/>
      <c r="AG14" s="686"/>
      <c r="AH14" s="686"/>
      <c r="AI14" s="686"/>
      <c r="AJ14" s="686"/>
      <c r="AK14" s="686"/>
      <c r="AL14" s="628" t="s">
        <v>129</v>
      </c>
      <c r="AM14" s="629"/>
      <c r="AN14" s="629"/>
      <c r="AO14" s="687"/>
      <c r="AP14" s="620" t="s">
        <v>259</v>
      </c>
      <c r="AQ14" s="621"/>
      <c r="AR14" s="621"/>
      <c r="AS14" s="621"/>
      <c r="AT14" s="621"/>
      <c r="AU14" s="621"/>
      <c r="AV14" s="621"/>
      <c r="AW14" s="621"/>
      <c r="AX14" s="621"/>
      <c r="AY14" s="621"/>
      <c r="AZ14" s="621"/>
      <c r="BA14" s="621"/>
      <c r="BB14" s="621"/>
      <c r="BC14" s="621"/>
      <c r="BD14" s="621"/>
      <c r="BE14" s="621"/>
      <c r="BF14" s="622"/>
      <c r="BG14" s="623">
        <v>35788</v>
      </c>
      <c r="BH14" s="626"/>
      <c r="BI14" s="626"/>
      <c r="BJ14" s="626"/>
      <c r="BK14" s="626"/>
      <c r="BL14" s="626"/>
      <c r="BM14" s="626"/>
      <c r="BN14" s="627"/>
      <c r="BO14" s="685">
        <v>3.5</v>
      </c>
      <c r="BP14" s="685"/>
      <c r="BQ14" s="685"/>
      <c r="BR14" s="685"/>
      <c r="BS14" s="631" t="s">
        <v>129</v>
      </c>
      <c r="BT14" s="626"/>
      <c r="BU14" s="626"/>
      <c r="BV14" s="626"/>
      <c r="BW14" s="626"/>
      <c r="BX14" s="626"/>
      <c r="BY14" s="626"/>
      <c r="BZ14" s="626"/>
      <c r="CA14" s="626"/>
      <c r="CB14" s="666"/>
      <c r="CD14" s="667" t="s">
        <v>260</v>
      </c>
      <c r="CE14" s="664"/>
      <c r="CF14" s="664"/>
      <c r="CG14" s="664"/>
      <c r="CH14" s="664"/>
      <c r="CI14" s="664"/>
      <c r="CJ14" s="664"/>
      <c r="CK14" s="664"/>
      <c r="CL14" s="664"/>
      <c r="CM14" s="664"/>
      <c r="CN14" s="664"/>
      <c r="CO14" s="664"/>
      <c r="CP14" s="664"/>
      <c r="CQ14" s="665"/>
      <c r="CR14" s="623">
        <v>291713</v>
      </c>
      <c r="CS14" s="626"/>
      <c r="CT14" s="626"/>
      <c r="CU14" s="626"/>
      <c r="CV14" s="626"/>
      <c r="CW14" s="626"/>
      <c r="CX14" s="626"/>
      <c r="CY14" s="627"/>
      <c r="CZ14" s="685">
        <v>5.6</v>
      </c>
      <c r="DA14" s="685"/>
      <c r="DB14" s="685"/>
      <c r="DC14" s="685"/>
      <c r="DD14" s="631">
        <v>25390</v>
      </c>
      <c r="DE14" s="626"/>
      <c r="DF14" s="626"/>
      <c r="DG14" s="626"/>
      <c r="DH14" s="626"/>
      <c r="DI14" s="626"/>
      <c r="DJ14" s="626"/>
      <c r="DK14" s="626"/>
      <c r="DL14" s="626"/>
      <c r="DM14" s="626"/>
      <c r="DN14" s="626"/>
      <c r="DO14" s="626"/>
      <c r="DP14" s="627"/>
      <c r="DQ14" s="631">
        <v>276788</v>
      </c>
      <c r="DR14" s="626"/>
      <c r="DS14" s="626"/>
      <c r="DT14" s="626"/>
      <c r="DU14" s="626"/>
      <c r="DV14" s="626"/>
      <c r="DW14" s="626"/>
      <c r="DX14" s="626"/>
      <c r="DY14" s="626"/>
      <c r="DZ14" s="626"/>
      <c r="EA14" s="626"/>
      <c r="EB14" s="626"/>
      <c r="EC14" s="666"/>
    </row>
    <row r="15" spans="2:143" ht="11.25" customHeight="1" x14ac:dyDescent="0.15">
      <c r="B15" s="620" t="s">
        <v>261</v>
      </c>
      <c r="C15" s="621"/>
      <c r="D15" s="621"/>
      <c r="E15" s="621"/>
      <c r="F15" s="621"/>
      <c r="G15" s="621"/>
      <c r="H15" s="621"/>
      <c r="I15" s="621"/>
      <c r="J15" s="621"/>
      <c r="K15" s="621"/>
      <c r="L15" s="621"/>
      <c r="M15" s="621"/>
      <c r="N15" s="621"/>
      <c r="O15" s="621"/>
      <c r="P15" s="621"/>
      <c r="Q15" s="622"/>
      <c r="R15" s="623">
        <v>13295</v>
      </c>
      <c r="S15" s="626"/>
      <c r="T15" s="626"/>
      <c r="U15" s="626"/>
      <c r="V15" s="626"/>
      <c r="W15" s="626"/>
      <c r="X15" s="626"/>
      <c r="Y15" s="627"/>
      <c r="Z15" s="685">
        <v>0.2</v>
      </c>
      <c r="AA15" s="685"/>
      <c r="AB15" s="685"/>
      <c r="AC15" s="685"/>
      <c r="AD15" s="686">
        <v>13295</v>
      </c>
      <c r="AE15" s="686"/>
      <c r="AF15" s="686"/>
      <c r="AG15" s="686"/>
      <c r="AH15" s="686"/>
      <c r="AI15" s="686"/>
      <c r="AJ15" s="686"/>
      <c r="AK15" s="686"/>
      <c r="AL15" s="628">
        <v>0.4</v>
      </c>
      <c r="AM15" s="629"/>
      <c r="AN15" s="629"/>
      <c r="AO15" s="687"/>
      <c r="AP15" s="620" t="s">
        <v>262</v>
      </c>
      <c r="AQ15" s="621"/>
      <c r="AR15" s="621"/>
      <c r="AS15" s="621"/>
      <c r="AT15" s="621"/>
      <c r="AU15" s="621"/>
      <c r="AV15" s="621"/>
      <c r="AW15" s="621"/>
      <c r="AX15" s="621"/>
      <c r="AY15" s="621"/>
      <c r="AZ15" s="621"/>
      <c r="BA15" s="621"/>
      <c r="BB15" s="621"/>
      <c r="BC15" s="621"/>
      <c r="BD15" s="621"/>
      <c r="BE15" s="621"/>
      <c r="BF15" s="622"/>
      <c r="BG15" s="623">
        <v>87305</v>
      </c>
      <c r="BH15" s="626"/>
      <c r="BI15" s="626"/>
      <c r="BJ15" s="626"/>
      <c r="BK15" s="626"/>
      <c r="BL15" s="626"/>
      <c r="BM15" s="626"/>
      <c r="BN15" s="627"/>
      <c r="BO15" s="685">
        <v>8.5</v>
      </c>
      <c r="BP15" s="685"/>
      <c r="BQ15" s="685"/>
      <c r="BR15" s="685"/>
      <c r="BS15" s="631" t="s">
        <v>230</v>
      </c>
      <c r="BT15" s="626"/>
      <c r="BU15" s="626"/>
      <c r="BV15" s="626"/>
      <c r="BW15" s="626"/>
      <c r="BX15" s="626"/>
      <c r="BY15" s="626"/>
      <c r="BZ15" s="626"/>
      <c r="CA15" s="626"/>
      <c r="CB15" s="666"/>
      <c r="CD15" s="667" t="s">
        <v>263</v>
      </c>
      <c r="CE15" s="664"/>
      <c r="CF15" s="664"/>
      <c r="CG15" s="664"/>
      <c r="CH15" s="664"/>
      <c r="CI15" s="664"/>
      <c r="CJ15" s="664"/>
      <c r="CK15" s="664"/>
      <c r="CL15" s="664"/>
      <c r="CM15" s="664"/>
      <c r="CN15" s="664"/>
      <c r="CO15" s="664"/>
      <c r="CP15" s="664"/>
      <c r="CQ15" s="665"/>
      <c r="CR15" s="623">
        <v>522063</v>
      </c>
      <c r="CS15" s="626"/>
      <c r="CT15" s="626"/>
      <c r="CU15" s="626"/>
      <c r="CV15" s="626"/>
      <c r="CW15" s="626"/>
      <c r="CX15" s="626"/>
      <c r="CY15" s="627"/>
      <c r="CZ15" s="685">
        <v>10</v>
      </c>
      <c r="DA15" s="685"/>
      <c r="DB15" s="685"/>
      <c r="DC15" s="685"/>
      <c r="DD15" s="631">
        <v>69035</v>
      </c>
      <c r="DE15" s="626"/>
      <c r="DF15" s="626"/>
      <c r="DG15" s="626"/>
      <c r="DH15" s="626"/>
      <c r="DI15" s="626"/>
      <c r="DJ15" s="626"/>
      <c r="DK15" s="626"/>
      <c r="DL15" s="626"/>
      <c r="DM15" s="626"/>
      <c r="DN15" s="626"/>
      <c r="DO15" s="626"/>
      <c r="DP15" s="627"/>
      <c r="DQ15" s="631">
        <v>437728</v>
      </c>
      <c r="DR15" s="626"/>
      <c r="DS15" s="626"/>
      <c r="DT15" s="626"/>
      <c r="DU15" s="626"/>
      <c r="DV15" s="626"/>
      <c r="DW15" s="626"/>
      <c r="DX15" s="626"/>
      <c r="DY15" s="626"/>
      <c r="DZ15" s="626"/>
      <c r="EA15" s="626"/>
      <c r="EB15" s="626"/>
      <c r="EC15" s="666"/>
    </row>
    <row r="16" spans="2:143" ht="11.25" customHeight="1" x14ac:dyDescent="0.15">
      <c r="B16" s="620" t="s">
        <v>264</v>
      </c>
      <c r="C16" s="621"/>
      <c r="D16" s="621"/>
      <c r="E16" s="621"/>
      <c r="F16" s="621"/>
      <c r="G16" s="621"/>
      <c r="H16" s="621"/>
      <c r="I16" s="621"/>
      <c r="J16" s="621"/>
      <c r="K16" s="621"/>
      <c r="L16" s="621"/>
      <c r="M16" s="621"/>
      <c r="N16" s="621"/>
      <c r="O16" s="621"/>
      <c r="P16" s="621"/>
      <c r="Q16" s="622"/>
      <c r="R16" s="623" t="s">
        <v>230</v>
      </c>
      <c r="S16" s="626"/>
      <c r="T16" s="626"/>
      <c r="U16" s="626"/>
      <c r="V16" s="626"/>
      <c r="W16" s="626"/>
      <c r="X16" s="626"/>
      <c r="Y16" s="627"/>
      <c r="Z16" s="685" t="s">
        <v>230</v>
      </c>
      <c r="AA16" s="685"/>
      <c r="AB16" s="685"/>
      <c r="AC16" s="685"/>
      <c r="AD16" s="686" t="s">
        <v>230</v>
      </c>
      <c r="AE16" s="686"/>
      <c r="AF16" s="686"/>
      <c r="AG16" s="686"/>
      <c r="AH16" s="686"/>
      <c r="AI16" s="686"/>
      <c r="AJ16" s="686"/>
      <c r="AK16" s="686"/>
      <c r="AL16" s="628" t="s">
        <v>230</v>
      </c>
      <c r="AM16" s="629"/>
      <c r="AN16" s="629"/>
      <c r="AO16" s="687"/>
      <c r="AP16" s="620" t="s">
        <v>265</v>
      </c>
      <c r="AQ16" s="621"/>
      <c r="AR16" s="621"/>
      <c r="AS16" s="621"/>
      <c r="AT16" s="621"/>
      <c r="AU16" s="621"/>
      <c r="AV16" s="621"/>
      <c r="AW16" s="621"/>
      <c r="AX16" s="621"/>
      <c r="AY16" s="621"/>
      <c r="AZ16" s="621"/>
      <c r="BA16" s="621"/>
      <c r="BB16" s="621"/>
      <c r="BC16" s="621"/>
      <c r="BD16" s="621"/>
      <c r="BE16" s="621"/>
      <c r="BF16" s="622"/>
      <c r="BG16" s="623" t="s">
        <v>129</v>
      </c>
      <c r="BH16" s="626"/>
      <c r="BI16" s="626"/>
      <c r="BJ16" s="626"/>
      <c r="BK16" s="626"/>
      <c r="BL16" s="626"/>
      <c r="BM16" s="626"/>
      <c r="BN16" s="627"/>
      <c r="BO16" s="685" t="s">
        <v>230</v>
      </c>
      <c r="BP16" s="685"/>
      <c r="BQ16" s="685"/>
      <c r="BR16" s="685"/>
      <c r="BS16" s="631" t="s">
        <v>129</v>
      </c>
      <c r="BT16" s="626"/>
      <c r="BU16" s="626"/>
      <c r="BV16" s="626"/>
      <c r="BW16" s="626"/>
      <c r="BX16" s="626"/>
      <c r="BY16" s="626"/>
      <c r="BZ16" s="626"/>
      <c r="CA16" s="626"/>
      <c r="CB16" s="666"/>
      <c r="CD16" s="667" t="s">
        <v>266</v>
      </c>
      <c r="CE16" s="664"/>
      <c r="CF16" s="664"/>
      <c r="CG16" s="664"/>
      <c r="CH16" s="664"/>
      <c r="CI16" s="664"/>
      <c r="CJ16" s="664"/>
      <c r="CK16" s="664"/>
      <c r="CL16" s="664"/>
      <c r="CM16" s="664"/>
      <c r="CN16" s="664"/>
      <c r="CO16" s="664"/>
      <c r="CP16" s="664"/>
      <c r="CQ16" s="665"/>
      <c r="CR16" s="623">
        <v>113</v>
      </c>
      <c r="CS16" s="626"/>
      <c r="CT16" s="626"/>
      <c r="CU16" s="626"/>
      <c r="CV16" s="626"/>
      <c r="CW16" s="626"/>
      <c r="CX16" s="626"/>
      <c r="CY16" s="627"/>
      <c r="CZ16" s="685">
        <v>0</v>
      </c>
      <c r="DA16" s="685"/>
      <c r="DB16" s="685"/>
      <c r="DC16" s="685"/>
      <c r="DD16" s="631" t="s">
        <v>129</v>
      </c>
      <c r="DE16" s="626"/>
      <c r="DF16" s="626"/>
      <c r="DG16" s="626"/>
      <c r="DH16" s="626"/>
      <c r="DI16" s="626"/>
      <c r="DJ16" s="626"/>
      <c r="DK16" s="626"/>
      <c r="DL16" s="626"/>
      <c r="DM16" s="626"/>
      <c r="DN16" s="626"/>
      <c r="DO16" s="626"/>
      <c r="DP16" s="627"/>
      <c r="DQ16" s="631">
        <v>113</v>
      </c>
      <c r="DR16" s="626"/>
      <c r="DS16" s="626"/>
      <c r="DT16" s="626"/>
      <c r="DU16" s="626"/>
      <c r="DV16" s="626"/>
      <c r="DW16" s="626"/>
      <c r="DX16" s="626"/>
      <c r="DY16" s="626"/>
      <c r="DZ16" s="626"/>
      <c r="EA16" s="626"/>
      <c r="EB16" s="626"/>
      <c r="EC16" s="666"/>
    </row>
    <row r="17" spans="2:133" ht="11.25" customHeight="1" x14ac:dyDescent="0.15">
      <c r="B17" s="620" t="s">
        <v>267</v>
      </c>
      <c r="C17" s="621"/>
      <c r="D17" s="621"/>
      <c r="E17" s="621"/>
      <c r="F17" s="621"/>
      <c r="G17" s="621"/>
      <c r="H17" s="621"/>
      <c r="I17" s="621"/>
      <c r="J17" s="621"/>
      <c r="K17" s="621"/>
      <c r="L17" s="621"/>
      <c r="M17" s="621"/>
      <c r="N17" s="621"/>
      <c r="O17" s="621"/>
      <c r="P17" s="621"/>
      <c r="Q17" s="622"/>
      <c r="R17" s="623">
        <v>2935</v>
      </c>
      <c r="S17" s="626"/>
      <c r="T17" s="626"/>
      <c r="U17" s="626"/>
      <c r="V17" s="626"/>
      <c r="W17" s="626"/>
      <c r="X17" s="626"/>
      <c r="Y17" s="627"/>
      <c r="Z17" s="685">
        <v>0.1</v>
      </c>
      <c r="AA17" s="685"/>
      <c r="AB17" s="685"/>
      <c r="AC17" s="685"/>
      <c r="AD17" s="686">
        <v>2935</v>
      </c>
      <c r="AE17" s="686"/>
      <c r="AF17" s="686"/>
      <c r="AG17" s="686"/>
      <c r="AH17" s="686"/>
      <c r="AI17" s="686"/>
      <c r="AJ17" s="686"/>
      <c r="AK17" s="686"/>
      <c r="AL17" s="628">
        <v>0.1</v>
      </c>
      <c r="AM17" s="629"/>
      <c r="AN17" s="629"/>
      <c r="AO17" s="687"/>
      <c r="AP17" s="620" t="s">
        <v>268</v>
      </c>
      <c r="AQ17" s="621"/>
      <c r="AR17" s="621"/>
      <c r="AS17" s="621"/>
      <c r="AT17" s="621"/>
      <c r="AU17" s="621"/>
      <c r="AV17" s="621"/>
      <c r="AW17" s="621"/>
      <c r="AX17" s="621"/>
      <c r="AY17" s="621"/>
      <c r="AZ17" s="621"/>
      <c r="BA17" s="621"/>
      <c r="BB17" s="621"/>
      <c r="BC17" s="621"/>
      <c r="BD17" s="621"/>
      <c r="BE17" s="621"/>
      <c r="BF17" s="622"/>
      <c r="BG17" s="623" t="s">
        <v>230</v>
      </c>
      <c r="BH17" s="626"/>
      <c r="BI17" s="626"/>
      <c r="BJ17" s="626"/>
      <c r="BK17" s="626"/>
      <c r="BL17" s="626"/>
      <c r="BM17" s="626"/>
      <c r="BN17" s="627"/>
      <c r="BO17" s="685" t="s">
        <v>230</v>
      </c>
      <c r="BP17" s="685"/>
      <c r="BQ17" s="685"/>
      <c r="BR17" s="685"/>
      <c r="BS17" s="631" t="s">
        <v>129</v>
      </c>
      <c r="BT17" s="626"/>
      <c r="BU17" s="626"/>
      <c r="BV17" s="626"/>
      <c r="BW17" s="626"/>
      <c r="BX17" s="626"/>
      <c r="BY17" s="626"/>
      <c r="BZ17" s="626"/>
      <c r="CA17" s="626"/>
      <c r="CB17" s="666"/>
      <c r="CD17" s="667" t="s">
        <v>269</v>
      </c>
      <c r="CE17" s="664"/>
      <c r="CF17" s="664"/>
      <c r="CG17" s="664"/>
      <c r="CH17" s="664"/>
      <c r="CI17" s="664"/>
      <c r="CJ17" s="664"/>
      <c r="CK17" s="664"/>
      <c r="CL17" s="664"/>
      <c r="CM17" s="664"/>
      <c r="CN17" s="664"/>
      <c r="CO17" s="664"/>
      <c r="CP17" s="664"/>
      <c r="CQ17" s="665"/>
      <c r="CR17" s="623">
        <v>547761</v>
      </c>
      <c r="CS17" s="626"/>
      <c r="CT17" s="626"/>
      <c r="CU17" s="626"/>
      <c r="CV17" s="626"/>
      <c r="CW17" s="626"/>
      <c r="CX17" s="626"/>
      <c r="CY17" s="627"/>
      <c r="CZ17" s="685">
        <v>10.5</v>
      </c>
      <c r="DA17" s="685"/>
      <c r="DB17" s="685"/>
      <c r="DC17" s="685"/>
      <c r="DD17" s="631" t="s">
        <v>129</v>
      </c>
      <c r="DE17" s="626"/>
      <c r="DF17" s="626"/>
      <c r="DG17" s="626"/>
      <c r="DH17" s="626"/>
      <c r="DI17" s="626"/>
      <c r="DJ17" s="626"/>
      <c r="DK17" s="626"/>
      <c r="DL17" s="626"/>
      <c r="DM17" s="626"/>
      <c r="DN17" s="626"/>
      <c r="DO17" s="626"/>
      <c r="DP17" s="627"/>
      <c r="DQ17" s="631">
        <v>541541</v>
      </c>
      <c r="DR17" s="626"/>
      <c r="DS17" s="626"/>
      <c r="DT17" s="626"/>
      <c r="DU17" s="626"/>
      <c r="DV17" s="626"/>
      <c r="DW17" s="626"/>
      <c r="DX17" s="626"/>
      <c r="DY17" s="626"/>
      <c r="DZ17" s="626"/>
      <c r="EA17" s="626"/>
      <c r="EB17" s="626"/>
      <c r="EC17" s="666"/>
    </row>
    <row r="18" spans="2:133" ht="11.25" customHeight="1" x14ac:dyDescent="0.15">
      <c r="B18" s="620" t="s">
        <v>270</v>
      </c>
      <c r="C18" s="621"/>
      <c r="D18" s="621"/>
      <c r="E18" s="621"/>
      <c r="F18" s="621"/>
      <c r="G18" s="621"/>
      <c r="H18" s="621"/>
      <c r="I18" s="621"/>
      <c r="J18" s="621"/>
      <c r="K18" s="621"/>
      <c r="L18" s="621"/>
      <c r="M18" s="621"/>
      <c r="N18" s="621"/>
      <c r="O18" s="621"/>
      <c r="P18" s="621"/>
      <c r="Q18" s="622"/>
      <c r="R18" s="623">
        <v>2204075</v>
      </c>
      <c r="S18" s="626"/>
      <c r="T18" s="626"/>
      <c r="U18" s="626"/>
      <c r="V18" s="626"/>
      <c r="W18" s="626"/>
      <c r="X18" s="626"/>
      <c r="Y18" s="627"/>
      <c r="Z18" s="685">
        <v>40.799999999999997</v>
      </c>
      <c r="AA18" s="685"/>
      <c r="AB18" s="685"/>
      <c r="AC18" s="685"/>
      <c r="AD18" s="686">
        <v>1955687</v>
      </c>
      <c r="AE18" s="686"/>
      <c r="AF18" s="686"/>
      <c r="AG18" s="686"/>
      <c r="AH18" s="686"/>
      <c r="AI18" s="686"/>
      <c r="AJ18" s="686"/>
      <c r="AK18" s="686"/>
      <c r="AL18" s="628">
        <v>59.9</v>
      </c>
      <c r="AM18" s="629"/>
      <c r="AN18" s="629"/>
      <c r="AO18" s="687"/>
      <c r="AP18" s="620" t="s">
        <v>271</v>
      </c>
      <c r="AQ18" s="621"/>
      <c r="AR18" s="621"/>
      <c r="AS18" s="621"/>
      <c r="AT18" s="621"/>
      <c r="AU18" s="621"/>
      <c r="AV18" s="621"/>
      <c r="AW18" s="621"/>
      <c r="AX18" s="621"/>
      <c r="AY18" s="621"/>
      <c r="AZ18" s="621"/>
      <c r="BA18" s="621"/>
      <c r="BB18" s="621"/>
      <c r="BC18" s="621"/>
      <c r="BD18" s="621"/>
      <c r="BE18" s="621"/>
      <c r="BF18" s="622"/>
      <c r="BG18" s="623" t="s">
        <v>230</v>
      </c>
      <c r="BH18" s="626"/>
      <c r="BI18" s="626"/>
      <c r="BJ18" s="626"/>
      <c r="BK18" s="626"/>
      <c r="BL18" s="626"/>
      <c r="BM18" s="626"/>
      <c r="BN18" s="627"/>
      <c r="BO18" s="685" t="s">
        <v>129</v>
      </c>
      <c r="BP18" s="685"/>
      <c r="BQ18" s="685"/>
      <c r="BR18" s="685"/>
      <c r="BS18" s="631" t="s">
        <v>230</v>
      </c>
      <c r="BT18" s="626"/>
      <c r="BU18" s="626"/>
      <c r="BV18" s="626"/>
      <c r="BW18" s="626"/>
      <c r="BX18" s="626"/>
      <c r="BY18" s="626"/>
      <c r="BZ18" s="626"/>
      <c r="CA18" s="626"/>
      <c r="CB18" s="666"/>
      <c r="CD18" s="667" t="s">
        <v>272</v>
      </c>
      <c r="CE18" s="664"/>
      <c r="CF18" s="664"/>
      <c r="CG18" s="664"/>
      <c r="CH18" s="664"/>
      <c r="CI18" s="664"/>
      <c r="CJ18" s="664"/>
      <c r="CK18" s="664"/>
      <c r="CL18" s="664"/>
      <c r="CM18" s="664"/>
      <c r="CN18" s="664"/>
      <c r="CO18" s="664"/>
      <c r="CP18" s="664"/>
      <c r="CQ18" s="665"/>
      <c r="CR18" s="623" t="s">
        <v>230</v>
      </c>
      <c r="CS18" s="626"/>
      <c r="CT18" s="626"/>
      <c r="CU18" s="626"/>
      <c r="CV18" s="626"/>
      <c r="CW18" s="626"/>
      <c r="CX18" s="626"/>
      <c r="CY18" s="627"/>
      <c r="CZ18" s="685" t="s">
        <v>129</v>
      </c>
      <c r="DA18" s="685"/>
      <c r="DB18" s="685"/>
      <c r="DC18" s="685"/>
      <c r="DD18" s="631" t="s">
        <v>129</v>
      </c>
      <c r="DE18" s="626"/>
      <c r="DF18" s="626"/>
      <c r="DG18" s="626"/>
      <c r="DH18" s="626"/>
      <c r="DI18" s="626"/>
      <c r="DJ18" s="626"/>
      <c r="DK18" s="626"/>
      <c r="DL18" s="626"/>
      <c r="DM18" s="626"/>
      <c r="DN18" s="626"/>
      <c r="DO18" s="626"/>
      <c r="DP18" s="627"/>
      <c r="DQ18" s="631" t="s">
        <v>129</v>
      </c>
      <c r="DR18" s="626"/>
      <c r="DS18" s="626"/>
      <c r="DT18" s="626"/>
      <c r="DU18" s="626"/>
      <c r="DV18" s="626"/>
      <c r="DW18" s="626"/>
      <c r="DX18" s="626"/>
      <c r="DY18" s="626"/>
      <c r="DZ18" s="626"/>
      <c r="EA18" s="626"/>
      <c r="EB18" s="626"/>
      <c r="EC18" s="666"/>
    </row>
    <row r="19" spans="2:133" ht="11.25" customHeight="1" x14ac:dyDescent="0.15">
      <c r="B19" s="620" t="s">
        <v>273</v>
      </c>
      <c r="C19" s="621"/>
      <c r="D19" s="621"/>
      <c r="E19" s="621"/>
      <c r="F19" s="621"/>
      <c r="G19" s="621"/>
      <c r="H19" s="621"/>
      <c r="I19" s="621"/>
      <c r="J19" s="621"/>
      <c r="K19" s="621"/>
      <c r="L19" s="621"/>
      <c r="M19" s="621"/>
      <c r="N19" s="621"/>
      <c r="O19" s="621"/>
      <c r="P19" s="621"/>
      <c r="Q19" s="622"/>
      <c r="R19" s="623">
        <v>1955687</v>
      </c>
      <c r="S19" s="626"/>
      <c r="T19" s="626"/>
      <c r="U19" s="626"/>
      <c r="V19" s="626"/>
      <c r="W19" s="626"/>
      <c r="X19" s="626"/>
      <c r="Y19" s="627"/>
      <c r="Z19" s="685">
        <v>36.200000000000003</v>
      </c>
      <c r="AA19" s="685"/>
      <c r="AB19" s="685"/>
      <c r="AC19" s="685"/>
      <c r="AD19" s="686">
        <v>1955687</v>
      </c>
      <c r="AE19" s="686"/>
      <c r="AF19" s="686"/>
      <c r="AG19" s="686"/>
      <c r="AH19" s="686"/>
      <c r="AI19" s="686"/>
      <c r="AJ19" s="686"/>
      <c r="AK19" s="686"/>
      <c r="AL19" s="628">
        <v>59.9</v>
      </c>
      <c r="AM19" s="629"/>
      <c r="AN19" s="629"/>
      <c r="AO19" s="687"/>
      <c r="AP19" s="620" t="s">
        <v>274</v>
      </c>
      <c r="AQ19" s="621"/>
      <c r="AR19" s="621"/>
      <c r="AS19" s="621"/>
      <c r="AT19" s="621"/>
      <c r="AU19" s="621"/>
      <c r="AV19" s="621"/>
      <c r="AW19" s="621"/>
      <c r="AX19" s="621"/>
      <c r="AY19" s="621"/>
      <c r="AZ19" s="621"/>
      <c r="BA19" s="621"/>
      <c r="BB19" s="621"/>
      <c r="BC19" s="621"/>
      <c r="BD19" s="621"/>
      <c r="BE19" s="621"/>
      <c r="BF19" s="622"/>
      <c r="BG19" s="623">
        <v>32</v>
      </c>
      <c r="BH19" s="626"/>
      <c r="BI19" s="626"/>
      <c r="BJ19" s="626"/>
      <c r="BK19" s="626"/>
      <c r="BL19" s="626"/>
      <c r="BM19" s="626"/>
      <c r="BN19" s="627"/>
      <c r="BO19" s="685">
        <v>0</v>
      </c>
      <c r="BP19" s="685"/>
      <c r="BQ19" s="685"/>
      <c r="BR19" s="685"/>
      <c r="BS19" s="631" t="s">
        <v>129</v>
      </c>
      <c r="BT19" s="626"/>
      <c r="BU19" s="626"/>
      <c r="BV19" s="626"/>
      <c r="BW19" s="626"/>
      <c r="BX19" s="626"/>
      <c r="BY19" s="626"/>
      <c r="BZ19" s="626"/>
      <c r="CA19" s="626"/>
      <c r="CB19" s="666"/>
      <c r="CD19" s="667" t="s">
        <v>275</v>
      </c>
      <c r="CE19" s="664"/>
      <c r="CF19" s="664"/>
      <c r="CG19" s="664"/>
      <c r="CH19" s="664"/>
      <c r="CI19" s="664"/>
      <c r="CJ19" s="664"/>
      <c r="CK19" s="664"/>
      <c r="CL19" s="664"/>
      <c r="CM19" s="664"/>
      <c r="CN19" s="664"/>
      <c r="CO19" s="664"/>
      <c r="CP19" s="664"/>
      <c r="CQ19" s="665"/>
      <c r="CR19" s="623" t="s">
        <v>129</v>
      </c>
      <c r="CS19" s="626"/>
      <c r="CT19" s="626"/>
      <c r="CU19" s="626"/>
      <c r="CV19" s="626"/>
      <c r="CW19" s="626"/>
      <c r="CX19" s="626"/>
      <c r="CY19" s="627"/>
      <c r="CZ19" s="685" t="s">
        <v>129</v>
      </c>
      <c r="DA19" s="685"/>
      <c r="DB19" s="685"/>
      <c r="DC19" s="685"/>
      <c r="DD19" s="631" t="s">
        <v>129</v>
      </c>
      <c r="DE19" s="626"/>
      <c r="DF19" s="626"/>
      <c r="DG19" s="626"/>
      <c r="DH19" s="626"/>
      <c r="DI19" s="626"/>
      <c r="DJ19" s="626"/>
      <c r="DK19" s="626"/>
      <c r="DL19" s="626"/>
      <c r="DM19" s="626"/>
      <c r="DN19" s="626"/>
      <c r="DO19" s="626"/>
      <c r="DP19" s="627"/>
      <c r="DQ19" s="631" t="s">
        <v>129</v>
      </c>
      <c r="DR19" s="626"/>
      <c r="DS19" s="626"/>
      <c r="DT19" s="626"/>
      <c r="DU19" s="626"/>
      <c r="DV19" s="626"/>
      <c r="DW19" s="626"/>
      <c r="DX19" s="626"/>
      <c r="DY19" s="626"/>
      <c r="DZ19" s="626"/>
      <c r="EA19" s="626"/>
      <c r="EB19" s="626"/>
      <c r="EC19" s="666"/>
    </row>
    <row r="20" spans="2:133" ht="11.25" customHeight="1" x14ac:dyDescent="0.15">
      <c r="B20" s="620" t="s">
        <v>276</v>
      </c>
      <c r="C20" s="621"/>
      <c r="D20" s="621"/>
      <c r="E20" s="621"/>
      <c r="F20" s="621"/>
      <c r="G20" s="621"/>
      <c r="H20" s="621"/>
      <c r="I20" s="621"/>
      <c r="J20" s="621"/>
      <c r="K20" s="621"/>
      <c r="L20" s="621"/>
      <c r="M20" s="621"/>
      <c r="N20" s="621"/>
      <c r="O20" s="621"/>
      <c r="P20" s="621"/>
      <c r="Q20" s="622"/>
      <c r="R20" s="623">
        <v>155321</v>
      </c>
      <c r="S20" s="626"/>
      <c r="T20" s="626"/>
      <c r="U20" s="626"/>
      <c r="V20" s="626"/>
      <c r="W20" s="626"/>
      <c r="X20" s="626"/>
      <c r="Y20" s="627"/>
      <c r="Z20" s="685">
        <v>2.9</v>
      </c>
      <c r="AA20" s="685"/>
      <c r="AB20" s="685"/>
      <c r="AC20" s="685"/>
      <c r="AD20" s="686" t="s">
        <v>230</v>
      </c>
      <c r="AE20" s="686"/>
      <c r="AF20" s="686"/>
      <c r="AG20" s="686"/>
      <c r="AH20" s="686"/>
      <c r="AI20" s="686"/>
      <c r="AJ20" s="686"/>
      <c r="AK20" s="686"/>
      <c r="AL20" s="628" t="s">
        <v>230</v>
      </c>
      <c r="AM20" s="629"/>
      <c r="AN20" s="629"/>
      <c r="AO20" s="687"/>
      <c r="AP20" s="620" t="s">
        <v>277</v>
      </c>
      <c r="AQ20" s="621"/>
      <c r="AR20" s="621"/>
      <c r="AS20" s="621"/>
      <c r="AT20" s="621"/>
      <c r="AU20" s="621"/>
      <c r="AV20" s="621"/>
      <c r="AW20" s="621"/>
      <c r="AX20" s="621"/>
      <c r="AY20" s="621"/>
      <c r="AZ20" s="621"/>
      <c r="BA20" s="621"/>
      <c r="BB20" s="621"/>
      <c r="BC20" s="621"/>
      <c r="BD20" s="621"/>
      <c r="BE20" s="621"/>
      <c r="BF20" s="622"/>
      <c r="BG20" s="623">
        <v>32</v>
      </c>
      <c r="BH20" s="626"/>
      <c r="BI20" s="626"/>
      <c r="BJ20" s="626"/>
      <c r="BK20" s="626"/>
      <c r="BL20" s="626"/>
      <c r="BM20" s="626"/>
      <c r="BN20" s="627"/>
      <c r="BO20" s="685">
        <v>0</v>
      </c>
      <c r="BP20" s="685"/>
      <c r="BQ20" s="685"/>
      <c r="BR20" s="685"/>
      <c r="BS20" s="631" t="s">
        <v>230</v>
      </c>
      <c r="BT20" s="626"/>
      <c r="BU20" s="626"/>
      <c r="BV20" s="626"/>
      <c r="BW20" s="626"/>
      <c r="BX20" s="626"/>
      <c r="BY20" s="626"/>
      <c r="BZ20" s="626"/>
      <c r="CA20" s="626"/>
      <c r="CB20" s="666"/>
      <c r="CD20" s="667" t="s">
        <v>278</v>
      </c>
      <c r="CE20" s="664"/>
      <c r="CF20" s="664"/>
      <c r="CG20" s="664"/>
      <c r="CH20" s="664"/>
      <c r="CI20" s="664"/>
      <c r="CJ20" s="664"/>
      <c r="CK20" s="664"/>
      <c r="CL20" s="664"/>
      <c r="CM20" s="664"/>
      <c r="CN20" s="664"/>
      <c r="CO20" s="664"/>
      <c r="CP20" s="664"/>
      <c r="CQ20" s="665"/>
      <c r="CR20" s="623">
        <v>5223738</v>
      </c>
      <c r="CS20" s="626"/>
      <c r="CT20" s="626"/>
      <c r="CU20" s="626"/>
      <c r="CV20" s="626"/>
      <c r="CW20" s="626"/>
      <c r="CX20" s="626"/>
      <c r="CY20" s="627"/>
      <c r="CZ20" s="685">
        <v>100</v>
      </c>
      <c r="DA20" s="685"/>
      <c r="DB20" s="685"/>
      <c r="DC20" s="685"/>
      <c r="DD20" s="631">
        <v>939249</v>
      </c>
      <c r="DE20" s="626"/>
      <c r="DF20" s="626"/>
      <c r="DG20" s="626"/>
      <c r="DH20" s="626"/>
      <c r="DI20" s="626"/>
      <c r="DJ20" s="626"/>
      <c r="DK20" s="626"/>
      <c r="DL20" s="626"/>
      <c r="DM20" s="626"/>
      <c r="DN20" s="626"/>
      <c r="DO20" s="626"/>
      <c r="DP20" s="627"/>
      <c r="DQ20" s="631">
        <v>3876445</v>
      </c>
      <c r="DR20" s="626"/>
      <c r="DS20" s="626"/>
      <c r="DT20" s="626"/>
      <c r="DU20" s="626"/>
      <c r="DV20" s="626"/>
      <c r="DW20" s="626"/>
      <c r="DX20" s="626"/>
      <c r="DY20" s="626"/>
      <c r="DZ20" s="626"/>
      <c r="EA20" s="626"/>
      <c r="EB20" s="626"/>
      <c r="EC20" s="666"/>
    </row>
    <row r="21" spans="2:133" ht="11.25" customHeight="1" x14ac:dyDescent="0.15">
      <c r="B21" s="620" t="s">
        <v>279</v>
      </c>
      <c r="C21" s="621"/>
      <c r="D21" s="621"/>
      <c r="E21" s="621"/>
      <c r="F21" s="621"/>
      <c r="G21" s="621"/>
      <c r="H21" s="621"/>
      <c r="I21" s="621"/>
      <c r="J21" s="621"/>
      <c r="K21" s="621"/>
      <c r="L21" s="621"/>
      <c r="M21" s="621"/>
      <c r="N21" s="621"/>
      <c r="O21" s="621"/>
      <c r="P21" s="621"/>
      <c r="Q21" s="622"/>
      <c r="R21" s="623">
        <v>93067</v>
      </c>
      <c r="S21" s="626"/>
      <c r="T21" s="626"/>
      <c r="U21" s="626"/>
      <c r="V21" s="626"/>
      <c r="W21" s="626"/>
      <c r="X21" s="626"/>
      <c r="Y21" s="627"/>
      <c r="Z21" s="685">
        <v>1.7</v>
      </c>
      <c r="AA21" s="685"/>
      <c r="AB21" s="685"/>
      <c r="AC21" s="685"/>
      <c r="AD21" s="686" t="s">
        <v>230</v>
      </c>
      <c r="AE21" s="686"/>
      <c r="AF21" s="686"/>
      <c r="AG21" s="686"/>
      <c r="AH21" s="686"/>
      <c r="AI21" s="686"/>
      <c r="AJ21" s="686"/>
      <c r="AK21" s="686"/>
      <c r="AL21" s="628" t="s">
        <v>129</v>
      </c>
      <c r="AM21" s="629"/>
      <c r="AN21" s="629"/>
      <c r="AO21" s="687"/>
      <c r="AP21" s="731" t="s">
        <v>280</v>
      </c>
      <c r="AQ21" s="738"/>
      <c r="AR21" s="738"/>
      <c r="AS21" s="738"/>
      <c r="AT21" s="738"/>
      <c r="AU21" s="738"/>
      <c r="AV21" s="738"/>
      <c r="AW21" s="738"/>
      <c r="AX21" s="738"/>
      <c r="AY21" s="738"/>
      <c r="AZ21" s="738"/>
      <c r="BA21" s="738"/>
      <c r="BB21" s="738"/>
      <c r="BC21" s="738"/>
      <c r="BD21" s="738"/>
      <c r="BE21" s="738"/>
      <c r="BF21" s="733"/>
      <c r="BG21" s="623">
        <v>32</v>
      </c>
      <c r="BH21" s="626"/>
      <c r="BI21" s="626"/>
      <c r="BJ21" s="626"/>
      <c r="BK21" s="626"/>
      <c r="BL21" s="626"/>
      <c r="BM21" s="626"/>
      <c r="BN21" s="627"/>
      <c r="BO21" s="685">
        <v>0</v>
      </c>
      <c r="BP21" s="685"/>
      <c r="BQ21" s="685"/>
      <c r="BR21" s="685"/>
      <c r="BS21" s="631" t="s">
        <v>129</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281</v>
      </c>
      <c r="C22" s="621"/>
      <c r="D22" s="621"/>
      <c r="E22" s="621"/>
      <c r="F22" s="621"/>
      <c r="G22" s="621"/>
      <c r="H22" s="621"/>
      <c r="I22" s="621"/>
      <c r="J22" s="621"/>
      <c r="K22" s="621"/>
      <c r="L22" s="621"/>
      <c r="M22" s="621"/>
      <c r="N22" s="621"/>
      <c r="O22" s="621"/>
      <c r="P22" s="621"/>
      <c r="Q22" s="622"/>
      <c r="R22" s="623">
        <v>3506031</v>
      </c>
      <c r="S22" s="626"/>
      <c r="T22" s="626"/>
      <c r="U22" s="626"/>
      <c r="V22" s="626"/>
      <c r="W22" s="626"/>
      <c r="X22" s="626"/>
      <c r="Y22" s="627"/>
      <c r="Z22" s="685">
        <v>64.900000000000006</v>
      </c>
      <c r="AA22" s="685"/>
      <c r="AB22" s="685"/>
      <c r="AC22" s="685"/>
      <c r="AD22" s="686">
        <v>3257643</v>
      </c>
      <c r="AE22" s="686"/>
      <c r="AF22" s="686"/>
      <c r="AG22" s="686"/>
      <c r="AH22" s="686"/>
      <c r="AI22" s="686"/>
      <c r="AJ22" s="686"/>
      <c r="AK22" s="686"/>
      <c r="AL22" s="628">
        <v>99.8</v>
      </c>
      <c r="AM22" s="629"/>
      <c r="AN22" s="629"/>
      <c r="AO22" s="687"/>
      <c r="AP22" s="731" t="s">
        <v>282</v>
      </c>
      <c r="AQ22" s="738"/>
      <c r="AR22" s="738"/>
      <c r="AS22" s="738"/>
      <c r="AT22" s="738"/>
      <c r="AU22" s="738"/>
      <c r="AV22" s="738"/>
      <c r="AW22" s="738"/>
      <c r="AX22" s="738"/>
      <c r="AY22" s="738"/>
      <c r="AZ22" s="738"/>
      <c r="BA22" s="738"/>
      <c r="BB22" s="738"/>
      <c r="BC22" s="738"/>
      <c r="BD22" s="738"/>
      <c r="BE22" s="738"/>
      <c r="BF22" s="733"/>
      <c r="BG22" s="623" t="s">
        <v>230</v>
      </c>
      <c r="BH22" s="626"/>
      <c r="BI22" s="626"/>
      <c r="BJ22" s="626"/>
      <c r="BK22" s="626"/>
      <c r="BL22" s="626"/>
      <c r="BM22" s="626"/>
      <c r="BN22" s="627"/>
      <c r="BO22" s="685" t="s">
        <v>230</v>
      </c>
      <c r="BP22" s="685"/>
      <c r="BQ22" s="685"/>
      <c r="BR22" s="685"/>
      <c r="BS22" s="631" t="s">
        <v>129</v>
      </c>
      <c r="BT22" s="626"/>
      <c r="BU22" s="626"/>
      <c r="BV22" s="626"/>
      <c r="BW22" s="626"/>
      <c r="BX22" s="626"/>
      <c r="BY22" s="626"/>
      <c r="BZ22" s="626"/>
      <c r="CA22" s="626"/>
      <c r="CB22" s="666"/>
      <c r="CD22" s="740" t="s">
        <v>283</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284</v>
      </c>
      <c r="C23" s="621"/>
      <c r="D23" s="621"/>
      <c r="E23" s="621"/>
      <c r="F23" s="621"/>
      <c r="G23" s="621"/>
      <c r="H23" s="621"/>
      <c r="I23" s="621"/>
      <c r="J23" s="621"/>
      <c r="K23" s="621"/>
      <c r="L23" s="621"/>
      <c r="M23" s="621"/>
      <c r="N23" s="621"/>
      <c r="O23" s="621"/>
      <c r="P23" s="621"/>
      <c r="Q23" s="622"/>
      <c r="R23" s="623">
        <v>1020</v>
      </c>
      <c r="S23" s="626"/>
      <c r="T23" s="626"/>
      <c r="U23" s="626"/>
      <c r="V23" s="626"/>
      <c r="W23" s="626"/>
      <c r="X23" s="626"/>
      <c r="Y23" s="627"/>
      <c r="Z23" s="685">
        <v>0</v>
      </c>
      <c r="AA23" s="685"/>
      <c r="AB23" s="685"/>
      <c r="AC23" s="685"/>
      <c r="AD23" s="686">
        <v>1020</v>
      </c>
      <c r="AE23" s="686"/>
      <c r="AF23" s="686"/>
      <c r="AG23" s="686"/>
      <c r="AH23" s="686"/>
      <c r="AI23" s="686"/>
      <c r="AJ23" s="686"/>
      <c r="AK23" s="686"/>
      <c r="AL23" s="628">
        <v>0</v>
      </c>
      <c r="AM23" s="629"/>
      <c r="AN23" s="629"/>
      <c r="AO23" s="687"/>
      <c r="AP23" s="731" t="s">
        <v>285</v>
      </c>
      <c r="AQ23" s="738"/>
      <c r="AR23" s="738"/>
      <c r="AS23" s="738"/>
      <c r="AT23" s="738"/>
      <c r="AU23" s="738"/>
      <c r="AV23" s="738"/>
      <c r="AW23" s="738"/>
      <c r="AX23" s="738"/>
      <c r="AY23" s="738"/>
      <c r="AZ23" s="738"/>
      <c r="BA23" s="738"/>
      <c r="BB23" s="738"/>
      <c r="BC23" s="738"/>
      <c r="BD23" s="738"/>
      <c r="BE23" s="738"/>
      <c r="BF23" s="733"/>
      <c r="BG23" s="623" t="s">
        <v>129</v>
      </c>
      <c r="BH23" s="626"/>
      <c r="BI23" s="626"/>
      <c r="BJ23" s="626"/>
      <c r="BK23" s="626"/>
      <c r="BL23" s="626"/>
      <c r="BM23" s="626"/>
      <c r="BN23" s="627"/>
      <c r="BO23" s="685" t="s">
        <v>230</v>
      </c>
      <c r="BP23" s="685"/>
      <c r="BQ23" s="685"/>
      <c r="BR23" s="685"/>
      <c r="BS23" s="631" t="s">
        <v>230</v>
      </c>
      <c r="BT23" s="626"/>
      <c r="BU23" s="626"/>
      <c r="BV23" s="626"/>
      <c r="BW23" s="626"/>
      <c r="BX23" s="626"/>
      <c r="BY23" s="626"/>
      <c r="BZ23" s="626"/>
      <c r="CA23" s="626"/>
      <c r="CB23" s="666"/>
      <c r="CD23" s="740" t="s">
        <v>224</v>
      </c>
      <c r="CE23" s="741"/>
      <c r="CF23" s="741"/>
      <c r="CG23" s="741"/>
      <c r="CH23" s="741"/>
      <c r="CI23" s="741"/>
      <c r="CJ23" s="741"/>
      <c r="CK23" s="741"/>
      <c r="CL23" s="741"/>
      <c r="CM23" s="741"/>
      <c r="CN23" s="741"/>
      <c r="CO23" s="741"/>
      <c r="CP23" s="741"/>
      <c r="CQ23" s="742"/>
      <c r="CR23" s="740" t="s">
        <v>286</v>
      </c>
      <c r="CS23" s="741"/>
      <c r="CT23" s="741"/>
      <c r="CU23" s="741"/>
      <c r="CV23" s="741"/>
      <c r="CW23" s="741"/>
      <c r="CX23" s="741"/>
      <c r="CY23" s="742"/>
      <c r="CZ23" s="740" t="s">
        <v>287</v>
      </c>
      <c r="DA23" s="741"/>
      <c r="DB23" s="741"/>
      <c r="DC23" s="742"/>
      <c r="DD23" s="740" t="s">
        <v>288</v>
      </c>
      <c r="DE23" s="741"/>
      <c r="DF23" s="741"/>
      <c r="DG23" s="741"/>
      <c r="DH23" s="741"/>
      <c r="DI23" s="741"/>
      <c r="DJ23" s="741"/>
      <c r="DK23" s="742"/>
      <c r="DL23" s="749" t="s">
        <v>289</v>
      </c>
      <c r="DM23" s="750"/>
      <c r="DN23" s="750"/>
      <c r="DO23" s="750"/>
      <c r="DP23" s="750"/>
      <c r="DQ23" s="750"/>
      <c r="DR23" s="750"/>
      <c r="DS23" s="750"/>
      <c r="DT23" s="750"/>
      <c r="DU23" s="750"/>
      <c r="DV23" s="751"/>
      <c r="DW23" s="740" t="s">
        <v>290</v>
      </c>
      <c r="DX23" s="741"/>
      <c r="DY23" s="741"/>
      <c r="DZ23" s="741"/>
      <c r="EA23" s="741"/>
      <c r="EB23" s="741"/>
      <c r="EC23" s="742"/>
    </row>
    <row r="24" spans="2:133" ht="11.25" customHeight="1" x14ac:dyDescent="0.15">
      <c r="B24" s="620" t="s">
        <v>291</v>
      </c>
      <c r="C24" s="621"/>
      <c r="D24" s="621"/>
      <c r="E24" s="621"/>
      <c r="F24" s="621"/>
      <c r="G24" s="621"/>
      <c r="H24" s="621"/>
      <c r="I24" s="621"/>
      <c r="J24" s="621"/>
      <c r="K24" s="621"/>
      <c r="L24" s="621"/>
      <c r="M24" s="621"/>
      <c r="N24" s="621"/>
      <c r="O24" s="621"/>
      <c r="P24" s="621"/>
      <c r="Q24" s="622"/>
      <c r="R24" s="623">
        <v>305</v>
      </c>
      <c r="S24" s="626"/>
      <c r="T24" s="626"/>
      <c r="U24" s="626"/>
      <c r="V24" s="626"/>
      <c r="W24" s="626"/>
      <c r="X24" s="626"/>
      <c r="Y24" s="627"/>
      <c r="Z24" s="685">
        <v>0</v>
      </c>
      <c r="AA24" s="685"/>
      <c r="AB24" s="685"/>
      <c r="AC24" s="685"/>
      <c r="AD24" s="686" t="s">
        <v>230</v>
      </c>
      <c r="AE24" s="686"/>
      <c r="AF24" s="686"/>
      <c r="AG24" s="686"/>
      <c r="AH24" s="686"/>
      <c r="AI24" s="686"/>
      <c r="AJ24" s="686"/>
      <c r="AK24" s="686"/>
      <c r="AL24" s="628" t="s">
        <v>230</v>
      </c>
      <c r="AM24" s="629"/>
      <c r="AN24" s="629"/>
      <c r="AO24" s="687"/>
      <c r="AP24" s="731" t="s">
        <v>292</v>
      </c>
      <c r="AQ24" s="738"/>
      <c r="AR24" s="738"/>
      <c r="AS24" s="738"/>
      <c r="AT24" s="738"/>
      <c r="AU24" s="738"/>
      <c r="AV24" s="738"/>
      <c r="AW24" s="738"/>
      <c r="AX24" s="738"/>
      <c r="AY24" s="738"/>
      <c r="AZ24" s="738"/>
      <c r="BA24" s="738"/>
      <c r="BB24" s="738"/>
      <c r="BC24" s="738"/>
      <c r="BD24" s="738"/>
      <c r="BE24" s="738"/>
      <c r="BF24" s="733"/>
      <c r="BG24" s="623" t="s">
        <v>230</v>
      </c>
      <c r="BH24" s="626"/>
      <c r="BI24" s="626"/>
      <c r="BJ24" s="626"/>
      <c r="BK24" s="626"/>
      <c r="BL24" s="626"/>
      <c r="BM24" s="626"/>
      <c r="BN24" s="627"/>
      <c r="BO24" s="685" t="s">
        <v>230</v>
      </c>
      <c r="BP24" s="685"/>
      <c r="BQ24" s="685"/>
      <c r="BR24" s="685"/>
      <c r="BS24" s="631" t="s">
        <v>230</v>
      </c>
      <c r="BT24" s="626"/>
      <c r="BU24" s="626"/>
      <c r="BV24" s="626"/>
      <c r="BW24" s="626"/>
      <c r="BX24" s="626"/>
      <c r="BY24" s="626"/>
      <c r="BZ24" s="626"/>
      <c r="CA24" s="626"/>
      <c r="CB24" s="666"/>
      <c r="CD24" s="694" t="s">
        <v>293</v>
      </c>
      <c r="CE24" s="695"/>
      <c r="CF24" s="695"/>
      <c r="CG24" s="695"/>
      <c r="CH24" s="695"/>
      <c r="CI24" s="695"/>
      <c r="CJ24" s="695"/>
      <c r="CK24" s="695"/>
      <c r="CL24" s="695"/>
      <c r="CM24" s="695"/>
      <c r="CN24" s="695"/>
      <c r="CO24" s="695"/>
      <c r="CP24" s="695"/>
      <c r="CQ24" s="696"/>
      <c r="CR24" s="688">
        <v>1939830</v>
      </c>
      <c r="CS24" s="689"/>
      <c r="CT24" s="689"/>
      <c r="CU24" s="689"/>
      <c r="CV24" s="689"/>
      <c r="CW24" s="689"/>
      <c r="CX24" s="689"/>
      <c r="CY24" s="735"/>
      <c r="CZ24" s="736">
        <v>37.1</v>
      </c>
      <c r="DA24" s="705"/>
      <c r="DB24" s="705"/>
      <c r="DC24" s="739"/>
      <c r="DD24" s="734">
        <v>1582062</v>
      </c>
      <c r="DE24" s="689"/>
      <c r="DF24" s="689"/>
      <c r="DG24" s="689"/>
      <c r="DH24" s="689"/>
      <c r="DI24" s="689"/>
      <c r="DJ24" s="689"/>
      <c r="DK24" s="735"/>
      <c r="DL24" s="734">
        <v>1437332</v>
      </c>
      <c r="DM24" s="689"/>
      <c r="DN24" s="689"/>
      <c r="DO24" s="689"/>
      <c r="DP24" s="689"/>
      <c r="DQ24" s="689"/>
      <c r="DR24" s="689"/>
      <c r="DS24" s="689"/>
      <c r="DT24" s="689"/>
      <c r="DU24" s="689"/>
      <c r="DV24" s="735"/>
      <c r="DW24" s="736">
        <v>42.1</v>
      </c>
      <c r="DX24" s="705"/>
      <c r="DY24" s="705"/>
      <c r="DZ24" s="705"/>
      <c r="EA24" s="705"/>
      <c r="EB24" s="705"/>
      <c r="EC24" s="737"/>
    </row>
    <row r="25" spans="2:133" ht="11.25" customHeight="1" x14ac:dyDescent="0.15">
      <c r="B25" s="620" t="s">
        <v>294</v>
      </c>
      <c r="C25" s="621"/>
      <c r="D25" s="621"/>
      <c r="E25" s="621"/>
      <c r="F25" s="621"/>
      <c r="G25" s="621"/>
      <c r="H25" s="621"/>
      <c r="I25" s="621"/>
      <c r="J25" s="621"/>
      <c r="K25" s="621"/>
      <c r="L25" s="621"/>
      <c r="M25" s="621"/>
      <c r="N25" s="621"/>
      <c r="O25" s="621"/>
      <c r="P25" s="621"/>
      <c r="Q25" s="622"/>
      <c r="R25" s="623">
        <v>83045</v>
      </c>
      <c r="S25" s="626"/>
      <c r="T25" s="626"/>
      <c r="U25" s="626"/>
      <c r="V25" s="626"/>
      <c r="W25" s="626"/>
      <c r="X25" s="626"/>
      <c r="Y25" s="627"/>
      <c r="Z25" s="685">
        <v>1.5</v>
      </c>
      <c r="AA25" s="685"/>
      <c r="AB25" s="685"/>
      <c r="AC25" s="685"/>
      <c r="AD25" s="686">
        <v>5829</v>
      </c>
      <c r="AE25" s="686"/>
      <c r="AF25" s="686"/>
      <c r="AG25" s="686"/>
      <c r="AH25" s="686"/>
      <c r="AI25" s="686"/>
      <c r="AJ25" s="686"/>
      <c r="AK25" s="686"/>
      <c r="AL25" s="628">
        <v>0.2</v>
      </c>
      <c r="AM25" s="629"/>
      <c r="AN25" s="629"/>
      <c r="AO25" s="687"/>
      <c r="AP25" s="731" t="s">
        <v>295</v>
      </c>
      <c r="AQ25" s="738"/>
      <c r="AR25" s="738"/>
      <c r="AS25" s="738"/>
      <c r="AT25" s="738"/>
      <c r="AU25" s="738"/>
      <c r="AV25" s="738"/>
      <c r="AW25" s="738"/>
      <c r="AX25" s="738"/>
      <c r="AY25" s="738"/>
      <c r="AZ25" s="738"/>
      <c r="BA25" s="738"/>
      <c r="BB25" s="738"/>
      <c r="BC25" s="738"/>
      <c r="BD25" s="738"/>
      <c r="BE25" s="738"/>
      <c r="BF25" s="733"/>
      <c r="BG25" s="623" t="s">
        <v>230</v>
      </c>
      <c r="BH25" s="626"/>
      <c r="BI25" s="626"/>
      <c r="BJ25" s="626"/>
      <c r="BK25" s="626"/>
      <c r="BL25" s="626"/>
      <c r="BM25" s="626"/>
      <c r="BN25" s="627"/>
      <c r="BO25" s="685" t="s">
        <v>230</v>
      </c>
      <c r="BP25" s="685"/>
      <c r="BQ25" s="685"/>
      <c r="BR25" s="685"/>
      <c r="BS25" s="631" t="s">
        <v>230</v>
      </c>
      <c r="BT25" s="626"/>
      <c r="BU25" s="626"/>
      <c r="BV25" s="626"/>
      <c r="BW25" s="626"/>
      <c r="BX25" s="626"/>
      <c r="BY25" s="626"/>
      <c r="BZ25" s="626"/>
      <c r="CA25" s="626"/>
      <c r="CB25" s="666"/>
      <c r="CD25" s="667" t="s">
        <v>296</v>
      </c>
      <c r="CE25" s="664"/>
      <c r="CF25" s="664"/>
      <c r="CG25" s="664"/>
      <c r="CH25" s="664"/>
      <c r="CI25" s="664"/>
      <c r="CJ25" s="664"/>
      <c r="CK25" s="664"/>
      <c r="CL25" s="664"/>
      <c r="CM25" s="664"/>
      <c r="CN25" s="664"/>
      <c r="CO25" s="664"/>
      <c r="CP25" s="664"/>
      <c r="CQ25" s="665"/>
      <c r="CR25" s="623">
        <v>959973</v>
      </c>
      <c r="CS25" s="624"/>
      <c r="CT25" s="624"/>
      <c r="CU25" s="624"/>
      <c r="CV25" s="624"/>
      <c r="CW25" s="624"/>
      <c r="CX25" s="624"/>
      <c r="CY25" s="625"/>
      <c r="CZ25" s="628">
        <v>18.399999999999999</v>
      </c>
      <c r="DA25" s="657"/>
      <c r="DB25" s="657"/>
      <c r="DC25" s="658"/>
      <c r="DD25" s="631">
        <v>908681</v>
      </c>
      <c r="DE25" s="624"/>
      <c r="DF25" s="624"/>
      <c r="DG25" s="624"/>
      <c r="DH25" s="624"/>
      <c r="DI25" s="624"/>
      <c r="DJ25" s="624"/>
      <c r="DK25" s="625"/>
      <c r="DL25" s="631">
        <v>887805</v>
      </c>
      <c r="DM25" s="624"/>
      <c r="DN25" s="624"/>
      <c r="DO25" s="624"/>
      <c r="DP25" s="624"/>
      <c r="DQ25" s="624"/>
      <c r="DR25" s="624"/>
      <c r="DS25" s="624"/>
      <c r="DT25" s="624"/>
      <c r="DU25" s="624"/>
      <c r="DV25" s="625"/>
      <c r="DW25" s="628">
        <v>26</v>
      </c>
      <c r="DX25" s="657"/>
      <c r="DY25" s="657"/>
      <c r="DZ25" s="657"/>
      <c r="EA25" s="657"/>
      <c r="EB25" s="657"/>
      <c r="EC25" s="659"/>
    </row>
    <row r="26" spans="2:133" ht="11.25" customHeight="1" x14ac:dyDescent="0.15">
      <c r="B26" s="620" t="s">
        <v>297</v>
      </c>
      <c r="C26" s="621"/>
      <c r="D26" s="621"/>
      <c r="E26" s="621"/>
      <c r="F26" s="621"/>
      <c r="G26" s="621"/>
      <c r="H26" s="621"/>
      <c r="I26" s="621"/>
      <c r="J26" s="621"/>
      <c r="K26" s="621"/>
      <c r="L26" s="621"/>
      <c r="M26" s="621"/>
      <c r="N26" s="621"/>
      <c r="O26" s="621"/>
      <c r="P26" s="621"/>
      <c r="Q26" s="622"/>
      <c r="R26" s="623">
        <v>9377</v>
      </c>
      <c r="S26" s="626"/>
      <c r="T26" s="626"/>
      <c r="U26" s="626"/>
      <c r="V26" s="626"/>
      <c r="W26" s="626"/>
      <c r="X26" s="626"/>
      <c r="Y26" s="627"/>
      <c r="Z26" s="685">
        <v>0.2</v>
      </c>
      <c r="AA26" s="685"/>
      <c r="AB26" s="685"/>
      <c r="AC26" s="685"/>
      <c r="AD26" s="686" t="s">
        <v>129</v>
      </c>
      <c r="AE26" s="686"/>
      <c r="AF26" s="686"/>
      <c r="AG26" s="686"/>
      <c r="AH26" s="686"/>
      <c r="AI26" s="686"/>
      <c r="AJ26" s="686"/>
      <c r="AK26" s="686"/>
      <c r="AL26" s="628" t="s">
        <v>230</v>
      </c>
      <c r="AM26" s="629"/>
      <c r="AN26" s="629"/>
      <c r="AO26" s="687"/>
      <c r="AP26" s="731" t="s">
        <v>298</v>
      </c>
      <c r="AQ26" s="732"/>
      <c r="AR26" s="732"/>
      <c r="AS26" s="732"/>
      <c r="AT26" s="732"/>
      <c r="AU26" s="732"/>
      <c r="AV26" s="732"/>
      <c r="AW26" s="732"/>
      <c r="AX26" s="732"/>
      <c r="AY26" s="732"/>
      <c r="AZ26" s="732"/>
      <c r="BA26" s="732"/>
      <c r="BB26" s="732"/>
      <c r="BC26" s="732"/>
      <c r="BD26" s="732"/>
      <c r="BE26" s="732"/>
      <c r="BF26" s="733"/>
      <c r="BG26" s="623" t="s">
        <v>129</v>
      </c>
      <c r="BH26" s="626"/>
      <c r="BI26" s="626"/>
      <c r="BJ26" s="626"/>
      <c r="BK26" s="626"/>
      <c r="BL26" s="626"/>
      <c r="BM26" s="626"/>
      <c r="BN26" s="627"/>
      <c r="BO26" s="685" t="s">
        <v>230</v>
      </c>
      <c r="BP26" s="685"/>
      <c r="BQ26" s="685"/>
      <c r="BR26" s="685"/>
      <c r="BS26" s="631" t="s">
        <v>129</v>
      </c>
      <c r="BT26" s="626"/>
      <c r="BU26" s="626"/>
      <c r="BV26" s="626"/>
      <c r="BW26" s="626"/>
      <c r="BX26" s="626"/>
      <c r="BY26" s="626"/>
      <c r="BZ26" s="626"/>
      <c r="CA26" s="626"/>
      <c r="CB26" s="666"/>
      <c r="CD26" s="667" t="s">
        <v>299</v>
      </c>
      <c r="CE26" s="664"/>
      <c r="CF26" s="664"/>
      <c r="CG26" s="664"/>
      <c r="CH26" s="664"/>
      <c r="CI26" s="664"/>
      <c r="CJ26" s="664"/>
      <c r="CK26" s="664"/>
      <c r="CL26" s="664"/>
      <c r="CM26" s="664"/>
      <c r="CN26" s="664"/>
      <c r="CO26" s="664"/>
      <c r="CP26" s="664"/>
      <c r="CQ26" s="665"/>
      <c r="CR26" s="623">
        <v>596875</v>
      </c>
      <c r="CS26" s="626"/>
      <c r="CT26" s="626"/>
      <c r="CU26" s="626"/>
      <c r="CV26" s="626"/>
      <c r="CW26" s="626"/>
      <c r="CX26" s="626"/>
      <c r="CY26" s="627"/>
      <c r="CZ26" s="628">
        <v>11.4</v>
      </c>
      <c r="DA26" s="657"/>
      <c r="DB26" s="657"/>
      <c r="DC26" s="658"/>
      <c r="DD26" s="631">
        <v>547931</v>
      </c>
      <c r="DE26" s="626"/>
      <c r="DF26" s="626"/>
      <c r="DG26" s="626"/>
      <c r="DH26" s="626"/>
      <c r="DI26" s="626"/>
      <c r="DJ26" s="626"/>
      <c r="DK26" s="627"/>
      <c r="DL26" s="631" t="s">
        <v>129</v>
      </c>
      <c r="DM26" s="626"/>
      <c r="DN26" s="626"/>
      <c r="DO26" s="626"/>
      <c r="DP26" s="626"/>
      <c r="DQ26" s="626"/>
      <c r="DR26" s="626"/>
      <c r="DS26" s="626"/>
      <c r="DT26" s="626"/>
      <c r="DU26" s="626"/>
      <c r="DV26" s="627"/>
      <c r="DW26" s="628" t="s">
        <v>230</v>
      </c>
      <c r="DX26" s="657"/>
      <c r="DY26" s="657"/>
      <c r="DZ26" s="657"/>
      <c r="EA26" s="657"/>
      <c r="EB26" s="657"/>
      <c r="EC26" s="659"/>
    </row>
    <row r="27" spans="2:133" ht="11.25" customHeight="1" x14ac:dyDescent="0.15">
      <c r="B27" s="620" t="s">
        <v>300</v>
      </c>
      <c r="C27" s="621"/>
      <c r="D27" s="621"/>
      <c r="E27" s="621"/>
      <c r="F27" s="621"/>
      <c r="G27" s="621"/>
      <c r="H27" s="621"/>
      <c r="I27" s="621"/>
      <c r="J27" s="621"/>
      <c r="K27" s="621"/>
      <c r="L27" s="621"/>
      <c r="M27" s="621"/>
      <c r="N27" s="621"/>
      <c r="O27" s="621"/>
      <c r="P27" s="621"/>
      <c r="Q27" s="622"/>
      <c r="R27" s="623">
        <v>359635</v>
      </c>
      <c r="S27" s="626"/>
      <c r="T27" s="626"/>
      <c r="U27" s="626"/>
      <c r="V27" s="626"/>
      <c r="W27" s="626"/>
      <c r="X27" s="626"/>
      <c r="Y27" s="627"/>
      <c r="Z27" s="685">
        <v>6.7</v>
      </c>
      <c r="AA27" s="685"/>
      <c r="AB27" s="685"/>
      <c r="AC27" s="685"/>
      <c r="AD27" s="686" t="s">
        <v>230</v>
      </c>
      <c r="AE27" s="686"/>
      <c r="AF27" s="686"/>
      <c r="AG27" s="686"/>
      <c r="AH27" s="686"/>
      <c r="AI27" s="686"/>
      <c r="AJ27" s="686"/>
      <c r="AK27" s="686"/>
      <c r="AL27" s="628" t="s">
        <v>230</v>
      </c>
      <c r="AM27" s="629"/>
      <c r="AN27" s="629"/>
      <c r="AO27" s="687"/>
      <c r="AP27" s="620" t="s">
        <v>301</v>
      </c>
      <c r="AQ27" s="621"/>
      <c r="AR27" s="621"/>
      <c r="AS27" s="621"/>
      <c r="AT27" s="621"/>
      <c r="AU27" s="621"/>
      <c r="AV27" s="621"/>
      <c r="AW27" s="621"/>
      <c r="AX27" s="621"/>
      <c r="AY27" s="621"/>
      <c r="AZ27" s="621"/>
      <c r="BA27" s="621"/>
      <c r="BB27" s="621"/>
      <c r="BC27" s="621"/>
      <c r="BD27" s="621"/>
      <c r="BE27" s="621"/>
      <c r="BF27" s="622"/>
      <c r="BG27" s="623">
        <v>1030593</v>
      </c>
      <c r="BH27" s="626"/>
      <c r="BI27" s="626"/>
      <c r="BJ27" s="626"/>
      <c r="BK27" s="626"/>
      <c r="BL27" s="626"/>
      <c r="BM27" s="626"/>
      <c r="BN27" s="627"/>
      <c r="BO27" s="685">
        <v>100</v>
      </c>
      <c r="BP27" s="685"/>
      <c r="BQ27" s="685"/>
      <c r="BR27" s="685"/>
      <c r="BS27" s="631" t="s">
        <v>129</v>
      </c>
      <c r="BT27" s="626"/>
      <c r="BU27" s="626"/>
      <c r="BV27" s="626"/>
      <c r="BW27" s="626"/>
      <c r="BX27" s="626"/>
      <c r="BY27" s="626"/>
      <c r="BZ27" s="626"/>
      <c r="CA27" s="626"/>
      <c r="CB27" s="666"/>
      <c r="CD27" s="667" t="s">
        <v>302</v>
      </c>
      <c r="CE27" s="664"/>
      <c r="CF27" s="664"/>
      <c r="CG27" s="664"/>
      <c r="CH27" s="664"/>
      <c r="CI27" s="664"/>
      <c r="CJ27" s="664"/>
      <c r="CK27" s="664"/>
      <c r="CL27" s="664"/>
      <c r="CM27" s="664"/>
      <c r="CN27" s="664"/>
      <c r="CO27" s="664"/>
      <c r="CP27" s="664"/>
      <c r="CQ27" s="665"/>
      <c r="CR27" s="623">
        <v>432727</v>
      </c>
      <c r="CS27" s="624"/>
      <c r="CT27" s="624"/>
      <c r="CU27" s="624"/>
      <c r="CV27" s="624"/>
      <c r="CW27" s="624"/>
      <c r="CX27" s="624"/>
      <c r="CY27" s="625"/>
      <c r="CZ27" s="628">
        <v>8.3000000000000007</v>
      </c>
      <c r="DA27" s="657"/>
      <c r="DB27" s="657"/>
      <c r="DC27" s="658"/>
      <c r="DD27" s="631">
        <v>132471</v>
      </c>
      <c r="DE27" s="624"/>
      <c r="DF27" s="624"/>
      <c r="DG27" s="624"/>
      <c r="DH27" s="624"/>
      <c r="DI27" s="624"/>
      <c r="DJ27" s="624"/>
      <c r="DK27" s="625"/>
      <c r="DL27" s="631">
        <v>132471</v>
      </c>
      <c r="DM27" s="624"/>
      <c r="DN27" s="624"/>
      <c r="DO27" s="624"/>
      <c r="DP27" s="624"/>
      <c r="DQ27" s="624"/>
      <c r="DR27" s="624"/>
      <c r="DS27" s="624"/>
      <c r="DT27" s="624"/>
      <c r="DU27" s="624"/>
      <c r="DV27" s="625"/>
      <c r="DW27" s="628">
        <v>3.9</v>
      </c>
      <c r="DX27" s="657"/>
      <c r="DY27" s="657"/>
      <c r="DZ27" s="657"/>
      <c r="EA27" s="657"/>
      <c r="EB27" s="657"/>
      <c r="EC27" s="659"/>
    </row>
    <row r="28" spans="2:133" ht="11.25" customHeight="1" x14ac:dyDescent="0.15">
      <c r="B28" s="728" t="s">
        <v>303</v>
      </c>
      <c r="C28" s="729"/>
      <c r="D28" s="729"/>
      <c r="E28" s="729"/>
      <c r="F28" s="729"/>
      <c r="G28" s="729"/>
      <c r="H28" s="729"/>
      <c r="I28" s="729"/>
      <c r="J28" s="729"/>
      <c r="K28" s="729"/>
      <c r="L28" s="729"/>
      <c r="M28" s="729"/>
      <c r="N28" s="729"/>
      <c r="O28" s="729"/>
      <c r="P28" s="729"/>
      <c r="Q28" s="730"/>
      <c r="R28" s="623" t="s">
        <v>230</v>
      </c>
      <c r="S28" s="626"/>
      <c r="T28" s="626"/>
      <c r="U28" s="626"/>
      <c r="V28" s="626"/>
      <c r="W28" s="626"/>
      <c r="X28" s="626"/>
      <c r="Y28" s="627"/>
      <c r="Z28" s="685" t="s">
        <v>230</v>
      </c>
      <c r="AA28" s="685"/>
      <c r="AB28" s="685"/>
      <c r="AC28" s="685"/>
      <c r="AD28" s="686" t="s">
        <v>129</v>
      </c>
      <c r="AE28" s="686"/>
      <c r="AF28" s="686"/>
      <c r="AG28" s="686"/>
      <c r="AH28" s="686"/>
      <c r="AI28" s="686"/>
      <c r="AJ28" s="686"/>
      <c r="AK28" s="686"/>
      <c r="AL28" s="628" t="s">
        <v>129</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304</v>
      </c>
      <c r="CE28" s="664"/>
      <c r="CF28" s="664"/>
      <c r="CG28" s="664"/>
      <c r="CH28" s="664"/>
      <c r="CI28" s="664"/>
      <c r="CJ28" s="664"/>
      <c r="CK28" s="664"/>
      <c r="CL28" s="664"/>
      <c r="CM28" s="664"/>
      <c r="CN28" s="664"/>
      <c r="CO28" s="664"/>
      <c r="CP28" s="664"/>
      <c r="CQ28" s="665"/>
      <c r="CR28" s="623">
        <v>547130</v>
      </c>
      <c r="CS28" s="626"/>
      <c r="CT28" s="626"/>
      <c r="CU28" s="626"/>
      <c r="CV28" s="626"/>
      <c r="CW28" s="626"/>
      <c r="CX28" s="626"/>
      <c r="CY28" s="627"/>
      <c r="CZ28" s="628">
        <v>10.5</v>
      </c>
      <c r="DA28" s="657"/>
      <c r="DB28" s="657"/>
      <c r="DC28" s="658"/>
      <c r="DD28" s="631">
        <v>540910</v>
      </c>
      <c r="DE28" s="626"/>
      <c r="DF28" s="626"/>
      <c r="DG28" s="626"/>
      <c r="DH28" s="626"/>
      <c r="DI28" s="626"/>
      <c r="DJ28" s="626"/>
      <c r="DK28" s="627"/>
      <c r="DL28" s="631">
        <v>417056</v>
      </c>
      <c r="DM28" s="626"/>
      <c r="DN28" s="626"/>
      <c r="DO28" s="626"/>
      <c r="DP28" s="626"/>
      <c r="DQ28" s="626"/>
      <c r="DR28" s="626"/>
      <c r="DS28" s="626"/>
      <c r="DT28" s="626"/>
      <c r="DU28" s="626"/>
      <c r="DV28" s="627"/>
      <c r="DW28" s="628">
        <v>12.2</v>
      </c>
      <c r="DX28" s="657"/>
      <c r="DY28" s="657"/>
      <c r="DZ28" s="657"/>
      <c r="EA28" s="657"/>
      <c r="EB28" s="657"/>
      <c r="EC28" s="659"/>
    </row>
    <row r="29" spans="2:133" ht="11.25" customHeight="1" x14ac:dyDescent="0.15">
      <c r="B29" s="620" t="s">
        <v>305</v>
      </c>
      <c r="C29" s="621"/>
      <c r="D29" s="621"/>
      <c r="E29" s="621"/>
      <c r="F29" s="621"/>
      <c r="G29" s="621"/>
      <c r="H29" s="621"/>
      <c r="I29" s="621"/>
      <c r="J29" s="621"/>
      <c r="K29" s="621"/>
      <c r="L29" s="621"/>
      <c r="M29" s="621"/>
      <c r="N29" s="621"/>
      <c r="O29" s="621"/>
      <c r="P29" s="621"/>
      <c r="Q29" s="622"/>
      <c r="R29" s="623">
        <v>329587</v>
      </c>
      <c r="S29" s="626"/>
      <c r="T29" s="626"/>
      <c r="U29" s="626"/>
      <c r="V29" s="626"/>
      <c r="W29" s="626"/>
      <c r="X29" s="626"/>
      <c r="Y29" s="627"/>
      <c r="Z29" s="685">
        <v>6.1</v>
      </c>
      <c r="AA29" s="685"/>
      <c r="AB29" s="685"/>
      <c r="AC29" s="685"/>
      <c r="AD29" s="686" t="s">
        <v>230</v>
      </c>
      <c r="AE29" s="686"/>
      <c r="AF29" s="686"/>
      <c r="AG29" s="686"/>
      <c r="AH29" s="686"/>
      <c r="AI29" s="686"/>
      <c r="AJ29" s="686"/>
      <c r="AK29" s="686"/>
      <c r="AL29" s="628" t="s">
        <v>129</v>
      </c>
      <c r="AM29" s="629"/>
      <c r="AN29" s="629"/>
      <c r="AO29" s="687"/>
      <c r="AP29" s="697" t="s">
        <v>224</v>
      </c>
      <c r="AQ29" s="698"/>
      <c r="AR29" s="698"/>
      <c r="AS29" s="698"/>
      <c r="AT29" s="698"/>
      <c r="AU29" s="698"/>
      <c r="AV29" s="698"/>
      <c r="AW29" s="698"/>
      <c r="AX29" s="698"/>
      <c r="AY29" s="698"/>
      <c r="AZ29" s="698"/>
      <c r="BA29" s="698"/>
      <c r="BB29" s="698"/>
      <c r="BC29" s="698"/>
      <c r="BD29" s="698"/>
      <c r="BE29" s="698"/>
      <c r="BF29" s="699"/>
      <c r="BG29" s="697" t="s">
        <v>306</v>
      </c>
      <c r="BH29" s="725"/>
      <c r="BI29" s="725"/>
      <c r="BJ29" s="725"/>
      <c r="BK29" s="725"/>
      <c r="BL29" s="725"/>
      <c r="BM29" s="725"/>
      <c r="BN29" s="725"/>
      <c r="BO29" s="725"/>
      <c r="BP29" s="725"/>
      <c r="BQ29" s="726"/>
      <c r="BR29" s="697" t="s">
        <v>307</v>
      </c>
      <c r="BS29" s="725"/>
      <c r="BT29" s="725"/>
      <c r="BU29" s="725"/>
      <c r="BV29" s="725"/>
      <c r="BW29" s="725"/>
      <c r="BX29" s="725"/>
      <c r="BY29" s="725"/>
      <c r="BZ29" s="725"/>
      <c r="CA29" s="725"/>
      <c r="CB29" s="726"/>
      <c r="CD29" s="707" t="s">
        <v>308</v>
      </c>
      <c r="CE29" s="708"/>
      <c r="CF29" s="667" t="s">
        <v>309</v>
      </c>
      <c r="CG29" s="664"/>
      <c r="CH29" s="664"/>
      <c r="CI29" s="664"/>
      <c r="CJ29" s="664"/>
      <c r="CK29" s="664"/>
      <c r="CL29" s="664"/>
      <c r="CM29" s="664"/>
      <c r="CN29" s="664"/>
      <c r="CO29" s="664"/>
      <c r="CP29" s="664"/>
      <c r="CQ29" s="665"/>
      <c r="CR29" s="623">
        <v>547130</v>
      </c>
      <c r="CS29" s="624"/>
      <c r="CT29" s="624"/>
      <c r="CU29" s="624"/>
      <c r="CV29" s="624"/>
      <c r="CW29" s="624"/>
      <c r="CX29" s="624"/>
      <c r="CY29" s="625"/>
      <c r="CZ29" s="628">
        <v>10.5</v>
      </c>
      <c r="DA29" s="657"/>
      <c r="DB29" s="657"/>
      <c r="DC29" s="658"/>
      <c r="DD29" s="631">
        <v>540910</v>
      </c>
      <c r="DE29" s="624"/>
      <c r="DF29" s="624"/>
      <c r="DG29" s="624"/>
      <c r="DH29" s="624"/>
      <c r="DI29" s="624"/>
      <c r="DJ29" s="624"/>
      <c r="DK29" s="625"/>
      <c r="DL29" s="631">
        <v>417056</v>
      </c>
      <c r="DM29" s="624"/>
      <c r="DN29" s="624"/>
      <c r="DO29" s="624"/>
      <c r="DP29" s="624"/>
      <c r="DQ29" s="624"/>
      <c r="DR29" s="624"/>
      <c r="DS29" s="624"/>
      <c r="DT29" s="624"/>
      <c r="DU29" s="624"/>
      <c r="DV29" s="625"/>
      <c r="DW29" s="628">
        <v>12.2</v>
      </c>
      <c r="DX29" s="657"/>
      <c r="DY29" s="657"/>
      <c r="DZ29" s="657"/>
      <c r="EA29" s="657"/>
      <c r="EB29" s="657"/>
      <c r="EC29" s="659"/>
    </row>
    <row r="30" spans="2:133" ht="11.25" customHeight="1" x14ac:dyDescent="0.15">
      <c r="B30" s="620" t="s">
        <v>310</v>
      </c>
      <c r="C30" s="621"/>
      <c r="D30" s="621"/>
      <c r="E30" s="621"/>
      <c r="F30" s="621"/>
      <c r="G30" s="621"/>
      <c r="H30" s="621"/>
      <c r="I30" s="621"/>
      <c r="J30" s="621"/>
      <c r="K30" s="621"/>
      <c r="L30" s="621"/>
      <c r="M30" s="621"/>
      <c r="N30" s="621"/>
      <c r="O30" s="621"/>
      <c r="P30" s="621"/>
      <c r="Q30" s="622"/>
      <c r="R30" s="623">
        <v>31863</v>
      </c>
      <c r="S30" s="626"/>
      <c r="T30" s="626"/>
      <c r="U30" s="626"/>
      <c r="V30" s="626"/>
      <c r="W30" s="626"/>
      <c r="X30" s="626"/>
      <c r="Y30" s="627"/>
      <c r="Z30" s="685">
        <v>0.6</v>
      </c>
      <c r="AA30" s="685"/>
      <c r="AB30" s="685"/>
      <c r="AC30" s="685"/>
      <c r="AD30" s="686" t="s">
        <v>129</v>
      </c>
      <c r="AE30" s="686"/>
      <c r="AF30" s="686"/>
      <c r="AG30" s="686"/>
      <c r="AH30" s="686"/>
      <c r="AI30" s="686"/>
      <c r="AJ30" s="686"/>
      <c r="AK30" s="686"/>
      <c r="AL30" s="628" t="s">
        <v>230</v>
      </c>
      <c r="AM30" s="629"/>
      <c r="AN30" s="629"/>
      <c r="AO30" s="687"/>
      <c r="AP30" s="713" t="s">
        <v>311</v>
      </c>
      <c r="AQ30" s="714"/>
      <c r="AR30" s="714"/>
      <c r="AS30" s="714"/>
      <c r="AT30" s="719" t="s">
        <v>312</v>
      </c>
      <c r="AU30" s="230"/>
      <c r="AV30" s="230"/>
      <c r="AW30" s="230"/>
      <c r="AX30" s="722" t="s">
        <v>189</v>
      </c>
      <c r="AY30" s="723"/>
      <c r="AZ30" s="723"/>
      <c r="BA30" s="723"/>
      <c r="BB30" s="723"/>
      <c r="BC30" s="723"/>
      <c r="BD30" s="723"/>
      <c r="BE30" s="723"/>
      <c r="BF30" s="724"/>
      <c r="BG30" s="703">
        <v>99</v>
      </c>
      <c r="BH30" s="704"/>
      <c r="BI30" s="704"/>
      <c r="BJ30" s="704"/>
      <c r="BK30" s="704"/>
      <c r="BL30" s="704"/>
      <c r="BM30" s="705">
        <v>87</v>
      </c>
      <c r="BN30" s="704"/>
      <c r="BO30" s="704"/>
      <c r="BP30" s="704"/>
      <c r="BQ30" s="706"/>
      <c r="BR30" s="703">
        <v>98.5</v>
      </c>
      <c r="BS30" s="704"/>
      <c r="BT30" s="704"/>
      <c r="BU30" s="704"/>
      <c r="BV30" s="704"/>
      <c r="BW30" s="704"/>
      <c r="BX30" s="705">
        <v>86.3</v>
      </c>
      <c r="BY30" s="704"/>
      <c r="BZ30" s="704"/>
      <c r="CA30" s="704"/>
      <c r="CB30" s="706"/>
      <c r="CD30" s="709"/>
      <c r="CE30" s="710"/>
      <c r="CF30" s="667" t="s">
        <v>313</v>
      </c>
      <c r="CG30" s="664"/>
      <c r="CH30" s="664"/>
      <c r="CI30" s="664"/>
      <c r="CJ30" s="664"/>
      <c r="CK30" s="664"/>
      <c r="CL30" s="664"/>
      <c r="CM30" s="664"/>
      <c r="CN30" s="664"/>
      <c r="CO30" s="664"/>
      <c r="CP30" s="664"/>
      <c r="CQ30" s="665"/>
      <c r="CR30" s="623">
        <v>514638</v>
      </c>
      <c r="CS30" s="626"/>
      <c r="CT30" s="626"/>
      <c r="CU30" s="626"/>
      <c r="CV30" s="626"/>
      <c r="CW30" s="626"/>
      <c r="CX30" s="626"/>
      <c r="CY30" s="627"/>
      <c r="CZ30" s="628">
        <v>9.9</v>
      </c>
      <c r="DA30" s="657"/>
      <c r="DB30" s="657"/>
      <c r="DC30" s="658"/>
      <c r="DD30" s="631">
        <v>509040</v>
      </c>
      <c r="DE30" s="626"/>
      <c r="DF30" s="626"/>
      <c r="DG30" s="626"/>
      <c r="DH30" s="626"/>
      <c r="DI30" s="626"/>
      <c r="DJ30" s="626"/>
      <c r="DK30" s="627"/>
      <c r="DL30" s="631">
        <v>385917</v>
      </c>
      <c r="DM30" s="626"/>
      <c r="DN30" s="626"/>
      <c r="DO30" s="626"/>
      <c r="DP30" s="626"/>
      <c r="DQ30" s="626"/>
      <c r="DR30" s="626"/>
      <c r="DS30" s="626"/>
      <c r="DT30" s="626"/>
      <c r="DU30" s="626"/>
      <c r="DV30" s="627"/>
      <c r="DW30" s="628">
        <v>11.3</v>
      </c>
      <c r="DX30" s="657"/>
      <c r="DY30" s="657"/>
      <c r="DZ30" s="657"/>
      <c r="EA30" s="657"/>
      <c r="EB30" s="657"/>
      <c r="EC30" s="659"/>
    </row>
    <row r="31" spans="2:133" ht="11.25" customHeight="1" x14ac:dyDescent="0.15">
      <c r="B31" s="620" t="s">
        <v>314</v>
      </c>
      <c r="C31" s="621"/>
      <c r="D31" s="621"/>
      <c r="E31" s="621"/>
      <c r="F31" s="621"/>
      <c r="G31" s="621"/>
      <c r="H31" s="621"/>
      <c r="I31" s="621"/>
      <c r="J31" s="621"/>
      <c r="K31" s="621"/>
      <c r="L31" s="621"/>
      <c r="M31" s="621"/>
      <c r="N31" s="621"/>
      <c r="O31" s="621"/>
      <c r="P31" s="621"/>
      <c r="Q31" s="622"/>
      <c r="R31" s="623">
        <v>15149</v>
      </c>
      <c r="S31" s="626"/>
      <c r="T31" s="626"/>
      <c r="U31" s="626"/>
      <c r="V31" s="626"/>
      <c r="W31" s="626"/>
      <c r="X31" s="626"/>
      <c r="Y31" s="627"/>
      <c r="Z31" s="685">
        <v>0.3</v>
      </c>
      <c r="AA31" s="685"/>
      <c r="AB31" s="685"/>
      <c r="AC31" s="685"/>
      <c r="AD31" s="686" t="s">
        <v>230</v>
      </c>
      <c r="AE31" s="686"/>
      <c r="AF31" s="686"/>
      <c r="AG31" s="686"/>
      <c r="AH31" s="686"/>
      <c r="AI31" s="686"/>
      <c r="AJ31" s="686"/>
      <c r="AK31" s="686"/>
      <c r="AL31" s="628" t="s">
        <v>129</v>
      </c>
      <c r="AM31" s="629"/>
      <c r="AN31" s="629"/>
      <c r="AO31" s="687"/>
      <c r="AP31" s="715"/>
      <c r="AQ31" s="716"/>
      <c r="AR31" s="716"/>
      <c r="AS31" s="716"/>
      <c r="AT31" s="720"/>
      <c r="AU31" s="229" t="s">
        <v>315</v>
      </c>
      <c r="AV31" s="229"/>
      <c r="AW31" s="229"/>
      <c r="AX31" s="620" t="s">
        <v>316</v>
      </c>
      <c r="AY31" s="621"/>
      <c r="AZ31" s="621"/>
      <c r="BA31" s="621"/>
      <c r="BB31" s="621"/>
      <c r="BC31" s="621"/>
      <c r="BD31" s="621"/>
      <c r="BE31" s="621"/>
      <c r="BF31" s="622"/>
      <c r="BG31" s="701">
        <v>99.2</v>
      </c>
      <c r="BH31" s="624"/>
      <c r="BI31" s="624"/>
      <c r="BJ31" s="624"/>
      <c r="BK31" s="624"/>
      <c r="BL31" s="624"/>
      <c r="BM31" s="629">
        <v>96.1</v>
      </c>
      <c r="BN31" s="702"/>
      <c r="BO31" s="702"/>
      <c r="BP31" s="702"/>
      <c r="BQ31" s="663"/>
      <c r="BR31" s="701">
        <v>98.4</v>
      </c>
      <c r="BS31" s="624"/>
      <c r="BT31" s="624"/>
      <c r="BU31" s="624"/>
      <c r="BV31" s="624"/>
      <c r="BW31" s="624"/>
      <c r="BX31" s="629">
        <v>95.7</v>
      </c>
      <c r="BY31" s="702"/>
      <c r="BZ31" s="702"/>
      <c r="CA31" s="702"/>
      <c r="CB31" s="663"/>
      <c r="CD31" s="709"/>
      <c r="CE31" s="710"/>
      <c r="CF31" s="667" t="s">
        <v>317</v>
      </c>
      <c r="CG31" s="664"/>
      <c r="CH31" s="664"/>
      <c r="CI31" s="664"/>
      <c r="CJ31" s="664"/>
      <c r="CK31" s="664"/>
      <c r="CL31" s="664"/>
      <c r="CM31" s="664"/>
      <c r="CN31" s="664"/>
      <c r="CO31" s="664"/>
      <c r="CP31" s="664"/>
      <c r="CQ31" s="665"/>
      <c r="CR31" s="623">
        <v>32492</v>
      </c>
      <c r="CS31" s="624"/>
      <c r="CT31" s="624"/>
      <c r="CU31" s="624"/>
      <c r="CV31" s="624"/>
      <c r="CW31" s="624"/>
      <c r="CX31" s="624"/>
      <c r="CY31" s="625"/>
      <c r="CZ31" s="628">
        <v>0.6</v>
      </c>
      <c r="DA31" s="657"/>
      <c r="DB31" s="657"/>
      <c r="DC31" s="658"/>
      <c r="DD31" s="631">
        <v>31870</v>
      </c>
      <c r="DE31" s="624"/>
      <c r="DF31" s="624"/>
      <c r="DG31" s="624"/>
      <c r="DH31" s="624"/>
      <c r="DI31" s="624"/>
      <c r="DJ31" s="624"/>
      <c r="DK31" s="625"/>
      <c r="DL31" s="631">
        <v>31139</v>
      </c>
      <c r="DM31" s="624"/>
      <c r="DN31" s="624"/>
      <c r="DO31" s="624"/>
      <c r="DP31" s="624"/>
      <c r="DQ31" s="624"/>
      <c r="DR31" s="624"/>
      <c r="DS31" s="624"/>
      <c r="DT31" s="624"/>
      <c r="DU31" s="624"/>
      <c r="DV31" s="625"/>
      <c r="DW31" s="628">
        <v>0.9</v>
      </c>
      <c r="DX31" s="657"/>
      <c r="DY31" s="657"/>
      <c r="DZ31" s="657"/>
      <c r="EA31" s="657"/>
      <c r="EB31" s="657"/>
      <c r="EC31" s="659"/>
    </row>
    <row r="32" spans="2:133" ht="11.25" customHeight="1" x14ac:dyDescent="0.15">
      <c r="B32" s="620" t="s">
        <v>318</v>
      </c>
      <c r="C32" s="621"/>
      <c r="D32" s="621"/>
      <c r="E32" s="621"/>
      <c r="F32" s="621"/>
      <c r="G32" s="621"/>
      <c r="H32" s="621"/>
      <c r="I32" s="621"/>
      <c r="J32" s="621"/>
      <c r="K32" s="621"/>
      <c r="L32" s="621"/>
      <c r="M32" s="621"/>
      <c r="N32" s="621"/>
      <c r="O32" s="621"/>
      <c r="P32" s="621"/>
      <c r="Q32" s="622"/>
      <c r="R32" s="623">
        <v>255954</v>
      </c>
      <c r="S32" s="626"/>
      <c r="T32" s="626"/>
      <c r="U32" s="626"/>
      <c r="V32" s="626"/>
      <c r="W32" s="626"/>
      <c r="X32" s="626"/>
      <c r="Y32" s="627"/>
      <c r="Z32" s="685">
        <v>4.7</v>
      </c>
      <c r="AA32" s="685"/>
      <c r="AB32" s="685"/>
      <c r="AC32" s="685"/>
      <c r="AD32" s="686" t="s">
        <v>129</v>
      </c>
      <c r="AE32" s="686"/>
      <c r="AF32" s="686"/>
      <c r="AG32" s="686"/>
      <c r="AH32" s="686"/>
      <c r="AI32" s="686"/>
      <c r="AJ32" s="686"/>
      <c r="AK32" s="686"/>
      <c r="AL32" s="628" t="s">
        <v>230</v>
      </c>
      <c r="AM32" s="629"/>
      <c r="AN32" s="629"/>
      <c r="AO32" s="687"/>
      <c r="AP32" s="717"/>
      <c r="AQ32" s="718"/>
      <c r="AR32" s="718"/>
      <c r="AS32" s="718"/>
      <c r="AT32" s="721"/>
      <c r="AU32" s="231"/>
      <c r="AV32" s="231"/>
      <c r="AW32" s="231"/>
      <c r="AX32" s="635" t="s">
        <v>319</v>
      </c>
      <c r="AY32" s="636"/>
      <c r="AZ32" s="636"/>
      <c r="BA32" s="636"/>
      <c r="BB32" s="636"/>
      <c r="BC32" s="636"/>
      <c r="BD32" s="636"/>
      <c r="BE32" s="636"/>
      <c r="BF32" s="637"/>
      <c r="BG32" s="700">
        <v>98.7</v>
      </c>
      <c r="BH32" s="639"/>
      <c r="BI32" s="639"/>
      <c r="BJ32" s="639"/>
      <c r="BK32" s="639"/>
      <c r="BL32" s="639"/>
      <c r="BM32" s="683">
        <v>77.7</v>
      </c>
      <c r="BN32" s="639"/>
      <c r="BO32" s="639"/>
      <c r="BP32" s="639"/>
      <c r="BQ32" s="676"/>
      <c r="BR32" s="700">
        <v>98.4</v>
      </c>
      <c r="BS32" s="639"/>
      <c r="BT32" s="639"/>
      <c r="BU32" s="639"/>
      <c r="BV32" s="639"/>
      <c r="BW32" s="639"/>
      <c r="BX32" s="683">
        <v>75.8</v>
      </c>
      <c r="BY32" s="639"/>
      <c r="BZ32" s="639"/>
      <c r="CA32" s="639"/>
      <c r="CB32" s="676"/>
      <c r="CD32" s="711"/>
      <c r="CE32" s="712"/>
      <c r="CF32" s="667" t="s">
        <v>320</v>
      </c>
      <c r="CG32" s="664"/>
      <c r="CH32" s="664"/>
      <c r="CI32" s="664"/>
      <c r="CJ32" s="664"/>
      <c r="CK32" s="664"/>
      <c r="CL32" s="664"/>
      <c r="CM32" s="664"/>
      <c r="CN32" s="664"/>
      <c r="CO32" s="664"/>
      <c r="CP32" s="664"/>
      <c r="CQ32" s="665"/>
      <c r="CR32" s="623" t="s">
        <v>230</v>
      </c>
      <c r="CS32" s="626"/>
      <c r="CT32" s="626"/>
      <c r="CU32" s="626"/>
      <c r="CV32" s="626"/>
      <c r="CW32" s="626"/>
      <c r="CX32" s="626"/>
      <c r="CY32" s="627"/>
      <c r="CZ32" s="628" t="s">
        <v>129</v>
      </c>
      <c r="DA32" s="657"/>
      <c r="DB32" s="657"/>
      <c r="DC32" s="658"/>
      <c r="DD32" s="631" t="s">
        <v>230</v>
      </c>
      <c r="DE32" s="626"/>
      <c r="DF32" s="626"/>
      <c r="DG32" s="626"/>
      <c r="DH32" s="626"/>
      <c r="DI32" s="626"/>
      <c r="DJ32" s="626"/>
      <c r="DK32" s="627"/>
      <c r="DL32" s="631" t="s">
        <v>129</v>
      </c>
      <c r="DM32" s="626"/>
      <c r="DN32" s="626"/>
      <c r="DO32" s="626"/>
      <c r="DP32" s="626"/>
      <c r="DQ32" s="626"/>
      <c r="DR32" s="626"/>
      <c r="DS32" s="626"/>
      <c r="DT32" s="626"/>
      <c r="DU32" s="626"/>
      <c r="DV32" s="627"/>
      <c r="DW32" s="628" t="s">
        <v>129</v>
      </c>
      <c r="DX32" s="657"/>
      <c r="DY32" s="657"/>
      <c r="DZ32" s="657"/>
      <c r="EA32" s="657"/>
      <c r="EB32" s="657"/>
      <c r="EC32" s="659"/>
    </row>
    <row r="33" spans="2:133" ht="11.25" customHeight="1" x14ac:dyDescent="0.15">
      <c r="B33" s="620" t="s">
        <v>321</v>
      </c>
      <c r="C33" s="621"/>
      <c r="D33" s="621"/>
      <c r="E33" s="621"/>
      <c r="F33" s="621"/>
      <c r="G33" s="621"/>
      <c r="H33" s="621"/>
      <c r="I33" s="621"/>
      <c r="J33" s="621"/>
      <c r="K33" s="621"/>
      <c r="L33" s="621"/>
      <c r="M33" s="621"/>
      <c r="N33" s="621"/>
      <c r="O33" s="621"/>
      <c r="P33" s="621"/>
      <c r="Q33" s="622"/>
      <c r="R33" s="623">
        <v>127270</v>
      </c>
      <c r="S33" s="626"/>
      <c r="T33" s="626"/>
      <c r="U33" s="626"/>
      <c r="V33" s="626"/>
      <c r="W33" s="626"/>
      <c r="X33" s="626"/>
      <c r="Y33" s="627"/>
      <c r="Z33" s="685">
        <v>2.4</v>
      </c>
      <c r="AA33" s="685"/>
      <c r="AB33" s="685"/>
      <c r="AC33" s="685"/>
      <c r="AD33" s="686" t="s">
        <v>129</v>
      </c>
      <c r="AE33" s="686"/>
      <c r="AF33" s="686"/>
      <c r="AG33" s="686"/>
      <c r="AH33" s="686"/>
      <c r="AI33" s="686"/>
      <c r="AJ33" s="686"/>
      <c r="AK33" s="686"/>
      <c r="AL33" s="628" t="s">
        <v>230</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322</v>
      </c>
      <c r="CE33" s="664"/>
      <c r="CF33" s="664"/>
      <c r="CG33" s="664"/>
      <c r="CH33" s="664"/>
      <c r="CI33" s="664"/>
      <c r="CJ33" s="664"/>
      <c r="CK33" s="664"/>
      <c r="CL33" s="664"/>
      <c r="CM33" s="664"/>
      <c r="CN33" s="664"/>
      <c r="CO33" s="664"/>
      <c r="CP33" s="664"/>
      <c r="CQ33" s="665"/>
      <c r="CR33" s="623">
        <v>2344546</v>
      </c>
      <c r="CS33" s="624"/>
      <c r="CT33" s="624"/>
      <c r="CU33" s="624"/>
      <c r="CV33" s="624"/>
      <c r="CW33" s="624"/>
      <c r="CX33" s="624"/>
      <c r="CY33" s="625"/>
      <c r="CZ33" s="628">
        <v>44.9</v>
      </c>
      <c r="DA33" s="657"/>
      <c r="DB33" s="657"/>
      <c r="DC33" s="658"/>
      <c r="DD33" s="631">
        <v>1959322</v>
      </c>
      <c r="DE33" s="624"/>
      <c r="DF33" s="624"/>
      <c r="DG33" s="624"/>
      <c r="DH33" s="624"/>
      <c r="DI33" s="624"/>
      <c r="DJ33" s="624"/>
      <c r="DK33" s="625"/>
      <c r="DL33" s="631">
        <v>1505384</v>
      </c>
      <c r="DM33" s="624"/>
      <c r="DN33" s="624"/>
      <c r="DO33" s="624"/>
      <c r="DP33" s="624"/>
      <c r="DQ33" s="624"/>
      <c r="DR33" s="624"/>
      <c r="DS33" s="624"/>
      <c r="DT33" s="624"/>
      <c r="DU33" s="624"/>
      <c r="DV33" s="625"/>
      <c r="DW33" s="628">
        <v>44.1</v>
      </c>
      <c r="DX33" s="657"/>
      <c r="DY33" s="657"/>
      <c r="DZ33" s="657"/>
      <c r="EA33" s="657"/>
      <c r="EB33" s="657"/>
      <c r="EC33" s="659"/>
    </row>
    <row r="34" spans="2:133" ht="11.25" customHeight="1" x14ac:dyDescent="0.15">
      <c r="B34" s="620" t="s">
        <v>323</v>
      </c>
      <c r="C34" s="621"/>
      <c r="D34" s="621"/>
      <c r="E34" s="621"/>
      <c r="F34" s="621"/>
      <c r="G34" s="621"/>
      <c r="H34" s="621"/>
      <c r="I34" s="621"/>
      <c r="J34" s="621"/>
      <c r="K34" s="621"/>
      <c r="L34" s="621"/>
      <c r="M34" s="621"/>
      <c r="N34" s="621"/>
      <c r="O34" s="621"/>
      <c r="P34" s="621"/>
      <c r="Q34" s="622"/>
      <c r="R34" s="623">
        <v>64719</v>
      </c>
      <c r="S34" s="626"/>
      <c r="T34" s="626"/>
      <c r="U34" s="626"/>
      <c r="V34" s="626"/>
      <c r="W34" s="626"/>
      <c r="X34" s="626"/>
      <c r="Y34" s="627"/>
      <c r="Z34" s="685">
        <v>1.2</v>
      </c>
      <c r="AA34" s="685"/>
      <c r="AB34" s="685"/>
      <c r="AC34" s="685"/>
      <c r="AD34" s="686">
        <v>55</v>
      </c>
      <c r="AE34" s="686"/>
      <c r="AF34" s="686"/>
      <c r="AG34" s="686"/>
      <c r="AH34" s="686"/>
      <c r="AI34" s="686"/>
      <c r="AJ34" s="686"/>
      <c r="AK34" s="686"/>
      <c r="AL34" s="628">
        <v>0</v>
      </c>
      <c r="AM34" s="629"/>
      <c r="AN34" s="629"/>
      <c r="AO34" s="687"/>
      <c r="AP34" s="234"/>
      <c r="AQ34" s="697" t="s">
        <v>324</v>
      </c>
      <c r="AR34" s="698"/>
      <c r="AS34" s="698"/>
      <c r="AT34" s="698"/>
      <c r="AU34" s="698"/>
      <c r="AV34" s="698"/>
      <c r="AW34" s="698"/>
      <c r="AX34" s="698"/>
      <c r="AY34" s="698"/>
      <c r="AZ34" s="698"/>
      <c r="BA34" s="698"/>
      <c r="BB34" s="698"/>
      <c r="BC34" s="698"/>
      <c r="BD34" s="698"/>
      <c r="BE34" s="698"/>
      <c r="BF34" s="699"/>
      <c r="BG34" s="697" t="s">
        <v>325</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326</v>
      </c>
      <c r="CE34" s="664"/>
      <c r="CF34" s="664"/>
      <c r="CG34" s="664"/>
      <c r="CH34" s="664"/>
      <c r="CI34" s="664"/>
      <c r="CJ34" s="664"/>
      <c r="CK34" s="664"/>
      <c r="CL34" s="664"/>
      <c r="CM34" s="664"/>
      <c r="CN34" s="664"/>
      <c r="CO34" s="664"/>
      <c r="CP34" s="664"/>
      <c r="CQ34" s="665"/>
      <c r="CR34" s="623">
        <v>878592</v>
      </c>
      <c r="CS34" s="626"/>
      <c r="CT34" s="626"/>
      <c r="CU34" s="626"/>
      <c r="CV34" s="626"/>
      <c r="CW34" s="626"/>
      <c r="CX34" s="626"/>
      <c r="CY34" s="627"/>
      <c r="CZ34" s="628">
        <v>16.8</v>
      </c>
      <c r="DA34" s="657"/>
      <c r="DB34" s="657"/>
      <c r="DC34" s="658"/>
      <c r="DD34" s="631">
        <v>719451</v>
      </c>
      <c r="DE34" s="626"/>
      <c r="DF34" s="626"/>
      <c r="DG34" s="626"/>
      <c r="DH34" s="626"/>
      <c r="DI34" s="626"/>
      <c r="DJ34" s="626"/>
      <c r="DK34" s="627"/>
      <c r="DL34" s="631">
        <v>474755</v>
      </c>
      <c r="DM34" s="626"/>
      <c r="DN34" s="626"/>
      <c r="DO34" s="626"/>
      <c r="DP34" s="626"/>
      <c r="DQ34" s="626"/>
      <c r="DR34" s="626"/>
      <c r="DS34" s="626"/>
      <c r="DT34" s="626"/>
      <c r="DU34" s="626"/>
      <c r="DV34" s="627"/>
      <c r="DW34" s="628">
        <v>13.9</v>
      </c>
      <c r="DX34" s="657"/>
      <c r="DY34" s="657"/>
      <c r="DZ34" s="657"/>
      <c r="EA34" s="657"/>
      <c r="EB34" s="657"/>
      <c r="EC34" s="659"/>
    </row>
    <row r="35" spans="2:133" ht="11.25" customHeight="1" x14ac:dyDescent="0.15">
      <c r="B35" s="620" t="s">
        <v>327</v>
      </c>
      <c r="C35" s="621"/>
      <c r="D35" s="621"/>
      <c r="E35" s="621"/>
      <c r="F35" s="621"/>
      <c r="G35" s="621"/>
      <c r="H35" s="621"/>
      <c r="I35" s="621"/>
      <c r="J35" s="621"/>
      <c r="K35" s="621"/>
      <c r="L35" s="621"/>
      <c r="M35" s="621"/>
      <c r="N35" s="621"/>
      <c r="O35" s="621"/>
      <c r="P35" s="621"/>
      <c r="Q35" s="622"/>
      <c r="R35" s="623">
        <v>614356</v>
      </c>
      <c r="S35" s="626"/>
      <c r="T35" s="626"/>
      <c r="U35" s="626"/>
      <c r="V35" s="626"/>
      <c r="W35" s="626"/>
      <c r="X35" s="626"/>
      <c r="Y35" s="627"/>
      <c r="Z35" s="685">
        <v>11.4</v>
      </c>
      <c r="AA35" s="685"/>
      <c r="AB35" s="685"/>
      <c r="AC35" s="685"/>
      <c r="AD35" s="686" t="s">
        <v>129</v>
      </c>
      <c r="AE35" s="686"/>
      <c r="AF35" s="686"/>
      <c r="AG35" s="686"/>
      <c r="AH35" s="686"/>
      <c r="AI35" s="686"/>
      <c r="AJ35" s="686"/>
      <c r="AK35" s="686"/>
      <c r="AL35" s="628" t="s">
        <v>129</v>
      </c>
      <c r="AM35" s="629"/>
      <c r="AN35" s="629"/>
      <c r="AO35" s="687"/>
      <c r="AP35" s="234"/>
      <c r="AQ35" s="691" t="s">
        <v>328</v>
      </c>
      <c r="AR35" s="692"/>
      <c r="AS35" s="692"/>
      <c r="AT35" s="692"/>
      <c r="AU35" s="692"/>
      <c r="AV35" s="692"/>
      <c r="AW35" s="692"/>
      <c r="AX35" s="692"/>
      <c r="AY35" s="693"/>
      <c r="AZ35" s="688">
        <v>551028</v>
      </c>
      <c r="BA35" s="689"/>
      <c r="BB35" s="689"/>
      <c r="BC35" s="689"/>
      <c r="BD35" s="689"/>
      <c r="BE35" s="689"/>
      <c r="BF35" s="690"/>
      <c r="BG35" s="694" t="s">
        <v>329</v>
      </c>
      <c r="BH35" s="695"/>
      <c r="BI35" s="695"/>
      <c r="BJ35" s="695"/>
      <c r="BK35" s="695"/>
      <c r="BL35" s="695"/>
      <c r="BM35" s="695"/>
      <c r="BN35" s="695"/>
      <c r="BO35" s="695"/>
      <c r="BP35" s="695"/>
      <c r="BQ35" s="695"/>
      <c r="BR35" s="695"/>
      <c r="BS35" s="695"/>
      <c r="BT35" s="695"/>
      <c r="BU35" s="696"/>
      <c r="BV35" s="688">
        <v>21745</v>
      </c>
      <c r="BW35" s="689"/>
      <c r="BX35" s="689"/>
      <c r="BY35" s="689"/>
      <c r="BZ35" s="689"/>
      <c r="CA35" s="689"/>
      <c r="CB35" s="690"/>
      <c r="CD35" s="667" t="s">
        <v>330</v>
      </c>
      <c r="CE35" s="664"/>
      <c r="CF35" s="664"/>
      <c r="CG35" s="664"/>
      <c r="CH35" s="664"/>
      <c r="CI35" s="664"/>
      <c r="CJ35" s="664"/>
      <c r="CK35" s="664"/>
      <c r="CL35" s="664"/>
      <c r="CM35" s="664"/>
      <c r="CN35" s="664"/>
      <c r="CO35" s="664"/>
      <c r="CP35" s="664"/>
      <c r="CQ35" s="665"/>
      <c r="CR35" s="623">
        <v>29855</v>
      </c>
      <c r="CS35" s="624"/>
      <c r="CT35" s="624"/>
      <c r="CU35" s="624"/>
      <c r="CV35" s="624"/>
      <c r="CW35" s="624"/>
      <c r="CX35" s="624"/>
      <c r="CY35" s="625"/>
      <c r="CZ35" s="628">
        <v>0.6</v>
      </c>
      <c r="DA35" s="657"/>
      <c r="DB35" s="657"/>
      <c r="DC35" s="658"/>
      <c r="DD35" s="631">
        <v>21503</v>
      </c>
      <c r="DE35" s="624"/>
      <c r="DF35" s="624"/>
      <c r="DG35" s="624"/>
      <c r="DH35" s="624"/>
      <c r="DI35" s="624"/>
      <c r="DJ35" s="624"/>
      <c r="DK35" s="625"/>
      <c r="DL35" s="631">
        <v>13430</v>
      </c>
      <c r="DM35" s="624"/>
      <c r="DN35" s="624"/>
      <c r="DO35" s="624"/>
      <c r="DP35" s="624"/>
      <c r="DQ35" s="624"/>
      <c r="DR35" s="624"/>
      <c r="DS35" s="624"/>
      <c r="DT35" s="624"/>
      <c r="DU35" s="624"/>
      <c r="DV35" s="625"/>
      <c r="DW35" s="628">
        <v>0.4</v>
      </c>
      <c r="DX35" s="657"/>
      <c r="DY35" s="657"/>
      <c r="DZ35" s="657"/>
      <c r="EA35" s="657"/>
      <c r="EB35" s="657"/>
      <c r="EC35" s="659"/>
    </row>
    <row r="36" spans="2:133" ht="11.25" customHeight="1" x14ac:dyDescent="0.15">
      <c r="B36" s="620" t="s">
        <v>331</v>
      </c>
      <c r="C36" s="621"/>
      <c r="D36" s="621"/>
      <c r="E36" s="621"/>
      <c r="F36" s="621"/>
      <c r="G36" s="621"/>
      <c r="H36" s="621"/>
      <c r="I36" s="621"/>
      <c r="J36" s="621"/>
      <c r="K36" s="621"/>
      <c r="L36" s="621"/>
      <c r="M36" s="621"/>
      <c r="N36" s="621"/>
      <c r="O36" s="621"/>
      <c r="P36" s="621"/>
      <c r="Q36" s="622"/>
      <c r="R36" s="623" t="s">
        <v>129</v>
      </c>
      <c r="S36" s="626"/>
      <c r="T36" s="626"/>
      <c r="U36" s="626"/>
      <c r="V36" s="626"/>
      <c r="W36" s="626"/>
      <c r="X36" s="626"/>
      <c r="Y36" s="627"/>
      <c r="Z36" s="685" t="s">
        <v>230</v>
      </c>
      <c r="AA36" s="685"/>
      <c r="AB36" s="685"/>
      <c r="AC36" s="685"/>
      <c r="AD36" s="686" t="s">
        <v>129</v>
      </c>
      <c r="AE36" s="686"/>
      <c r="AF36" s="686"/>
      <c r="AG36" s="686"/>
      <c r="AH36" s="686"/>
      <c r="AI36" s="686"/>
      <c r="AJ36" s="686"/>
      <c r="AK36" s="686"/>
      <c r="AL36" s="628" t="s">
        <v>230</v>
      </c>
      <c r="AM36" s="629"/>
      <c r="AN36" s="629"/>
      <c r="AO36" s="687"/>
      <c r="AQ36" s="660" t="s">
        <v>332</v>
      </c>
      <c r="AR36" s="661"/>
      <c r="AS36" s="661"/>
      <c r="AT36" s="661"/>
      <c r="AU36" s="661"/>
      <c r="AV36" s="661"/>
      <c r="AW36" s="661"/>
      <c r="AX36" s="661"/>
      <c r="AY36" s="662"/>
      <c r="AZ36" s="623">
        <v>176350</v>
      </c>
      <c r="BA36" s="626"/>
      <c r="BB36" s="626"/>
      <c r="BC36" s="626"/>
      <c r="BD36" s="624"/>
      <c r="BE36" s="624"/>
      <c r="BF36" s="663"/>
      <c r="BG36" s="667" t="s">
        <v>333</v>
      </c>
      <c r="BH36" s="664"/>
      <c r="BI36" s="664"/>
      <c r="BJ36" s="664"/>
      <c r="BK36" s="664"/>
      <c r="BL36" s="664"/>
      <c r="BM36" s="664"/>
      <c r="BN36" s="664"/>
      <c r="BO36" s="664"/>
      <c r="BP36" s="664"/>
      <c r="BQ36" s="664"/>
      <c r="BR36" s="664"/>
      <c r="BS36" s="664"/>
      <c r="BT36" s="664"/>
      <c r="BU36" s="665"/>
      <c r="BV36" s="623">
        <v>17559</v>
      </c>
      <c r="BW36" s="626"/>
      <c r="BX36" s="626"/>
      <c r="BY36" s="626"/>
      <c r="BZ36" s="626"/>
      <c r="CA36" s="626"/>
      <c r="CB36" s="666"/>
      <c r="CD36" s="667" t="s">
        <v>334</v>
      </c>
      <c r="CE36" s="664"/>
      <c r="CF36" s="664"/>
      <c r="CG36" s="664"/>
      <c r="CH36" s="664"/>
      <c r="CI36" s="664"/>
      <c r="CJ36" s="664"/>
      <c r="CK36" s="664"/>
      <c r="CL36" s="664"/>
      <c r="CM36" s="664"/>
      <c r="CN36" s="664"/>
      <c r="CO36" s="664"/>
      <c r="CP36" s="664"/>
      <c r="CQ36" s="665"/>
      <c r="CR36" s="623">
        <v>941181</v>
      </c>
      <c r="CS36" s="626"/>
      <c r="CT36" s="626"/>
      <c r="CU36" s="626"/>
      <c r="CV36" s="626"/>
      <c r="CW36" s="626"/>
      <c r="CX36" s="626"/>
      <c r="CY36" s="627"/>
      <c r="CZ36" s="628">
        <v>18</v>
      </c>
      <c r="DA36" s="657"/>
      <c r="DB36" s="657"/>
      <c r="DC36" s="658"/>
      <c r="DD36" s="631">
        <v>842021</v>
      </c>
      <c r="DE36" s="626"/>
      <c r="DF36" s="626"/>
      <c r="DG36" s="626"/>
      <c r="DH36" s="626"/>
      <c r="DI36" s="626"/>
      <c r="DJ36" s="626"/>
      <c r="DK36" s="627"/>
      <c r="DL36" s="631">
        <v>727141</v>
      </c>
      <c r="DM36" s="626"/>
      <c r="DN36" s="626"/>
      <c r="DO36" s="626"/>
      <c r="DP36" s="626"/>
      <c r="DQ36" s="626"/>
      <c r="DR36" s="626"/>
      <c r="DS36" s="626"/>
      <c r="DT36" s="626"/>
      <c r="DU36" s="626"/>
      <c r="DV36" s="627"/>
      <c r="DW36" s="628">
        <v>21.3</v>
      </c>
      <c r="DX36" s="657"/>
      <c r="DY36" s="657"/>
      <c r="DZ36" s="657"/>
      <c r="EA36" s="657"/>
      <c r="EB36" s="657"/>
      <c r="EC36" s="659"/>
    </row>
    <row r="37" spans="2:133" ht="11.25" customHeight="1" x14ac:dyDescent="0.15">
      <c r="B37" s="620" t="s">
        <v>335</v>
      </c>
      <c r="C37" s="621"/>
      <c r="D37" s="621"/>
      <c r="E37" s="621"/>
      <c r="F37" s="621"/>
      <c r="G37" s="621"/>
      <c r="H37" s="621"/>
      <c r="I37" s="621"/>
      <c r="J37" s="621"/>
      <c r="K37" s="621"/>
      <c r="L37" s="621"/>
      <c r="M37" s="621"/>
      <c r="N37" s="621"/>
      <c r="O37" s="621"/>
      <c r="P37" s="621"/>
      <c r="Q37" s="622"/>
      <c r="R37" s="623">
        <v>151856</v>
      </c>
      <c r="S37" s="626"/>
      <c r="T37" s="626"/>
      <c r="U37" s="626"/>
      <c r="V37" s="626"/>
      <c r="W37" s="626"/>
      <c r="X37" s="626"/>
      <c r="Y37" s="627"/>
      <c r="Z37" s="685">
        <v>2.8</v>
      </c>
      <c r="AA37" s="685"/>
      <c r="AB37" s="685"/>
      <c r="AC37" s="685"/>
      <c r="AD37" s="686" t="s">
        <v>230</v>
      </c>
      <c r="AE37" s="686"/>
      <c r="AF37" s="686"/>
      <c r="AG37" s="686"/>
      <c r="AH37" s="686"/>
      <c r="AI37" s="686"/>
      <c r="AJ37" s="686"/>
      <c r="AK37" s="686"/>
      <c r="AL37" s="628" t="s">
        <v>230</v>
      </c>
      <c r="AM37" s="629"/>
      <c r="AN37" s="629"/>
      <c r="AO37" s="687"/>
      <c r="AQ37" s="660" t="s">
        <v>336</v>
      </c>
      <c r="AR37" s="661"/>
      <c r="AS37" s="661"/>
      <c r="AT37" s="661"/>
      <c r="AU37" s="661"/>
      <c r="AV37" s="661"/>
      <c r="AW37" s="661"/>
      <c r="AX37" s="661"/>
      <c r="AY37" s="662"/>
      <c r="AZ37" s="623">
        <v>46515</v>
      </c>
      <c r="BA37" s="626"/>
      <c r="BB37" s="626"/>
      <c r="BC37" s="626"/>
      <c r="BD37" s="624"/>
      <c r="BE37" s="624"/>
      <c r="BF37" s="663"/>
      <c r="BG37" s="667" t="s">
        <v>337</v>
      </c>
      <c r="BH37" s="664"/>
      <c r="BI37" s="664"/>
      <c r="BJ37" s="664"/>
      <c r="BK37" s="664"/>
      <c r="BL37" s="664"/>
      <c r="BM37" s="664"/>
      <c r="BN37" s="664"/>
      <c r="BO37" s="664"/>
      <c r="BP37" s="664"/>
      <c r="BQ37" s="664"/>
      <c r="BR37" s="664"/>
      <c r="BS37" s="664"/>
      <c r="BT37" s="664"/>
      <c r="BU37" s="665"/>
      <c r="BV37" s="623">
        <v>1412</v>
      </c>
      <c r="BW37" s="626"/>
      <c r="BX37" s="626"/>
      <c r="BY37" s="626"/>
      <c r="BZ37" s="626"/>
      <c r="CA37" s="626"/>
      <c r="CB37" s="666"/>
      <c r="CD37" s="667" t="s">
        <v>338</v>
      </c>
      <c r="CE37" s="664"/>
      <c r="CF37" s="664"/>
      <c r="CG37" s="664"/>
      <c r="CH37" s="664"/>
      <c r="CI37" s="664"/>
      <c r="CJ37" s="664"/>
      <c r="CK37" s="664"/>
      <c r="CL37" s="664"/>
      <c r="CM37" s="664"/>
      <c r="CN37" s="664"/>
      <c r="CO37" s="664"/>
      <c r="CP37" s="664"/>
      <c r="CQ37" s="665"/>
      <c r="CR37" s="623">
        <v>386345</v>
      </c>
      <c r="CS37" s="624"/>
      <c r="CT37" s="624"/>
      <c r="CU37" s="624"/>
      <c r="CV37" s="624"/>
      <c r="CW37" s="624"/>
      <c r="CX37" s="624"/>
      <c r="CY37" s="625"/>
      <c r="CZ37" s="628">
        <v>7.4</v>
      </c>
      <c r="DA37" s="657"/>
      <c r="DB37" s="657"/>
      <c r="DC37" s="658"/>
      <c r="DD37" s="631">
        <v>360993</v>
      </c>
      <c r="DE37" s="624"/>
      <c r="DF37" s="624"/>
      <c r="DG37" s="624"/>
      <c r="DH37" s="624"/>
      <c r="DI37" s="624"/>
      <c r="DJ37" s="624"/>
      <c r="DK37" s="625"/>
      <c r="DL37" s="631">
        <v>347442</v>
      </c>
      <c r="DM37" s="624"/>
      <c r="DN37" s="624"/>
      <c r="DO37" s="624"/>
      <c r="DP37" s="624"/>
      <c r="DQ37" s="624"/>
      <c r="DR37" s="624"/>
      <c r="DS37" s="624"/>
      <c r="DT37" s="624"/>
      <c r="DU37" s="624"/>
      <c r="DV37" s="625"/>
      <c r="DW37" s="628">
        <v>10.199999999999999</v>
      </c>
      <c r="DX37" s="657"/>
      <c r="DY37" s="657"/>
      <c r="DZ37" s="657"/>
      <c r="EA37" s="657"/>
      <c r="EB37" s="657"/>
      <c r="EC37" s="659"/>
    </row>
    <row r="38" spans="2:133" ht="11.25" customHeight="1" x14ac:dyDescent="0.15">
      <c r="B38" s="635" t="s">
        <v>339</v>
      </c>
      <c r="C38" s="636"/>
      <c r="D38" s="636"/>
      <c r="E38" s="636"/>
      <c r="F38" s="636"/>
      <c r="G38" s="636"/>
      <c r="H38" s="636"/>
      <c r="I38" s="636"/>
      <c r="J38" s="636"/>
      <c r="K38" s="636"/>
      <c r="L38" s="636"/>
      <c r="M38" s="636"/>
      <c r="N38" s="636"/>
      <c r="O38" s="636"/>
      <c r="P38" s="636"/>
      <c r="Q38" s="637"/>
      <c r="R38" s="638">
        <v>5398311</v>
      </c>
      <c r="S38" s="675"/>
      <c r="T38" s="675"/>
      <c r="U38" s="675"/>
      <c r="V38" s="675"/>
      <c r="W38" s="675"/>
      <c r="X38" s="675"/>
      <c r="Y38" s="680"/>
      <c r="Z38" s="681">
        <v>100</v>
      </c>
      <c r="AA38" s="681"/>
      <c r="AB38" s="681"/>
      <c r="AC38" s="681"/>
      <c r="AD38" s="682">
        <v>3264547</v>
      </c>
      <c r="AE38" s="682"/>
      <c r="AF38" s="682"/>
      <c r="AG38" s="682"/>
      <c r="AH38" s="682"/>
      <c r="AI38" s="682"/>
      <c r="AJ38" s="682"/>
      <c r="AK38" s="682"/>
      <c r="AL38" s="641">
        <v>100</v>
      </c>
      <c r="AM38" s="683"/>
      <c r="AN38" s="683"/>
      <c r="AO38" s="684"/>
      <c r="AQ38" s="660" t="s">
        <v>340</v>
      </c>
      <c r="AR38" s="661"/>
      <c r="AS38" s="661"/>
      <c r="AT38" s="661"/>
      <c r="AU38" s="661"/>
      <c r="AV38" s="661"/>
      <c r="AW38" s="661"/>
      <c r="AX38" s="661"/>
      <c r="AY38" s="662"/>
      <c r="AZ38" s="623">
        <v>17547</v>
      </c>
      <c r="BA38" s="626"/>
      <c r="BB38" s="626"/>
      <c r="BC38" s="626"/>
      <c r="BD38" s="624"/>
      <c r="BE38" s="624"/>
      <c r="BF38" s="663"/>
      <c r="BG38" s="667" t="s">
        <v>341</v>
      </c>
      <c r="BH38" s="664"/>
      <c r="BI38" s="664"/>
      <c r="BJ38" s="664"/>
      <c r="BK38" s="664"/>
      <c r="BL38" s="664"/>
      <c r="BM38" s="664"/>
      <c r="BN38" s="664"/>
      <c r="BO38" s="664"/>
      <c r="BP38" s="664"/>
      <c r="BQ38" s="664"/>
      <c r="BR38" s="664"/>
      <c r="BS38" s="664"/>
      <c r="BT38" s="664"/>
      <c r="BU38" s="665"/>
      <c r="BV38" s="623">
        <v>2377</v>
      </c>
      <c r="BW38" s="626"/>
      <c r="BX38" s="626"/>
      <c r="BY38" s="626"/>
      <c r="BZ38" s="626"/>
      <c r="CA38" s="626"/>
      <c r="CB38" s="666"/>
      <c r="CD38" s="667" t="s">
        <v>342</v>
      </c>
      <c r="CE38" s="664"/>
      <c r="CF38" s="664"/>
      <c r="CG38" s="664"/>
      <c r="CH38" s="664"/>
      <c r="CI38" s="664"/>
      <c r="CJ38" s="664"/>
      <c r="CK38" s="664"/>
      <c r="CL38" s="664"/>
      <c r="CM38" s="664"/>
      <c r="CN38" s="664"/>
      <c r="CO38" s="664"/>
      <c r="CP38" s="664"/>
      <c r="CQ38" s="665"/>
      <c r="CR38" s="623">
        <v>328163</v>
      </c>
      <c r="CS38" s="626"/>
      <c r="CT38" s="626"/>
      <c r="CU38" s="626"/>
      <c r="CV38" s="626"/>
      <c r="CW38" s="626"/>
      <c r="CX38" s="626"/>
      <c r="CY38" s="627"/>
      <c r="CZ38" s="628">
        <v>6.3</v>
      </c>
      <c r="DA38" s="657"/>
      <c r="DB38" s="657"/>
      <c r="DC38" s="658"/>
      <c r="DD38" s="631">
        <v>247076</v>
      </c>
      <c r="DE38" s="626"/>
      <c r="DF38" s="626"/>
      <c r="DG38" s="626"/>
      <c r="DH38" s="626"/>
      <c r="DI38" s="626"/>
      <c r="DJ38" s="626"/>
      <c r="DK38" s="627"/>
      <c r="DL38" s="631">
        <v>245045</v>
      </c>
      <c r="DM38" s="626"/>
      <c r="DN38" s="626"/>
      <c r="DO38" s="626"/>
      <c r="DP38" s="626"/>
      <c r="DQ38" s="626"/>
      <c r="DR38" s="626"/>
      <c r="DS38" s="626"/>
      <c r="DT38" s="626"/>
      <c r="DU38" s="626"/>
      <c r="DV38" s="627"/>
      <c r="DW38" s="628">
        <v>7.2</v>
      </c>
      <c r="DX38" s="657"/>
      <c r="DY38" s="657"/>
      <c r="DZ38" s="657"/>
      <c r="EA38" s="657"/>
      <c r="EB38" s="657"/>
      <c r="EC38" s="659"/>
    </row>
    <row r="39" spans="2:133" ht="11.25" customHeight="1" x14ac:dyDescent="0.15">
      <c r="AQ39" s="660" t="s">
        <v>343</v>
      </c>
      <c r="AR39" s="661"/>
      <c r="AS39" s="661"/>
      <c r="AT39" s="661"/>
      <c r="AU39" s="661"/>
      <c r="AV39" s="661"/>
      <c r="AW39" s="661"/>
      <c r="AX39" s="661"/>
      <c r="AY39" s="662"/>
      <c r="AZ39" s="623" t="s">
        <v>230</v>
      </c>
      <c r="BA39" s="626"/>
      <c r="BB39" s="626"/>
      <c r="BC39" s="626"/>
      <c r="BD39" s="624"/>
      <c r="BE39" s="624"/>
      <c r="BF39" s="663"/>
      <c r="BG39" s="668" t="s">
        <v>344</v>
      </c>
      <c r="BH39" s="669"/>
      <c r="BI39" s="669"/>
      <c r="BJ39" s="669"/>
      <c r="BK39" s="669"/>
      <c r="BL39" s="235"/>
      <c r="BM39" s="664" t="s">
        <v>345</v>
      </c>
      <c r="BN39" s="664"/>
      <c r="BO39" s="664"/>
      <c r="BP39" s="664"/>
      <c r="BQ39" s="664"/>
      <c r="BR39" s="664"/>
      <c r="BS39" s="664"/>
      <c r="BT39" s="664"/>
      <c r="BU39" s="665"/>
      <c r="BV39" s="623">
        <v>83</v>
      </c>
      <c r="BW39" s="626"/>
      <c r="BX39" s="626"/>
      <c r="BY39" s="626"/>
      <c r="BZ39" s="626"/>
      <c r="CA39" s="626"/>
      <c r="CB39" s="666"/>
      <c r="CD39" s="667" t="s">
        <v>346</v>
      </c>
      <c r="CE39" s="664"/>
      <c r="CF39" s="664"/>
      <c r="CG39" s="664"/>
      <c r="CH39" s="664"/>
      <c r="CI39" s="664"/>
      <c r="CJ39" s="664"/>
      <c r="CK39" s="664"/>
      <c r="CL39" s="664"/>
      <c r="CM39" s="664"/>
      <c r="CN39" s="664"/>
      <c r="CO39" s="664"/>
      <c r="CP39" s="664"/>
      <c r="CQ39" s="665"/>
      <c r="CR39" s="623">
        <v>115742</v>
      </c>
      <c r="CS39" s="624"/>
      <c r="CT39" s="624"/>
      <c r="CU39" s="624"/>
      <c r="CV39" s="624"/>
      <c r="CW39" s="624"/>
      <c r="CX39" s="624"/>
      <c r="CY39" s="625"/>
      <c r="CZ39" s="628">
        <v>2.2000000000000002</v>
      </c>
      <c r="DA39" s="657"/>
      <c r="DB39" s="657"/>
      <c r="DC39" s="658"/>
      <c r="DD39" s="631">
        <v>78258</v>
      </c>
      <c r="DE39" s="624"/>
      <c r="DF39" s="624"/>
      <c r="DG39" s="624"/>
      <c r="DH39" s="624"/>
      <c r="DI39" s="624"/>
      <c r="DJ39" s="624"/>
      <c r="DK39" s="625"/>
      <c r="DL39" s="631" t="s">
        <v>129</v>
      </c>
      <c r="DM39" s="624"/>
      <c r="DN39" s="624"/>
      <c r="DO39" s="624"/>
      <c r="DP39" s="624"/>
      <c r="DQ39" s="624"/>
      <c r="DR39" s="624"/>
      <c r="DS39" s="624"/>
      <c r="DT39" s="624"/>
      <c r="DU39" s="624"/>
      <c r="DV39" s="625"/>
      <c r="DW39" s="628" t="s">
        <v>230</v>
      </c>
      <c r="DX39" s="657"/>
      <c r="DY39" s="657"/>
      <c r="DZ39" s="657"/>
      <c r="EA39" s="657"/>
      <c r="EB39" s="657"/>
      <c r="EC39" s="659"/>
    </row>
    <row r="40" spans="2:133" ht="11.25" customHeight="1" x14ac:dyDescent="0.15">
      <c r="AQ40" s="660" t="s">
        <v>347</v>
      </c>
      <c r="AR40" s="661"/>
      <c r="AS40" s="661"/>
      <c r="AT40" s="661"/>
      <c r="AU40" s="661"/>
      <c r="AV40" s="661"/>
      <c r="AW40" s="661"/>
      <c r="AX40" s="661"/>
      <c r="AY40" s="662"/>
      <c r="AZ40" s="623">
        <v>90672</v>
      </c>
      <c r="BA40" s="626"/>
      <c r="BB40" s="626"/>
      <c r="BC40" s="626"/>
      <c r="BD40" s="624"/>
      <c r="BE40" s="624"/>
      <c r="BF40" s="663"/>
      <c r="BG40" s="668"/>
      <c r="BH40" s="669"/>
      <c r="BI40" s="669"/>
      <c r="BJ40" s="669"/>
      <c r="BK40" s="669"/>
      <c r="BL40" s="235"/>
      <c r="BM40" s="664" t="s">
        <v>348</v>
      </c>
      <c r="BN40" s="664"/>
      <c r="BO40" s="664"/>
      <c r="BP40" s="664"/>
      <c r="BQ40" s="664"/>
      <c r="BR40" s="664"/>
      <c r="BS40" s="664"/>
      <c r="BT40" s="664"/>
      <c r="BU40" s="665"/>
      <c r="BV40" s="623" t="s">
        <v>129</v>
      </c>
      <c r="BW40" s="626"/>
      <c r="BX40" s="626"/>
      <c r="BY40" s="626"/>
      <c r="BZ40" s="626"/>
      <c r="CA40" s="626"/>
      <c r="CB40" s="666"/>
      <c r="CD40" s="667" t="s">
        <v>349</v>
      </c>
      <c r="CE40" s="664"/>
      <c r="CF40" s="664"/>
      <c r="CG40" s="664"/>
      <c r="CH40" s="664"/>
      <c r="CI40" s="664"/>
      <c r="CJ40" s="664"/>
      <c r="CK40" s="664"/>
      <c r="CL40" s="664"/>
      <c r="CM40" s="664"/>
      <c r="CN40" s="664"/>
      <c r="CO40" s="664"/>
      <c r="CP40" s="664"/>
      <c r="CQ40" s="665"/>
      <c r="CR40" s="623">
        <v>51013</v>
      </c>
      <c r="CS40" s="626"/>
      <c r="CT40" s="626"/>
      <c r="CU40" s="626"/>
      <c r="CV40" s="626"/>
      <c r="CW40" s="626"/>
      <c r="CX40" s="626"/>
      <c r="CY40" s="627"/>
      <c r="CZ40" s="628">
        <v>1</v>
      </c>
      <c r="DA40" s="657"/>
      <c r="DB40" s="657"/>
      <c r="DC40" s="658"/>
      <c r="DD40" s="631">
        <v>51013</v>
      </c>
      <c r="DE40" s="626"/>
      <c r="DF40" s="626"/>
      <c r="DG40" s="626"/>
      <c r="DH40" s="626"/>
      <c r="DI40" s="626"/>
      <c r="DJ40" s="626"/>
      <c r="DK40" s="627"/>
      <c r="DL40" s="631">
        <v>45013</v>
      </c>
      <c r="DM40" s="626"/>
      <c r="DN40" s="626"/>
      <c r="DO40" s="626"/>
      <c r="DP40" s="626"/>
      <c r="DQ40" s="626"/>
      <c r="DR40" s="626"/>
      <c r="DS40" s="626"/>
      <c r="DT40" s="626"/>
      <c r="DU40" s="626"/>
      <c r="DV40" s="627"/>
      <c r="DW40" s="628">
        <v>1.3</v>
      </c>
      <c r="DX40" s="657"/>
      <c r="DY40" s="657"/>
      <c r="DZ40" s="657"/>
      <c r="EA40" s="657"/>
      <c r="EB40" s="657"/>
      <c r="EC40" s="659"/>
    </row>
    <row r="41" spans="2:133" ht="11.25" customHeight="1" x14ac:dyDescent="0.15">
      <c r="AQ41" s="672" t="s">
        <v>350</v>
      </c>
      <c r="AR41" s="673"/>
      <c r="AS41" s="673"/>
      <c r="AT41" s="673"/>
      <c r="AU41" s="673"/>
      <c r="AV41" s="673"/>
      <c r="AW41" s="673"/>
      <c r="AX41" s="673"/>
      <c r="AY41" s="674"/>
      <c r="AZ41" s="638">
        <v>219944</v>
      </c>
      <c r="BA41" s="675"/>
      <c r="BB41" s="675"/>
      <c r="BC41" s="675"/>
      <c r="BD41" s="639"/>
      <c r="BE41" s="639"/>
      <c r="BF41" s="676"/>
      <c r="BG41" s="670"/>
      <c r="BH41" s="671"/>
      <c r="BI41" s="671"/>
      <c r="BJ41" s="671"/>
      <c r="BK41" s="671"/>
      <c r="BL41" s="236"/>
      <c r="BM41" s="677" t="s">
        <v>351</v>
      </c>
      <c r="BN41" s="677"/>
      <c r="BO41" s="677"/>
      <c r="BP41" s="677"/>
      <c r="BQ41" s="677"/>
      <c r="BR41" s="677"/>
      <c r="BS41" s="677"/>
      <c r="BT41" s="677"/>
      <c r="BU41" s="678"/>
      <c r="BV41" s="638">
        <v>359</v>
      </c>
      <c r="BW41" s="675"/>
      <c r="BX41" s="675"/>
      <c r="BY41" s="675"/>
      <c r="BZ41" s="675"/>
      <c r="CA41" s="675"/>
      <c r="CB41" s="679"/>
      <c r="CD41" s="667" t="s">
        <v>352</v>
      </c>
      <c r="CE41" s="664"/>
      <c r="CF41" s="664"/>
      <c r="CG41" s="664"/>
      <c r="CH41" s="664"/>
      <c r="CI41" s="664"/>
      <c r="CJ41" s="664"/>
      <c r="CK41" s="664"/>
      <c r="CL41" s="664"/>
      <c r="CM41" s="664"/>
      <c r="CN41" s="664"/>
      <c r="CO41" s="664"/>
      <c r="CP41" s="664"/>
      <c r="CQ41" s="665"/>
      <c r="CR41" s="623" t="s">
        <v>230</v>
      </c>
      <c r="CS41" s="624"/>
      <c r="CT41" s="624"/>
      <c r="CU41" s="624"/>
      <c r="CV41" s="624"/>
      <c r="CW41" s="624"/>
      <c r="CX41" s="624"/>
      <c r="CY41" s="625"/>
      <c r="CZ41" s="628" t="s">
        <v>129</v>
      </c>
      <c r="DA41" s="657"/>
      <c r="DB41" s="657"/>
      <c r="DC41" s="658"/>
      <c r="DD41" s="631" t="s">
        <v>129</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354</v>
      </c>
      <c r="CE42" s="621"/>
      <c r="CF42" s="621"/>
      <c r="CG42" s="621"/>
      <c r="CH42" s="621"/>
      <c r="CI42" s="621"/>
      <c r="CJ42" s="621"/>
      <c r="CK42" s="621"/>
      <c r="CL42" s="621"/>
      <c r="CM42" s="621"/>
      <c r="CN42" s="621"/>
      <c r="CO42" s="621"/>
      <c r="CP42" s="621"/>
      <c r="CQ42" s="622"/>
      <c r="CR42" s="623">
        <v>939362</v>
      </c>
      <c r="CS42" s="626"/>
      <c r="CT42" s="626"/>
      <c r="CU42" s="626"/>
      <c r="CV42" s="626"/>
      <c r="CW42" s="626"/>
      <c r="CX42" s="626"/>
      <c r="CY42" s="627"/>
      <c r="CZ42" s="628">
        <v>18</v>
      </c>
      <c r="DA42" s="629"/>
      <c r="DB42" s="629"/>
      <c r="DC42" s="630"/>
      <c r="DD42" s="631">
        <v>335061</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356</v>
      </c>
      <c r="CE43" s="621"/>
      <c r="CF43" s="621"/>
      <c r="CG43" s="621"/>
      <c r="CH43" s="621"/>
      <c r="CI43" s="621"/>
      <c r="CJ43" s="621"/>
      <c r="CK43" s="621"/>
      <c r="CL43" s="621"/>
      <c r="CM43" s="621"/>
      <c r="CN43" s="621"/>
      <c r="CO43" s="621"/>
      <c r="CP43" s="621"/>
      <c r="CQ43" s="622"/>
      <c r="CR43" s="623" t="s">
        <v>129</v>
      </c>
      <c r="CS43" s="624"/>
      <c r="CT43" s="624"/>
      <c r="CU43" s="624"/>
      <c r="CV43" s="624"/>
      <c r="CW43" s="624"/>
      <c r="CX43" s="624"/>
      <c r="CY43" s="625"/>
      <c r="CZ43" s="628" t="s">
        <v>129</v>
      </c>
      <c r="DA43" s="657"/>
      <c r="DB43" s="657"/>
      <c r="DC43" s="658"/>
      <c r="DD43" s="631" t="s">
        <v>129</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357</v>
      </c>
      <c r="CD44" s="651" t="s">
        <v>308</v>
      </c>
      <c r="CE44" s="652"/>
      <c r="CF44" s="620" t="s">
        <v>358</v>
      </c>
      <c r="CG44" s="621"/>
      <c r="CH44" s="621"/>
      <c r="CI44" s="621"/>
      <c r="CJ44" s="621"/>
      <c r="CK44" s="621"/>
      <c r="CL44" s="621"/>
      <c r="CM44" s="621"/>
      <c r="CN44" s="621"/>
      <c r="CO44" s="621"/>
      <c r="CP44" s="621"/>
      <c r="CQ44" s="622"/>
      <c r="CR44" s="623">
        <v>939249</v>
      </c>
      <c r="CS44" s="626"/>
      <c r="CT44" s="626"/>
      <c r="CU44" s="626"/>
      <c r="CV44" s="626"/>
      <c r="CW44" s="626"/>
      <c r="CX44" s="626"/>
      <c r="CY44" s="627"/>
      <c r="CZ44" s="628">
        <v>18</v>
      </c>
      <c r="DA44" s="629"/>
      <c r="DB44" s="629"/>
      <c r="DC44" s="630"/>
      <c r="DD44" s="631">
        <v>334948</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359</v>
      </c>
      <c r="CG45" s="621"/>
      <c r="CH45" s="621"/>
      <c r="CI45" s="621"/>
      <c r="CJ45" s="621"/>
      <c r="CK45" s="621"/>
      <c r="CL45" s="621"/>
      <c r="CM45" s="621"/>
      <c r="CN45" s="621"/>
      <c r="CO45" s="621"/>
      <c r="CP45" s="621"/>
      <c r="CQ45" s="622"/>
      <c r="CR45" s="623">
        <v>283302</v>
      </c>
      <c r="CS45" s="624"/>
      <c r="CT45" s="624"/>
      <c r="CU45" s="624"/>
      <c r="CV45" s="624"/>
      <c r="CW45" s="624"/>
      <c r="CX45" s="624"/>
      <c r="CY45" s="625"/>
      <c r="CZ45" s="628">
        <v>5.4</v>
      </c>
      <c r="DA45" s="657"/>
      <c r="DB45" s="657"/>
      <c r="DC45" s="658"/>
      <c r="DD45" s="631">
        <v>1595</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360</v>
      </c>
      <c r="CG46" s="621"/>
      <c r="CH46" s="621"/>
      <c r="CI46" s="621"/>
      <c r="CJ46" s="621"/>
      <c r="CK46" s="621"/>
      <c r="CL46" s="621"/>
      <c r="CM46" s="621"/>
      <c r="CN46" s="621"/>
      <c r="CO46" s="621"/>
      <c r="CP46" s="621"/>
      <c r="CQ46" s="622"/>
      <c r="CR46" s="623">
        <v>582379</v>
      </c>
      <c r="CS46" s="626"/>
      <c r="CT46" s="626"/>
      <c r="CU46" s="626"/>
      <c r="CV46" s="626"/>
      <c r="CW46" s="626"/>
      <c r="CX46" s="626"/>
      <c r="CY46" s="627"/>
      <c r="CZ46" s="628">
        <v>11.1</v>
      </c>
      <c r="DA46" s="629"/>
      <c r="DB46" s="629"/>
      <c r="DC46" s="630"/>
      <c r="DD46" s="631">
        <v>289785</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361</v>
      </c>
      <c r="CG47" s="621"/>
      <c r="CH47" s="621"/>
      <c r="CI47" s="621"/>
      <c r="CJ47" s="621"/>
      <c r="CK47" s="621"/>
      <c r="CL47" s="621"/>
      <c r="CM47" s="621"/>
      <c r="CN47" s="621"/>
      <c r="CO47" s="621"/>
      <c r="CP47" s="621"/>
      <c r="CQ47" s="622"/>
      <c r="CR47" s="623">
        <v>113</v>
      </c>
      <c r="CS47" s="624"/>
      <c r="CT47" s="624"/>
      <c r="CU47" s="624"/>
      <c r="CV47" s="624"/>
      <c r="CW47" s="624"/>
      <c r="CX47" s="624"/>
      <c r="CY47" s="625"/>
      <c r="CZ47" s="628">
        <v>0</v>
      </c>
      <c r="DA47" s="657"/>
      <c r="DB47" s="657"/>
      <c r="DC47" s="658"/>
      <c r="DD47" s="631">
        <v>113</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362</v>
      </c>
      <c r="CG48" s="621"/>
      <c r="CH48" s="621"/>
      <c r="CI48" s="621"/>
      <c r="CJ48" s="621"/>
      <c r="CK48" s="621"/>
      <c r="CL48" s="621"/>
      <c r="CM48" s="621"/>
      <c r="CN48" s="621"/>
      <c r="CO48" s="621"/>
      <c r="CP48" s="621"/>
      <c r="CQ48" s="622"/>
      <c r="CR48" s="623" t="s">
        <v>230</v>
      </c>
      <c r="CS48" s="626"/>
      <c r="CT48" s="626"/>
      <c r="CU48" s="626"/>
      <c r="CV48" s="626"/>
      <c r="CW48" s="626"/>
      <c r="CX48" s="626"/>
      <c r="CY48" s="627"/>
      <c r="CZ48" s="628" t="s">
        <v>129</v>
      </c>
      <c r="DA48" s="629"/>
      <c r="DB48" s="629"/>
      <c r="DC48" s="630"/>
      <c r="DD48" s="631" t="s">
        <v>230</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363</v>
      </c>
      <c r="CE49" s="636"/>
      <c r="CF49" s="636"/>
      <c r="CG49" s="636"/>
      <c r="CH49" s="636"/>
      <c r="CI49" s="636"/>
      <c r="CJ49" s="636"/>
      <c r="CK49" s="636"/>
      <c r="CL49" s="636"/>
      <c r="CM49" s="636"/>
      <c r="CN49" s="636"/>
      <c r="CO49" s="636"/>
      <c r="CP49" s="636"/>
      <c r="CQ49" s="637"/>
      <c r="CR49" s="638">
        <v>5223738</v>
      </c>
      <c r="CS49" s="639"/>
      <c r="CT49" s="639"/>
      <c r="CU49" s="639"/>
      <c r="CV49" s="639"/>
      <c r="CW49" s="639"/>
      <c r="CX49" s="639"/>
      <c r="CY49" s="640"/>
      <c r="CZ49" s="641">
        <v>100</v>
      </c>
      <c r="DA49" s="642"/>
      <c r="DB49" s="642"/>
      <c r="DC49" s="643"/>
      <c r="DD49" s="644">
        <v>3876445</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BCKKiqvhXUYq9QHjr6q2qrzBk/lLkCkXq+cwz+zbx8utJVBPm9YGjyQS1d94n6PVsE5Z2n3xXLyIFwLtcH1usA==" saltValue="UI3CrnrCPCWfW9EoytwnH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U95" sqref="AU95"/>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365</v>
      </c>
      <c r="DK2" s="1162"/>
      <c r="DL2" s="1162"/>
      <c r="DM2" s="1162"/>
      <c r="DN2" s="1162"/>
      <c r="DO2" s="1163"/>
      <c r="DP2" s="249"/>
      <c r="DQ2" s="1161" t="s">
        <v>366</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367</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369</v>
      </c>
      <c r="B5" s="1047"/>
      <c r="C5" s="1047"/>
      <c r="D5" s="1047"/>
      <c r="E5" s="1047"/>
      <c r="F5" s="1047"/>
      <c r="G5" s="1047"/>
      <c r="H5" s="1047"/>
      <c r="I5" s="1047"/>
      <c r="J5" s="1047"/>
      <c r="K5" s="1047"/>
      <c r="L5" s="1047"/>
      <c r="M5" s="1047"/>
      <c r="N5" s="1047"/>
      <c r="O5" s="1047"/>
      <c r="P5" s="1048"/>
      <c r="Q5" s="1052" t="s">
        <v>370</v>
      </c>
      <c r="R5" s="1053"/>
      <c r="S5" s="1053"/>
      <c r="T5" s="1053"/>
      <c r="U5" s="1054"/>
      <c r="V5" s="1052" t="s">
        <v>371</v>
      </c>
      <c r="W5" s="1053"/>
      <c r="X5" s="1053"/>
      <c r="Y5" s="1053"/>
      <c r="Z5" s="1054"/>
      <c r="AA5" s="1052" t="s">
        <v>372</v>
      </c>
      <c r="AB5" s="1053"/>
      <c r="AC5" s="1053"/>
      <c r="AD5" s="1053"/>
      <c r="AE5" s="1053"/>
      <c r="AF5" s="1164" t="s">
        <v>373</v>
      </c>
      <c r="AG5" s="1053"/>
      <c r="AH5" s="1053"/>
      <c r="AI5" s="1053"/>
      <c r="AJ5" s="1068"/>
      <c r="AK5" s="1053" t="s">
        <v>374</v>
      </c>
      <c r="AL5" s="1053"/>
      <c r="AM5" s="1053"/>
      <c r="AN5" s="1053"/>
      <c r="AO5" s="1054"/>
      <c r="AP5" s="1052" t="s">
        <v>375</v>
      </c>
      <c r="AQ5" s="1053"/>
      <c r="AR5" s="1053"/>
      <c r="AS5" s="1053"/>
      <c r="AT5" s="1054"/>
      <c r="AU5" s="1052" t="s">
        <v>376</v>
      </c>
      <c r="AV5" s="1053"/>
      <c r="AW5" s="1053"/>
      <c r="AX5" s="1053"/>
      <c r="AY5" s="1068"/>
      <c r="AZ5" s="256"/>
      <c r="BA5" s="256"/>
      <c r="BB5" s="256"/>
      <c r="BC5" s="256"/>
      <c r="BD5" s="256"/>
      <c r="BE5" s="257"/>
      <c r="BF5" s="257"/>
      <c r="BG5" s="257"/>
      <c r="BH5" s="257"/>
      <c r="BI5" s="257"/>
      <c r="BJ5" s="257"/>
      <c r="BK5" s="257"/>
      <c r="BL5" s="257"/>
      <c r="BM5" s="257"/>
      <c r="BN5" s="257"/>
      <c r="BO5" s="257"/>
      <c r="BP5" s="257"/>
      <c r="BQ5" s="1046" t="s">
        <v>377</v>
      </c>
      <c r="BR5" s="1047"/>
      <c r="BS5" s="1047"/>
      <c r="BT5" s="1047"/>
      <c r="BU5" s="1047"/>
      <c r="BV5" s="1047"/>
      <c r="BW5" s="1047"/>
      <c r="BX5" s="1047"/>
      <c r="BY5" s="1047"/>
      <c r="BZ5" s="1047"/>
      <c r="CA5" s="1047"/>
      <c r="CB5" s="1047"/>
      <c r="CC5" s="1047"/>
      <c r="CD5" s="1047"/>
      <c r="CE5" s="1047"/>
      <c r="CF5" s="1047"/>
      <c r="CG5" s="1048"/>
      <c r="CH5" s="1052" t="s">
        <v>378</v>
      </c>
      <c r="CI5" s="1053"/>
      <c r="CJ5" s="1053"/>
      <c r="CK5" s="1053"/>
      <c r="CL5" s="1054"/>
      <c r="CM5" s="1052" t="s">
        <v>379</v>
      </c>
      <c r="CN5" s="1053"/>
      <c r="CO5" s="1053"/>
      <c r="CP5" s="1053"/>
      <c r="CQ5" s="1054"/>
      <c r="CR5" s="1052" t="s">
        <v>380</v>
      </c>
      <c r="CS5" s="1053"/>
      <c r="CT5" s="1053"/>
      <c r="CU5" s="1053"/>
      <c r="CV5" s="1054"/>
      <c r="CW5" s="1052" t="s">
        <v>381</v>
      </c>
      <c r="CX5" s="1053"/>
      <c r="CY5" s="1053"/>
      <c r="CZ5" s="1053"/>
      <c r="DA5" s="1054"/>
      <c r="DB5" s="1052" t="s">
        <v>382</v>
      </c>
      <c r="DC5" s="1053"/>
      <c r="DD5" s="1053"/>
      <c r="DE5" s="1053"/>
      <c r="DF5" s="1054"/>
      <c r="DG5" s="1149" t="s">
        <v>383</v>
      </c>
      <c r="DH5" s="1150"/>
      <c r="DI5" s="1150"/>
      <c r="DJ5" s="1150"/>
      <c r="DK5" s="1151"/>
      <c r="DL5" s="1149" t="s">
        <v>384</v>
      </c>
      <c r="DM5" s="1150"/>
      <c r="DN5" s="1150"/>
      <c r="DO5" s="1150"/>
      <c r="DP5" s="1151"/>
      <c r="DQ5" s="1052" t="s">
        <v>385</v>
      </c>
      <c r="DR5" s="1053"/>
      <c r="DS5" s="1053"/>
      <c r="DT5" s="1053"/>
      <c r="DU5" s="1054"/>
      <c r="DV5" s="1052" t="s">
        <v>376</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386</v>
      </c>
      <c r="C7" s="1102"/>
      <c r="D7" s="1102"/>
      <c r="E7" s="1102"/>
      <c r="F7" s="1102"/>
      <c r="G7" s="1102"/>
      <c r="H7" s="1102"/>
      <c r="I7" s="1102"/>
      <c r="J7" s="1102"/>
      <c r="K7" s="1102"/>
      <c r="L7" s="1102"/>
      <c r="M7" s="1102"/>
      <c r="N7" s="1102"/>
      <c r="O7" s="1102"/>
      <c r="P7" s="1103"/>
      <c r="Q7" s="1155">
        <v>5395</v>
      </c>
      <c r="R7" s="1156"/>
      <c r="S7" s="1156"/>
      <c r="T7" s="1156"/>
      <c r="U7" s="1156"/>
      <c r="V7" s="1156">
        <v>5221</v>
      </c>
      <c r="W7" s="1156"/>
      <c r="X7" s="1156"/>
      <c r="Y7" s="1156"/>
      <c r="Z7" s="1156"/>
      <c r="AA7" s="1156">
        <v>174</v>
      </c>
      <c r="AB7" s="1156"/>
      <c r="AC7" s="1156"/>
      <c r="AD7" s="1156"/>
      <c r="AE7" s="1157"/>
      <c r="AF7" s="1158">
        <v>161</v>
      </c>
      <c r="AG7" s="1159"/>
      <c r="AH7" s="1159"/>
      <c r="AI7" s="1159"/>
      <c r="AJ7" s="1160"/>
      <c r="AK7" s="1142">
        <v>254</v>
      </c>
      <c r="AL7" s="1143"/>
      <c r="AM7" s="1143"/>
      <c r="AN7" s="1143"/>
      <c r="AO7" s="1143"/>
      <c r="AP7" s="1143">
        <v>5173</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586</v>
      </c>
      <c r="BT7" s="1147"/>
      <c r="BU7" s="1147"/>
      <c r="BV7" s="1147"/>
      <c r="BW7" s="1147"/>
      <c r="BX7" s="1147"/>
      <c r="BY7" s="1147"/>
      <c r="BZ7" s="1147"/>
      <c r="CA7" s="1147"/>
      <c r="CB7" s="1147"/>
      <c r="CC7" s="1147"/>
      <c r="CD7" s="1147"/>
      <c r="CE7" s="1147"/>
      <c r="CF7" s="1147"/>
      <c r="CG7" s="1148"/>
      <c r="CH7" s="1139"/>
      <c r="CI7" s="1140"/>
      <c r="CJ7" s="1140"/>
      <c r="CK7" s="1140"/>
      <c r="CL7" s="1141"/>
      <c r="CM7" s="1139"/>
      <c r="CN7" s="1140"/>
      <c r="CO7" s="1140"/>
      <c r="CP7" s="1140"/>
      <c r="CQ7" s="1141"/>
      <c r="CR7" s="1139"/>
      <c r="CS7" s="1140"/>
      <c r="CT7" s="1140"/>
      <c r="CU7" s="1140"/>
      <c r="CV7" s="1141"/>
      <c r="CW7" s="1139"/>
      <c r="CX7" s="1140"/>
      <c r="CY7" s="1140"/>
      <c r="CZ7" s="1140"/>
      <c r="DA7" s="1141"/>
      <c r="DB7" s="1139"/>
      <c r="DC7" s="1140"/>
      <c r="DD7" s="1140"/>
      <c r="DE7" s="1140"/>
      <c r="DF7" s="1141"/>
      <c r="DG7" s="1139"/>
      <c r="DH7" s="1140"/>
      <c r="DI7" s="1140"/>
      <c r="DJ7" s="1140"/>
      <c r="DK7" s="1141"/>
      <c r="DL7" s="1139"/>
      <c r="DM7" s="1140"/>
      <c r="DN7" s="1140"/>
      <c r="DO7" s="1140"/>
      <c r="DP7" s="1141"/>
      <c r="DQ7" s="1139"/>
      <c r="DR7" s="1140"/>
      <c r="DS7" s="1140"/>
      <c r="DT7" s="1140"/>
      <c r="DU7" s="1141"/>
      <c r="DV7" s="1166" t="s">
        <v>587</v>
      </c>
      <c r="DW7" s="1167"/>
      <c r="DX7" s="1167"/>
      <c r="DY7" s="1167"/>
      <c r="DZ7" s="1168"/>
      <c r="EA7" s="254"/>
    </row>
    <row r="8" spans="1:131" s="255" customFormat="1" ht="26.25" customHeight="1" x14ac:dyDescent="0.15">
      <c r="A8" s="261">
        <v>2</v>
      </c>
      <c r="B8" s="1088" t="s">
        <v>387</v>
      </c>
      <c r="C8" s="1089"/>
      <c r="D8" s="1089"/>
      <c r="E8" s="1089"/>
      <c r="F8" s="1089"/>
      <c r="G8" s="1089"/>
      <c r="H8" s="1089"/>
      <c r="I8" s="1089"/>
      <c r="J8" s="1089"/>
      <c r="K8" s="1089"/>
      <c r="L8" s="1089"/>
      <c r="M8" s="1089"/>
      <c r="N8" s="1089"/>
      <c r="O8" s="1089"/>
      <c r="P8" s="1090"/>
      <c r="Q8" s="1094">
        <v>4</v>
      </c>
      <c r="R8" s="1095"/>
      <c r="S8" s="1095"/>
      <c r="T8" s="1095"/>
      <c r="U8" s="1095"/>
      <c r="V8" s="1095">
        <v>3</v>
      </c>
      <c r="W8" s="1095"/>
      <c r="X8" s="1095"/>
      <c r="Y8" s="1095"/>
      <c r="Z8" s="1095"/>
      <c r="AA8" s="1095">
        <v>1</v>
      </c>
      <c r="AB8" s="1095"/>
      <c r="AC8" s="1095"/>
      <c r="AD8" s="1095"/>
      <c r="AE8" s="1096"/>
      <c r="AF8" s="1070">
        <v>1</v>
      </c>
      <c r="AG8" s="1071"/>
      <c r="AH8" s="1071"/>
      <c r="AI8" s="1071"/>
      <c r="AJ8" s="1072"/>
      <c r="AK8" s="1137">
        <v>2</v>
      </c>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388</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389</v>
      </c>
      <c r="B23" s="995" t="s">
        <v>390</v>
      </c>
      <c r="C23" s="996"/>
      <c r="D23" s="996"/>
      <c r="E23" s="996"/>
      <c r="F23" s="996"/>
      <c r="G23" s="996"/>
      <c r="H23" s="996"/>
      <c r="I23" s="996"/>
      <c r="J23" s="996"/>
      <c r="K23" s="996"/>
      <c r="L23" s="996"/>
      <c r="M23" s="996"/>
      <c r="N23" s="996"/>
      <c r="O23" s="996"/>
      <c r="P23" s="997"/>
      <c r="Q23" s="1119">
        <v>5398</v>
      </c>
      <c r="R23" s="1120"/>
      <c r="S23" s="1120"/>
      <c r="T23" s="1120"/>
      <c r="U23" s="1120"/>
      <c r="V23" s="1120">
        <v>5223</v>
      </c>
      <c r="W23" s="1120"/>
      <c r="X23" s="1120"/>
      <c r="Y23" s="1120"/>
      <c r="Z23" s="1120"/>
      <c r="AA23" s="1120">
        <v>175</v>
      </c>
      <c r="AB23" s="1120"/>
      <c r="AC23" s="1120"/>
      <c r="AD23" s="1120"/>
      <c r="AE23" s="1121"/>
      <c r="AF23" s="1122">
        <v>162</v>
      </c>
      <c r="AG23" s="1120"/>
      <c r="AH23" s="1120"/>
      <c r="AI23" s="1120"/>
      <c r="AJ23" s="1123"/>
      <c r="AK23" s="1124"/>
      <c r="AL23" s="1125"/>
      <c r="AM23" s="1125"/>
      <c r="AN23" s="1125"/>
      <c r="AO23" s="1125"/>
      <c r="AP23" s="1120">
        <v>5173</v>
      </c>
      <c r="AQ23" s="1120"/>
      <c r="AR23" s="1120"/>
      <c r="AS23" s="1120"/>
      <c r="AT23" s="1120"/>
      <c r="AU23" s="1126"/>
      <c r="AV23" s="1126"/>
      <c r="AW23" s="1126"/>
      <c r="AX23" s="1126"/>
      <c r="AY23" s="1127"/>
      <c r="AZ23" s="1116" t="s">
        <v>391</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392</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393</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369</v>
      </c>
      <c r="B26" s="1047"/>
      <c r="C26" s="1047"/>
      <c r="D26" s="1047"/>
      <c r="E26" s="1047"/>
      <c r="F26" s="1047"/>
      <c r="G26" s="1047"/>
      <c r="H26" s="1047"/>
      <c r="I26" s="1047"/>
      <c r="J26" s="1047"/>
      <c r="K26" s="1047"/>
      <c r="L26" s="1047"/>
      <c r="M26" s="1047"/>
      <c r="N26" s="1047"/>
      <c r="O26" s="1047"/>
      <c r="P26" s="1048"/>
      <c r="Q26" s="1052" t="s">
        <v>394</v>
      </c>
      <c r="R26" s="1053"/>
      <c r="S26" s="1053"/>
      <c r="T26" s="1053"/>
      <c r="U26" s="1054"/>
      <c r="V26" s="1052" t="s">
        <v>395</v>
      </c>
      <c r="W26" s="1053"/>
      <c r="X26" s="1053"/>
      <c r="Y26" s="1053"/>
      <c r="Z26" s="1054"/>
      <c r="AA26" s="1052" t="s">
        <v>396</v>
      </c>
      <c r="AB26" s="1053"/>
      <c r="AC26" s="1053"/>
      <c r="AD26" s="1053"/>
      <c r="AE26" s="1053"/>
      <c r="AF26" s="1110" t="s">
        <v>397</v>
      </c>
      <c r="AG26" s="1059"/>
      <c r="AH26" s="1059"/>
      <c r="AI26" s="1059"/>
      <c r="AJ26" s="1111"/>
      <c r="AK26" s="1053" t="s">
        <v>398</v>
      </c>
      <c r="AL26" s="1053"/>
      <c r="AM26" s="1053"/>
      <c r="AN26" s="1053"/>
      <c r="AO26" s="1054"/>
      <c r="AP26" s="1052" t="s">
        <v>399</v>
      </c>
      <c r="AQ26" s="1053"/>
      <c r="AR26" s="1053"/>
      <c r="AS26" s="1053"/>
      <c r="AT26" s="1054"/>
      <c r="AU26" s="1052" t="s">
        <v>400</v>
      </c>
      <c r="AV26" s="1053"/>
      <c r="AW26" s="1053"/>
      <c r="AX26" s="1053"/>
      <c r="AY26" s="1054"/>
      <c r="AZ26" s="1052" t="s">
        <v>401</v>
      </c>
      <c r="BA26" s="1053"/>
      <c r="BB26" s="1053"/>
      <c r="BC26" s="1053"/>
      <c r="BD26" s="1054"/>
      <c r="BE26" s="1052" t="s">
        <v>376</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402</v>
      </c>
      <c r="C28" s="1102"/>
      <c r="D28" s="1102"/>
      <c r="E28" s="1102"/>
      <c r="F28" s="1102"/>
      <c r="G28" s="1102"/>
      <c r="H28" s="1102"/>
      <c r="I28" s="1102"/>
      <c r="J28" s="1102"/>
      <c r="K28" s="1102"/>
      <c r="L28" s="1102"/>
      <c r="M28" s="1102"/>
      <c r="N28" s="1102"/>
      <c r="O28" s="1102"/>
      <c r="P28" s="1103"/>
      <c r="Q28" s="1104">
        <v>1247</v>
      </c>
      <c r="R28" s="1105"/>
      <c r="S28" s="1105"/>
      <c r="T28" s="1105"/>
      <c r="U28" s="1105"/>
      <c r="V28" s="1105">
        <v>1225</v>
      </c>
      <c r="W28" s="1105"/>
      <c r="X28" s="1105"/>
      <c r="Y28" s="1105"/>
      <c r="Z28" s="1105"/>
      <c r="AA28" s="1105">
        <v>22</v>
      </c>
      <c r="AB28" s="1105"/>
      <c r="AC28" s="1105"/>
      <c r="AD28" s="1105"/>
      <c r="AE28" s="1106"/>
      <c r="AF28" s="1107">
        <v>22</v>
      </c>
      <c r="AG28" s="1105"/>
      <c r="AH28" s="1105"/>
      <c r="AI28" s="1105"/>
      <c r="AJ28" s="1108"/>
      <c r="AK28" s="1109">
        <v>90</v>
      </c>
      <c r="AL28" s="1097"/>
      <c r="AM28" s="1097"/>
      <c r="AN28" s="1097"/>
      <c r="AO28" s="1097"/>
      <c r="AP28" s="1097" t="s">
        <v>588</v>
      </c>
      <c r="AQ28" s="1097"/>
      <c r="AR28" s="1097"/>
      <c r="AS28" s="1097"/>
      <c r="AT28" s="1097"/>
      <c r="AU28" s="1097">
        <v>90</v>
      </c>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403</v>
      </c>
      <c r="C29" s="1089"/>
      <c r="D29" s="1089"/>
      <c r="E29" s="1089"/>
      <c r="F29" s="1089"/>
      <c r="G29" s="1089"/>
      <c r="H29" s="1089"/>
      <c r="I29" s="1089"/>
      <c r="J29" s="1089"/>
      <c r="K29" s="1089"/>
      <c r="L29" s="1089"/>
      <c r="M29" s="1089"/>
      <c r="N29" s="1089"/>
      <c r="O29" s="1089"/>
      <c r="P29" s="1090"/>
      <c r="Q29" s="1094">
        <v>108</v>
      </c>
      <c r="R29" s="1095"/>
      <c r="S29" s="1095"/>
      <c r="T29" s="1095"/>
      <c r="U29" s="1095"/>
      <c r="V29" s="1095">
        <v>108</v>
      </c>
      <c r="W29" s="1095"/>
      <c r="X29" s="1095"/>
      <c r="Y29" s="1095"/>
      <c r="Z29" s="1095"/>
      <c r="AA29" s="1095">
        <v>0</v>
      </c>
      <c r="AB29" s="1095"/>
      <c r="AC29" s="1095"/>
      <c r="AD29" s="1095"/>
      <c r="AE29" s="1096"/>
      <c r="AF29" s="1070">
        <v>0</v>
      </c>
      <c r="AG29" s="1071"/>
      <c r="AH29" s="1071"/>
      <c r="AI29" s="1071"/>
      <c r="AJ29" s="1072"/>
      <c r="AK29" s="1031">
        <v>37</v>
      </c>
      <c r="AL29" s="1022"/>
      <c r="AM29" s="1022"/>
      <c r="AN29" s="1022"/>
      <c r="AO29" s="1022"/>
      <c r="AP29" s="1022" t="s">
        <v>589</v>
      </c>
      <c r="AQ29" s="1022"/>
      <c r="AR29" s="1022"/>
      <c r="AS29" s="1022"/>
      <c r="AT29" s="1022"/>
      <c r="AU29" s="1022">
        <v>37</v>
      </c>
      <c r="AV29" s="1022"/>
      <c r="AW29" s="1022"/>
      <c r="AX29" s="1022"/>
      <c r="AY29" s="1022"/>
      <c r="AZ29" s="1093"/>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404</v>
      </c>
      <c r="C30" s="1089"/>
      <c r="D30" s="1089"/>
      <c r="E30" s="1089"/>
      <c r="F30" s="1089"/>
      <c r="G30" s="1089"/>
      <c r="H30" s="1089"/>
      <c r="I30" s="1089"/>
      <c r="J30" s="1089"/>
      <c r="K30" s="1089"/>
      <c r="L30" s="1089"/>
      <c r="M30" s="1089"/>
      <c r="N30" s="1089"/>
      <c r="O30" s="1089"/>
      <c r="P30" s="1090"/>
      <c r="Q30" s="1094">
        <v>1295</v>
      </c>
      <c r="R30" s="1095"/>
      <c r="S30" s="1095"/>
      <c r="T30" s="1095"/>
      <c r="U30" s="1095"/>
      <c r="V30" s="1095">
        <v>1199</v>
      </c>
      <c r="W30" s="1095"/>
      <c r="X30" s="1095"/>
      <c r="Y30" s="1095"/>
      <c r="Z30" s="1095"/>
      <c r="AA30" s="1095">
        <v>96</v>
      </c>
      <c r="AB30" s="1095"/>
      <c r="AC30" s="1095"/>
      <c r="AD30" s="1095"/>
      <c r="AE30" s="1096"/>
      <c r="AF30" s="1070">
        <v>96</v>
      </c>
      <c r="AG30" s="1071"/>
      <c r="AH30" s="1071"/>
      <c r="AI30" s="1071"/>
      <c r="AJ30" s="1072"/>
      <c r="AK30" s="1031">
        <v>182</v>
      </c>
      <c r="AL30" s="1022"/>
      <c r="AM30" s="1022"/>
      <c r="AN30" s="1022"/>
      <c r="AO30" s="1022"/>
      <c r="AP30" s="1022" t="s">
        <v>590</v>
      </c>
      <c r="AQ30" s="1022"/>
      <c r="AR30" s="1022"/>
      <c r="AS30" s="1022"/>
      <c r="AT30" s="1022"/>
      <c r="AU30" s="1022">
        <v>182</v>
      </c>
      <c r="AV30" s="1022"/>
      <c r="AW30" s="1022"/>
      <c r="AX30" s="1022"/>
      <c r="AY30" s="1022"/>
      <c r="AZ30" s="1093"/>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405</v>
      </c>
      <c r="C31" s="1089"/>
      <c r="D31" s="1089"/>
      <c r="E31" s="1089"/>
      <c r="F31" s="1089"/>
      <c r="G31" s="1089"/>
      <c r="H31" s="1089"/>
      <c r="I31" s="1089"/>
      <c r="J31" s="1089"/>
      <c r="K31" s="1089"/>
      <c r="L31" s="1089"/>
      <c r="M31" s="1089"/>
      <c r="N31" s="1089"/>
      <c r="O31" s="1089"/>
      <c r="P31" s="1090"/>
      <c r="Q31" s="1094">
        <v>171</v>
      </c>
      <c r="R31" s="1095"/>
      <c r="S31" s="1095"/>
      <c r="T31" s="1095"/>
      <c r="U31" s="1095"/>
      <c r="V31" s="1095">
        <v>154</v>
      </c>
      <c r="W31" s="1095"/>
      <c r="X31" s="1095"/>
      <c r="Y31" s="1095"/>
      <c r="Z31" s="1095"/>
      <c r="AA31" s="1095">
        <v>17</v>
      </c>
      <c r="AB31" s="1095"/>
      <c r="AC31" s="1095"/>
      <c r="AD31" s="1095"/>
      <c r="AE31" s="1096"/>
      <c r="AF31" s="1070">
        <v>122</v>
      </c>
      <c r="AG31" s="1071"/>
      <c r="AH31" s="1071"/>
      <c r="AI31" s="1071"/>
      <c r="AJ31" s="1072"/>
      <c r="AK31" s="1031">
        <v>21</v>
      </c>
      <c r="AL31" s="1022"/>
      <c r="AM31" s="1022"/>
      <c r="AN31" s="1022"/>
      <c r="AO31" s="1022"/>
      <c r="AP31" s="1022">
        <v>458</v>
      </c>
      <c r="AQ31" s="1022"/>
      <c r="AR31" s="1022"/>
      <c r="AS31" s="1022"/>
      <c r="AT31" s="1022"/>
      <c r="AU31" s="1022">
        <v>21</v>
      </c>
      <c r="AV31" s="1022"/>
      <c r="AW31" s="1022"/>
      <c r="AX31" s="1022"/>
      <c r="AY31" s="1022"/>
      <c r="AZ31" s="1093"/>
      <c r="BA31" s="1093"/>
      <c r="BB31" s="1093"/>
      <c r="BC31" s="1093"/>
      <c r="BD31" s="1093"/>
      <c r="BE31" s="1083" t="s">
        <v>406</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407</v>
      </c>
      <c r="C32" s="1089"/>
      <c r="D32" s="1089"/>
      <c r="E32" s="1089"/>
      <c r="F32" s="1089"/>
      <c r="G32" s="1089"/>
      <c r="H32" s="1089"/>
      <c r="I32" s="1089"/>
      <c r="J32" s="1089"/>
      <c r="K32" s="1089"/>
      <c r="L32" s="1089"/>
      <c r="M32" s="1089"/>
      <c r="N32" s="1089"/>
      <c r="O32" s="1089"/>
      <c r="P32" s="1090"/>
      <c r="Q32" s="1094">
        <v>65</v>
      </c>
      <c r="R32" s="1095"/>
      <c r="S32" s="1095"/>
      <c r="T32" s="1095"/>
      <c r="U32" s="1095"/>
      <c r="V32" s="1095">
        <v>59</v>
      </c>
      <c r="W32" s="1095"/>
      <c r="X32" s="1095"/>
      <c r="Y32" s="1095"/>
      <c r="Z32" s="1095"/>
      <c r="AA32" s="1095">
        <v>6</v>
      </c>
      <c r="AB32" s="1095"/>
      <c r="AC32" s="1095"/>
      <c r="AD32" s="1095"/>
      <c r="AE32" s="1096"/>
      <c r="AF32" s="1070">
        <v>6</v>
      </c>
      <c r="AG32" s="1071"/>
      <c r="AH32" s="1071"/>
      <c r="AI32" s="1071"/>
      <c r="AJ32" s="1072"/>
      <c r="AK32" s="1031">
        <v>17</v>
      </c>
      <c r="AL32" s="1022"/>
      <c r="AM32" s="1022"/>
      <c r="AN32" s="1022"/>
      <c r="AO32" s="1022"/>
      <c r="AP32" s="1022">
        <v>79</v>
      </c>
      <c r="AQ32" s="1022"/>
      <c r="AR32" s="1022"/>
      <c r="AS32" s="1022"/>
      <c r="AT32" s="1022"/>
      <c r="AU32" s="1022">
        <v>17</v>
      </c>
      <c r="AV32" s="1022"/>
      <c r="AW32" s="1022"/>
      <c r="AX32" s="1022"/>
      <c r="AY32" s="1022"/>
      <c r="AZ32" s="1093"/>
      <c r="BA32" s="1093"/>
      <c r="BB32" s="1093"/>
      <c r="BC32" s="1093"/>
      <c r="BD32" s="1093"/>
      <c r="BE32" s="1083" t="s">
        <v>408</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c r="C33" s="1089"/>
      <c r="D33" s="1089"/>
      <c r="E33" s="1089"/>
      <c r="F33" s="1089"/>
      <c r="G33" s="1089"/>
      <c r="H33" s="1089"/>
      <c r="I33" s="1089"/>
      <c r="J33" s="1089"/>
      <c r="K33" s="1089"/>
      <c r="L33" s="1089"/>
      <c r="M33" s="1089"/>
      <c r="N33" s="1089"/>
      <c r="O33" s="1089"/>
      <c r="P33" s="1090"/>
      <c r="Q33" s="1094"/>
      <c r="R33" s="1095"/>
      <c r="S33" s="1095"/>
      <c r="T33" s="1095"/>
      <c r="U33" s="1095"/>
      <c r="V33" s="1095"/>
      <c r="W33" s="1095"/>
      <c r="X33" s="1095"/>
      <c r="Y33" s="1095"/>
      <c r="Z33" s="1095"/>
      <c r="AA33" s="1095"/>
      <c r="AB33" s="1095"/>
      <c r="AC33" s="1095"/>
      <c r="AD33" s="1095"/>
      <c r="AE33" s="1096"/>
      <c r="AF33" s="1070"/>
      <c r="AG33" s="1071"/>
      <c r="AH33" s="1071"/>
      <c r="AI33" s="1071"/>
      <c r="AJ33" s="1072"/>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83"/>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409</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389</v>
      </c>
      <c r="B63" s="995" t="s">
        <v>410</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246</v>
      </c>
      <c r="AG63" s="1010"/>
      <c r="AH63" s="1010"/>
      <c r="AI63" s="1010"/>
      <c r="AJ63" s="1081"/>
      <c r="AK63" s="1082"/>
      <c r="AL63" s="1014"/>
      <c r="AM63" s="1014"/>
      <c r="AN63" s="1014"/>
      <c r="AO63" s="1014"/>
      <c r="AP63" s="1010">
        <v>537</v>
      </c>
      <c r="AQ63" s="1010"/>
      <c r="AR63" s="1010"/>
      <c r="AS63" s="1010"/>
      <c r="AT63" s="1010"/>
      <c r="AU63" s="1010">
        <v>348</v>
      </c>
      <c r="AV63" s="1010"/>
      <c r="AW63" s="1010"/>
      <c r="AX63" s="1010"/>
      <c r="AY63" s="1010"/>
      <c r="AZ63" s="1076"/>
      <c r="BA63" s="1076"/>
      <c r="BB63" s="1076"/>
      <c r="BC63" s="1076"/>
      <c r="BD63" s="1076"/>
      <c r="BE63" s="1011"/>
      <c r="BF63" s="1011"/>
      <c r="BG63" s="1011"/>
      <c r="BH63" s="1011"/>
      <c r="BI63" s="1012"/>
      <c r="BJ63" s="1077" t="s">
        <v>129</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412</v>
      </c>
      <c r="B66" s="1047"/>
      <c r="C66" s="1047"/>
      <c r="D66" s="1047"/>
      <c r="E66" s="1047"/>
      <c r="F66" s="1047"/>
      <c r="G66" s="1047"/>
      <c r="H66" s="1047"/>
      <c r="I66" s="1047"/>
      <c r="J66" s="1047"/>
      <c r="K66" s="1047"/>
      <c r="L66" s="1047"/>
      <c r="M66" s="1047"/>
      <c r="N66" s="1047"/>
      <c r="O66" s="1047"/>
      <c r="P66" s="1048"/>
      <c r="Q66" s="1052" t="s">
        <v>394</v>
      </c>
      <c r="R66" s="1053"/>
      <c r="S66" s="1053"/>
      <c r="T66" s="1053"/>
      <c r="U66" s="1054"/>
      <c r="V66" s="1052" t="s">
        <v>413</v>
      </c>
      <c r="W66" s="1053"/>
      <c r="X66" s="1053"/>
      <c r="Y66" s="1053"/>
      <c r="Z66" s="1054"/>
      <c r="AA66" s="1052" t="s">
        <v>414</v>
      </c>
      <c r="AB66" s="1053"/>
      <c r="AC66" s="1053"/>
      <c r="AD66" s="1053"/>
      <c r="AE66" s="1054"/>
      <c r="AF66" s="1058" t="s">
        <v>415</v>
      </c>
      <c r="AG66" s="1059"/>
      <c r="AH66" s="1059"/>
      <c r="AI66" s="1059"/>
      <c r="AJ66" s="1060"/>
      <c r="AK66" s="1052" t="s">
        <v>416</v>
      </c>
      <c r="AL66" s="1047"/>
      <c r="AM66" s="1047"/>
      <c r="AN66" s="1047"/>
      <c r="AO66" s="1048"/>
      <c r="AP66" s="1052" t="s">
        <v>399</v>
      </c>
      <c r="AQ66" s="1053"/>
      <c r="AR66" s="1053"/>
      <c r="AS66" s="1053"/>
      <c r="AT66" s="1054"/>
      <c r="AU66" s="1052" t="s">
        <v>417</v>
      </c>
      <c r="AV66" s="1053"/>
      <c r="AW66" s="1053"/>
      <c r="AX66" s="1053"/>
      <c r="AY66" s="1054"/>
      <c r="AZ66" s="1052" t="s">
        <v>376</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576</v>
      </c>
      <c r="C68" s="1037"/>
      <c r="D68" s="1037"/>
      <c r="E68" s="1037"/>
      <c r="F68" s="1037"/>
      <c r="G68" s="1037"/>
      <c r="H68" s="1037"/>
      <c r="I68" s="1037"/>
      <c r="J68" s="1037"/>
      <c r="K68" s="1037"/>
      <c r="L68" s="1037"/>
      <c r="M68" s="1037"/>
      <c r="N68" s="1037"/>
      <c r="O68" s="1037"/>
      <c r="P68" s="1038"/>
      <c r="Q68" s="1039">
        <v>1971</v>
      </c>
      <c r="R68" s="1033"/>
      <c r="S68" s="1033"/>
      <c r="T68" s="1033"/>
      <c r="U68" s="1033"/>
      <c r="V68" s="1033">
        <v>1975</v>
      </c>
      <c r="W68" s="1033"/>
      <c r="X68" s="1033"/>
      <c r="Y68" s="1033"/>
      <c r="Z68" s="1033"/>
      <c r="AA68" s="1033">
        <v>-4</v>
      </c>
      <c r="AB68" s="1033"/>
      <c r="AC68" s="1033"/>
      <c r="AD68" s="1033"/>
      <c r="AE68" s="1033"/>
      <c r="AF68" s="1033">
        <v>324</v>
      </c>
      <c r="AG68" s="1033"/>
      <c r="AH68" s="1033"/>
      <c r="AI68" s="1033"/>
      <c r="AJ68" s="1033"/>
      <c r="AK68" s="1033"/>
      <c r="AL68" s="1033"/>
      <c r="AM68" s="1033"/>
      <c r="AN68" s="1033"/>
      <c r="AO68" s="1033"/>
      <c r="AP68" s="1033">
        <v>332</v>
      </c>
      <c r="AQ68" s="1033"/>
      <c r="AR68" s="1033"/>
      <c r="AS68" s="1033"/>
      <c r="AT68" s="1033"/>
      <c r="AU68" s="1033"/>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577</v>
      </c>
      <c r="C69" s="1026"/>
      <c r="D69" s="1026"/>
      <c r="E69" s="1026"/>
      <c r="F69" s="1026"/>
      <c r="G69" s="1026"/>
      <c r="H69" s="1026"/>
      <c r="I69" s="1026"/>
      <c r="J69" s="1026"/>
      <c r="K69" s="1026"/>
      <c r="L69" s="1026"/>
      <c r="M69" s="1026"/>
      <c r="N69" s="1026"/>
      <c r="O69" s="1026"/>
      <c r="P69" s="1027"/>
      <c r="Q69" s="1028">
        <v>1645</v>
      </c>
      <c r="R69" s="1022"/>
      <c r="S69" s="1022"/>
      <c r="T69" s="1022"/>
      <c r="U69" s="1022"/>
      <c r="V69" s="1022">
        <v>1587</v>
      </c>
      <c r="W69" s="1022"/>
      <c r="X69" s="1022"/>
      <c r="Y69" s="1022"/>
      <c r="Z69" s="1022"/>
      <c r="AA69" s="1022">
        <v>57</v>
      </c>
      <c r="AB69" s="1022"/>
      <c r="AC69" s="1022"/>
      <c r="AD69" s="1022"/>
      <c r="AE69" s="1022"/>
      <c r="AF69" s="1022">
        <v>56</v>
      </c>
      <c r="AG69" s="1022"/>
      <c r="AH69" s="1022"/>
      <c r="AI69" s="1022"/>
      <c r="AJ69" s="1022"/>
      <c r="AK69" s="1022">
        <v>14</v>
      </c>
      <c r="AL69" s="1022"/>
      <c r="AM69" s="1022"/>
      <c r="AN69" s="1022"/>
      <c r="AO69" s="1022"/>
      <c r="AP69" s="1022">
        <v>453</v>
      </c>
      <c r="AQ69" s="1022"/>
      <c r="AR69" s="1022"/>
      <c r="AS69" s="1022"/>
      <c r="AT69" s="1022"/>
      <c r="AU69" s="1022"/>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578</v>
      </c>
      <c r="C70" s="1026"/>
      <c r="D70" s="1026"/>
      <c r="E70" s="1026"/>
      <c r="F70" s="1026"/>
      <c r="G70" s="1026"/>
      <c r="H70" s="1026"/>
      <c r="I70" s="1026"/>
      <c r="J70" s="1026"/>
      <c r="K70" s="1026"/>
      <c r="L70" s="1026"/>
      <c r="M70" s="1026"/>
      <c r="N70" s="1026"/>
      <c r="O70" s="1026"/>
      <c r="P70" s="1027"/>
      <c r="Q70" s="1028">
        <v>4853</v>
      </c>
      <c r="R70" s="1022"/>
      <c r="S70" s="1022"/>
      <c r="T70" s="1022"/>
      <c r="U70" s="1022"/>
      <c r="V70" s="1022">
        <v>4807</v>
      </c>
      <c r="W70" s="1022"/>
      <c r="X70" s="1022"/>
      <c r="Y70" s="1022"/>
      <c r="Z70" s="1022"/>
      <c r="AA70" s="1022">
        <v>46</v>
      </c>
      <c r="AB70" s="1022"/>
      <c r="AC70" s="1022"/>
      <c r="AD70" s="1022"/>
      <c r="AE70" s="1022"/>
      <c r="AF70" s="1022">
        <v>46</v>
      </c>
      <c r="AG70" s="1022"/>
      <c r="AH70" s="1022"/>
      <c r="AI70" s="1022"/>
      <c r="AJ70" s="1022"/>
      <c r="AK70" s="1022">
        <v>245</v>
      </c>
      <c r="AL70" s="1022"/>
      <c r="AM70" s="1022"/>
      <c r="AN70" s="1022"/>
      <c r="AO70" s="1022"/>
      <c r="AP70" s="1022">
        <v>1564</v>
      </c>
      <c r="AQ70" s="1022"/>
      <c r="AR70" s="1022"/>
      <c r="AS70" s="1022"/>
      <c r="AT70" s="1022"/>
      <c r="AU70" s="1022">
        <v>91</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579</v>
      </c>
      <c r="C71" s="1026"/>
      <c r="D71" s="1026"/>
      <c r="E71" s="1026"/>
      <c r="F71" s="1026"/>
      <c r="G71" s="1026"/>
      <c r="H71" s="1026"/>
      <c r="I71" s="1026"/>
      <c r="J71" s="1026"/>
      <c r="K71" s="1026"/>
      <c r="L71" s="1026"/>
      <c r="M71" s="1026"/>
      <c r="N71" s="1026"/>
      <c r="O71" s="1026"/>
      <c r="P71" s="1027"/>
      <c r="Q71" s="1028">
        <v>1174</v>
      </c>
      <c r="R71" s="1022"/>
      <c r="S71" s="1022"/>
      <c r="T71" s="1022"/>
      <c r="U71" s="1022"/>
      <c r="V71" s="1022">
        <v>1130</v>
      </c>
      <c r="W71" s="1022"/>
      <c r="X71" s="1022"/>
      <c r="Y71" s="1022"/>
      <c r="Z71" s="1022"/>
      <c r="AA71" s="1022">
        <v>44</v>
      </c>
      <c r="AB71" s="1022"/>
      <c r="AC71" s="1022"/>
      <c r="AD71" s="1022"/>
      <c r="AE71" s="1022"/>
      <c r="AF71" s="1022">
        <v>44</v>
      </c>
      <c r="AG71" s="1022"/>
      <c r="AH71" s="1022"/>
      <c r="AI71" s="1022"/>
      <c r="AJ71" s="1022"/>
      <c r="AK71" s="1022">
        <v>0</v>
      </c>
      <c r="AL71" s="1022"/>
      <c r="AM71" s="1022"/>
      <c r="AN71" s="1022"/>
      <c r="AO71" s="1022"/>
      <c r="AP71" s="1022"/>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580</v>
      </c>
      <c r="C72" s="1026"/>
      <c r="D72" s="1026"/>
      <c r="E72" s="1026"/>
      <c r="F72" s="1026"/>
      <c r="G72" s="1026"/>
      <c r="H72" s="1026"/>
      <c r="I72" s="1026"/>
      <c r="J72" s="1026"/>
      <c r="K72" s="1026"/>
      <c r="L72" s="1026"/>
      <c r="M72" s="1026"/>
      <c r="N72" s="1026"/>
      <c r="O72" s="1026"/>
      <c r="P72" s="1027"/>
      <c r="Q72" s="1028">
        <v>250623</v>
      </c>
      <c r="R72" s="1022"/>
      <c r="S72" s="1022"/>
      <c r="T72" s="1022"/>
      <c r="U72" s="1022"/>
      <c r="V72" s="1022">
        <v>237946</v>
      </c>
      <c r="W72" s="1022"/>
      <c r="X72" s="1022"/>
      <c r="Y72" s="1022"/>
      <c r="Z72" s="1022"/>
      <c r="AA72" s="1022">
        <v>12677</v>
      </c>
      <c r="AB72" s="1022"/>
      <c r="AC72" s="1022"/>
      <c r="AD72" s="1022"/>
      <c r="AE72" s="1022"/>
      <c r="AF72" s="1022">
        <v>12677</v>
      </c>
      <c r="AG72" s="1022"/>
      <c r="AH72" s="1022"/>
      <c r="AI72" s="1022"/>
      <c r="AJ72" s="1022"/>
      <c r="AK72" s="1022">
        <v>923</v>
      </c>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581</v>
      </c>
      <c r="C73" s="1026"/>
      <c r="D73" s="1026"/>
      <c r="E73" s="1026"/>
      <c r="F73" s="1026"/>
      <c r="G73" s="1026"/>
      <c r="H73" s="1026"/>
      <c r="I73" s="1026"/>
      <c r="J73" s="1026"/>
      <c r="K73" s="1026"/>
      <c r="L73" s="1026"/>
      <c r="M73" s="1026"/>
      <c r="N73" s="1026"/>
      <c r="O73" s="1026"/>
      <c r="P73" s="1027"/>
      <c r="Q73" s="1028">
        <v>9184</v>
      </c>
      <c r="R73" s="1022"/>
      <c r="S73" s="1022"/>
      <c r="T73" s="1022"/>
      <c r="U73" s="1022"/>
      <c r="V73" s="1022">
        <v>9066</v>
      </c>
      <c r="W73" s="1022"/>
      <c r="X73" s="1022"/>
      <c r="Y73" s="1022"/>
      <c r="Z73" s="1022"/>
      <c r="AA73" s="1022">
        <v>118</v>
      </c>
      <c r="AB73" s="1022"/>
      <c r="AC73" s="1022"/>
      <c r="AD73" s="1022"/>
      <c r="AE73" s="1022"/>
      <c r="AF73" s="1022"/>
      <c r="AG73" s="1022"/>
      <c r="AH73" s="1022"/>
      <c r="AI73" s="1022"/>
      <c r="AJ73" s="1022"/>
      <c r="AK73" s="1022">
        <v>15</v>
      </c>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582</v>
      </c>
      <c r="C74" s="1026"/>
      <c r="D74" s="1026"/>
      <c r="E74" s="1026"/>
      <c r="F74" s="1026"/>
      <c r="G74" s="1026"/>
      <c r="H74" s="1026"/>
      <c r="I74" s="1026"/>
      <c r="J74" s="1026"/>
      <c r="K74" s="1026"/>
      <c r="L74" s="1026"/>
      <c r="M74" s="1026"/>
      <c r="N74" s="1026"/>
      <c r="O74" s="1026"/>
      <c r="P74" s="1027"/>
      <c r="Q74" s="1028">
        <v>1536</v>
      </c>
      <c r="R74" s="1022"/>
      <c r="S74" s="1022"/>
      <c r="T74" s="1022"/>
      <c r="U74" s="1022"/>
      <c r="V74" s="1022">
        <v>1535</v>
      </c>
      <c r="W74" s="1022"/>
      <c r="X74" s="1022"/>
      <c r="Y74" s="1022"/>
      <c r="Z74" s="1022"/>
      <c r="AA74" s="1022">
        <v>1</v>
      </c>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583</v>
      </c>
      <c r="C75" s="1026"/>
      <c r="D75" s="1026"/>
      <c r="E75" s="1026"/>
      <c r="F75" s="1026"/>
      <c r="G75" s="1026"/>
      <c r="H75" s="1026"/>
      <c r="I75" s="1026"/>
      <c r="J75" s="1026"/>
      <c r="K75" s="1026"/>
      <c r="L75" s="1026"/>
      <c r="M75" s="1026"/>
      <c r="N75" s="1026"/>
      <c r="O75" s="1026"/>
      <c r="P75" s="1027"/>
      <c r="Q75" s="1029">
        <v>1</v>
      </c>
      <c r="R75" s="1030"/>
      <c r="S75" s="1030"/>
      <c r="T75" s="1030"/>
      <c r="U75" s="1031"/>
      <c r="V75" s="1032">
        <v>1</v>
      </c>
      <c r="W75" s="1030"/>
      <c r="X75" s="1030"/>
      <c r="Y75" s="1030"/>
      <c r="Z75" s="1031"/>
      <c r="AA75" s="1032">
        <v>0</v>
      </c>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584</v>
      </c>
      <c r="C76" s="1026"/>
      <c r="D76" s="1026"/>
      <c r="E76" s="1026"/>
      <c r="F76" s="1026"/>
      <c r="G76" s="1026"/>
      <c r="H76" s="1026"/>
      <c r="I76" s="1026"/>
      <c r="J76" s="1026"/>
      <c r="K76" s="1026"/>
      <c r="L76" s="1026"/>
      <c r="M76" s="1026"/>
      <c r="N76" s="1026"/>
      <c r="O76" s="1026"/>
      <c r="P76" s="1027"/>
      <c r="Q76" s="1029">
        <v>60</v>
      </c>
      <c r="R76" s="1030"/>
      <c r="S76" s="1030"/>
      <c r="T76" s="1030"/>
      <c r="U76" s="1031"/>
      <c r="V76" s="1032">
        <v>59</v>
      </c>
      <c r="W76" s="1030"/>
      <c r="X76" s="1030"/>
      <c r="Y76" s="1030"/>
      <c r="Z76" s="1031"/>
      <c r="AA76" s="1032">
        <v>1</v>
      </c>
      <c r="AB76" s="1030"/>
      <c r="AC76" s="1030"/>
      <c r="AD76" s="1030"/>
      <c r="AE76" s="1031"/>
      <c r="AF76" s="1032"/>
      <c r="AG76" s="1030"/>
      <c r="AH76" s="1030"/>
      <c r="AI76" s="1030"/>
      <c r="AJ76" s="1031"/>
      <c r="AK76" s="1032">
        <v>24</v>
      </c>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t="s">
        <v>585</v>
      </c>
      <c r="C77" s="1026"/>
      <c r="D77" s="1026"/>
      <c r="E77" s="1026"/>
      <c r="F77" s="1026"/>
      <c r="G77" s="1026"/>
      <c r="H77" s="1026"/>
      <c r="I77" s="1026"/>
      <c r="J77" s="1026"/>
      <c r="K77" s="1026"/>
      <c r="L77" s="1026"/>
      <c r="M77" s="1026"/>
      <c r="N77" s="1026"/>
      <c r="O77" s="1026"/>
      <c r="P77" s="1027"/>
      <c r="Q77" s="1029">
        <v>39</v>
      </c>
      <c r="R77" s="1030"/>
      <c r="S77" s="1030"/>
      <c r="T77" s="1030"/>
      <c r="U77" s="1031"/>
      <c r="V77" s="1032">
        <v>37</v>
      </c>
      <c r="W77" s="1030"/>
      <c r="X77" s="1030"/>
      <c r="Y77" s="1030"/>
      <c r="Z77" s="1031"/>
      <c r="AA77" s="1032">
        <v>2</v>
      </c>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389</v>
      </c>
      <c r="B88" s="995" t="s">
        <v>418</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13147</v>
      </c>
      <c r="AG88" s="1010"/>
      <c r="AH88" s="1010"/>
      <c r="AI88" s="1010"/>
      <c r="AJ88" s="1010"/>
      <c r="AK88" s="1014"/>
      <c r="AL88" s="1014"/>
      <c r="AM88" s="1014"/>
      <c r="AN88" s="1014"/>
      <c r="AO88" s="1014"/>
      <c r="AP88" s="1010">
        <v>2349</v>
      </c>
      <c r="AQ88" s="1010"/>
      <c r="AR88" s="1010"/>
      <c r="AS88" s="1010"/>
      <c r="AT88" s="1010"/>
      <c r="AU88" s="1010">
        <v>91</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995" t="s">
        <v>419</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420</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421</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424</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425</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426</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427</v>
      </c>
      <c r="AB109" s="945"/>
      <c r="AC109" s="945"/>
      <c r="AD109" s="945"/>
      <c r="AE109" s="946"/>
      <c r="AF109" s="947" t="s">
        <v>307</v>
      </c>
      <c r="AG109" s="945"/>
      <c r="AH109" s="945"/>
      <c r="AI109" s="945"/>
      <c r="AJ109" s="946"/>
      <c r="AK109" s="947" t="s">
        <v>306</v>
      </c>
      <c r="AL109" s="945"/>
      <c r="AM109" s="945"/>
      <c r="AN109" s="945"/>
      <c r="AO109" s="946"/>
      <c r="AP109" s="947" t="s">
        <v>428</v>
      </c>
      <c r="AQ109" s="945"/>
      <c r="AR109" s="945"/>
      <c r="AS109" s="945"/>
      <c r="AT109" s="976"/>
      <c r="AU109" s="944" t="s">
        <v>426</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427</v>
      </c>
      <c r="BR109" s="945"/>
      <c r="BS109" s="945"/>
      <c r="BT109" s="945"/>
      <c r="BU109" s="946"/>
      <c r="BV109" s="947" t="s">
        <v>307</v>
      </c>
      <c r="BW109" s="945"/>
      <c r="BX109" s="945"/>
      <c r="BY109" s="945"/>
      <c r="BZ109" s="946"/>
      <c r="CA109" s="947" t="s">
        <v>306</v>
      </c>
      <c r="CB109" s="945"/>
      <c r="CC109" s="945"/>
      <c r="CD109" s="945"/>
      <c r="CE109" s="946"/>
      <c r="CF109" s="983" t="s">
        <v>428</v>
      </c>
      <c r="CG109" s="983"/>
      <c r="CH109" s="983"/>
      <c r="CI109" s="983"/>
      <c r="CJ109" s="983"/>
      <c r="CK109" s="947" t="s">
        <v>429</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427</v>
      </c>
      <c r="DH109" s="945"/>
      <c r="DI109" s="945"/>
      <c r="DJ109" s="945"/>
      <c r="DK109" s="946"/>
      <c r="DL109" s="947" t="s">
        <v>307</v>
      </c>
      <c r="DM109" s="945"/>
      <c r="DN109" s="945"/>
      <c r="DO109" s="945"/>
      <c r="DP109" s="946"/>
      <c r="DQ109" s="947" t="s">
        <v>306</v>
      </c>
      <c r="DR109" s="945"/>
      <c r="DS109" s="945"/>
      <c r="DT109" s="945"/>
      <c r="DU109" s="946"/>
      <c r="DV109" s="947" t="s">
        <v>428</v>
      </c>
      <c r="DW109" s="945"/>
      <c r="DX109" s="945"/>
      <c r="DY109" s="945"/>
      <c r="DZ109" s="976"/>
    </row>
    <row r="110" spans="1:131" s="246" customFormat="1" ht="26.25" customHeight="1" x14ac:dyDescent="0.15">
      <c r="A110" s="847" t="s">
        <v>430</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442132</v>
      </c>
      <c r="AB110" s="938"/>
      <c r="AC110" s="938"/>
      <c r="AD110" s="938"/>
      <c r="AE110" s="939"/>
      <c r="AF110" s="940">
        <v>431946</v>
      </c>
      <c r="AG110" s="938"/>
      <c r="AH110" s="938"/>
      <c r="AI110" s="938"/>
      <c r="AJ110" s="939"/>
      <c r="AK110" s="940">
        <v>547373</v>
      </c>
      <c r="AL110" s="938"/>
      <c r="AM110" s="938"/>
      <c r="AN110" s="938"/>
      <c r="AO110" s="939"/>
      <c r="AP110" s="941">
        <v>18</v>
      </c>
      <c r="AQ110" s="942"/>
      <c r="AR110" s="942"/>
      <c r="AS110" s="942"/>
      <c r="AT110" s="943"/>
      <c r="AU110" s="977" t="s">
        <v>73</v>
      </c>
      <c r="AV110" s="978"/>
      <c r="AW110" s="978"/>
      <c r="AX110" s="978"/>
      <c r="AY110" s="978"/>
      <c r="AZ110" s="903" t="s">
        <v>431</v>
      </c>
      <c r="BA110" s="848"/>
      <c r="BB110" s="848"/>
      <c r="BC110" s="848"/>
      <c r="BD110" s="848"/>
      <c r="BE110" s="848"/>
      <c r="BF110" s="848"/>
      <c r="BG110" s="848"/>
      <c r="BH110" s="848"/>
      <c r="BI110" s="848"/>
      <c r="BJ110" s="848"/>
      <c r="BK110" s="848"/>
      <c r="BL110" s="848"/>
      <c r="BM110" s="848"/>
      <c r="BN110" s="848"/>
      <c r="BO110" s="848"/>
      <c r="BP110" s="849"/>
      <c r="BQ110" s="904">
        <v>4516896</v>
      </c>
      <c r="BR110" s="885"/>
      <c r="BS110" s="885"/>
      <c r="BT110" s="885"/>
      <c r="BU110" s="885"/>
      <c r="BV110" s="885">
        <v>5073450</v>
      </c>
      <c r="BW110" s="885"/>
      <c r="BX110" s="885"/>
      <c r="BY110" s="885"/>
      <c r="BZ110" s="885"/>
      <c r="CA110" s="885">
        <v>5172925</v>
      </c>
      <c r="CB110" s="885"/>
      <c r="CC110" s="885"/>
      <c r="CD110" s="885"/>
      <c r="CE110" s="885"/>
      <c r="CF110" s="909">
        <v>170.5</v>
      </c>
      <c r="CG110" s="910"/>
      <c r="CH110" s="910"/>
      <c r="CI110" s="910"/>
      <c r="CJ110" s="910"/>
      <c r="CK110" s="973" t="s">
        <v>432</v>
      </c>
      <c r="CL110" s="859"/>
      <c r="CM110" s="934" t="s">
        <v>433</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434</v>
      </c>
      <c r="DH110" s="885"/>
      <c r="DI110" s="885"/>
      <c r="DJ110" s="885"/>
      <c r="DK110" s="885"/>
      <c r="DL110" s="885" t="s">
        <v>391</v>
      </c>
      <c r="DM110" s="885"/>
      <c r="DN110" s="885"/>
      <c r="DO110" s="885"/>
      <c r="DP110" s="885"/>
      <c r="DQ110" s="885" t="s">
        <v>129</v>
      </c>
      <c r="DR110" s="885"/>
      <c r="DS110" s="885"/>
      <c r="DT110" s="885"/>
      <c r="DU110" s="885"/>
      <c r="DV110" s="886" t="s">
        <v>434</v>
      </c>
      <c r="DW110" s="886"/>
      <c r="DX110" s="886"/>
      <c r="DY110" s="886"/>
      <c r="DZ110" s="887"/>
    </row>
    <row r="111" spans="1:131" s="246" customFormat="1" ht="26.25" customHeight="1" x14ac:dyDescent="0.15">
      <c r="A111" s="814" t="s">
        <v>435</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434</v>
      </c>
      <c r="AB111" s="966"/>
      <c r="AC111" s="966"/>
      <c r="AD111" s="966"/>
      <c r="AE111" s="967"/>
      <c r="AF111" s="968" t="s">
        <v>129</v>
      </c>
      <c r="AG111" s="966"/>
      <c r="AH111" s="966"/>
      <c r="AI111" s="966"/>
      <c r="AJ111" s="967"/>
      <c r="AK111" s="968" t="s">
        <v>129</v>
      </c>
      <c r="AL111" s="966"/>
      <c r="AM111" s="966"/>
      <c r="AN111" s="966"/>
      <c r="AO111" s="967"/>
      <c r="AP111" s="969" t="s">
        <v>436</v>
      </c>
      <c r="AQ111" s="970"/>
      <c r="AR111" s="970"/>
      <c r="AS111" s="970"/>
      <c r="AT111" s="971"/>
      <c r="AU111" s="979"/>
      <c r="AV111" s="980"/>
      <c r="AW111" s="980"/>
      <c r="AX111" s="980"/>
      <c r="AY111" s="980"/>
      <c r="AZ111" s="855" t="s">
        <v>437</v>
      </c>
      <c r="BA111" s="790"/>
      <c r="BB111" s="790"/>
      <c r="BC111" s="790"/>
      <c r="BD111" s="790"/>
      <c r="BE111" s="790"/>
      <c r="BF111" s="790"/>
      <c r="BG111" s="790"/>
      <c r="BH111" s="790"/>
      <c r="BI111" s="790"/>
      <c r="BJ111" s="790"/>
      <c r="BK111" s="790"/>
      <c r="BL111" s="790"/>
      <c r="BM111" s="790"/>
      <c r="BN111" s="790"/>
      <c r="BO111" s="790"/>
      <c r="BP111" s="791"/>
      <c r="BQ111" s="856" t="s">
        <v>438</v>
      </c>
      <c r="BR111" s="857"/>
      <c r="BS111" s="857"/>
      <c r="BT111" s="857"/>
      <c r="BU111" s="857"/>
      <c r="BV111" s="857" t="s">
        <v>391</v>
      </c>
      <c r="BW111" s="857"/>
      <c r="BX111" s="857"/>
      <c r="BY111" s="857"/>
      <c r="BZ111" s="857"/>
      <c r="CA111" s="857" t="s">
        <v>391</v>
      </c>
      <c r="CB111" s="857"/>
      <c r="CC111" s="857"/>
      <c r="CD111" s="857"/>
      <c r="CE111" s="857"/>
      <c r="CF111" s="918" t="s">
        <v>391</v>
      </c>
      <c r="CG111" s="919"/>
      <c r="CH111" s="919"/>
      <c r="CI111" s="919"/>
      <c r="CJ111" s="919"/>
      <c r="CK111" s="974"/>
      <c r="CL111" s="861"/>
      <c r="CM111" s="864" t="s">
        <v>439</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438</v>
      </c>
      <c r="DH111" s="857"/>
      <c r="DI111" s="857"/>
      <c r="DJ111" s="857"/>
      <c r="DK111" s="857"/>
      <c r="DL111" s="857" t="s">
        <v>391</v>
      </c>
      <c r="DM111" s="857"/>
      <c r="DN111" s="857"/>
      <c r="DO111" s="857"/>
      <c r="DP111" s="857"/>
      <c r="DQ111" s="857" t="s">
        <v>129</v>
      </c>
      <c r="DR111" s="857"/>
      <c r="DS111" s="857"/>
      <c r="DT111" s="857"/>
      <c r="DU111" s="857"/>
      <c r="DV111" s="834" t="s">
        <v>129</v>
      </c>
      <c r="DW111" s="834"/>
      <c r="DX111" s="834"/>
      <c r="DY111" s="834"/>
      <c r="DZ111" s="835"/>
    </row>
    <row r="112" spans="1:131" s="246" customFormat="1" ht="26.25" customHeight="1" x14ac:dyDescent="0.15">
      <c r="A112" s="959" t="s">
        <v>440</v>
      </c>
      <c r="B112" s="960"/>
      <c r="C112" s="790" t="s">
        <v>441</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434</v>
      </c>
      <c r="AB112" s="820"/>
      <c r="AC112" s="820"/>
      <c r="AD112" s="820"/>
      <c r="AE112" s="821"/>
      <c r="AF112" s="822" t="s">
        <v>391</v>
      </c>
      <c r="AG112" s="820"/>
      <c r="AH112" s="820"/>
      <c r="AI112" s="820"/>
      <c r="AJ112" s="821"/>
      <c r="AK112" s="822" t="s">
        <v>391</v>
      </c>
      <c r="AL112" s="820"/>
      <c r="AM112" s="820"/>
      <c r="AN112" s="820"/>
      <c r="AO112" s="821"/>
      <c r="AP112" s="867" t="s">
        <v>391</v>
      </c>
      <c r="AQ112" s="868"/>
      <c r="AR112" s="868"/>
      <c r="AS112" s="868"/>
      <c r="AT112" s="869"/>
      <c r="AU112" s="979"/>
      <c r="AV112" s="980"/>
      <c r="AW112" s="980"/>
      <c r="AX112" s="980"/>
      <c r="AY112" s="980"/>
      <c r="AZ112" s="855" t="s">
        <v>442</v>
      </c>
      <c r="BA112" s="790"/>
      <c r="BB112" s="790"/>
      <c r="BC112" s="790"/>
      <c r="BD112" s="790"/>
      <c r="BE112" s="790"/>
      <c r="BF112" s="790"/>
      <c r="BG112" s="790"/>
      <c r="BH112" s="790"/>
      <c r="BI112" s="790"/>
      <c r="BJ112" s="790"/>
      <c r="BK112" s="790"/>
      <c r="BL112" s="790"/>
      <c r="BM112" s="790"/>
      <c r="BN112" s="790"/>
      <c r="BO112" s="790"/>
      <c r="BP112" s="791"/>
      <c r="BQ112" s="856">
        <v>266284</v>
      </c>
      <c r="BR112" s="857"/>
      <c r="BS112" s="857"/>
      <c r="BT112" s="857"/>
      <c r="BU112" s="857"/>
      <c r="BV112" s="857">
        <v>209760</v>
      </c>
      <c r="BW112" s="857"/>
      <c r="BX112" s="857"/>
      <c r="BY112" s="857"/>
      <c r="BZ112" s="857"/>
      <c r="CA112" s="857">
        <v>234138</v>
      </c>
      <c r="CB112" s="857"/>
      <c r="CC112" s="857"/>
      <c r="CD112" s="857"/>
      <c r="CE112" s="857"/>
      <c r="CF112" s="918">
        <v>7.7</v>
      </c>
      <c r="CG112" s="919"/>
      <c r="CH112" s="919"/>
      <c r="CI112" s="919"/>
      <c r="CJ112" s="919"/>
      <c r="CK112" s="974"/>
      <c r="CL112" s="861"/>
      <c r="CM112" s="864" t="s">
        <v>443</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129</v>
      </c>
      <c r="DH112" s="857"/>
      <c r="DI112" s="857"/>
      <c r="DJ112" s="857"/>
      <c r="DK112" s="857"/>
      <c r="DL112" s="857" t="s">
        <v>438</v>
      </c>
      <c r="DM112" s="857"/>
      <c r="DN112" s="857"/>
      <c r="DO112" s="857"/>
      <c r="DP112" s="857"/>
      <c r="DQ112" s="857" t="s">
        <v>436</v>
      </c>
      <c r="DR112" s="857"/>
      <c r="DS112" s="857"/>
      <c r="DT112" s="857"/>
      <c r="DU112" s="857"/>
      <c r="DV112" s="834" t="s">
        <v>438</v>
      </c>
      <c r="DW112" s="834"/>
      <c r="DX112" s="834"/>
      <c r="DY112" s="834"/>
      <c r="DZ112" s="835"/>
    </row>
    <row r="113" spans="1:130" s="246" customFormat="1" ht="26.25" customHeight="1" x14ac:dyDescent="0.15">
      <c r="A113" s="961"/>
      <c r="B113" s="962"/>
      <c r="C113" s="790" t="s">
        <v>444</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18497</v>
      </c>
      <c r="AB113" s="966"/>
      <c r="AC113" s="966"/>
      <c r="AD113" s="966"/>
      <c r="AE113" s="967"/>
      <c r="AF113" s="968">
        <v>16351</v>
      </c>
      <c r="AG113" s="966"/>
      <c r="AH113" s="966"/>
      <c r="AI113" s="966"/>
      <c r="AJ113" s="967"/>
      <c r="AK113" s="968">
        <v>30358</v>
      </c>
      <c r="AL113" s="966"/>
      <c r="AM113" s="966"/>
      <c r="AN113" s="966"/>
      <c r="AO113" s="967"/>
      <c r="AP113" s="969">
        <v>1</v>
      </c>
      <c r="AQ113" s="970"/>
      <c r="AR113" s="970"/>
      <c r="AS113" s="970"/>
      <c r="AT113" s="971"/>
      <c r="AU113" s="979"/>
      <c r="AV113" s="980"/>
      <c r="AW113" s="980"/>
      <c r="AX113" s="980"/>
      <c r="AY113" s="980"/>
      <c r="AZ113" s="855" t="s">
        <v>445</v>
      </c>
      <c r="BA113" s="790"/>
      <c r="BB113" s="790"/>
      <c r="BC113" s="790"/>
      <c r="BD113" s="790"/>
      <c r="BE113" s="790"/>
      <c r="BF113" s="790"/>
      <c r="BG113" s="790"/>
      <c r="BH113" s="790"/>
      <c r="BI113" s="790"/>
      <c r="BJ113" s="790"/>
      <c r="BK113" s="790"/>
      <c r="BL113" s="790"/>
      <c r="BM113" s="790"/>
      <c r="BN113" s="790"/>
      <c r="BO113" s="790"/>
      <c r="BP113" s="791"/>
      <c r="BQ113" s="856">
        <v>359962</v>
      </c>
      <c r="BR113" s="857"/>
      <c r="BS113" s="857"/>
      <c r="BT113" s="857"/>
      <c r="BU113" s="857"/>
      <c r="BV113" s="857">
        <v>327003</v>
      </c>
      <c r="BW113" s="857"/>
      <c r="BX113" s="857"/>
      <c r="BY113" s="857"/>
      <c r="BZ113" s="857"/>
      <c r="CA113" s="857">
        <v>264207</v>
      </c>
      <c r="CB113" s="857"/>
      <c r="CC113" s="857"/>
      <c r="CD113" s="857"/>
      <c r="CE113" s="857"/>
      <c r="CF113" s="918">
        <v>8.6999999999999993</v>
      </c>
      <c r="CG113" s="919"/>
      <c r="CH113" s="919"/>
      <c r="CI113" s="919"/>
      <c r="CJ113" s="919"/>
      <c r="CK113" s="974"/>
      <c r="CL113" s="861"/>
      <c r="CM113" s="864" t="s">
        <v>446</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434</v>
      </c>
      <c r="DH113" s="820"/>
      <c r="DI113" s="820"/>
      <c r="DJ113" s="820"/>
      <c r="DK113" s="821"/>
      <c r="DL113" s="822" t="s">
        <v>391</v>
      </c>
      <c r="DM113" s="820"/>
      <c r="DN113" s="820"/>
      <c r="DO113" s="820"/>
      <c r="DP113" s="821"/>
      <c r="DQ113" s="822" t="s">
        <v>391</v>
      </c>
      <c r="DR113" s="820"/>
      <c r="DS113" s="820"/>
      <c r="DT113" s="820"/>
      <c r="DU113" s="821"/>
      <c r="DV113" s="867" t="s">
        <v>434</v>
      </c>
      <c r="DW113" s="868"/>
      <c r="DX113" s="868"/>
      <c r="DY113" s="868"/>
      <c r="DZ113" s="869"/>
    </row>
    <row r="114" spans="1:130" s="246" customFormat="1" ht="26.25" customHeight="1" x14ac:dyDescent="0.15">
      <c r="A114" s="961"/>
      <c r="B114" s="962"/>
      <c r="C114" s="790" t="s">
        <v>447</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60923</v>
      </c>
      <c r="AB114" s="820"/>
      <c r="AC114" s="820"/>
      <c r="AD114" s="820"/>
      <c r="AE114" s="821"/>
      <c r="AF114" s="822">
        <v>61921</v>
      </c>
      <c r="AG114" s="820"/>
      <c r="AH114" s="820"/>
      <c r="AI114" s="820"/>
      <c r="AJ114" s="821"/>
      <c r="AK114" s="822">
        <v>62199</v>
      </c>
      <c r="AL114" s="820"/>
      <c r="AM114" s="820"/>
      <c r="AN114" s="820"/>
      <c r="AO114" s="821"/>
      <c r="AP114" s="867">
        <v>2.1</v>
      </c>
      <c r="AQ114" s="868"/>
      <c r="AR114" s="868"/>
      <c r="AS114" s="868"/>
      <c r="AT114" s="869"/>
      <c r="AU114" s="979"/>
      <c r="AV114" s="980"/>
      <c r="AW114" s="980"/>
      <c r="AX114" s="980"/>
      <c r="AY114" s="980"/>
      <c r="AZ114" s="855" t="s">
        <v>448</v>
      </c>
      <c r="BA114" s="790"/>
      <c r="BB114" s="790"/>
      <c r="BC114" s="790"/>
      <c r="BD114" s="790"/>
      <c r="BE114" s="790"/>
      <c r="BF114" s="790"/>
      <c r="BG114" s="790"/>
      <c r="BH114" s="790"/>
      <c r="BI114" s="790"/>
      <c r="BJ114" s="790"/>
      <c r="BK114" s="790"/>
      <c r="BL114" s="790"/>
      <c r="BM114" s="790"/>
      <c r="BN114" s="790"/>
      <c r="BO114" s="790"/>
      <c r="BP114" s="791"/>
      <c r="BQ114" s="856">
        <v>984545</v>
      </c>
      <c r="BR114" s="857"/>
      <c r="BS114" s="857"/>
      <c r="BT114" s="857"/>
      <c r="BU114" s="857"/>
      <c r="BV114" s="857">
        <v>902560</v>
      </c>
      <c r="BW114" s="857"/>
      <c r="BX114" s="857"/>
      <c r="BY114" s="857"/>
      <c r="BZ114" s="857"/>
      <c r="CA114" s="857">
        <v>923810</v>
      </c>
      <c r="CB114" s="857"/>
      <c r="CC114" s="857"/>
      <c r="CD114" s="857"/>
      <c r="CE114" s="857"/>
      <c r="CF114" s="918">
        <v>30.5</v>
      </c>
      <c r="CG114" s="919"/>
      <c r="CH114" s="919"/>
      <c r="CI114" s="919"/>
      <c r="CJ114" s="919"/>
      <c r="CK114" s="974"/>
      <c r="CL114" s="861"/>
      <c r="CM114" s="864" t="s">
        <v>449</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438</v>
      </c>
      <c r="DH114" s="820"/>
      <c r="DI114" s="820"/>
      <c r="DJ114" s="820"/>
      <c r="DK114" s="821"/>
      <c r="DL114" s="822" t="s">
        <v>391</v>
      </c>
      <c r="DM114" s="820"/>
      <c r="DN114" s="820"/>
      <c r="DO114" s="820"/>
      <c r="DP114" s="821"/>
      <c r="DQ114" s="822" t="s">
        <v>438</v>
      </c>
      <c r="DR114" s="820"/>
      <c r="DS114" s="820"/>
      <c r="DT114" s="820"/>
      <c r="DU114" s="821"/>
      <c r="DV114" s="867" t="s">
        <v>434</v>
      </c>
      <c r="DW114" s="868"/>
      <c r="DX114" s="868"/>
      <c r="DY114" s="868"/>
      <c r="DZ114" s="869"/>
    </row>
    <row r="115" spans="1:130" s="246" customFormat="1" ht="26.25" customHeight="1" x14ac:dyDescent="0.15">
      <c r="A115" s="961"/>
      <c r="B115" s="962"/>
      <c r="C115" s="790" t="s">
        <v>450</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434</v>
      </c>
      <c r="AB115" s="966"/>
      <c r="AC115" s="966"/>
      <c r="AD115" s="966"/>
      <c r="AE115" s="967"/>
      <c r="AF115" s="968" t="s">
        <v>391</v>
      </c>
      <c r="AG115" s="966"/>
      <c r="AH115" s="966"/>
      <c r="AI115" s="966"/>
      <c r="AJ115" s="967"/>
      <c r="AK115" s="968" t="s">
        <v>436</v>
      </c>
      <c r="AL115" s="966"/>
      <c r="AM115" s="966"/>
      <c r="AN115" s="966"/>
      <c r="AO115" s="967"/>
      <c r="AP115" s="969" t="s">
        <v>436</v>
      </c>
      <c r="AQ115" s="970"/>
      <c r="AR115" s="970"/>
      <c r="AS115" s="970"/>
      <c r="AT115" s="971"/>
      <c r="AU115" s="979"/>
      <c r="AV115" s="980"/>
      <c r="AW115" s="980"/>
      <c r="AX115" s="980"/>
      <c r="AY115" s="980"/>
      <c r="AZ115" s="855" t="s">
        <v>451</v>
      </c>
      <c r="BA115" s="790"/>
      <c r="BB115" s="790"/>
      <c r="BC115" s="790"/>
      <c r="BD115" s="790"/>
      <c r="BE115" s="790"/>
      <c r="BF115" s="790"/>
      <c r="BG115" s="790"/>
      <c r="BH115" s="790"/>
      <c r="BI115" s="790"/>
      <c r="BJ115" s="790"/>
      <c r="BK115" s="790"/>
      <c r="BL115" s="790"/>
      <c r="BM115" s="790"/>
      <c r="BN115" s="790"/>
      <c r="BO115" s="790"/>
      <c r="BP115" s="791"/>
      <c r="BQ115" s="856" t="s">
        <v>434</v>
      </c>
      <c r="BR115" s="857"/>
      <c r="BS115" s="857"/>
      <c r="BT115" s="857"/>
      <c r="BU115" s="857"/>
      <c r="BV115" s="857" t="s">
        <v>129</v>
      </c>
      <c r="BW115" s="857"/>
      <c r="BX115" s="857"/>
      <c r="BY115" s="857"/>
      <c r="BZ115" s="857"/>
      <c r="CA115" s="857" t="s">
        <v>436</v>
      </c>
      <c r="CB115" s="857"/>
      <c r="CC115" s="857"/>
      <c r="CD115" s="857"/>
      <c r="CE115" s="857"/>
      <c r="CF115" s="918" t="s">
        <v>434</v>
      </c>
      <c r="CG115" s="919"/>
      <c r="CH115" s="919"/>
      <c r="CI115" s="919"/>
      <c r="CJ115" s="919"/>
      <c r="CK115" s="974"/>
      <c r="CL115" s="861"/>
      <c r="CM115" s="855" t="s">
        <v>452</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434</v>
      </c>
      <c r="DH115" s="820"/>
      <c r="DI115" s="820"/>
      <c r="DJ115" s="820"/>
      <c r="DK115" s="821"/>
      <c r="DL115" s="822" t="s">
        <v>434</v>
      </c>
      <c r="DM115" s="820"/>
      <c r="DN115" s="820"/>
      <c r="DO115" s="820"/>
      <c r="DP115" s="821"/>
      <c r="DQ115" s="822" t="s">
        <v>129</v>
      </c>
      <c r="DR115" s="820"/>
      <c r="DS115" s="820"/>
      <c r="DT115" s="820"/>
      <c r="DU115" s="821"/>
      <c r="DV115" s="867" t="s">
        <v>438</v>
      </c>
      <c r="DW115" s="868"/>
      <c r="DX115" s="868"/>
      <c r="DY115" s="868"/>
      <c r="DZ115" s="869"/>
    </row>
    <row r="116" spans="1:130" s="246" customFormat="1" ht="26.25" customHeight="1" x14ac:dyDescent="0.15">
      <c r="A116" s="963"/>
      <c r="B116" s="964"/>
      <c r="C116" s="923" t="s">
        <v>453</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391</v>
      </c>
      <c r="AB116" s="820"/>
      <c r="AC116" s="820"/>
      <c r="AD116" s="820"/>
      <c r="AE116" s="821"/>
      <c r="AF116" s="822" t="s">
        <v>438</v>
      </c>
      <c r="AG116" s="820"/>
      <c r="AH116" s="820"/>
      <c r="AI116" s="820"/>
      <c r="AJ116" s="821"/>
      <c r="AK116" s="822" t="s">
        <v>438</v>
      </c>
      <c r="AL116" s="820"/>
      <c r="AM116" s="820"/>
      <c r="AN116" s="820"/>
      <c r="AO116" s="821"/>
      <c r="AP116" s="867" t="s">
        <v>434</v>
      </c>
      <c r="AQ116" s="868"/>
      <c r="AR116" s="868"/>
      <c r="AS116" s="868"/>
      <c r="AT116" s="869"/>
      <c r="AU116" s="979"/>
      <c r="AV116" s="980"/>
      <c r="AW116" s="980"/>
      <c r="AX116" s="980"/>
      <c r="AY116" s="980"/>
      <c r="AZ116" s="906" t="s">
        <v>454</v>
      </c>
      <c r="BA116" s="907"/>
      <c r="BB116" s="907"/>
      <c r="BC116" s="907"/>
      <c r="BD116" s="907"/>
      <c r="BE116" s="907"/>
      <c r="BF116" s="907"/>
      <c r="BG116" s="907"/>
      <c r="BH116" s="907"/>
      <c r="BI116" s="907"/>
      <c r="BJ116" s="907"/>
      <c r="BK116" s="907"/>
      <c r="BL116" s="907"/>
      <c r="BM116" s="907"/>
      <c r="BN116" s="907"/>
      <c r="BO116" s="907"/>
      <c r="BP116" s="908"/>
      <c r="BQ116" s="856" t="s">
        <v>391</v>
      </c>
      <c r="BR116" s="857"/>
      <c r="BS116" s="857"/>
      <c r="BT116" s="857"/>
      <c r="BU116" s="857"/>
      <c r="BV116" s="857" t="s">
        <v>391</v>
      </c>
      <c r="BW116" s="857"/>
      <c r="BX116" s="857"/>
      <c r="BY116" s="857"/>
      <c r="BZ116" s="857"/>
      <c r="CA116" s="857" t="s">
        <v>391</v>
      </c>
      <c r="CB116" s="857"/>
      <c r="CC116" s="857"/>
      <c r="CD116" s="857"/>
      <c r="CE116" s="857"/>
      <c r="CF116" s="918" t="s">
        <v>129</v>
      </c>
      <c r="CG116" s="919"/>
      <c r="CH116" s="919"/>
      <c r="CI116" s="919"/>
      <c r="CJ116" s="919"/>
      <c r="CK116" s="974"/>
      <c r="CL116" s="861"/>
      <c r="CM116" s="864" t="s">
        <v>455</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391</v>
      </c>
      <c r="DH116" s="820"/>
      <c r="DI116" s="820"/>
      <c r="DJ116" s="820"/>
      <c r="DK116" s="821"/>
      <c r="DL116" s="822" t="s">
        <v>391</v>
      </c>
      <c r="DM116" s="820"/>
      <c r="DN116" s="820"/>
      <c r="DO116" s="820"/>
      <c r="DP116" s="821"/>
      <c r="DQ116" s="822" t="s">
        <v>436</v>
      </c>
      <c r="DR116" s="820"/>
      <c r="DS116" s="820"/>
      <c r="DT116" s="820"/>
      <c r="DU116" s="821"/>
      <c r="DV116" s="867" t="s">
        <v>436</v>
      </c>
      <c r="DW116" s="868"/>
      <c r="DX116" s="868"/>
      <c r="DY116" s="868"/>
      <c r="DZ116" s="869"/>
    </row>
    <row r="117" spans="1:130" s="246" customFormat="1" ht="26.25" customHeight="1" x14ac:dyDescent="0.15">
      <c r="A117" s="944" t="s">
        <v>189</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456</v>
      </c>
      <c r="Z117" s="946"/>
      <c r="AA117" s="951">
        <v>521552</v>
      </c>
      <c r="AB117" s="952"/>
      <c r="AC117" s="952"/>
      <c r="AD117" s="952"/>
      <c r="AE117" s="953"/>
      <c r="AF117" s="954">
        <v>510218</v>
      </c>
      <c r="AG117" s="952"/>
      <c r="AH117" s="952"/>
      <c r="AI117" s="952"/>
      <c r="AJ117" s="953"/>
      <c r="AK117" s="954">
        <v>639930</v>
      </c>
      <c r="AL117" s="952"/>
      <c r="AM117" s="952"/>
      <c r="AN117" s="952"/>
      <c r="AO117" s="953"/>
      <c r="AP117" s="955"/>
      <c r="AQ117" s="956"/>
      <c r="AR117" s="956"/>
      <c r="AS117" s="956"/>
      <c r="AT117" s="957"/>
      <c r="AU117" s="979"/>
      <c r="AV117" s="980"/>
      <c r="AW117" s="980"/>
      <c r="AX117" s="980"/>
      <c r="AY117" s="980"/>
      <c r="AZ117" s="906" t="s">
        <v>457</v>
      </c>
      <c r="BA117" s="907"/>
      <c r="BB117" s="907"/>
      <c r="BC117" s="907"/>
      <c r="BD117" s="907"/>
      <c r="BE117" s="907"/>
      <c r="BF117" s="907"/>
      <c r="BG117" s="907"/>
      <c r="BH117" s="907"/>
      <c r="BI117" s="907"/>
      <c r="BJ117" s="907"/>
      <c r="BK117" s="907"/>
      <c r="BL117" s="907"/>
      <c r="BM117" s="907"/>
      <c r="BN117" s="907"/>
      <c r="BO117" s="907"/>
      <c r="BP117" s="908"/>
      <c r="BQ117" s="856" t="s">
        <v>436</v>
      </c>
      <c r="BR117" s="857"/>
      <c r="BS117" s="857"/>
      <c r="BT117" s="857"/>
      <c r="BU117" s="857"/>
      <c r="BV117" s="857" t="s">
        <v>436</v>
      </c>
      <c r="BW117" s="857"/>
      <c r="BX117" s="857"/>
      <c r="BY117" s="857"/>
      <c r="BZ117" s="857"/>
      <c r="CA117" s="857" t="s">
        <v>436</v>
      </c>
      <c r="CB117" s="857"/>
      <c r="CC117" s="857"/>
      <c r="CD117" s="857"/>
      <c r="CE117" s="857"/>
      <c r="CF117" s="918" t="s">
        <v>436</v>
      </c>
      <c r="CG117" s="919"/>
      <c r="CH117" s="919"/>
      <c r="CI117" s="919"/>
      <c r="CJ117" s="919"/>
      <c r="CK117" s="974"/>
      <c r="CL117" s="861"/>
      <c r="CM117" s="864" t="s">
        <v>458</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129</v>
      </c>
      <c r="DH117" s="820"/>
      <c r="DI117" s="820"/>
      <c r="DJ117" s="820"/>
      <c r="DK117" s="821"/>
      <c r="DL117" s="822" t="s">
        <v>434</v>
      </c>
      <c r="DM117" s="820"/>
      <c r="DN117" s="820"/>
      <c r="DO117" s="820"/>
      <c r="DP117" s="821"/>
      <c r="DQ117" s="822" t="s">
        <v>434</v>
      </c>
      <c r="DR117" s="820"/>
      <c r="DS117" s="820"/>
      <c r="DT117" s="820"/>
      <c r="DU117" s="821"/>
      <c r="DV117" s="867" t="s">
        <v>129</v>
      </c>
      <c r="DW117" s="868"/>
      <c r="DX117" s="868"/>
      <c r="DY117" s="868"/>
      <c r="DZ117" s="869"/>
    </row>
    <row r="118" spans="1:130" s="246" customFormat="1" ht="26.25" customHeight="1" x14ac:dyDescent="0.15">
      <c r="A118" s="944" t="s">
        <v>429</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427</v>
      </c>
      <c r="AB118" s="945"/>
      <c r="AC118" s="945"/>
      <c r="AD118" s="945"/>
      <c r="AE118" s="946"/>
      <c r="AF118" s="947" t="s">
        <v>307</v>
      </c>
      <c r="AG118" s="945"/>
      <c r="AH118" s="945"/>
      <c r="AI118" s="945"/>
      <c r="AJ118" s="946"/>
      <c r="AK118" s="947" t="s">
        <v>306</v>
      </c>
      <c r="AL118" s="945"/>
      <c r="AM118" s="945"/>
      <c r="AN118" s="945"/>
      <c r="AO118" s="946"/>
      <c r="AP118" s="948" t="s">
        <v>428</v>
      </c>
      <c r="AQ118" s="949"/>
      <c r="AR118" s="949"/>
      <c r="AS118" s="949"/>
      <c r="AT118" s="950"/>
      <c r="AU118" s="979"/>
      <c r="AV118" s="980"/>
      <c r="AW118" s="980"/>
      <c r="AX118" s="980"/>
      <c r="AY118" s="980"/>
      <c r="AZ118" s="922" t="s">
        <v>459</v>
      </c>
      <c r="BA118" s="923"/>
      <c r="BB118" s="923"/>
      <c r="BC118" s="923"/>
      <c r="BD118" s="923"/>
      <c r="BE118" s="923"/>
      <c r="BF118" s="923"/>
      <c r="BG118" s="923"/>
      <c r="BH118" s="923"/>
      <c r="BI118" s="923"/>
      <c r="BJ118" s="923"/>
      <c r="BK118" s="923"/>
      <c r="BL118" s="923"/>
      <c r="BM118" s="923"/>
      <c r="BN118" s="923"/>
      <c r="BO118" s="923"/>
      <c r="BP118" s="924"/>
      <c r="BQ118" s="925" t="s">
        <v>129</v>
      </c>
      <c r="BR118" s="888"/>
      <c r="BS118" s="888"/>
      <c r="BT118" s="888"/>
      <c r="BU118" s="888"/>
      <c r="BV118" s="888" t="s">
        <v>129</v>
      </c>
      <c r="BW118" s="888"/>
      <c r="BX118" s="888"/>
      <c r="BY118" s="888"/>
      <c r="BZ118" s="888"/>
      <c r="CA118" s="888" t="s">
        <v>436</v>
      </c>
      <c r="CB118" s="888"/>
      <c r="CC118" s="888"/>
      <c r="CD118" s="888"/>
      <c r="CE118" s="888"/>
      <c r="CF118" s="918" t="s">
        <v>436</v>
      </c>
      <c r="CG118" s="919"/>
      <c r="CH118" s="919"/>
      <c r="CI118" s="919"/>
      <c r="CJ118" s="919"/>
      <c r="CK118" s="974"/>
      <c r="CL118" s="861"/>
      <c r="CM118" s="864" t="s">
        <v>460</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129</v>
      </c>
      <c r="DH118" s="820"/>
      <c r="DI118" s="820"/>
      <c r="DJ118" s="820"/>
      <c r="DK118" s="821"/>
      <c r="DL118" s="822" t="s">
        <v>436</v>
      </c>
      <c r="DM118" s="820"/>
      <c r="DN118" s="820"/>
      <c r="DO118" s="820"/>
      <c r="DP118" s="821"/>
      <c r="DQ118" s="822" t="s">
        <v>129</v>
      </c>
      <c r="DR118" s="820"/>
      <c r="DS118" s="820"/>
      <c r="DT118" s="820"/>
      <c r="DU118" s="821"/>
      <c r="DV118" s="867" t="s">
        <v>129</v>
      </c>
      <c r="DW118" s="868"/>
      <c r="DX118" s="868"/>
      <c r="DY118" s="868"/>
      <c r="DZ118" s="869"/>
    </row>
    <row r="119" spans="1:130" s="246" customFormat="1" ht="26.25" customHeight="1" x14ac:dyDescent="0.15">
      <c r="A119" s="858" t="s">
        <v>432</v>
      </c>
      <c r="B119" s="859"/>
      <c r="C119" s="934" t="s">
        <v>433</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436</v>
      </c>
      <c r="AB119" s="938"/>
      <c r="AC119" s="938"/>
      <c r="AD119" s="938"/>
      <c r="AE119" s="939"/>
      <c r="AF119" s="940" t="s">
        <v>434</v>
      </c>
      <c r="AG119" s="938"/>
      <c r="AH119" s="938"/>
      <c r="AI119" s="938"/>
      <c r="AJ119" s="939"/>
      <c r="AK119" s="940" t="s">
        <v>434</v>
      </c>
      <c r="AL119" s="938"/>
      <c r="AM119" s="938"/>
      <c r="AN119" s="938"/>
      <c r="AO119" s="939"/>
      <c r="AP119" s="941" t="s">
        <v>129</v>
      </c>
      <c r="AQ119" s="942"/>
      <c r="AR119" s="942"/>
      <c r="AS119" s="942"/>
      <c r="AT119" s="943"/>
      <c r="AU119" s="981"/>
      <c r="AV119" s="982"/>
      <c r="AW119" s="982"/>
      <c r="AX119" s="982"/>
      <c r="AY119" s="982"/>
      <c r="AZ119" s="277" t="s">
        <v>189</v>
      </c>
      <c r="BA119" s="277"/>
      <c r="BB119" s="277"/>
      <c r="BC119" s="277"/>
      <c r="BD119" s="277"/>
      <c r="BE119" s="277"/>
      <c r="BF119" s="277"/>
      <c r="BG119" s="277"/>
      <c r="BH119" s="277"/>
      <c r="BI119" s="277"/>
      <c r="BJ119" s="277"/>
      <c r="BK119" s="277"/>
      <c r="BL119" s="277"/>
      <c r="BM119" s="277"/>
      <c r="BN119" s="277"/>
      <c r="BO119" s="920" t="s">
        <v>461</v>
      </c>
      <c r="BP119" s="921"/>
      <c r="BQ119" s="925">
        <v>6127687</v>
      </c>
      <c r="BR119" s="888"/>
      <c r="BS119" s="888"/>
      <c r="BT119" s="888"/>
      <c r="BU119" s="888"/>
      <c r="BV119" s="888">
        <v>6512773</v>
      </c>
      <c r="BW119" s="888"/>
      <c r="BX119" s="888"/>
      <c r="BY119" s="888"/>
      <c r="BZ119" s="888"/>
      <c r="CA119" s="888">
        <v>6595080</v>
      </c>
      <c r="CB119" s="888"/>
      <c r="CC119" s="888"/>
      <c r="CD119" s="888"/>
      <c r="CE119" s="888"/>
      <c r="CF119" s="786"/>
      <c r="CG119" s="787"/>
      <c r="CH119" s="787"/>
      <c r="CI119" s="787"/>
      <c r="CJ119" s="877"/>
      <c r="CK119" s="975"/>
      <c r="CL119" s="863"/>
      <c r="CM119" s="881" t="s">
        <v>462</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129</v>
      </c>
      <c r="DH119" s="803"/>
      <c r="DI119" s="803"/>
      <c r="DJ119" s="803"/>
      <c r="DK119" s="804"/>
      <c r="DL119" s="805" t="s">
        <v>129</v>
      </c>
      <c r="DM119" s="803"/>
      <c r="DN119" s="803"/>
      <c r="DO119" s="803"/>
      <c r="DP119" s="804"/>
      <c r="DQ119" s="805" t="s">
        <v>436</v>
      </c>
      <c r="DR119" s="803"/>
      <c r="DS119" s="803"/>
      <c r="DT119" s="803"/>
      <c r="DU119" s="804"/>
      <c r="DV119" s="891" t="s">
        <v>436</v>
      </c>
      <c r="DW119" s="892"/>
      <c r="DX119" s="892"/>
      <c r="DY119" s="892"/>
      <c r="DZ119" s="893"/>
    </row>
    <row r="120" spans="1:130" s="246" customFormat="1" ht="26.25" customHeight="1" x14ac:dyDescent="0.15">
      <c r="A120" s="860"/>
      <c r="B120" s="861"/>
      <c r="C120" s="864" t="s">
        <v>439</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436</v>
      </c>
      <c r="AB120" s="820"/>
      <c r="AC120" s="820"/>
      <c r="AD120" s="820"/>
      <c r="AE120" s="821"/>
      <c r="AF120" s="822" t="s">
        <v>436</v>
      </c>
      <c r="AG120" s="820"/>
      <c r="AH120" s="820"/>
      <c r="AI120" s="820"/>
      <c r="AJ120" s="821"/>
      <c r="AK120" s="822" t="s">
        <v>129</v>
      </c>
      <c r="AL120" s="820"/>
      <c r="AM120" s="820"/>
      <c r="AN120" s="820"/>
      <c r="AO120" s="821"/>
      <c r="AP120" s="867" t="s">
        <v>436</v>
      </c>
      <c r="AQ120" s="868"/>
      <c r="AR120" s="868"/>
      <c r="AS120" s="868"/>
      <c r="AT120" s="869"/>
      <c r="AU120" s="926" t="s">
        <v>463</v>
      </c>
      <c r="AV120" s="927"/>
      <c r="AW120" s="927"/>
      <c r="AX120" s="927"/>
      <c r="AY120" s="928"/>
      <c r="AZ120" s="903" t="s">
        <v>464</v>
      </c>
      <c r="BA120" s="848"/>
      <c r="BB120" s="848"/>
      <c r="BC120" s="848"/>
      <c r="BD120" s="848"/>
      <c r="BE120" s="848"/>
      <c r="BF120" s="848"/>
      <c r="BG120" s="848"/>
      <c r="BH120" s="848"/>
      <c r="BI120" s="848"/>
      <c r="BJ120" s="848"/>
      <c r="BK120" s="848"/>
      <c r="BL120" s="848"/>
      <c r="BM120" s="848"/>
      <c r="BN120" s="848"/>
      <c r="BO120" s="848"/>
      <c r="BP120" s="849"/>
      <c r="BQ120" s="904">
        <v>3831051</v>
      </c>
      <c r="BR120" s="885"/>
      <c r="BS120" s="885"/>
      <c r="BT120" s="885"/>
      <c r="BU120" s="885"/>
      <c r="BV120" s="885">
        <v>3887414</v>
      </c>
      <c r="BW120" s="885"/>
      <c r="BX120" s="885"/>
      <c r="BY120" s="885"/>
      <c r="BZ120" s="885"/>
      <c r="CA120" s="885">
        <v>3748919</v>
      </c>
      <c r="CB120" s="885"/>
      <c r="CC120" s="885"/>
      <c r="CD120" s="885"/>
      <c r="CE120" s="885"/>
      <c r="CF120" s="909">
        <v>123.6</v>
      </c>
      <c r="CG120" s="910"/>
      <c r="CH120" s="910"/>
      <c r="CI120" s="910"/>
      <c r="CJ120" s="910"/>
      <c r="CK120" s="911" t="s">
        <v>465</v>
      </c>
      <c r="CL120" s="895"/>
      <c r="CM120" s="895"/>
      <c r="CN120" s="895"/>
      <c r="CO120" s="896"/>
      <c r="CP120" s="915" t="s">
        <v>466</v>
      </c>
      <c r="CQ120" s="916"/>
      <c r="CR120" s="916"/>
      <c r="CS120" s="916"/>
      <c r="CT120" s="916"/>
      <c r="CU120" s="916"/>
      <c r="CV120" s="916"/>
      <c r="CW120" s="916"/>
      <c r="CX120" s="916"/>
      <c r="CY120" s="916"/>
      <c r="CZ120" s="916"/>
      <c r="DA120" s="916"/>
      <c r="DB120" s="916"/>
      <c r="DC120" s="916"/>
      <c r="DD120" s="916"/>
      <c r="DE120" s="916"/>
      <c r="DF120" s="917"/>
      <c r="DG120" s="904">
        <v>231102</v>
      </c>
      <c r="DH120" s="885"/>
      <c r="DI120" s="885"/>
      <c r="DJ120" s="885"/>
      <c r="DK120" s="885"/>
      <c r="DL120" s="885">
        <v>177097</v>
      </c>
      <c r="DM120" s="885"/>
      <c r="DN120" s="885"/>
      <c r="DO120" s="885"/>
      <c r="DP120" s="885"/>
      <c r="DQ120" s="885">
        <v>205941</v>
      </c>
      <c r="DR120" s="885"/>
      <c r="DS120" s="885"/>
      <c r="DT120" s="885"/>
      <c r="DU120" s="885"/>
      <c r="DV120" s="886">
        <v>6.8</v>
      </c>
      <c r="DW120" s="886"/>
      <c r="DX120" s="886"/>
      <c r="DY120" s="886"/>
      <c r="DZ120" s="887"/>
    </row>
    <row r="121" spans="1:130" s="246" customFormat="1" ht="26.25" customHeight="1" x14ac:dyDescent="0.15">
      <c r="A121" s="860"/>
      <c r="B121" s="861"/>
      <c r="C121" s="906" t="s">
        <v>467</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436</v>
      </c>
      <c r="AB121" s="820"/>
      <c r="AC121" s="820"/>
      <c r="AD121" s="820"/>
      <c r="AE121" s="821"/>
      <c r="AF121" s="822" t="s">
        <v>436</v>
      </c>
      <c r="AG121" s="820"/>
      <c r="AH121" s="820"/>
      <c r="AI121" s="820"/>
      <c r="AJ121" s="821"/>
      <c r="AK121" s="822" t="s">
        <v>436</v>
      </c>
      <c r="AL121" s="820"/>
      <c r="AM121" s="820"/>
      <c r="AN121" s="820"/>
      <c r="AO121" s="821"/>
      <c r="AP121" s="867" t="s">
        <v>129</v>
      </c>
      <c r="AQ121" s="868"/>
      <c r="AR121" s="868"/>
      <c r="AS121" s="868"/>
      <c r="AT121" s="869"/>
      <c r="AU121" s="929"/>
      <c r="AV121" s="930"/>
      <c r="AW121" s="930"/>
      <c r="AX121" s="930"/>
      <c r="AY121" s="931"/>
      <c r="AZ121" s="855" t="s">
        <v>468</v>
      </c>
      <c r="BA121" s="790"/>
      <c r="BB121" s="790"/>
      <c r="BC121" s="790"/>
      <c r="BD121" s="790"/>
      <c r="BE121" s="790"/>
      <c r="BF121" s="790"/>
      <c r="BG121" s="790"/>
      <c r="BH121" s="790"/>
      <c r="BI121" s="790"/>
      <c r="BJ121" s="790"/>
      <c r="BK121" s="790"/>
      <c r="BL121" s="790"/>
      <c r="BM121" s="790"/>
      <c r="BN121" s="790"/>
      <c r="BO121" s="790"/>
      <c r="BP121" s="791"/>
      <c r="BQ121" s="856">
        <v>28672</v>
      </c>
      <c r="BR121" s="857"/>
      <c r="BS121" s="857"/>
      <c r="BT121" s="857"/>
      <c r="BU121" s="857"/>
      <c r="BV121" s="857">
        <v>11238</v>
      </c>
      <c r="BW121" s="857"/>
      <c r="BX121" s="857"/>
      <c r="BY121" s="857"/>
      <c r="BZ121" s="857"/>
      <c r="CA121" s="857">
        <v>4382</v>
      </c>
      <c r="CB121" s="857"/>
      <c r="CC121" s="857"/>
      <c r="CD121" s="857"/>
      <c r="CE121" s="857"/>
      <c r="CF121" s="918">
        <v>0.1</v>
      </c>
      <c r="CG121" s="919"/>
      <c r="CH121" s="919"/>
      <c r="CI121" s="919"/>
      <c r="CJ121" s="919"/>
      <c r="CK121" s="912"/>
      <c r="CL121" s="898"/>
      <c r="CM121" s="898"/>
      <c r="CN121" s="898"/>
      <c r="CO121" s="899"/>
      <c r="CP121" s="878" t="s">
        <v>469</v>
      </c>
      <c r="CQ121" s="879"/>
      <c r="CR121" s="879"/>
      <c r="CS121" s="879"/>
      <c r="CT121" s="879"/>
      <c r="CU121" s="879"/>
      <c r="CV121" s="879"/>
      <c r="CW121" s="879"/>
      <c r="CX121" s="879"/>
      <c r="CY121" s="879"/>
      <c r="CZ121" s="879"/>
      <c r="DA121" s="879"/>
      <c r="DB121" s="879"/>
      <c r="DC121" s="879"/>
      <c r="DD121" s="879"/>
      <c r="DE121" s="879"/>
      <c r="DF121" s="880"/>
      <c r="DG121" s="856">
        <v>35182</v>
      </c>
      <c r="DH121" s="857"/>
      <c r="DI121" s="857"/>
      <c r="DJ121" s="857"/>
      <c r="DK121" s="857"/>
      <c r="DL121" s="857">
        <v>32663</v>
      </c>
      <c r="DM121" s="857"/>
      <c r="DN121" s="857"/>
      <c r="DO121" s="857"/>
      <c r="DP121" s="857"/>
      <c r="DQ121" s="857">
        <v>28197</v>
      </c>
      <c r="DR121" s="857"/>
      <c r="DS121" s="857"/>
      <c r="DT121" s="857"/>
      <c r="DU121" s="857"/>
      <c r="DV121" s="834">
        <v>0.9</v>
      </c>
      <c r="DW121" s="834"/>
      <c r="DX121" s="834"/>
      <c r="DY121" s="834"/>
      <c r="DZ121" s="835"/>
    </row>
    <row r="122" spans="1:130" s="246" customFormat="1" ht="26.25" customHeight="1" x14ac:dyDescent="0.15">
      <c r="A122" s="860"/>
      <c r="B122" s="861"/>
      <c r="C122" s="864" t="s">
        <v>449</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129</v>
      </c>
      <c r="AB122" s="820"/>
      <c r="AC122" s="820"/>
      <c r="AD122" s="820"/>
      <c r="AE122" s="821"/>
      <c r="AF122" s="822" t="s">
        <v>436</v>
      </c>
      <c r="AG122" s="820"/>
      <c r="AH122" s="820"/>
      <c r="AI122" s="820"/>
      <c r="AJ122" s="821"/>
      <c r="AK122" s="822" t="s">
        <v>436</v>
      </c>
      <c r="AL122" s="820"/>
      <c r="AM122" s="820"/>
      <c r="AN122" s="820"/>
      <c r="AO122" s="821"/>
      <c r="AP122" s="867" t="s">
        <v>436</v>
      </c>
      <c r="AQ122" s="868"/>
      <c r="AR122" s="868"/>
      <c r="AS122" s="868"/>
      <c r="AT122" s="869"/>
      <c r="AU122" s="929"/>
      <c r="AV122" s="930"/>
      <c r="AW122" s="930"/>
      <c r="AX122" s="930"/>
      <c r="AY122" s="931"/>
      <c r="AZ122" s="922" t="s">
        <v>470</v>
      </c>
      <c r="BA122" s="923"/>
      <c r="BB122" s="923"/>
      <c r="BC122" s="923"/>
      <c r="BD122" s="923"/>
      <c r="BE122" s="923"/>
      <c r="BF122" s="923"/>
      <c r="BG122" s="923"/>
      <c r="BH122" s="923"/>
      <c r="BI122" s="923"/>
      <c r="BJ122" s="923"/>
      <c r="BK122" s="923"/>
      <c r="BL122" s="923"/>
      <c r="BM122" s="923"/>
      <c r="BN122" s="923"/>
      <c r="BO122" s="923"/>
      <c r="BP122" s="924"/>
      <c r="BQ122" s="925">
        <v>3755048</v>
      </c>
      <c r="BR122" s="888"/>
      <c r="BS122" s="888"/>
      <c r="BT122" s="888"/>
      <c r="BU122" s="888"/>
      <c r="BV122" s="888">
        <v>3802392</v>
      </c>
      <c r="BW122" s="888"/>
      <c r="BX122" s="888"/>
      <c r="BY122" s="888"/>
      <c r="BZ122" s="888"/>
      <c r="CA122" s="888">
        <v>4290750</v>
      </c>
      <c r="CB122" s="888"/>
      <c r="CC122" s="888"/>
      <c r="CD122" s="888"/>
      <c r="CE122" s="888"/>
      <c r="CF122" s="889">
        <v>141.4</v>
      </c>
      <c r="CG122" s="890"/>
      <c r="CH122" s="890"/>
      <c r="CI122" s="890"/>
      <c r="CJ122" s="890"/>
      <c r="CK122" s="912"/>
      <c r="CL122" s="898"/>
      <c r="CM122" s="898"/>
      <c r="CN122" s="898"/>
      <c r="CO122" s="899"/>
      <c r="CP122" s="878" t="s">
        <v>404</v>
      </c>
      <c r="CQ122" s="879"/>
      <c r="CR122" s="879"/>
      <c r="CS122" s="879"/>
      <c r="CT122" s="879"/>
      <c r="CU122" s="879"/>
      <c r="CV122" s="879"/>
      <c r="CW122" s="879"/>
      <c r="CX122" s="879"/>
      <c r="CY122" s="879"/>
      <c r="CZ122" s="879"/>
      <c r="DA122" s="879"/>
      <c r="DB122" s="879"/>
      <c r="DC122" s="879"/>
      <c r="DD122" s="879"/>
      <c r="DE122" s="879"/>
      <c r="DF122" s="880"/>
      <c r="DG122" s="856" t="s">
        <v>129</v>
      </c>
      <c r="DH122" s="857"/>
      <c r="DI122" s="857"/>
      <c r="DJ122" s="857"/>
      <c r="DK122" s="857"/>
      <c r="DL122" s="857" t="s">
        <v>391</v>
      </c>
      <c r="DM122" s="857"/>
      <c r="DN122" s="857"/>
      <c r="DO122" s="857"/>
      <c r="DP122" s="857"/>
      <c r="DQ122" s="857" t="s">
        <v>129</v>
      </c>
      <c r="DR122" s="857"/>
      <c r="DS122" s="857"/>
      <c r="DT122" s="857"/>
      <c r="DU122" s="857"/>
      <c r="DV122" s="834" t="s">
        <v>129</v>
      </c>
      <c r="DW122" s="834"/>
      <c r="DX122" s="834"/>
      <c r="DY122" s="834"/>
      <c r="DZ122" s="835"/>
    </row>
    <row r="123" spans="1:130" s="246" customFormat="1" ht="26.25" customHeight="1" x14ac:dyDescent="0.15">
      <c r="A123" s="860"/>
      <c r="B123" s="861"/>
      <c r="C123" s="864" t="s">
        <v>455</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391</v>
      </c>
      <c r="AB123" s="820"/>
      <c r="AC123" s="820"/>
      <c r="AD123" s="820"/>
      <c r="AE123" s="821"/>
      <c r="AF123" s="822" t="s">
        <v>129</v>
      </c>
      <c r="AG123" s="820"/>
      <c r="AH123" s="820"/>
      <c r="AI123" s="820"/>
      <c r="AJ123" s="821"/>
      <c r="AK123" s="822" t="s">
        <v>391</v>
      </c>
      <c r="AL123" s="820"/>
      <c r="AM123" s="820"/>
      <c r="AN123" s="820"/>
      <c r="AO123" s="821"/>
      <c r="AP123" s="867" t="s">
        <v>129</v>
      </c>
      <c r="AQ123" s="868"/>
      <c r="AR123" s="868"/>
      <c r="AS123" s="868"/>
      <c r="AT123" s="869"/>
      <c r="AU123" s="932"/>
      <c r="AV123" s="933"/>
      <c r="AW123" s="933"/>
      <c r="AX123" s="933"/>
      <c r="AY123" s="933"/>
      <c r="AZ123" s="277" t="s">
        <v>189</v>
      </c>
      <c r="BA123" s="277"/>
      <c r="BB123" s="277"/>
      <c r="BC123" s="277"/>
      <c r="BD123" s="277"/>
      <c r="BE123" s="277"/>
      <c r="BF123" s="277"/>
      <c r="BG123" s="277"/>
      <c r="BH123" s="277"/>
      <c r="BI123" s="277"/>
      <c r="BJ123" s="277"/>
      <c r="BK123" s="277"/>
      <c r="BL123" s="277"/>
      <c r="BM123" s="277"/>
      <c r="BN123" s="277"/>
      <c r="BO123" s="920" t="s">
        <v>471</v>
      </c>
      <c r="BP123" s="921"/>
      <c r="BQ123" s="875">
        <v>7614771</v>
      </c>
      <c r="BR123" s="876"/>
      <c r="BS123" s="876"/>
      <c r="BT123" s="876"/>
      <c r="BU123" s="876"/>
      <c r="BV123" s="876">
        <v>7701044</v>
      </c>
      <c r="BW123" s="876"/>
      <c r="BX123" s="876"/>
      <c r="BY123" s="876"/>
      <c r="BZ123" s="876"/>
      <c r="CA123" s="876">
        <v>8044051</v>
      </c>
      <c r="CB123" s="876"/>
      <c r="CC123" s="876"/>
      <c r="CD123" s="876"/>
      <c r="CE123" s="876"/>
      <c r="CF123" s="786"/>
      <c r="CG123" s="787"/>
      <c r="CH123" s="787"/>
      <c r="CI123" s="787"/>
      <c r="CJ123" s="877"/>
      <c r="CK123" s="912"/>
      <c r="CL123" s="898"/>
      <c r="CM123" s="898"/>
      <c r="CN123" s="898"/>
      <c r="CO123" s="899"/>
      <c r="CP123" s="878" t="s">
        <v>403</v>
      </c>
      <c r="CQ123" s="879"/>
      <c r="CR123" s="879"/>
      <c r="CS123" s="879"/>
      <c r="CT123" s="879"/>
      <c r="CU123" s="879"/>
      <c r="CV123" s="879"/>
      <c r="CW123" s="879"/>
      <c r="CX123" s="879"/>
      <c r="CY123" s="879"/>
      <c r="CZ123" s="879"/>
      <c r="DA123" s="879"/>
      <c r="DB123" s="879"/>
      <c r="DC123" s="879"/>
      <c r="DD123" s="879"/>
      <c r="DE123" s="879"/>
      <c r="DF123" s="880"/>
      <c r="DG123" s="819" t="s">
        <v>438</v>
      </c>
      <c r="DH123" s="820"/>
      <c r="DI123" s="820"/>
      <c r="DJ123" s="820"/>
      <c r="DK123" s="821"/>
      <c r="DL123" s="822" t="s">
        <v>391</v>
      </c>
      <c r="DM123" s="820"/>
      <c r="DN123" s="820"/>
      <c r="DO123" s="820"/>
      <c r="DP123" s="821"/>
      <c r="DQ123" s="822" t="s">
        <v>391</v>
      </c>
      <c r="DR123" s="820"/>
      <c r="DS123" s="820"/>
      <c r="DT123" s="820"/>
      <c r="DU123" s="821"/>
      <c r="DV123" s="867" t="s">
        <v>129</v>
      </c>
      <c r="DW123" s="868"/>
      <c r="DX123" s="868"/>
      <c r="DY123" s="868"/>
      <c r="DZ123" s="869"/>
    </row>
    <row r="124" spans="1:130" s="246" customFormat="1" ht="26.25" customHeight="1" thickBot="1" x14ac:dyDescent="0.2">
      <c r="A124" s="860"/>
      <c r="B124" s="861"/>
      <c r="C124" s="864" t="s">
        <v>458</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391</v>
      </c>
      <c r="AB124" s="820"/>
      <c r="AC124" s="820"/>
      <c r="AD124" s="820"/>
      <c r="AE124" s="821"/>
      <c r="AF124" s="822" t="s">
        <v>391</v>
      </c>
      <c r="AG124" s="820"/>
      <c r="AH124" s="820"/>
      <c r="AI124" s="820"/>
      <c r="AJ124" s="821"/>
      <c r="AK124" s="822" t="s">
        <v>391</v>
      </c>
      <c r="AL124" s="820"/>
      <c r="AM124" s="820"/>
      <c r="AN124" s="820"/>
      <c r="AO124" s="821"/>
      <c r="AP124" s="867" t="s">
        <v>129</v>
      </c>
      <c r="AQ124" s="868"/>
      <c r="AR124" s="868"/>
      <c r="AS124" s="868"/>
      <c r="AT124" s="869"/>
      <c r="AU124" s="870" t="s">
        <v>472</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129</v>
      </c>
      <c r="BR124" s="874"/>
      <c r="BS124" s="874"/>
      <c r="BT124" s="874"/>
      <c r="BU124" s="874"/>
      <c r="BV124" s="874" t="s">
        <v>391</v>
      </c>
      <c r="BW124" s="874"/>
      <c r="BX124" s="874"/>
      <c r="BY124" s="874"/>
      <c r="BZ124" s="874"/>
      <c r="CA124" s="874" t="s">
        <v>129</v>
      </c>
      <c r="CB124" s="874"/>
      <c r="CC124" s="874"/>
      <c r="CD124" s="874"/>
      <c r="CE124" s="874"/>
      <c r="CF124" s="764"/>
      <c r="CG124" s="765"/>
      <c r="CH124" s="765"/>
      <c r="CI124" s="765"/>
      <c r="CJ124" s="905"/>
      <c r="CK124" s="913"/>
      <c r="CL124" s="913"/>
      <c r="CM124" s="913"/>
      <c r="CN124" s="913"/>
      <c r="CO124" s="914"/>
      <c r="CP124" s="878" t="s">
        <v>473</v>
      </c>
      <c r="CQ124" s="879"/>
      <c r="CR124" s="879"/>
      <c r="CS124" s="879"/>
      <c r="CT124" s="879"/>
      <c r="CU124" s="879"/>
      <c r="CV124" s="879"/>
      <c r="CW124" s="879"/>
      <c r="CX124" s="879"/>
      <c r="CY124" s="879"/>
      <c r="CZ124" s="879"/>
      <c r="DA124" s="879"/>
      <c r="DB124" s="879"/>
      <c r="DC124" s="879"/>
      <c r="DD124" s="879"/>
      <c r="DE124" s="879"/>
      <c r="DF124" s="880"/>
      <c r="DG124" s="802" t="s">
        <v>129</v>
      </c>
      <c r="DH124" s="803"/>
      <c r="DI124" s="803"/>
      <c r="DJ124" s="803"/>
      <c r="DK124" s="804"/>
      <c r="DL124" s="805" t="s">
        <v>129</v>
      </c>
      <c r="DM124" s="803"/>
      <c r="DN124" s="803"/>
      <c r="DO124" s="803"/>
      <c r="DP124" s="804"/>
      <c r="DQ124" s="805" t="s">
        <v>129</v>
      </c>
      <c r="DR124" s="803"/>
      <c r="DS124" s="803"/>
      <c r="DT124" s="803"/>
      <c r="DU124" s="804"/>
      <c r="DV124" s="891" t="s">
        <v>129</v>
      </c>
      <c r="DW124" s="892"/>
      <c r="DX124" s="892"/>
      <c r="DY124" s="892"/>
      <c r="DZ124" s="893"/>
    </row>
    <row r="125" spans="1:130" s="246" customFormat="1" ht="26.25" customHeight="1" x14ac:dyDescent="0.15">
      <c r="A125" s="860"/>
      <c r="B125" s="861"/>
      <c r="C125" s="864" t="s">
        <v>460</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129</v>
      </c>
      <c r="AB125" s="820"/>
      <c r="AC125" s="820"/>
      <c r="AD125" s="820"/>
      <c r="AE125" s="821"/>
      <c r="AF125" s="822" t="s">
        <v>129</v>
      </c>
      <c r="AG125" s="820"/>
      <c r="AH125" s="820"/>
      <c r="AI125" s="820"/>
      <c r="AJ125" s="821"/>
      <c r="AK125" s="822" t="s">
        <v>391</v>
      </c>
      <c r="AL125" s="820"/>
      <c r="AM125" s="820"/>
      <c r="AN125" s="820"/>
      <c r="AO125" s="821"/>
      <c r="AP125" s="867" t="s">
        <v>129</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474</v>
      </c>
      <c r="CL125" s="895"/>
      <c r="CM125" s="895"/>
      <c r="CN125" s="895"/>
      <c r="CO125" s="896"/>
      <c r="CP125" s="903" t="s">
        <v>475</v>
      </c>
      <c r="CQ125" s="848"/>
      <c r="CR125" s="848"/>
      <c r="CS125" s="848"/>
      <c r="CT125" s="848"/>
      <c r="CU125" s="848"/>
      <c r="CV125" s="848"/>
      <c r="CW125" s="848"/>
      <c r="CX125" s="848"/>
      <c r="CY125" s="848"/>
      <c r="CZ125" s="848"/>
      <c r="DA125" s="848"/>
      <c r="DB125" s="848"/>
      <c r="DC125" s="848"/>
      <c r="DD125" s="848"/>
      <c r="DE125" s="848"/>
      <c r="DF125" s="849"/>
      <c r="DG125" s="904" t="s">
        <v>476</v>
      </c>
      <c r="DH125" s="885"/>
      <c r="DI125" s="885"/>
      <c r="DJ125" s="885"/>
      <c r="DK125" s="885"/>
      <c r="DL125" s="885" t="s">
        <v>129</v>
      </c>
      <c r="DM125" s="885"/>
      <c r="DN125" s="885"/>
      <c r="DO125" s="885"/>
      <c r="DP125" s="885"/>
      <c r="DQ125" s="885" t="s">
        <v>391</v>
      </c>
      <c r="DR125" s="885"/>
      <c r="DS125" s="885"/>
      <c r="DT125" s="885"/>
      <c r="DU125" s="885"/>
      <c r="DV125" s="886" t="s">
        <v>129</v>
      </c>
      <c r="DW125" s="886"/>
      <c r="DX125" s="886"/>
      <c r="DY125" s="886"/>
      <c r="DZ125" s="887"/>
    </row>
    <row r="126" spans="1:130" s="246" customFormat="1" ht="26.25" customHeight="1" thickBot="1" x14ac:dyDescent="0.2">
      <c r="A126" s="860"/>
      <c r="B126" s="861"/>
      <c r="C126" s="864" t="s">
        <v>462</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129</v>
      </c>
      <c r="AB126" s="820"/>
      <c r="AC126" s="820"/>
      <c r="AD126" s="820"/>
      <c r="AE126" s="821"/>
      <c r="AF126" s="822" t="s">
        <v>129</v>
      </c>
      <c r="AG126" s="820"/>
      <c r="AH126" s="820"/>
      <c r="AI126" s="820"/>
      <c r="AJ126" s="821"/>
      <c r="AK126" s="822" t="s">
        <v>129</v>
      </c>
      <c r="AL126" s="820"/>
      <c r="AM126" s="820"/>
      <c r="AN126" s="820"/>
      <c r="AO126" s="821"/>
      <c r="AP126" s="867" t="s">
        <v>129</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477</v>
      </c>
      <c r="CQ126" s="790"/>
      <c r="CR126" s="790"/>
      <c r="CS126" s="790"/>
      <c r="CT126" s="790"/>
      <c r="CU126" s="790"/>
      <c r="CV126" s="790"/>
      <c r="CW126" s="790"/>
      <c r="CX126" s="790"/>
      <c r="CY126" s="790"/>
      <c r="CZ126" s="790"/>
      <c r="DA126" s="790"/>
      <c r="DB126" s="790"/>
      <c r="DC126" s="790"/>
      <c r="DD126" s="790"/>
      <c r="DE126" s="790"/>
      <c r="DF126" s="791"/>
      <c r="DG126" s="856" t="s">
        <v>476</v>
      </c>
      <c r="DH126" s="857"/>
      <c r="DI126" s="857"/>
      <c r="DJ126" s="857"/>
      <c r="DK126" s="857"/>
      <c r="DL126" s="857" t="s">
        <v>129</v>
      </c>
      <c r="DM126" s="857"/>
      <c r="DN126" s="857"/>
      <c r="DO126" s="857"/>
      <c r="DP126" s="857"/>
      <c r="DQ126" s="857" t="s">
        <v>391</v>
      </c>
      <c r="DR126" s="857"/>
      <c r="DS126" s="857"/>
      <c r="DT126" s="857"/>
      <c r="DU126" s="857"/>
      <c r="DV126" s="834" t="s">
        <v>391</v>
      </c>
      <c r="DW126" s="834"/>
      <c r="DX126" s="834"/>
      <c r="DY126" s="834"/>
      <c r="DZ126" s="835"/>
    </row>
    <row r="127" spans="1:130" s="246" customFormat="1" ht="26.25" customHeight="1" x14ac:dyDescent="0.15">
      <c r="A127" s="862"/>
      <c r="B127" s="863"/>
      <c r="C127" s="881" t="s">
        <v>478</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391</v>
      </c>
      <c r="AB127" s="820"/>
      <c r="AC127" s="820"/>
      <c r="AD127" s="820"/>
      <c r="AE127" s="821"/>
      <c r="AF127" s="822" t="s">
        <v>129</v>
      </c>
      <c r="AG127" s="820"/>
      <c r="AH127" s="820"/>
      <c r="AI127" s="820"/>
      <c r="AJ127" s="821"/>
      <c r="AK127" s="822" t="s">
        <v>129</v>
      </c>
      <c r="AL127" s="820"/>
      <c r="AM127" s="820"/>
      <c r="AN127" s="820"/>
      <c r="AO127" s="821"/>
      <c r="AP127" s="867" t="s">
        <v>391</v>
      </c>
      <c r="AQ127" s="868"/>
      <c r="AR127" s="868"/>
      <c r="AS127" s="868"/>
      <c r="AT127" s="869"/>
      <c r="AU127" s="282"/>
      <c r="AV127" s="282"/>
      <c r="AW127" s="282"/>
      <c r="AX127" s="884" t="s">
        <v>479</v>
      </c>
      <c r="AY127" s="852"/>
      <c r="AZ127" s="852"/>
      <c r="BA127" s="852"/>
      <c r="BB127" s="852"/>
      <c r="BC127" s="852"/>
      <c r="BD127" s="852"/>
      <c r="BE127" s="853"/>
      <c r="BF127" s="851" t="s">
        <v>480</v>
      </c>
      <c r="BG127" s="852"/>
      <c r="BH127" s="852"/>
      <c r="BI127" s="852"/>
      <c r="BJ127" s="852"/>
      <c r="BK127" s="852"/>
      <c r="BL127" s="853"/>
      <c r="BM127" s="851" t="s">
        <v>481</v>
      </c>
      <c r="BN127" s="852"/>
      <c r="BO127" s="852"/>
      <c r="BP127" s="852"/>
      <c r="BQ127" s="852"/>
      <c r="BR127" s="852"/>
      <c r="BS127" s="853"/>
      <c r="BT127" s="851" t="s">
        <v>482</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483</v>
      </c>
      <c r="CQ127" s="790"/>
      <c r="CR127" s="790"/>
      <c r="CS127" s="790"/>
      <c r="CT127" s="790"/>
      <c r="CU127" s="790"/>
      <c r="CV127" s="790"/>
      <c r="CW127" s="790"/>
      <c r="CX127" s="790"/>
      <c r="CY127" s="790"/>
      <c r="CZ127" s="790"/>
      <c r="DA127" s="790"/>
      <c r="DB127" s="790"/>
      <c r="DC127" s="790"/>
      <c r="DD127" s="790"/>
      <c r="DE127" s="790"/>
      <c r="DF127" s="791"/>
      <c r="DG127" s="856" t="s">
        <v>129</v>
      </c>
      <c r="DH127" s="857"/>
      <c r="DI127" s="857"/>
      <c r="DJ127" s="857"/>
      <c r="DK127" s="857"/>
      <c r="DL127" s="857" t="s">
        <v>129</v>
      </c>
      <c r="DM127" s="857"/>
      <c r="DN127" s="857"/>
      <c r="DO127" s="857"/>
      <c r="DP127" s="857"/>
      <c r="DQ127" s="857" t="s">
        <v>129</v>
      </c>
      <c r="DR127" s="857"/>
      <c r="DS127" s="857"/>
      <c r="DT127" s="857"/>
      <c r="DU127" s="857"/>
      <c r="DV127" s="834" t="s">
        <v>391</v>
      </c>
      <c r="DW127" s="834"/>
      <c r="DX127" s="834"/>
      <c r="DY127" s="834"/>
      <c r="DZ127" s="835"/>
    </row>
    <row r="128" spans="1:130" s="246" customFormat="1" ht="26.25" customHeight="1" thickBot="1" x14ac:dyDescent="0.2">
      <c r="A128" s="836" t="s">
        <v>484</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485</v>
      </c>
      <c r="X128" s="838"/>
      <c r="Y128" s="838"/>
      <c r="Z128" s="839"/>
      <c r="AA128" s="840">
        <v>4287</v>
      </c>
      <c r="AB128" s="841"/>
      <c r="AC128" s="841"/>
      <c r="AD128" s="841"/>
      <c r="AE128" s="842"/>
      <c r="AF128" s="843">
        <v>1237</v>
      </c>
      <c r="AG128" s="841"/>
      <c r="AH128" s="841"/>
      <c r="AI128" s="841"/>
      <c r="AJ128" s="842"/>
      <c r="AK128" s="843">
        <v>6220</v>
      </c>
      <c r="AL128" s="841"/>
      <c r="AM128" s="841"/>
      <c r="AN128" s="841"/>
      <c r="AO128" s="842"/>
      <c r="AP128" s="844"/>
      <c r="AQ128" s="845"/>
      <c r="AR128" s="845"/>
      <c r="AS128" s="845"/>
      <c r="AT128" s="846"/>
      <c r="AU128" s="282"/>
      <c r="AV128" s="282"/>
      <c r="AW128" s="282"/>
      <c r="AX128" s="847" t="s">
        <v>486</v>
      </c>
      <c r="AY128" s="848"/>
      <c r="AZ128" s="848"/>
      <c r="BA128" s="848"/>
      <c r="BB128" s="848"/>
      <c r="BC128" s="848"/>
      <c r="BD128" s="848"/>
      <c r="BE128" s="849"/>
      <c r="BF128" s="826" t="s">
        <v>129</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487</v>
      </c>
      <c r="CQ128" s="768"/>
      <c r="CR128" s="768"/>
      <c r="CS128" s="768"/>
      <c r="CT128" s="768"/>
      <c r="CU128" s="768"/>
      <c r="CV128" s="768"/>
      <c r="CW128" s="768"/>
      <c r="CX128" s="768"/>
      <c r="CY128" s="768"/>
      <c r="CZ128" s="768"/>
      <c r="DA128" s="768"/>
      <c r="DB128" s="768"/>
      <c r="DC128" s="768"/>
      <c r="DD128" s="768"/>
      <c r="DE128" s="768"/>
      <c r="DF128" s="769"/>
      <c r="DG128" s="830" t="s">
        <v>391</v>
      </c>
      <c r="DH128" s="831"/>
      <c r="DI128" s="831"/>
      <c r="DJ128" s="831"/>
      <c r="DK128" s="831"/>
      <c r="DL128" s="831" t="s">
        <v>391</v>
      </c>
      <c r="DM128" s="831"/>
      <c r="DN128" s="831"/>
      <c r="DO128" s="831"/>
      <c r="DP128" s="831"/>
      <c r="DQ128" s="831" t="s">
        <v>391</v>
      </c>
      <c r="DR128" s="831"/>
      <c r="DS128" s="831"/>
      <c r="DT128" s="831"/>
      <c r="DU128" s="831"/>
      <c r="DV128" s="832" t="s">
        <v>129</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488</v>
      </c>
      <c r="X129" s="817"/>
      <c r="Y129" s="817"/>
      <c r="Z129" s="818"/>
      <c r="AA129" s="819">
        <v>3306623</v>
      </c>
      <c r="AB129" s="820"/>
      <c r="AC129" s="820"/>
      <c r="AD129" s="820"/>
      <c r="AE129" s="821"/>
      <c r="AF129" s="822">
        <v>3291975</v>
      </c>
      <c r="AG129" s="820"/>
      <c r="AH129" s="820"/>
      <c r="AI129" s="820"/>
      <c r="AJ129" s="821"/>
      <c r="AK129" s="822">
        <v>3428995</v>
      </c>
      <c r="AL129" s="820"/>
      <c r="AM129" s="820"/>
      <c r="AN129" s="820"/>
      <c r="AO129" s="821"/>
      <c r="AP129" s="823"/>
      <c r="AQ129" s="824"/>
      <c r="AR129" s="824"/>
      <c r="AS129" s="824"/>
      <c r="AT129" s="825"/>
      <c r="AU129" s="284"/>
      <c r="AV129" s="284"/>
      <c r="AW129" s="284"/>
      <c r="AX129" s="789" t="s">
        <v>489</v>
      </c>
      <c r="AY129" s="790"/>
      <c r="AZ129" s="790"/>
      <c r="BA129" s="790"/>
      <c r="BB129" s="790"/>
      <c r="BC129" s="790"/>
      <c r="BD129" s="790"/>
      <c r="BE129" s="791"/>
      <c r="BF129" s="809" t="s">
        <v>438</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490</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491</v>
      </c>
      <c r="X130" s="817"/>
      <c r="Y130" s="817"/>
      <c r="Z130" s="818"/>
      <c r="AA130" s="819">
        <v>324785</v>
      </c>
      <c r="AB130" s="820"/>
      <c r="AC130" s="820"/>
      <c r="AD130" s="820"/>
      <c r="AE130" s="821"/>
      <c r="AF130" s="822">
        <v>331937</v>
      </c>
      <c r="AG130" s="820"/>
      <c r="AH130" s="820"/>
      <c r="AI130" s="820"/>
      <c r="AJ130" s="821"/>
      <c r="AK130" s="822">
        <v>395174</v>
      </c>
      <c r="AL130" s="820"/>
      <c r="AM130" s="820"/>
      <c r="AN130" s="820"/>
      <c r="AO130" s="821"/>
      <c r="AP130" s="823"/>
      <c r="AQ130" s="824"/>
      <c r="AR130" s="824"/>
      <c r="AS130" s="824"/>
      <c r="AT130" s="825"/>
      <c r="AU130" s="284"/>
      <c r="AV130" s="284"/>
      <c r="AW130" s="284"/>
      <c r="AX130" s="789" t="s">
        <v>492</v>
      </c>
      <c r="AY130" s="790"/>
      <c r="AZ130" s="790"/>
      <c r="BA130" s="790"/>
      <c r="BB130" s="790"/>
      <c r="BC130" s="790"/>
      <c r="BD130" s="790"/>
      <c r="BE130" s="791"/>
      <c r="BF130" s="792">
        <v>6.7</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493</v>
      </c>
      <c r="X131" s="800"/>
      <c r="Y131" s="800"/>
      <c r="Z131" s="801"/>
      <c r="AA131" s="802">
        <v>2981838</v>
      </c>
      <c r="AB131" s="803"/>
      <c r="AC131" s="803"/>
      <c r="AD131" s="803"/>
      <c r="AE131" s="804"/>
      <c r="AF131" s="805">
        <v>2960038</v>
      </c>
      <c r="AG131" s="803"/>
      <c r="AH131" s="803"/>
      <c r="AI131" s="803"/>
      <c r="AJ131" s="804"/>
      <c r="AK131" s="805">
        <v>3033821</v>
      </c>
      <c r="AL131" s="803"/>
      <c r="AM131" s="803"/>
      <c r="AN131" s="803"/>
      <c r="AO131" s="804"/>
      <c r="AP131" s="806"/>
      <c r="AQ131" s="807"/>
      <c r="AR131" s="807"/>
      <c r="AS131" s="807"/>
      <c r="AT131" s="808"/>
      <c r="AU131" s="284"/>
      <c r="AV131" s="284"/>
      <c r="AW131" s="284"/>
      <c r="AX131" s="767" t="s">
        <v>494</v>
      </c>
      <c r="AY131" s="768"/>
      <c r="AZ131" s="768"/>
      <c r="BA131" s="768"/>
      <c r="BB131" s="768"/>
      <c r="BC131" s="768"/>
      <c r="BD131" s="768"/>
      <c r="BE131" s="769"/>
      <c r="BF131" s="770" t="s">
        <v>391</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495</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496</v>
      </c>
      <c r="W132" s="780"/>
      <c r="X132" s="780"/>
      <c r="Y132" s="780"/>
      <c r="Z132" s="781"/>
      <c r="AA132" s="782">
        <v>6.4550790490000001</v>
      </c>
      <c r="AB132" s="783"/>
      <c r="AC132" s="783"/>
      <c r="AD132" s="783"/>
      <c r="AE132" s="784"/>
      <c r="AF132" s="785">
        <v>5.9811394309999999</v>
      </c>
      <c r="AG132" s="783"/>
      <c r="AH132" s="783"/>
      <c r="AI132" s="783"/>
      <c r="AJ132" s="784"/>
      <c r="AK132" s="785">
        <v>7.8625601180000002</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497</v>
      </c>
      <c r="W133" s="759"/>
      <c r="X133" s="759"/>
      <c r="Y133" s="759"/>
      <c r="Z133" s="760"/>
      <c r="AA133" s="761">
        <v>7.7</v>
      </c>
      <c r="AB133" s="762"/>
      <c r="AC133" s="762"/>
      <c r="AD133" s="762"/>
      <c r="AE133" s="763"/>
      <c r="AF133" s="761">
        <v>6.7</v>
      </c>
      <c r="AG133" s="762"/>
      <c r="AH133" s="762"/>
      <c r="AI133" s="762"/>
      <c r="AJ133" s="763"/>
      <c r="AK133" s="761">
        <v>6.7</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HwLIqHKNnztt/xz/wC9rr3eUDwGq2V17qQnRuVyVfwwjpag6UpoNKN2nPfhtO3TTr9qZTxW3xBoiLiJ0iSj+vw==" saltValue="tATa7PYPI59lsBkg6lACd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31" zoomScale="85" zoomScaleNormal="85" zoomScaleSheetLayoutView="85" workbookViewId="0">
      <selection activeCell="Y73" sqref="Y73"/>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HT1wOCN0PDK/pxo9sJ5O51TE5NWtuR78xa9oX+Ld3sTJmC8g7pjnTxLp6Th0lLZIGfSfnGgruGRkF8F3QplQ==" saltValue="o5RCWg0/qyj27uCWGrNy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eCxmfSCcv2ls5K7/oRKFCFyV9P6bcVL7fARUq7TGsuL3VQhHRVzrpC+YoTN4qBDCfbd4MJql82WDoS06Y6JOw==" saltValue="nzIKjuv4XBEFScyGz4QXL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X46" sqref="X46"/>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501</v>
      </c>
      <c r="AP7" s="303"/>
      <c r="AQ7" s="304" t="s">
        <v>502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503</v>
      </c>
      <c r="AQ8" s="310" t="s">
        <v>504</v>
      </c>
      <c r="AR8" s="311" t="s">
        <v>505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506</v>
      </c>
      <c r="AL9" s="1189"/>
      <c r="AM9" s="1189"/>
      <c r="AN9" s="1190"/>
      <c r="AO9" s="312">
        <v>959973</v>
      </c>
      <c r="AP9" s="312">
        <v>94014</v>
      </c>
      <c r="AQ9" s="313">
        <v>87631</v>
      </c>
      <c r="AR9" s="314">
        <v>7.3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507</v>
      </c>
      <c r="AL10" s="1189"/>
      <c r="AM10" s="1189"/>
      <c r="AN10" s="1190"/>
      <c r="AO10" s="315">
        <v>116238</v>
      </c>
      <c r="AP10" s="315">
        <v>11384</v>
      </c>
      <c r="AQ10" s="316">
        <v>8917</v>
      </c>
      <c r="AR10" s="317">
        <v>27.7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508</v>
      </c>
      <c r="AL11" s="1189"/>
      <c r="AM11" s="1189"/>
      <c r="AN11" s="1190"/>
      <c r="AO11" s="315">
        <v>138598</v>
      </c>
      <c r="AP11" s="315">
        <v>13573</v>
      </c>
      <c r="AQ11" s="316">
        <v>14700</v>
      </c>
      <c r="AR11" s="317">
        <v>-7.7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509</v>
      </c>
      <c r="AL12" s="1189"/>
      <c r="AM12" s="1189"/>
      <c r="AN12" s="1190"/>
      <c r="AO12" s="315">
        <v>20353</v>
      </c>
      <c r="AP12" s="315">
        <v>1993</v>
      </c>
      <c r="AQ12" s="316">
        <v>667</v>
      </c>
      <c r="AR12" s="317">
        <v>198.8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510</v>
      </c>
      <c r="AL13" s="1189"/>
      <c r="AM13" s="1189"/>
      <c r="AN13" s="1190"/>
      <c r="AO13" s="315" t="s">
        <v>511</v>
      </c>
      <c r="AP13" s="315" t="s">
        <v>511</v>
      </c>
      <c r="AQ13" s="316" t="s">
        <v>511</v>
      </c>
      <c r="AR13" s="317" t="s">
        <v>511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512</v>
      </c>
      <c r="AL14" s="1189"/>
      <c r="AM14" s="1189"/>
      <c r="AN14" s="1190"/>
      <c r="AO14" s="315">
        <v>45621</v>
      </c>
      <c r="AP14" s="315">
        <v>4468</v>
      </c>
      <c r="AQ14" s="316">
        <v>4134</v>
      </c>
      <c r="AR14" s="317">
        <v>8.1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513</v>
      </c>
      <c r="AL15" s="1189"/>
      <c r="AM15" s="1189"/>
      <c r="AN15" s="1190"/>
      <c r="AO15" s="315" t="s">
        <v>511</v>
      </c>
      <c r="AP15" s="315" t="s">
        <v>511</v>
      </c>
      <c r="AQ15" s="316">
        <v>2222</v>
      </c>
      <c r="AR15" s="317" t="s">
        <v>511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514</v>
      </c>
      <c r="AL16" s="1192"/>
      <c r="AM16" s="1192"/>
      <c r="AN16" s="1193"/>
      <c r="AO16" s="315">
        <v>-96833</v>
      </c>
      <c r="AP16" s="315">
        <v>-9483</v>
      </c>
      <c r="AQ16" s="316">
        <v>-8178</v>
      </c>
      <c r="AR16" s="317">
        <v>16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189</v>
      </c>
      <c r="AL17" s="1192"/>
      <c r="AM17" s="1192"/>
      <c r="AN17" s="1193"/>
      <c r="AO17" s="315">
        <v>1183950</v>
      </c>
      <c r="AP17" s="315">
        <v>115948</v>
      </c>
      <c r="AQ17" s="316">
        <v>110093</v>
      </c>
      <c r="AR17" s="317">
        <v>5.3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519</v>
      </c>
      <c r="AL21" s="1186"/>
      <c r="AM21" s="1186"/>
      <c r="AN21" s="1187"/>
      <c r="AO21" s="327">
        <v>9.89</v>
      </c>
      <c r="AP21" s="328">
        <v>10.38</v>
      </c>
      <c r="AQ21" s="329">
        <v>-0.49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520</v>
      </c>
      <c r="AL22" s="1186"/>
      <c r="AM22" s="1186"/>
      <c r="AN22" s="1187"/>
      <c r="AO22" s="332">
        <v>96.5</v>
      </c>
      <c r="AP22" s="333">
        <v>96.6</v>
      </c>
      <c r="AQ22" s="334">
        <v>-0.1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501</v>
      </c>
      <c r="AP30" s="303"/>
      <c r="AQ30" s="304" t="s">
        <v>502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503</v>
      </c>
      <c r="AQ31" s="310" t="s">
        <v>504</v>
      </c>
      <c r="AR31" s="311" t="s">
        <v>505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524</v>
      </c>
      <c r="AL32" s="1177"/>
      <c r="AM32" s="1177"/>
      <c r="AN32" s="1178"/>
      <c r="AO32" s="342">
        <v>547373</v>
      </c>
      <c r="AP32" s="342">
        <v>53606</v>
      </c>
      <c r="AQ32" s="343">
        <v>55141</v>
      </c>
      <c r="AR32" s="344">
        <v>-2.8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525</v>
      </c>
      <c r="AL33" s="1177"/>
      <c r="AM33" s="1177"/>
      <c r="AN33" s="1178"/>
      <c r="AO33" s="342" t="s">
        <v>511</v>
      </c>
      <c r="AP33" s="342" t="s">
        <v>511</v>
      </c>
      <c r="AQ33" s="343" t="s">
        <v>511</v>
      </c>
      <c r="AR33" s="344" t="s">
        <v>511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526</v>
      </c>
      <c r="AL34" s="1177"/>
      <c r="AM34" s="1177"/>
      <c r="AN34" s="1178"/>
      <c r="AO34" s="342" t="s">
        <v>511</v>
      </c>
      <c r="AP34" s="342" t="s">
        <v>511</v>
      </c>
      <c r="AQ34" s="343">
        <v>3</v>
      </c>
      <c r="AR34" s="344" t="s">
        <v>511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527</v>
      </c>
      <c r="AL35" s="1177"/>
      <c r="AM35" s="1177"/>
      <c r="AN35" s="1178"/>
      <c r="AO35" s="342">
        <v>30358</v>
      </c>
      <c r="AP35" s="342">
        <v>2973</v>
      </c>
      <c r="AQ35" s="343">
        <v>21916</v>
      </c>
      <c r="AR35" s="344">
        <v>-86.4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528</v>
      </c>
      <c r="AL36" s="1177"/>
      <c r="AM36" s="1177"/>
      <c r="AN36" s="1178"/>
      <c r="AO36" s="342">
        <v>62199</v>
      </c>
      <c r="AP36" s="342">
        <v>6091</v>
      </c>
      <c r="AQ36" s="343">
        <v>3784</v>
      </c>
      <c r="AR36" s="344">
        <v>61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529</v>
      </c>
      <c r="AL37" s="1177"/>
      <c r="AM37" s="1177"/>
      <c r="AN37" s="1178"/>
      <c r="AO37" s="342" t="s">
        <v>511</v>
      </c>
      <c r="AP37" s="342" t="s">
        <v>511</v>
      </c>
      <c r="AQ37" s="343">
        <v>1115</v>
      </c>
      <c r="AR37" s="344" t="s">
        <v>511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530</v>
      </c>
      <c r="AL38" s="1180"/>
      <c r="AM38" s="1180"/>
      <c r="AN38" s="1181"/>
      <c r="AO38" s="345" t="s">
        <v>511</v>
      </c>
      <c r="AP38" s="345" t="s">
        <v>511</v>
      </c>
      <c r="AQ38" s="346">
        <v>2</v>
      </c>
      <c r="AR38" s="334" t="s">
        <v>511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531</v>
      </c>
      <c r="AL39" s="1180"/>
      <c r="AM39" s="1180"/>
      <c r="AN39" s="1181"/>
      <c r="AO39" s="342">
        <v>-6220</v>
      </c>
      <c r="AP39" s="342">
        <v>-609</v>
      </c>
      <c r="AQ39" s="343">
        <v>-1435</v>
      </c>
      <c r="AR39" s="344">
        <v>-57.6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532</v>
      </c>
      <c r="AL40" s="1177"/>
      <c r="AM40" s="1177"/>
      <c r="AN40" s="1178"/>
      <c r="AO40" s="342">
        <v>-395174</v>
      </c>
      <c r="AP40" s="342">
        <v>-38701</v>
      </c>
      <c r="AQ40" s="343">
        <v>-54229</v>
      </c>
      <c r="AR40" s="344">
        <v>-28.6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301</v>
      </c>
      <c r="AL41" s="1183"/>
      <c r="AM41" s="1183"/>
      <c r="AN41" s="1184"/>
      <c r="AO41" s="342">
        <v>238536</v>
      </c>
      <c r="AP41" s="342">
        <v>23361</v>
      </c>
      <c r="AQ41" s="343">
        <v>26298</v>
      </c>
      <c r="AR41" s="344">
        <v>-11.2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501</v>
      </c>
      <c r="AN49" s="1171" t="s">
        <v>536</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537</v>
      </c>
      <c r="AO50" s="359" t="s">
        <v>538</v>
      </c>
      <c r="AP50" s="360" t="s">
        <v>539</v>
      </c>
      <c r="AQ50" s="361" t="s">
        <v>540</v>
      </c>
      <c r="AR50" s="362" t="s">
        <v>541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1058547</v>
      </c>
      <c r="AN51" s="364">
        <v>96910</v>
      </c>
      <c r="AO51" s="365">
        <v>105.8</v>
      </c>
      <c r="AP51" s="366">
        <v>158564</v>
      </c>
      <c r="AQ51" s="367">
        <v>49.9</v>
      </c>
      <c r="AR51" s="368">
        <v>55.9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361237</v>
      </c>
      <c r="AN52" s="372">
        <v>33071</v>
      </c>
      <c r="AO52" s="373">
        <v>60.2</v>
      </c>
      <c r="AP52" s="374">
        <v>48412</v>
      </c>
      <c r="AQ52" s="375">
        <v>-3.1</v>
      </c>
      <c r="AR52" s="376">
        <v>63.3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1117550</v>
      </c>
      <c r="AN53" s="364">
        <v>104045</v>
      </c>
      <c r="AO53" s="365">
        <v>7.4</v>
      </c>
      <c r="AP53" s="366">
        <v>106092</v>
      </c>
      <c r="AQ53" s="367">
        <v>-33.1</v>
      </c>
      <c r="AR53" s="368">
        <v>40.5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456509</v>
      </c>
      <c r="AN54" s="372">
        <v>42502</v>
      </c>
      <c r="AO54" s="373">
        <v>28.5</v>
      </c>
      <c r="AP54" s="374">
        <v>44299</v>
      </c>
      <c r="AQ54" s="375">
        <v>-8.5</v>
      </c>
      <c r="AR54" s="376">
        <v>37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806761</v>
      </c>
      <c r="AN55" s="364">
        <v>76189</v>
      </c>
      <c r="AO55" s="365">
        <v>-26.8</v>
      </c>
      <c r="AP55" s="366">
        <v>78903</v>
      </c>
      <c r="AQ55" s="367">
        <v>-25.6</v>
      </c>
      <c r="AR55" s="368">
        <v>-1.2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583690</v>
      </c>
      <c r="AN56" s="372">
        <v>55122</v>
      </c>
      <c r="AO56" s="373">
        <v>29.7</v>
      </c>
      <c r="AP56" s="374">
        <v>49201</v>
      </c>
      <c r="AQ56" s="375">
        <v>11.1</v>
      </c>
      <c r="AR56" s="376">
        <v>18.600000000000001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1105151</v>
      </c>
      <c r="AN57" s="364">
        <v>105615</v>
      </c>
      <c r="AO57" s="365">
        <v>38.6</v>
      </c>
      <c r="AP57" s="366">
        <v>82993</v>
      </c>
      <c r="AQ57" s="367">
        <v>5.2</v>
      </c>
      <c r="AR57" s="368">
        <v>33.4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777354</v>
      </c>
      <c r="AN58" s="372">
        <v>74288</v>
      </c>
      <c r="AO58" s="373">
        <v>34.799999999999997</v>
      </c>
      <c r="AP58" s="374">
        <v>46787</v>
      </c>
      <c r="AQ58" s="375">
        <v>-4.9000000000000004</v>
      </c>
      <c r="AR58" s="376">
        <v>39.700000000000003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939249</v>
      </c>
      <c r="AN59" s="364">
        <v>91984</v>
      </c>
      <c r="AO59" s="365">
        <v>-12.9</v>
      </c>
      <c r="AP59" s="366">
        <v>108252</v>
      </c>
      <c r="AQ59" s="367">
        <v>30.4</v>
      </c>
      <c r="AR59" s="368">
        <v>-43.3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582379</v>
      </c>
      <c r="AN60" s="372">
        <v>57034</v>
      </c>
      <c r="AO60" s="373">
        <v>-23.2</v>
      </c>
      <c r="AP60" s="374">
        <v>50321</v>
      </c>
      <c r="AQ60" s="375">
        <v>7.6</v>
      </c>
      <c r="AR60" s="376">
        <v>-30.8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1005452</v>
      </c>
      <c r="AN61" s="379">
        <v>94949</v>
      </c>
      <c r="AO61" s="380">
        <v>22.4</v>
      </c>
      <c r="AP61" s="381">
        <v>106961</v>
      </c>
      <c r="AQ61" s="382">
        <v>5.4</v>
      </c>
      <c r="AR61" s="368">
        <v>17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552234</v>
      </c>
      <c r="AN62" s="372">
        <v>52403</v>
      </c>
      <c r="AO62" s="373">
        <v>26</v>
      </c>
      <c r="AP62" s="374">
        <v>47804</v>
      </c>
      <c r="AQ62" s="375">
        <v>0.4</v>
      </c>
      <c r="AR62" s="376">
        <v>25.6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DtR2VRLecuHziRw9usOcfmbxic5aweOro40oklayg++9/LWe8XG/zgmlhoAcXzLWTOKh+4BwT6O6Mv/P/E2ofg==" saltValue="tegbsjjXHSZx446PFf2Qa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F1" zoomScaleNormal="100" zoomScaleSheetLayoutView="55" workbookViewId="0">
      <selection activeCell="AF102" sqref="AF102"/>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vY7ulmsoby4GhKXopvE5rYcxU6TVbyrSYwd+Ttx+pi0Nh0HcR7xYmAvKrae268vsECwfnN2c8zT8X5M/heosw==" saltValue="HdgqHjjLiYtV/Qhkb5zA5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AF84" sqref="AF84"/>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IzzaZoxujcl2tE5t/zWsLcv6ZRTAuJyGnJsScqNLwASUEIHS6FB4W4rqbshE+82LFkMGmTXVVOXLCMrgKcN3Q==" saltValue="AjH/A3jvlqAhRXts568w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6"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94" t="s">
        <v>3</v>
      </c>
      <c r="D47" s="1194"/>
      <c r="E47" s="1195"/>
      <c r="F47" s="11">
        <v>39.520000000000003</v>
      </c>
      <c r="G47" s="12">
        <v>41.71</v>
      </c>
      <c r="H47" s="12">
        <v>30.85</v>
      </c>
      <c r="I47" s="12">
        <v>31.91</v>
      </c>
      <c r="J47" s="13">
        <v>28.46</v>
      </c>
    </row>
    <row r="48" spans="2:10" ht="57.75" customHeight="1" x14ac:dyDescent="0.15">
      <c r="B48" s="14"/>
      <c r="C48" s="1196" t="s">
        <v>4</v>
      </c>
      <c r="D48" s="1196"/>
      <c r="E48" s="1197"/>
      <c r="F48" s="15">
        <v>6.65</v>
      </c>
      <c r="G48" s="16">
        <v>1.39</v>
      </c>
      <c r="H48" s="16">
        <v>5.33</v>
      </c>
      <c r="I48" s="16">
        <v>2.69</v>
      </c>
      <c r="J48" s="17">
        <v>4.71</v>
      </c>
    </row>
    <row r="49" spans="2:10" ht="57.75" customHeight="1" thickBot="1" x14ac:dyDescent="0.2">
      <c r="B49" s="18"/>
      <c r="C49" s="1198" t="s">
        <v>5</v>
      </c>
      <c r="D49" s="1198"/>
      <c r="E49" s="1199"/>
      <c r="F49" s="19" t="s">
        <v>557</v>
      </c>
      <c r="G49" s="20" t="s">
        <v>558</v>
      </c>
      <c r="H49" s="20" t="s">
        <v>559</v>
      </c>
      <c r="I49" s="20" t="s">
        <v>560</v>
      </c>
      <c r="J49" s="21" t="s">
        <v>561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Wg+XpuGR69kosLiUMWQya/J/CPRDFk5loMu1UsxGsoBQqT/Ogmd4wSC0AnsctvAn+aa5tMYu86sipLWy6rfw==" saltValue="ps8B+OZKZw2OSpOXew2M0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2020-09-04T04:11:33Z</cp:lastPrinted>
  <dcterms:created xsi:type="dcterms:W3CDTF">2020-02-10T02:43:33Z</dcterms:created>
  <dcterms:modified xsi:type="dcterms:W3CDTF">2020-09-04T06:55:58Z</dcterms:modified>
  <cp:category/>
</cp:coreProperties>
</file>