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aturaofile\desktop$\LG-S-takanori01\デスクトップ\R020817_【追加依頼】財政状況資料集の追加分（公会計分）のダウンロードについて\"/>
    </mc:Choice>
  </mc:AlternateContent>
  <bookViews>
    <workbookView xWindow="0" yWindow="0" windowWidth="15360" windowHeight="7635" firstSheet="12" activeTab="1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31" i="12" l="1"/>
  <c r="AA30" i="12"/>
  <c r="AA29" i="12"/>
  <c r="AA28" i="12"/>
  <c r="AA7" i="12"/>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W38" i="10"/>
  <c r="BW39" i="10" s="1"/>
  <c r="BW40" i="10" s="1"/>
  <c r="BW41" i="10" s="1"/>
  <c r="BW42" i="10" s="1"/>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<sst xmlns="http://schemas.openxmlformats.org/spreadsheetml/2006/main" count="1185" uniqueCount="599">
  <si>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</si>
  <si>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</si>
  <si>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</si>
  <si>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</si>
  <si>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</si>
  <si>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</si>
  <si>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</si>
  <si>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</si>
  <si>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</si>
  <si>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</si>
  <si>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</si>
  <si>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</si>
  <si>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</si>
  <si>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</si>
  <si>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</si>
  <si>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</si>
  <si>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</si>
  <si>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</si>
  <si>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</si>
  <si>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</si>
  <si>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</si>
  <si>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</si>
  <si>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</si>
  <si>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</si>
  <si>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</si>
  <si>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</si>
  <si>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</si>
  <si>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</si>
  <si>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</si>
  <si>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</si>
  <si>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</si>
  <si>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</si>
  <si>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</si>
  <si>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</si>
  <si>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</si>
  <si>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</si>
  <si>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</si>
  <si>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</si>
  <si>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</si>
  <si>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</si>
  <si>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</si>
  <si>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</si>
  <si>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</si>
  <si>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</si>
  <si>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</si>
  <si>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</si>
  <si>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</si>
  <si>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</si>
  <si>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</si>
  <si>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</si>
  <si>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</si>
  <si>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</si>
  <si>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</si>
  <si>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</si>
  <si>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</si>
  <si>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</si>
  <si>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</si>
  <si>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</si>
  <si>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</si>
  <si>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</si>
  <si>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</si>
  <si>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</si>
  <si>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</si>
  <si>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</si>
  <si>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</si>
  <si>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</si>
  <si>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</si>
  <si>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</si>
  <si>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</si>
  <si>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</si>
  <si>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</si>
  <si>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</si>
  <si>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</si>
  <si>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</si>
  <si>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</si>
  <si>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</si>
  <si>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</si>
  <si>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</si>
  <si>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</si>
  <si>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</si>
  <si>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</si>
  <si>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</si>
  <si>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</si>
  <si>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</si>
  <si>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</si>
  <si>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</si>
  <si>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</si>
  <si>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</si>
  <si>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</si>
  <si>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</si>
  <si>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</si>
  <si>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</si>
  <si>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</si>
  <si>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</si>
  <si>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</si>
  <si>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</si>
  <si>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</si>
  <si>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葛尾村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</si>
  <si>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</si>
  <si>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</si>
  <si>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</si>
  <si>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</si>
  <si>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</si>
  <si>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</si>
  <si>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</si>
  <si>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</si>
  <si>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</si>
  <si>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</si>
  <si>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</si>
  <si>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</si>
  <si>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</si>
  <si>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</si>
  <si>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</si>
  <si>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</si>
  <si>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</si>
  <si>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</si>
  <si>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</si>
  <si>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</si>
  <si>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</si>
  <si>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</si>
  <si>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</si>
  <si>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-98.8</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</si>
  <si>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</si>
  <si>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</si>
  <si>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</si>
  <si>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</si>
  <si>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</si>
  <si>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</si>
  <si>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</si>
  <si>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</si>
  <si>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</si>
  <si>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</si>
  <si>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</si>
  <si>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</si>
  <si>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</si>
  <si>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</si>
  <si>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</si>
  <si>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</si>
  <si>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</si>
  <si>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</si>
  <si>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</si>
  <si>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</si>
  <si>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</si>
  <si>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</si>
  <si>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</si>
  <si>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</si>
  <si>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</si>
  <si>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</si>
  <si>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</si>
  <si>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</si>
  <si>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</si>
  <si>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4"/>
  </si>
  <si>
    <t>うち日本人(％)</t>
    <phoneticPr fontId="5"/>
  </si>
  <si>
    <t>-1.6</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</si>
  <si>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</si>
  <si>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</si>
  <si>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</si>
  <si>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</si>
  <si>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</si>
  <si>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</si>
  <si>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</si>
  <si>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</si>
  <si>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</si>
  <si>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</si>
  <si>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</si>
  <si>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</si>
  <si>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</si>
  <si>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</si>
  <si>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</si>
  <si>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</si>
  <si>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</si>
  <si>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</si>
  <si>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</si>
  <si>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</si>
  <si>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</si>
  <si>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</si>
  <si>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</si>
  <si>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</si>
  <si>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</si>
  <si>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</si>
  <si>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</si>
  <si>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</si>
  <si>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</si>
  <si>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</si>
  <si>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</si>
  <si>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</si>
  <si>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</si>
  <si>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</si>
  <si>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</si>
  <si>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</si>
  <si>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</si>
  <si>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</si>
  <si>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</si>
  <si>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</si>
  <si>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</si>
  <si>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</si>
  <si>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</si>
  <si>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</si>
  <si>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</si>
  <si>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</si>
  <si>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</si>
  <si>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</si>
  <si>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</si>
  <si>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</si>
  <si>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</si>
  <si>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</si>
  <si>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</si>
  <si>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</si>
  <si>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</si>
  <si>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</si>
  <si>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</si>
  <si>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</si>
  <si>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</si>
  <si>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福島県葛尾村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</si>
  <si>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</si>
  <si>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</si>
  <si>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</si>
  <si>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</si>
  <si>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</si>
  <si>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</si>
  <si>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</si>
  <si>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</si>
  <si>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</si>
  <si>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</si>
  <si>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</si>
  <si>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</si>
  <si>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</si>
  <si>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</si>
  <si>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</si>
  <si>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</si>
  <si>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</si>
  <si>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</si>
  <si>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</si>
  <si>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</si>
  <si>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</si>
  <si>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</si>
  <si>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</si>
  <si>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</si>
  <si>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</si>
  <si>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</si>
  <si>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</si>
  <si>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</si>
  <si>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</si>
  <si>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</si>
  <si>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</si>
  <si>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</si>
  <si>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</si>
  <si>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</si>
  <si>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</si>
  <si>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</si>
  <si>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</si>
  <si>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</si>
  <si>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</si>
  <si>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</si>
  <si>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</si>
  <si>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</si>
  <si>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</si>
  <si>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</si>
  <si>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</si>
  <si>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</si>
  <si>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</si>
  <si>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</si>
  <si>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</si>
  <si>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</si>
  <si>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</si>
  <si>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</si>
  <si>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</si>
  <si>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</si>
  <si>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</si>
  <si>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</si>
  <si>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</si>
  <si>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</si>
  <si>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</si>
  <si>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</si>
  <si>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</si>
  <si>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</si>
  <si>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</si>
  <si>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</si>
  <si>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</si>
  <si>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</si>
  <si>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</si>
  <si>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</si>
  <si>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</si>
  <si>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</si>
  <si>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</si>
  <si>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</si>
  <si>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</si>
  <si>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</si>
  <si>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</si>
  <si>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</si>
  <si>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</si>
  <si>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</si>
  <si>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</si>
  <si>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</si>
  <si>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</si>
  <si>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</si>
  <si>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</si>
  <si>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</si>
  <si>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</si>
  <si>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</si>
  <si>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</si>
  <si>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</si>
  <si>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</si>
  <si>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</si>
  <si>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</si>
  <si>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</si>
  <si>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</si>
  <si>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</si>
  <si>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</si>
  <si>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</si>
  <si>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</si>
  <si>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</si>
  <si>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</si>
  <si>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</si>
  <si>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</si>
  <si>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</si>
  <si>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</si>
  <si>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</si>
  <si>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</si>
  <si>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</si>
  <si>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</si>
  <si>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</si>
  <si>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</si>
  <si>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</si>
  <si>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</si>
  <si>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</si>
  <si>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</si>
  <si>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</si>
  <si>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</si>
  <si>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</si>
  <si>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</si>
  <si>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</si>
  <si>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</si>
  <si>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</si>
  <si>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</si>
  <si>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</si>
  <si>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</si>
  <si>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</si>
  <si>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</si>
  <si>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</si>
  <si>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</si>
  <si>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</si>
  <si>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</si>
  <si>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</si>
  <si>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</si>
  <si>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</si>
  <si>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</si>
  <si>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</si>
  <si>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</si>
  <si>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</si>
  <si>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</si>
  <si>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</si>
  <si>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</si>
  <si>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</si>
  <si>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</si>
  <si>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</si>
  <si>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</si>
  <si>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</si>
  <si>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</si>
  <si>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</si>
  <si>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</si>
  <si>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</si>
  <si>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</si>
  <si>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福島県葛尾村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</si>
  <si>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</si>
  <si>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</si>
  <si>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</si>
  <si>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</si>
  <si>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</si>
  <si>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</si>
  <si>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</si>
  <si>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</si>
  <si>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</si>
  <si>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</si>
  <si>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</si>
  <si>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</si>
  <si>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</si>
  <si>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</si>
  <si>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</si>
  <si>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</si>
  <si>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</si>
  <si>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</si>
  <si>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</si>
  <si>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</si>
  <si>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</si>
  <si>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</si>
  <si>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</si>
  <si>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</si>
  <si>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</si>
  <si>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</si>
  <si>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</si>
  <si>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</si>
  <si>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</si>
  <si>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</si>
  <si>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</si>
  <si>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</si>
  <si>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</si>
  <si>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</si>
  <si>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</si>
  <si>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</si>
  <si>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</si>
  <si>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</si>
  <si>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</si>
  <si>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</si>
  <si>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</si>
  <si>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</si>
  <si>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</si>
  <si>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</si>
  <si>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</si>
  <si>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</si>
  <si>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</si>
  <si>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</si>
  <si>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</si>
  <si>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</si>
  <si>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</si>
  <si>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</si>
  <si>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</si>
  <si>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</si>
  <si>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</si>
  <si>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</si>
  <si>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</si>
  <si>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</si>
  <si>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</si>
  <si>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</si>
  <si>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</si>
  <si>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</si>
  <si>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</si>
  <si>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</si>
  <si>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</si>
  <si>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</si>
  <si>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</si>
  <si>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</si>
  <si>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</si>
  <si>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</si>
  <si>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</si>
  <si>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</si>
  <si>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</si>
  <si>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</si>
  <si>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</si>
  <si>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</si>
  <si>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</si>
  <si>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</si>
  <si>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</si>
  <si>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</si>
  <si>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</si>
  <si>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</si>
  <si>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</si>
  <si>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</si>
  <si>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</si>
  <si>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</si>
  <si>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</si>
  <si>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</si>
  <si>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</si>
  <si>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</si>
  <si>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</si>
  <si>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</si>
  <si>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</si>
  <si>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</si>
  <si>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</si>
  <si>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</si>
  <si>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</si>
  <si>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</si>
  <si>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</si>
  <si>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</si>
  <si>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</si>
  <si>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</si>
  <si>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国民健康保険事業特別会計</t>
    <phoneticPr fontId="5"/>
  </si>
  <si>
    <t>将来負担比率（(Ｅ)－(Ｆ)）／（(Ｃ)－(Ｄ)）×１００</t>
    <rPh sb="0" eb="2">
      <t>ショウライ</t>
    </rPh>
    <rPh sb="2" eb="4">
      <t>フタン</t>
    </rPh>
    <rPh sb="4" eb="6">
      <t>ヒリツ</t>
    </rPh>
    <phoneticPr fontId="5"/>
  </si>
  <si>
    <t>-</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</si>
  <si>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</si>
  <si>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</si>
  <si>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</si>
  <si>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</si>
  <si>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</si>
  <si>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</si>
  <si>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</si>
  <si>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</si>
  <si>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</si>
  <si>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</si>
  <si>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</si>
  <si>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</si>
  <si>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</si>
  <si>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</si>
  <si>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</si>
  <si>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</si>
  <si>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</si>
  <si>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</si>
  <si>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</si>
  <si>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</si>
  <si>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</si>
  <si>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</si>
  <si>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</si>
  <si>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</si>
  <si>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</si>
  <si>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</si>
  <si>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</si>
  <si>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</si>
  <si>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</si>
  <si>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</si>
  <si>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</si>
  <si>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</si>
  <si>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</si>
  <si>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</si>
  <si>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</si>
  <si>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</si>
  <si>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</si>
  <si>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</si>
  <si>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</si>
  <si>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</si>
  <si>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</si>
  <si>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</si>
  <si>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</si>
  <si>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</si>
  <si>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</si>
  <si>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</si>
  <si>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</si>
  <si>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</si>
  <si>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</si>
  <si>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</si>
  <si>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</si>
  <si>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</si>
  <si>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</si>
  <si>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</si>
  <si>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</si>
  <si>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</si>
  <si>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</si>
  <si>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</si>
  <si>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</si>
  <si>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</si>
  <si>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</si>
  <si>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</si>
  <si>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</si>
  <si>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</si>
  <si>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</si>
  <si>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</si>
  <si>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</si>
  <si>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</si>
  <si>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</si>
  <si>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</si>
  <si>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</si>
  <si>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</si>
  <si>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</si>
  <si>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</si>
  <si>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</si>
  <si>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</si>
  <si>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</si>
  <si>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</si>
  <si>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</si>
  <si>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</si>
  <si>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</si>
  <si>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</si>
  <si>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</si>
  <si>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</si>
  <si>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</si>
  <si>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1.42</t>
  </si>
  <si>
    <t>▲ 16.58</t>
  </si>
  <si>
    <t>▲ 35.55</t>
  </si>
  <si>
    <t>▲ 11.51</t>
  </si>
  <si>
    <t>一般会計</t>
  </si>
  <si>
    <t>介護保険事業特別会計</t>
  </si>
  <si>
    <t>国民健康保険事業特別会計</t>
  </si>
  <si>
    <t>簡易水道事業特別会計</t>
  </si>
  <si>
    <t>診療所特別会計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</si>
  <si>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</si>
  <si>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</si>
  <si>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</si>
  <si>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</si>
  <si>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</si>
  <si>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</si>
  <si>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</si>
  <si>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</si>
  <si>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双葉地方広域市町村圏組合一般会計</t>
    <phoneticPr fontId="2"/>
  </si>
  <si>
    <t>双葉地方広域市町村圏組合下水道事業特別会計</t>
    <phoneticPr fontId="2"/>
  </si>
  <si>
    <t>福島県後期高齢者医療広域連合一般会計</t>
    <phoneticPr fontId="2"/>
  </si>
  <si>
    <t>福島県後期高齢者医療広域連合後期高齢者医療特別会計</t>
    <phoneticPr fontId="2"/>
  </si>
  <si>
    <t>福島県市町村総合事務組合・一般会計</t>
    <phoneticPr fontId="2"/>
  </si>
  <si>
    <t>福島県市町村総合事務組合・消防補償等特別会計</t>
    <phoneticPr fontId="2"/>
  </si>
  <si>
    <t>福島県市町村総合事務組合・消防賞じゅつ金特別会計</t>
    <phoneticPr fontId="2"/>
  </si>
  <si>
    <t>福島県市町村総合事務組合・非常勤職員公務災害補償特別会計</t>
    <phoneticPr fontId="2"/>
  </si>
  <si>
    <t>福島県市町村総合事務組合・自治会館管理特別会計</t>
    <phoneticPr fontId="2"/>
  </si>
  <si>
    <t>震災復興基金</t>
    <rPh sb="0" eb="2">
      <t>シンサイ</t>
    </rPh>
    <rPh sb="2" eb="4">
      <t>フッコウ</t>
    </rPh>
    <rPh sb="4" eb="6">
      <t>キキン</t>
    </rPh>
    <phoneticPr fontId="2"/>
  </si>
  <si>
    <t>地域づくり推進事業基金</t>
    <rPh sb="0" eb="2">
      <t>チイキ</t>
    </rPh>
    <rPh sb="5" eb="7">
      <t>スイシン</t>
    </rPh>
    <rPh sb="7" eb="9">
      <t>ジギョウ</t>
    </rPh>
    <rPh sb="9" eb="11">
      <t>キキン</t>
    </rPh>
    <phoneticPr fontId="2"/>
  </si>
  <si>
    <t>公共用施設維持基金</t>
    <rPh sb="0" eb="3">
      <t>コウキョウヨウ</t>
    </rPh>
    <rPh sb="3" eb="5">
      <t>シセツ</t>
    </rPh>
    <rPh sb="5" eb="7">
      <t>イジ</t>
    </rPh>
    <rPh sb="7" eb="9">
      <t>キキン</t>
    </rPh>
    <phoneticPr fontId="2"/>
  </si>
  <si>
    <t>長期避難者生活拠点形成交付金基金</t>
    <rPh sb="0" eb="2">
      <t>チョウキ</t>
    </rPh>
    <rPh sb="2" eb="5">
      <t>ヒナンシャ</t>
    </rPh>
    <rPh sb="5" eb="7">
      <t>セイカツ</t>
    </rPh>
    <rPh sb="7" eb="9">
      <t>キョテン</t>
    </rPh>
    <rPh sb="9" eb="11">
      <t>ケイセイ</t>
    </rPh>
    <rPh sb="11" eb="14">
      <t>コウフキン</t>
    </rPh>
    <rPh sb="14" eb="16">
      <t>キキン</t>
    </rPh>
    <phoneticPr fontId="2"/>
  </si>
  <si>
    <t>再生加速化交付金（帰還環境整備）基金</t>
    <rPh sb="0" eb="2">
      <t>サイセイ</t>
    </rPh>
    <rPh sb="2" eb="5">
      <t>カソクカ</t>
    </rPh>
    <rPh sb="5" eb="8">
      <t>コウフキン</t>
    </rPh>
    <rPh sb="9" eb="11">
      <t>キカン</t>
    </rPh>
    <rPh sb="11" eb="13">
      <t>カンキョウ</t>
    </rPh>
    <rPh sb="13" eb="15">
      <t>セイビ</t>
    </rPh>
    <rPh sb="16" eb="18">
      <t>キキン</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</si>
  <si>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</si>
  <si>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</si>
  <si>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</si>
  <si>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</si>
  <si>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</si>
  <si>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</si>
  <si>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</si>
  <si>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</si>
  <si>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</si>
  <si>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</si>
  <si>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</si>
  <si>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</si>
  <si>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将来負担比率はマイナスであることから比較できないが、実質公債費比率においては、類似団体平均より下回っている。
　インフラに係る復興事業が一段落し、通常の事業や防災インフラ整備に伴う、起債額が増加しつつあることから指標が悪化することが見込まれる。
　実質公債費比率については、適正な借り入れを維持することで、指標の悪化を緩やかにし、財政の健全化に努める。</t>
    <rPh sb="27" eb="29">
      <t>ジッシツ</t>
    </rPh>
    <rPh sb="29" eb="32">
      <t>コウサイヒ</t>
    </rPh>
    <rPh sb="32" eb="34">
      <t>ヒリツ</t>
    </rPh>
    <rPh sb="62" eb="63">
      <t>カカ</t>
    </rPh>
    <rPh sb="64" eb="66">
      <t>フッコウ</t>
    </rPh>
    <rPh sb="66" eb="68">
      <t>ジギョウ</t>
    </rPh>
    <rPh sb="69" eb="72">
      <t>ヒトダンラク</t>
    </rPh>
    <rPh sb="74" eb="76">
      <t>ツウジョウ</t>
    </rPh>
    <rPh sb="77" eb="79">
      <t>ジギョウ</t>
    </rPh>
    <rPh sb="80" eb="82">
      <t>ボウサイ</t>
    </rPh>
    <rPh sb="86" eb="88">
      <t>セイビ</t>
    </rPh>
    <rPh sb="89" eb="90">
      <t>トモナ</t>
    </rPh>
    <rPh sb="92" eb="95">
      <t>キサイガク</t>
    </rPh>
    <rPh sb="96" eb="98">
      <t>ゾウカ</t>
    </rPh>
    <rPh sb="107" eb="109">
      <t>シヒョウ</t>
    </rPh>
    <rPh sb="110" eb="112">
      <t>アッカ</t>
    </rPh>
    <rPh sb="117" eb="119">
      <t>ミコ</t>
    </rPh>
    <rPh sb="125" eb="127">
      <t>ジッシツ</t>
    </rPh>
    <rPh sb="127" eb="130">
      <t>コウサイヒ</t>
    </rPh>
    <rPh sb="130" eb="132">
      <t>ヒリツ</t>
    </rPh>
    <rPh sb="138" eb="140">
      <t>テキセイ</t>
    </rPh>
    <rPh sb="141" eb="142">
      <t>カ</t>
    </rPh>
    <rPh sb="143" eb="144">
      <t>イ</t>
    </rPh>
    <rPh sb="146" eb="148">
      <t>イジ</t>
    </rPh>
    <rPh sb="154" eb="156">
      <t>シヒョウ</t>
    </rPh>
    <rPh sb="157" eb="159">
      <t>アッカ</t>
    </rPh>
    <rPh sb="160" eb="161">
      <t>ユル</t>
    </rPh>
    <rPh sb="166" eb="168">
      <t>ザイセイ</t>
    </rPh>
    <rPh sb="169" eb="172">
      <t>ケンゼンカ</t>
    </rPh>
    <rPh sb="173" eb="174">
      <t>ツト</t>
    </rPh>
    <phoneticPr fontId="5"/>
  </si>
  <si>
    <t xml:space="preserve">　将来負担比率はマイナスであることから比較できないが、有形固定資産原価償却率においては、類似団体平均より下回っている。
　今後は、施設の老朽化に伴い、施設の改修や更新にかかる事業費が増加していくことから、施設の適正な管理を維持していく。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</si>
</sst>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178" fontId="19" fillId="0" borderId="88"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333013</c:v>
                </c:pt>
                <c:pt idx="1">
                  <c:v>280458</c:v>
                </c:pt>
                <c:pt idx="2">
                  <c:v>310300</c:v>
                </c:pt>
                <c:pt idx="3">
                  <c:v>317319</c:v>
                </c:pt>
                <c:pt idx="4">
                  <c:v>289738</c:v>
                </c:pt>
              </c:numCache>
            </c:numRef>
          </c:val>
          <c:smooth val="0"/>
          <c:extLst>
            <c:ext xmlns:c16="http://schemas.microsoft.com/office/drawing/2014/chart" uri="{C3380CC4-5D6E-409C-BE32-E72D297353CC}">
              <c16:uniqueId val="{00000000-9ADE-4880-AD43-72EDB3E25A4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776200</c:v>
                </c:pt>
                <c:pt idx="1">
                  <c:v>1658313</c:v>
                </c:pt>
                <c:pt idx="2">
                  <c:v>3429408</c:v>
                </c:pt>
                <c:pt idx="3">
                  <c:v>2318343</c:v>
                </c:pt>
                <c:pt idx="4">
                  <c:v>1407548</c:v>
                </c:pt>
              </c:numCache>
            </c:numRef>
          </c:val>
          <c:smooth val="0"/>
          <c:extLst>
            <c:ext xmlns:c16="http://schemas.microsoft.com/office/drawing/2014/chart" uri="{C3380CC4-5D6E-409C-BE32-E72D297353CC}">
              <c16:uniqueId val="{00000001-9ADE-4880-AD43-72EDB3E25A4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14.85</c:v>
                </c:pt>
                <c:pt idx="1">
                  <c:v>16.46</c:v>
                </c:pt>
                <c:pt idx="2">
                  <c:v>4.76</c:v>
                </c:pt>
                <c:pt idx="3">
                  <c:v>3.36</c:v>
                </c:pt>
                <c:pt idx="4">
                  <c:v>54.18</c:v>
                </c:pt>
              </c:numCache>
            </c:numRef>
          </c:val>
          <c:extLst>
            <c:ext xmlns:c16="http://schemas.microsoft.com/office/drawing/2014/chart" uri="{C3380CC4-5D6E-409C-BE32-E72D297353CC}">
              <c16:uniqueId val="{00000000-9759-4351-8F57-8645C8CC59F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109.05</c:v>
                </c:pt>
                <c:pt idx="1">
                  <c:v>93.24</c:v>
                </c:pt>
                <c:pt idx="2">
                  <c:v>78.2</c:v>
                </c:pt>
                <c:pt idx="3">
                  <c:v>76.849999999999994</c:v>
                </c:pt>
                <c:pt idx="4">
                  <c:v>56.07</c:v>
                </c:pt>
              </c:numCache>
            </c:numRef>
          </c:val>
          <c:extLst>
            <c:ext xmlns:c16="http://schemas.microsoft.com/office/drawing/2014/chart" uri="{C3380CC4-5D6E-409C-BE32-E72D297353CC}">
              <c16:uniqueId val="{00000001-9759-4351-8F57-8645C8CC59F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-1.42</c:v>
                </c:pt>
                <c:pt idx="1">
                  <c:v>-16.579999999999998</c:v>
                </c:pt>
                <c:pt idx="2">
                  <c:v>-35.549999999999997</c:v>
                </c:pt>
                <c:pt idx="3">
                  <c:v>-11.51</c:v>
                </c:pt>
                <c:pt idx="4">
                  <c:v>24.8</c:v>
                </c:pt>
              </c:numCache>
            </c:numRef>
          </c:val>
          <c:smooth val="0"/>
          <c:extLst>
            <c:ext xmlns:c16="http://schemas.microsoft.com/office/drawing/2014/chart" uri="{C3380CC4-5D6E-409C-BE32-E72D297353CC}">
              <c16:uniqueId val="{00000002-9759-4351-8F57-8645C8CC59F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833-457C-8F16-455B27E137D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833-457C-8F16-455B27E137D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833-457C-8F16-455B27E137D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0833-457C-8F16-455B27E137D8}"/>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0.02</c:v>
                </c:pt>
                <c:pt idx="2">
                  <c:v>#N/A</c:v>
                </c:pt>
                <c:pt idx="3">
                  <c:v>0.06</c:v>
                </c:pt>
                <c:pt idx="4">
                  <c:v>#N/A</c:v>
                </c:pt>
                <c:pt idx="5">
                  <c:v>0.02</c:v>
                </c:pt>
                <c:pt idx="6">
                  <c:v>#N/A</c:v>
                </c:pt>
                <c:pt idx="7">
                  <c:v>0.03</c:v>
                </c:pt>
                <c:pt idx="8">
                  <c:v>#N/A</c:v>
                </c:pt>
                <c:pt idx="9">
                  <c:v>7.0000000000000007E-2</c:v>
                </c:pt>
              </c:numCache>
            </c:numRef>
          </c:val>
          <c:extLst>
            <c:ext xmlns:c16="http://schemas.microsoft.com/office/drawing/2014/chart" uri="{C3380CC4-5D6E-409C-BE32-E72D297353CC}">
              <c16:uniqueId val="{00000004-0833-457C-8F16-455B27E137D8}"/>
            </c:ext>
          </c:extLst>
        </c:ser>
        <c:ser>
          <c:idx val="5"/>
          <c:order val="5"/>
          <c:tx>
            <c:strRef>
              <c:f>データシート!$A$32</c:f>
              <c:strCache>
                <c:ptCount val="1"/>
                <c:pt idx="0">
                  <c:v>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0.15</c:v>
                </c:pt>
                <c:pt idx="8">
                  <c:v>#N/A</c:v>
                </c:pt>
                <c:pt idx="9">
                  <c:v>0.16</c:v>
                </c:pt>
              </c:numCache>
            </c:numRef>
          </c:val>
          <c:extLst>
            <c:ext xmlns:c16="http://schemas.microsoft.com/office/drawing/2014/chart" uri="{C3380CC4-5D6E-409C-BE32-E72D297353CC}">
              <c16:uniqueId val="{00000005-0833-457C-8F16-455B27E137D8}"/>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0.05</c:v>
                </c:pt>
                <c:pt idx="2">
                  <c:v>#N/A</c:v>
                </c:pt>
                <c:pt idx="3">
                  <c:v>0.31</c:v>
                </c:pt>
                <c:pt idx="4">
                  <c:v>#N/A</c:v>
                </c:pt>
                <c:pt idx="5">
                  <c:v>0</c:v>
                </c:pt>
                <c:pt idx="6">
                  <c:v>#N/A</c:v>
                </c:pt>
                <c:pt idx="7">
                  <c:v>0.45</c:v>
                </c:pt>
                <c:pt idx="8">
                  <c:v>#N/A</c:v>
                </c:pt>
                <c:pt idx="9">
                  <c:v>0.28999999999999998</c:v>
                </c:pt>
              </c:numCache>
            </c:numRef>
          </c:val>
          <c:extLst>
            <c:ext xmlns:c16="http://schemas.microsoft.com/office/drawing/2014/chart" uri="{C3380CC4-5D6E-409C-BE32-E72D297353CC}">
              <c16:uniqueId val="{00000006-0833-457C-8F16-455B27E137D8}"/>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4.1100000000000003</c:v>
                </c:pt>
                <c:pt idx="2">
                  <c:v>#N/A</c:v>
                </c:pt>
                <c:pt idx="3">
                  <c:v>3.9</c:v>
                </c:pt>
                <c:pt idx="4">
                  <c:v>#N/A</c:v>
                </c:pt>
                <c:pt idx="5">
                  <c:v>3.41</c:v>
                </c:pt>
                <c:pt idx="6">
                  <c:v>#N/A</c:v>
                </c:pt>
                <c:pt idx="7">
                  <c:v>2.16</c:v>
                </c:pt>
                <c:pt idx="8">
                  <c:v>#N/A</c:v>
                </c:pt>
                <c:pt idx="9">
                  <c:v>2.3199999999999998</c:v>
                </c:pt>
              </c:numCache>
            </c:numRef>
          </c:val>
          <c:extLst>
            <c:ext xmlns:c16="http://schemas.microsoft.com/office/drawing/2014/chart" uri="{C3380CC4-5D6E-409C-BE32-E72D297353CC}">
              <c16:uniqueId val="{00000007-0833-457C-8F16-455B27E137D8}"/>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1.44</c:v>
                </c:pt>
                <c:pt idx="2">
                  <c:v>#N/A</c:v>
                </c:pt>
                <c:pt idx="3">
                  <c:v>3.35</c:v>
                </c:pt>
                <c:pt idx="4">
                  <c:v>#N/A</c:v>
                </c:pt>
                <c:pt idx="5">
                  <c:v>2.85</c:v>
                </c:pt>
                <c:pt idx="6">
                  <c:v>#N/A</c:v>
                </c:pt>
                <c:pt idx="7">
                  <c:v>2.59</c:v>
                </c:pt>
                <c:pt idx="8">
                  <c:v>#N/A</c:v>
                </c:pt>
                <c:pt idx="9">
                  <c:v>5.85</c:v>
                </c:pt>
              </c:numCache>
            </c:numRef>
          </c:val>
          <c:extLst>
            <c:ext xmlns:c16="http://schemas.microsoft.com/office/drawing/2014/chart" uri="{C3380CC4-5D6E-409C-BE32-E72D297353CC}">
              <c16:uniqueId val="{00000008-0833-457C-8F16-455B27E137D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14.84</c:v>
                </c:pt>
                <c:pt idx="2">
                  <c:v>#N/A</c:v>
                </c:pt>
                <c:pt idx="3">
                  <c:v>16.46</c:v>
                </c:pt>
                <c:pt idx="4">
                  <c:v>#N/A</c:v>
                </c:pt>
                <c:pt idx="5">
                  <c:v>4.75</c:v>
                </c:pt>
                <c:pt idx="6">
                  <c:v>#N/A</c:v>
                </c:pt>
                <c:pt idx="7">
                  <c:v>3.21</c:v>
                </c:pt>
                <c:pt idx="8">
                  <c:v>#N/A</c:v>
                </c:pt>
                <c:pt idx="9">
                  <c:v>54.02</c:v>
                </c:pt>
              </c:numCache>
            </c:numRef>
          </c:val>
          <c:extLst>
            <c:ext xmlns:c16="http://schemas.microsoft.com/office/drawing/2014/chart" uri="{C3380CC4-5D6E-409C-BE32-E72D297353CC}">
              <c16:uniqueId val="{00000009-0833-457C-8F16-455B27E137D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156</c:v>
                </c:pt>
                <c:pt idx="5">
                  <c:v>147</c:v>
                </c:pt>
                <c:pt idx="8">
                  <c:v>143</c:v>
                </c:pt>
                <c:pt idx="11">
                  <c:v>137</c:v>
                </c:pt>
                <c:pt idx="14">
                  <c:v>136</c:v>
                </c:pt>
              </c:numCache>
            </c:numRef>
          </c:val>
          <c:extLst>
            <c:ext xmlns:c16="http://schemas.microsoft.com/office/drawing/2014/chart" uri="{C3380CC4-5D6E-409C-BE32-E72D297353CC}">
              <c16:uniqueId val="{00000000-EAA0-453B-9378-798014CB3E7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AA0-453B-9378-798014CB3E7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AA0-453B-9378-798014CB3E7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5</c:v>
                </c:pt>
                <c:pt idx="3">
                  <c:v>4</c:v>
                </c:pt>
                <c:pt idx="6">
                  <c:v>4</c:v>
                </c:pt>
                <c:pt idx="9">
                  <c:v>5</c:v>
                </c:pt>
                <c:pt idx="12">
                  <c:v>4</c:v>
                </c:pt>
              </c:numCache>
            </c:numRef>
          </c:val>
          <c:extLst>
            <c:ext xmlns:c16="http://schemas.microsoft.com/office/drawing/2014/chart" uri="{C3380CC4-5D6E-409C-BE32-E72D297353CC}">
              <c16:uniqueId val="{00000003-EAA0-453B-9378-798014CB3E7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AA0-453B-9378-798014CB3E7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AA0-453B-9378-798014CB3E7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AA0-453B-9378-798014CB3E7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179</c:v>
                </c:pt>
                <c:pt idx="3">
                  <c:v>166</c:v>
                </c:pt>
                <c:pt idx="6">
                  <c:v>155</c:v>
                </c:pt>
                <c:pt idx="9">
                  <c:v>153</c:v>
                </c:pt>
                <c:pt idx="12">
                  <c:v>172</c:v>
                </c:pt>
              </c:numCache>
            </c:numRef>
          </c:val>
          <c:extLst>
            <c:ext xmlns:c16="http://schemas.microsoft.com/office/drawing/2014/chart" uri="{C3380CC4-5D6E-409C-BE32-E72D297353CC}">
              <c16:uniqueId val="{00000007-EAA0-453B-9378-798014CB3E7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28</c:v>
                </c:pt>
                <c:pt idx="2">
                  <c:v>#N/A</c:v>
                </c:pt>
                <c:pt idx="3">
                  <c:v>#N/A</c:v>
                </c:pt>
                <c:pt idx="4">
                  <c:v>23</c:v>
                </c:pt>
                <c:pt idx="5">
                  <c:v>#N/A</c:v>
                </c:pt>
                <c:pt idx="6">
                  <c:v>#N/A</c:v>
                </c:pt>
                <c:pt idx="7">
                  <c:v>16</c:v>
                </c:pt>
                <c:pt idx="8">
                  <c:v>#N/A</c:v>
                </c:pt>
                <c:pt idx="9">
                  <c:v>#N/A</c:v>
                </c:pt>
                <c:pt idx="10">
                  <c:v>21</c:v>
                </c:pt>
                <c:pt idx="11">
                  <c:v>#N/A</c:v>
                </c:pt>
                <c:pt idx="12">
                  <c:v>#N/A</c:v>
                </c:pt>
                <c:pt idx="13">
                  <c:v>40</c:v>
                </c:pt>
                <c:pt idx="14">
                  <c:v>#N/A</c:v>
                </c:pt>
              </c:numCache>
            </c:numRef>
          </c:val>
          <c:smooth val="0"/>
          <c:extLst>
            <c:ext xmlns:c16="http://schemas.microsoft.com/office/drawing/2014/chart" uri="{C3380CC4-5D6E-409C-BE32-E72D297353CC}">
              <c16:uniqueId val="{00000008-EAA0-453B-9378-798014CB3E7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1217</c:v>
                </c:pt>
                <c:pt idx="5">
                  <c:v>1192</c:v>
                </c:pt>
                <c:pt idx="8">
                  <c:v>1141</c:v>
                </c:pt>
                <c:pt idx="11">
                  <c:v>1136</c:v>
                </c:pt>
                <c:pt idx="14">
                  <c:v>1173</c:v>
                </c:pt>
              </c:numCache>
            </c:numRef>
          </c:val>
          <c:extLst>
            <c:ext xmlns:c16="http://schemas.microsoft.com/office/drawing/2014/chart" uri="{C3380CC4-5D6E-409C-BE32-E72D297353CC}">
              <c16:uniqueId val="{00000000-EFB1-44F7-B1B5-693BD1A20B8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EFB1-44F7-B1B5-693BD1A20B8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2703</c:v>
                </c:pt>
                <c:pt idx="5">
                  <c:v>5685</c:v>
                </c:pt>
                <c:pt idx="8">
                  <c:v>4263</c:v>
                </c:pt>
                <c:pt idx="11">
                  <c:v>3603</c:v>
                </c:pt>
                <c:pt idx="14">
                  <c:v>3063</c:v>
                </c:pt>
              </c:numCache>
            </c:numRef>
          </c:val>
          <c:extLst>
            <c:ext xmlns:c16="http://schemas.microsoft.com/office/drawing/2014/chart" uri="{C3380CC4-5D6E-409C-BE32-E72D297353CC}">
              <c16:uniqueId val="{00000002-EFB1-44F7-B1B5-693BD1A20B8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FB1-44F7-B1B5-693BD1A20B8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FB1-44F7-B1B5-693BD1A20B8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FB1-44F7-B1B5-693BD1A20B8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286</c:v>
                </c:pt>
                <c:pt idx="3">
                  <c:v>297</c:v>
                </c:pt>
                <c:pt idx="6">
                  <c:v>303</c:v>
                </c:pt>
                <c:pt idx="9">
                  <c:v>252</c:v>
                </c:pt>
                <c:pt idx="12">
                  <c:v>267</c:v>
                </c:pt>
              </c:numCache>
            </c:numRef>
          </c:val>
          <c:extLst>
            <c:ext xmlns:c16="http://schemas.microsoft.com/office/drawing/2014/chart" uri="{C3380CC4-5D6E-409C-BE32-E72D297353CC}">
              <c16:uniqueId val="{00000006-EFB1-44F7-B1B5-693BD1A20B8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49</c:v>
                </c:pt>
                <c:pt idx="3">
                  <c:v>44</c:v>
                </c:pt>
                <c:pt idx="6">
                  <c:v>39</c:v>
                </c:pt>
                <c:pt idx="9">
                  <c:v>35</c:v>
                </c:pt>
                <c:pt idx="12">
                  <c:v>31</c:v>
                </c:pt>
              </c:numCache>
            </c:numRef>
          </c:val>
          <c:extLst>
            <c:ext xmlns:c16="http://schemas.microsoft.com/office/drawing/2014/chart" uri="{C3380CC4-5D6E-409C-BE32-E72D297353CC}">
              <c16:uniqueId val="{00000007-EFB1-44F7-B1B5-693BD1A20B8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EFB1-44F7-B1B5-693BD1A20B8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FB1-44F7-B1B5-693BD1A20B8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1324</c:v>
                </c:pt>
                <c:pt idx="3">
                  <c:v>1336</c:v>
                </c:pt>
                <c:pt idx="6">
                  <c:v>1236</c:v>
                </c:pt>
                <c:pt idx="9">
                  <c:v>1292</c:v>
                </c:pt>
                <c:pt idx="12">
                  <c:v>1128</c:v>
                </c:pt>
              </c:numCache>
            </c:numRef>
          </c:val>
          <c:extLst>
            <c:ext xmlns:c16="http://schemas.microsoft.com/office/drawing/2014/chart" uri="{C3380CC4-5D6E-409C-BE32-E72D297353CC}">
              <c16:uniqueId val="{0000000A-EFB1-44F7-B1B5-693BD1A20B8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FB1-44F7-B1B5-693BD1A20B8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857</c:v>
                </c:pt>
                <c:pt idx="1">
                  <c:v>785</c:v>
                </c:pt>
                <c:pt idx="2">
                  <c:v>548</c:v>
                </c:pt>
              </c:numCache>
            </c:numRef>
          </c:val>
          <c:extLst>
            <c:ext xmlns:c16="http://schemas.microsoft.com/office/drawing/2014/chart" uri="{C3380CC4-5D6E-409C-BE32-E72D297353CC}">
              <c16:uniqueId val="{00000000-439C-4777-AF93-EC4A24B7A0E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121</c:v>
                </c:pt>
                <c:pt idx="1">
                  <c:v>121</c:v>
                </c:pt>
                <c:pt idx="2">
                  <c:v>121</c:v>
                </c:pt>
              </c:numCache>
            </c:numRef>
          </c:val>
          <c:extLst>
            <c:ext xmlns:c16="http://schemas.microsoft.com/office/drawing/2014/chart" uri="{C3380CC4-5D6E-409C-BE32-E72D297353CC}">
              <c16:uniqueId val="{00000001-439C-4777-AF93-EC4A24B7A0E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3862</c:v>
                </c:pt>
                <c:pt idx="1">
                  <c:v>3566</c:v>
                </c:pt>
                <c:pt idx="2">
                  <c:v>4643</c:v>
                </c:pt>
              </c:numCache>
            </c:numRef>
          </c:val>
          <c:extLst>
            <c:ext xmlns:c16="http://schemas.microsoft.com/office/drawing/2014/chart" uri="{C3380CC4-5D6E-409C-BE32-E72D297353CC}">
              <c16:uniqueId val="{00000002-439C-4777-AF93-EC4A24B7A0E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{9CA522DD-29DA-4D20-B8C9-02D22A9249AB}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05C1-42C5-A8F2-9F0A7AD4E74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{4DB5B464-FC82-49A2-B5F2-1FD60BC7CE64}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5C1-42C5-A8F2-9F0A7AD4E74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{5C69309C-6DA3-4A69-B33B-A7059E496F55}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5C1-42C5-A8F2-9F0A7AD4E74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{A78BE3BE-F2E1-49DA-BB4B-54548D9D9CAF}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5C1-42C5-A8F2-9F0A7AD4E74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{E2876E32-CAFE-4D7F-8CF1-0DE88749DAAB}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5C1-42C5-A8F2-9F0A7AD4E746}"/>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{D47408FF-6ECA-4B79-97C7-238E7924E891}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05C1-42C5-A8F2-9F0A7AD4E746}"/>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{C024E8F3-D7D9-4333-928A-0517331AEA4F}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05C1-42C5-A8F2-9F0A7AD4E746}"/>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{60770CF9-8203-4742-864D-61132565846D}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05C1-42C5-A8F2-9F0A7AD4E746}"/>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{9F13DA52-1CF1-4580-AA86-AFBCB008F64E}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05C1-42C5-A8F2-9F0A7AD4E74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32">
                  <c:v>46.5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05C1-42C5-A8F2-9F0A7AD4E74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{2BECA302-3E28-4DF7-83D0-C6286A50B034}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05C1-42C5-A8F2-9F0A7AD4E74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{1A953DA5-459D-4AA6-BEB4-806DD0B69017}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5C1-42C5-A8F2-9F0A7AD4E74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{CDD30FEB-C6DA-40F4-9724-E60D96CD92DB}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5C1-42C5-A8F2-9F0A7AD4E74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{75928C57-8696-42A9-AF79-AD03D564F553}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5C1-42C5-A8F2-9F0A7AD4E74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{8C999009-0B40-4470-99AA-D76435DB9F18}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5C1-42C5-A8F2-9F0A7AD4E746}"/>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{807CA671-40B3-4524-8773-DCD5FD30168B}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05C1-42C5-A8F2-9F0A7AD4E746}"/>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{B219F559-C318-4D8B-9ECF-1F405F44469A}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05C1-42C5-A8F2-9F0A7AD4E746}"/>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{D49CDB87-59B9-43E3-92E8-EB39E31A64FD}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05C1-42C5-A8F2-9F0A7AD4E746}"/>
                </c:ext>
              </c:extLst>
            </c:dLbl>
            <c:dLbl>
              <c:idx val="32"/>
              <c:layout/>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{A7FC45DF-0D90-4BA2-BEB9-A2C2B5C7FC15}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05C1-42C5-A8F2-9F0A7AD4E74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32">
                  <c:v>58.7</c:v>
                </c:pt>
              </c:numCache>
            </c:numRef>
          </c:xVal>
          <c:yVal>
            <c:numRef>
              <c:f>公会計指標分析・財政指標組合せ分析表!$BP$55:$DC$55</c:f>
              <c:numCache>
                <c:formatCode>#,##0.0;"▲ "#,##0.0</c:formatCode>
                <c:ptCount val="40"/>
                <c:pt idx="32">
                  <c:v>0</c:v>
                </c:pt>
              </c:numCache>
            </c:numRef>
          </c:yVal>
          <c:smooth val="0"/>
          <c:extLst>
            <c:ext xmlns:c16="http://schemas.microsoft.com/office/drawing/2014/chart" uri="{C3380CC4-5D6E-409C-BE32-E72D297353CC}">
              <c16:uniqueId val="{00000013-05C1-42C5-A8F2-9F0A7AD4E746}"/>
            </c:ext>
          </c:extLst>
        </c:ser>
        <c:dLbls>
          <c:showLegendKey val="0"/>
          <c:showVal val="1"/>
          <c:showCatName val="0"/>
          <c:showSerName val="0"/>
          <c:showPercent val="0"/>
          <c:showBubbleSize val="0"/>
        </c:dLbls>
        <c:axId val="46179840"/>
        <c:axId val="46181760"/>
      </c:scatterChart>
      <c:valAx>
        <c:axId val="46179840"/>
        <c:scaling>
          <c:orientation val="minMax"/>
          <c:max val="70.5"/>
          <c:min val="46.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{E13D48F5-198F-48B5-9A33-FB8D3CA0C47E}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0340-4702-9A02-BCB8233EC94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{3997D0FF-7A6E-43DF-AECC-1F23A54BDE08}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340-4702-9A02-BCB8233EC94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{3804CFAA-2C3C-4DF5-8465-1C97B98E4699}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340-4702-9A02-BCB8233EC94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{7341E54D-FEF9-4388-A175-D5B5A90C765C}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340-4702-9A02-BCB8233EC94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{C42E762B-3B9C-4C29-B5DF-E703DD00F8A4}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340-4702-9A02-BCB8233EC94D}"/>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{23A90FC5-30F2-4D19-AE09-43273FE1BD4B}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0340-4702-9A02-BCB8233EC94D}"/>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{7DDC9825-0601-4244-855C-85F8AC175D24}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0340-4702-9A02-BCB8233EC94D}"/>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{ECFD35D0-CC58-4423-AB49-ADE7C0DAE555}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0340-4702-9A02-BCB8233EC94D}"/>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{2AA93C9B-5334-44F6-9983-E084A99107BA}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0340-4702-9A02-BCB8233EC94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3.5</c:v>
                </c:pt>
                <c:pt idx="8">
                  <c:v>2.8</c:v>
                </c:pt>
                <c:pt idx="16">
                  <c:v>2.4</c:v>
                </c:pt>
                <c:pt idx="24">
                  <c:v>2.1</c:v>
                </c:pt>
                <c:pt idx="32">
                  <c:v>2.9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0340-4702-9A02-BCB8233EC94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{E06F5705-DB60-45DE-AADE-6CE328B2EB7B}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0340-4702-9A02-BCB8233EC94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{1751B2F4-13DF-475D-895A-A4CF6A24A99A}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340-4702-9A02-BCB8233EC94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{FEA8D3AB-F7AC-4627-8219-9B8AD866B716}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340-4702-9A02-BCB8233EC94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{AFFF3686-E142-4542-B96E-B623DDD9E8E5}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340-4702-9A02-BCB8233EC94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{3A678EA9-159E-4527-9841-1A60FDC5B18A}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340-4702-9A02-BCB8233EC94D}"/>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{8EBCA245-FC5F-4EBE-AC3E-61C3579E3B3A}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0340-4702-9A02-BCB8233EC94D}"/>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{8440164F-8769-4A53-AB0F-892DEB7DE8B4}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0340-4702-9A02-BCB8233EC94D}"/>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{AE9AAAA8-6913-4003-8356-83C67F29638C}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0340-4702-9A02-BCB8233EC94D}"/>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{B7DC95CF-FD70-4406-A138-F122385D283D}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0340-4702-9A02-BCB8233EC94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7.8</c:v>
                </c:pt>
                <c:pt idx="16">
                  <c:v>6.9</c:v>
                </c:pt>
                <c:pt idx="24">
                  <c:v>7.1</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0340-4702-9A02-BCB8233EC94D}"/>
            </c:ext>
          </c:extLst>
        </c:ser>
        <c:dLbls>
          <c:showLegendKey val="0"/>
          <c:showVal val="1"/>
          <c:showCatName val="0"/>
          <c:showSerName val="0"/>
          <c:showPercent val="0"/>
          <c:showBubbleSize val="0"/>
        </c:dLbls>
        <c:axId val="84219776"/>
        <c:axId val="84234240"/>
      </c:scatterChart>
      <c:valAx>
        <c:axId val="84219776"/>
        <c:scaling>
          <c:orientation val="minMax"/>
          <c:max val="8.4"/>
          <c:min val="6.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福島県葛尾村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u="none" strike="noStrike" baseline="0" smtClean="0">
              <a:solidFill>
                <a:schemeClr val="dk1"/>
              </a:solidFill>
              <a:latin typeface="+mn-lt"/>
              <a:ea typeface="+mn-ea"/>
              <a:cs typeface="+mn-cs"/>
            </a:rPr>
            <a:t>公債費に関しては、起債発行額の抑制と償還期間満了による元利償還金の減少により年々縮小してきていたが、防災等の事業により増加傾向にある。</a:t>
          </a:r>
        </a:p>
        <a:p>
          <a:pPr rtl="0"/>
          <a:r>
            <a:rPr lang="ja-JP" altLang="en-US" sz="1100" b="0" i="0" u="none" strike="noStrike" baseline="0" smtClean="0">
              <a:solidFill>
                <a:schemeClr val="dk1"/>
              </a:solidFill>
              <a:latin typeface="+mn-lt"/>
              <a:ea typeface="+mn-ea"/>
              <a:cs typeface="+mn-cs"/>
            </a:rPr>
            <a:t>新規発行分についても交付税措置率の高い有利な起債を発行し、実質公債費比率上昇を抑制しているが、今後も適正な管理に努め、公債費の圧縮を図る。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満期一括償還地方債を利用していない</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福島県葛尾村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u="none" strike="noStrike" baseline="0" smtClean="0">
              <a:solidFill>
                <a:schemeClr val="dk1"/>
              </a:solidFill>
              <a:latin typeface="+mn-lt"/>
              <a:ea typeface="+mn-ea"/>
              <a:cs typeface="+mn-cs"/>
            </a:rPr>
            <a:t>将来負担比率の分子は、将来負担額に対し充当可能財源（充当可能基金）が大きいため、マイナスとなっている。</a:t>
          </a:r>
        </a:p>
        <a:p>
          <a:pPr rtl="0"/>
          <a:r>
            <a:rPr lang="ja-JP" altLang="en-US" sz="1100" b="0" i="0" u="none" strike="noStrike" baseline="0" smtClean="0">
              <a:solidFill>
                <a:schemeClr val="dk1"/>
              </a:solidFill>
              <a:latin typeface="+mn-lt"/>
              <a:ea typeface="+mn-ea"/>
              <a:cs typeface="+mn-cs"/>
            </a:rPr>
            <a:t> これは、公共インフラ等整備に係る震災復興関連基金額が多額であることが要因である。今後は震災復興関連基金が急激に減少することを想定し、財政の健全性の確保を維持する。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福島県葛尾村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300" b="0" i="0" u="none" strike="noStrike" baseline="0" smtClean="0">
              <a:solidFill>
                <a:schemeClr val="dk1"/>
              </a:solidFill>
              <a:latin typeface="+mn-lt"/>
              <a:ea typeface="+mn-ea"/>
              <a:cs typeface="+mn-cs"/>
            </a:rPr>
            <a:t>（増減理由）</a:t>
          </a:r>
        </a:p>
        <a:p>
          <a:pPr rtl="0"/>
          <a:endParaRPr lang="ja-JP" altLang="en-US" sz="1300" b="0" i="0" u="none" strike="noStrike" baseline="0" smtClean="0">
            <a:solidFill>
              <a:schemeClr val="dk1"/>
            </a:solidFill>
            <a:latin typeface="+mn-lt"/>
            <a:ea typeface="+mn-ea"/>
            <a:cs typeface="+mn-cs"/>
          </a:endParaRPr>
        </a:p>
        <a:p>
          <a:pPr rtl="0"/>
          <a:r>
            <a:rPr lang="ja-JP" altLang="en-US" sz="1300" b="0" i="0" u="none" strike="noStrike" baseline="0" smtClean="0">
              <a:solidFill>
                <a:schemeClr val="dk1"/>
              </a:solidFill>
              <a:latin typeface="+mn-lt"/>
              <a:ea typeface="+mn-ea"/>
              <a:cs typeface="+mn-cs"/>
            </a:rPr>
            <a:t>　基金型補助事業により補助金</a:t>
          </a:r>
          <a:r>
            <a:rPr lang="en-US" altLang="ja-JP" sz="1300" b="0" i="0" u="none" strike="noStrike" baseline="0" smtClean="0">
              <a:solidFill>
                <a:schemeClr val="dk1"/>
              </a:solidFill>
              <a:latin typeface="+mn-lt"/>
              <a:ea typeface="+mn-ea"/>
              <a:cs typeface="+mn-cs"/>
            </a:rPr>
            <a:t>1,519</a:t>
          </a:r>
          <a:r>
            <a:rPr lang="ja-JP" altLang="en-US" sz="1300" b="0" i="0" u="none" strike="noStrike" baseline="0" smtClean="0">
              <a:solidFill>
                <a:schemeClr val="dk1"/>
              </a:solidFill>
              <a:latin typeface="+mn-lt"/>
              <a:ea typeface="+mn-ea"/>
              <a:cs typeface="+mn-cs"/>
            </a:rPr>
            <a:t>百万円積み立て、基金を</a:t>
          </a:r>
          <a:r>
            <a:rPr lang="en-US" altLang="ja-JP" sz="1300" b="0" i="0" u="none" strike="noStrike" baseline="0" smtClean="0">
              <a:solidFill>
                <a:schemeClr val="dk1"/>
              </a:solidFill>
              <a:latin typeface="+mn-lt"/>
              <a:ea typeface="+mn-ea"/>
              <a:cs typeface="+mn-cs"/>
            </a:rPr>
            <a:t>448</a:t>
          </a:r>
          <a:r>
            <a:rPr lang="ja-JP" altLang="en-US" sz="1300" b="0" i="0" u="none" strike="noStrike" baseline="0" smtClean="0">
              <a:solidFill>
                <a:schemeClr val="dk1"/>
              </a:solidFill>
              <a:latin typeface="+mn-lt"/>
              <a:ea typeface="+mn-ea"/>
              <a:cs typeface="+mn-cs"/>
            </a:rPr>
            <a:t>百万円取り崩して事業を行ったため、基金残高は</a:t>
          </a:r>
          <a:r>
            <a:rPr lang="en-US" altLang="ja-JP" sz="1300" b="0" i="0" u="none" strike="noStrike" baseline="0" smtClean="0">
              <a:solidFill>
                <a:schemeClr val="dk1"/>
              </a:solidFill>
              <a:latin typeface="+mn-lt"/>
              <a:ea typeface="+mn-ea"/>
              <a:cs typeface="+mn-cs"/>
            </a:rPr>
            <a:t>1,484</a:t>
          </a:r>
          <a:r>
            <a:rPr lang="ja-JP" altLang="en-US" sz="1300" b="0" i="0" u="none" strike="noStrike" baseline="0" smtClean="0">
              <a:solidFill>
                <a:schemeClr val="dk1"/>
              </a:solidFill>
              <a:latin typeface="+mn-lt"/>
              <a:ea typeface="+mn-ea"/>
              <a:cs typeface="+mn-cs"/>
            </a:rPr>
            <a:t>百万円に増加した。</a:t>
          </a:r>
        </a:p>
        <a:p>
          <a:pPr rtl="0"/>
          <a:endParaRPr lang="ja-JP" altLang="en-US" sz="1300" b="0" i="0" u="none" strike="noStrike" baseline="0" smtClean="0">
            <a:solidFill>
              <a:schemeClr val="dk1"/>
            </a:solidFill>
            <a:latin typeface="+mn-lt"/>
            <a:ea typeface="+mn-ea"/>
            <a:cs typeface="+mn-cs"/>
          </a:endParaRPr>
        </a:p>
        <a:p>
          <a:pPr rtl="0"/>
          <a:endParaRPr lang="ja-JP" altLang="en-US" sz="1300" b="0" i="0" u="none" strike="noStrike" baseline="0" smtClean="0">
            <a:solidFill>
              <a:schemeClr val="dk1"/>
            </a:solidFill>
            <a:latin typeface="+mn-lt"/>
            <a:ea typeface="+mn-ea"/>
            <a:cs typeface="+mn-cs"/>
          </a:endParaRPr>
        </a:p>
        <a:p>
          <a:pPr rtl="0"/>
          <a:endParaRPr lang="ja-JP" altLang="en-US" sz="1300" b="0" i="0" u="none" strike="noStrike" baseline="0" smtClean="0">
            <a:solidFill>
              <a:schemeClr val="dk1"/>
            </a:solidFill>
            <a:latin typeface="+mn-lt"/>
            <a:ea typeface="+mn-ea"/>
            <a:cs typeface="+mn-cs"/>
          </a:endParaRPr>
        </a:p>
        <a:p>
          <a:pPr rtl="0"/>
          <a:endParaRPr lang="ja-JP" altLang="en-US" sz="1300" b="0" i="0" u="none" strike="noStrike" baseline="0" smtClean="0">
            <a:solidFill>
              <a:schemeClr val="dk1"/>
            </a:solidFill>
            <a:latin typeface="+mn-lt"/>
            <a:ea typeface="+mn-ea"/>
            <a:cs typeface="+mn-cs"/>
          </a:endParaRPr>
        </a:p>
        <a:p>
          <a:pPr rtl="0"/>
          <a:endParaRPr lang="ja-JP" altLang="en-US" sz="1300" b="0" i="0" u="none" strike="noStrike" baseline="0" smtClean="0">
            <a:solidFill>
              <a:schemeClr val="dk1"/>
            </a:solidFill>
            <a:latin typeface="+mn-lt"/>
            <a:ea typeface="+mn-ea"/>
            <a:cs typeface="+mn-cs"/>
          </a:endParaRPr>
        </a:p>
        <a:p>
          <a:pPr rtl="0"/>
          <a:r>
            <a:rPr lang="ja-JP" altLang="en-US" sz="1300" b="0" i="0" u="none" strike="noStrike" baseline="0" smtClean="0">
              <a:solidFill>
                <a:schemeClr val="dk1"/>
              </a:solidFill>
              <a:latin typeface="+mn-lt"/>
              <a:ea typeface="+mn-ea"/>
              <a:cs typeface="+mn-cs"/>
            </a:rPr>
            <a:t>（今後の方針）</a:t>
          </a:r>
        </a:p>
        <a:p>
          <a:pPr rtl="0"/>
          <a:endParaRPr lang="ja-JP" altLang="en-US" sz="1300" b="0" i="0" u="none" strike="noStrike" baseline="0" smtClean="0">
            <a:solidFill>
              <a:schemeClr val="dk1"/>
            </a:solidFill>
            <a:latin typeface="+mn-lt"/>
            <a:ea typeface="+mn-ea"/>
            <a:cs typeface="+mn-cs"/>
          </a:endParaRPr>
        </a:p>
        <a:p>
          <a:pPr rtl="0"/>
          <a:r>
            <a:rPr lang="ja-JP" altLang="en-US" sz="1300" b="0" i="0" u="none" strike="noStrike" baseline="0" smtClean="0">
              <a:solidFill>
                <a:schemeClr val="dk1"/>
              </a:solidFill>
              <a:latin typeface="+mn-lt"/>
              <a:ea typeface="+mn-ea"/>
              <a:cs typeface="+mn-cs"/>
            </a:rPr>
            <a:t>　震災関連基金は復興関連事業の終了と共に廃止するため、震災関連基金以外の基金の適正な維持に努める。</a:t>
          </a:r>
        </a:p>
        <a:p>
          <a:pPr rtl="0"/>
          <a:endParaRPr lang="ja-JP" altLang="en-US" sz="1300" b="0" i="0" u="none" strike="noStrike" baseline="0" smtClean="0">
            <a:solidFill>
              <a:schemeClr val="dk1"/>
            </a:solidFill>
            <a:latin typeface="+mn-lt"/>
            <a:ea typeface="+mn-ea"/>
            <a:cs typeface="+mn-cs"/>
          </a:endParaRPr>
        </a:p>
        <a:p>
          <a:pPr rtl="0"/>
          <a:endParaRPr lang="ja-JP" altLang="en-US" sz="1100" b="0" i="0" u="none" strike="noStrike" baseline="0" smtClean="0">
            <a:solidFill>
              <a:schemeClr val="dk1"/>
            </a:solidFill>
            <a:latin typeface="+mn-lt"/>
            <a:ea typeface="+mn-ea"/>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300" b="0" i="0" u="none" strike="noStrike" baseline="0" smtClean="0">
              <a:solidFill>
                <a:schemeClr val="dk1"/>
              </a:solidFill>
              <a:latin typeface="+mn-lt"/>
              <a:ea typeface="+mn-ea"/>
              <a:cs typeface="+mn-cs"/>
            </a:rPr>
            <a:t>（基金の使途）</a:t>
          </a:r>
        </a:p>
        <a:p>
          <a:pPr rtl="0"/>
          <a:endParaRPr lang="ja-JP" altLang="en-US" sz="1300" b="0" i="0" u="none" strike="noStrike" baseline="0" smtClean="0">
            <a:solidFill>
              <a:schemeClr val="dk1"/>
            </a:solidFill>
            <a:latin typeface="+mn-lt"/>
            <a:ea typeface="+mn-ea"/>
            <a:cs typeface="+mn-cs"/>
          </a:endParaRPr>
        </a:p>
        <a:p>
          <a:pPr rtl="0"/>
          <a:r>
            <a:rPr lang="ja-JP" altLang="en-US" sz="1300" b="0" i="0" u="none" strike="noStrike" baseline="0" smtClean="0">
              <a:solidFill>
                <a:schemeClr val="dk1"/>
              </a:solidFill>
              <a:latin typeface="+mn-lt"/>
              <a:ea typeface="+mn-ea"/>
              <a:cs typeface="+mn-cs"/>
            </a:rPr>
            <a:t>　東日本大震災にかかる復旧・復興事業費等に充当している。</a:t>
          </a:r>
        </a:p>
        <a:p>
          <a:pPr rtl="0"/>
          <a:r>
            <a:rPr lang="ja-JP" altLang="en-US" sz="1300" b="0" i="0" u="none" strike="noStrike" baseline="0" smtClean="0">
              <a:solidFill>
                <a:schemeClr val="dk1"/>
              </a:solidFill>
              <a:latin typeface="+mn-lt"/>
              <a:ea typeface="+mn-ea"/>
              <a:cs typeface="+mn-cs"/>
            </a:rPr>
            <a:t>　むらづくり・子育て・再エネ・農畜産業の推進に充当している。</a:t>
          </a:r>
        </a:p>
        <a:p>
          <a:pPr rtl="0"/>
          <a:endParaRPr lang="ja-JP" altLang="en-US" sz="1300" b="0" i="0" u="none" strike="noStrike" baseline="0" smtClean="0">
            <a:solidFill>
              <a:schemeClr val="dk1"/>
            </a:solidFill>
            <a:latin typeface="+mn-lt"/>
            <a:ea typeface="+mn-ea"/>
            <a:cs typeface="+mn-cs"/>
          </a:endParaRPr>
        </a:p>
        <a:p>
          <a:pPr rtl="0"/>
          <a:endParaRPr lang="ja-JP" altLang="en-US" sz="1300" b="0" i="0" u="none" strike="noStrike" baseline="0" smtClean="0">
            <a:solidFill>
              <a:schemeClr val="dk1"/>
            </a:solidFill>
            <a:latin typeface="+mn-lt"/>
            <a:ea typeface="+mn-ea"/>
            <a:cs typeface="+mn-cs"/>
          </a:endParaRPr>
        </a:p>
        <a:p>
          <a:pPr rtl="0"/>
          <a:endParaRPr lang="ja-JP" altLang="en-US" sz="1300" b="0" i="0" u="none" strike="noStrike" baseline="0" smtClean="0">
            <a:solidFill>
              <a:schemeClr val="dk1"/>
            </a:solidFill>
            <a:latin typeface="+mn-lt"/>
            <a:ea typeface="+mn-ea"/>
            <a:cs typeface="+mn-cs"/>
          </a:endParaRPr>
        </a:p>
        <a:p>
          <a:pPr rtl="0"/>
          <a:r>
            <a:rPr lang="ja-JP" altLang="en-US" sz="1300" b="0" i="0" u="none" strike="noStrike" baseline="0" smtClean="0">
              <a:solidFill>
                <a:schemeClr val="dk1"/>
              </a:solidFill>
              <a:latin typeface="+mn-lt"/>
              <a:ea typeface="+mn-ea"/>
              <a:cs typeface="+mn-cs"/>
            </a:rPr>
            <a:t>（増減理由）</a:t>
          </a:r>
        </a:p>
        <a:p>
          <a:pPr rtl="0"/>
          <a:endParaRPr lang="ja-JP" altLang="en-US" sz="1300" b="0" i="0" u="none" strike="noStrike" baseline="0" smtClean="0">
            <a:solidFill>
              <a:schemeClr val="dk1"/>
            </a:solidFill>
            <a:latin typeface="+mn-lt"/>
            <a:ea typeface="+mn-ea"/>
            <a:cs typeface="+mn-cs"/>
          </a:endParaRPr>
        </a:p>
        <a:p>
          <a:pPr rtl="0"/>
          <a:r>
            <a:rPr lang="ja-JP" altLang="en-US" sz="1300" b="0" i="0" u="none" strike="noStrike" baseline="0" smtClean="0">
              <a:solidFill>
                <a:schemeClr val="dk1"/>
              </a:solidFill>
              <a:latin typeface="+mn-lt"/>
              <a:ea typeface="+mn-ea"/>
              <a:cs typeface="+mn-cs"/>
            </a:rPr>
            <a:t>　</a:t>
          </a:r>
          <a:r>
            <a:rPr lang="ja-JP" altLang="ja-JP" sz="1300" b="0" i="0" baseline="0">
              <a:solidFill>
                <a:schemeClr val="dk1"/>
              </a:solidFill>
              <a:effectLst/>
              <a:latin typeface="+mn-lt"/>
              <a:ea typeface="+mn-ea"/>
              <a:cs typeface="+mn-cs"/>
            </a:rPr>
            <a:t>基金型補助事業</a:t>
          </a:r>
          <a:r>
            <a:rPr lang="ja-JP" altLang="en-US" sz="1300" b="0" i="0" baseline="0">
              <a:solidFill>
                <a:schemeClr val="dk1"/>
              </a:solidFill>
              <a:effectLst/>
              <a:latin typeface="+mn-lt"/>
              <a:ea typeface="+mn-ea"/>
              <a:cs typeface="+mn-cs"/>
            </a:rPr>
            <a:t>等</a:t>
          </a:r>
          <a:r>
            <a:rPr lang="ja-JP" altLang="ja-JP" sz="1300" b="0" i="0" baseline="0">
              <a:solidFill>
                <a:schemeClr val="dk1"/>
              </a:solidFill>
              <a:effectLst/>
              <a:latin typeface="+mn-lt"/>
              <a:ea typeface="+mn-ea"/>
              <a:cs typeface="+mn-cs"/>
            </a:rPr>
            <a:t>により</a:t>
          </a:r>
          <a:r>
            <a:rPr lang="en-US" altLang="ja-JP" sz="1300" b="0" i="0" baseline="0">
              <a:solidFill>
                <a:schemeClr val="dk1"/>
              </a:solidFill>
              <a:effectLst/>
              <a:latin typeface="+mn-lt"/>
              <a:ea typeface="+mn-ea"/>
              <a:cs typeface="+mn-cs"/>
            </a:rPr>
            <a:t>1,885</a:t>
          </a:r>
          <a:r>
            <a:rPr lang="ja-JP" altLang="ja-JP" sz="1300" b="0" i="0" baseline="0">
              <a:solidFill>
                <a:schemeClr val="dk1"/>
              </a:solidFill>
              <a:effectLst/>
              <a:latin typeface="+mn-lt"/>
              <a:ea typeface="+mn-ea"/>
              <a:cs typeface="+mn-cs"/>
            </a:rPr>
            <a:t>百万円積み立て、</a:t>
          </a:r>
          <a:r>
            <a:rPr lang="ja-JP" altLang="en-US" sz="1300" b="0" i="0" u="none" strike="noStrike" baseline="0" smtClean="0">
              <a:solidFill>
                <a:schemeClr val="dk1"/>
              </a:solidFill>
              <a:latin typeface="+mn-lt"/>
              <a:ea typeface="+mn-ea"/>
              <a:cs typeface="+mn-cs"/>
            </a:rPr>
            <a:t>事業の進捗に伴い</a:t>
          </a:r>
          <a:r>
            <a:rPr lang="en-US" altLang="ja-JP" sz="1300" b="0" i="0" u="none" strike="noStrike" baseline="0" smtClean="0">
              <a:solidFill>
                <a:schemeClr val="dk1"/>
              </a:solidFill>
              <a:latin typeface="+mn-lt"/>
              <a:ea typeface="+mn-ea"/>
              <a:cs typeface="+mn-cs"/>
            </a:rPr>
            <a:t>449</a:t>
          </a:r>
          <a:r>
            <a:rPr lang="ja-JP" altLang="en-US" sz="1300" b="0" i="0" u="none" strike="noStrike" baseline="0" smtClean="0">
              <a:solidFill>
                <a:schemeClr val="dk1"/>
              </a:solidFill>
              <a:latin typeface="+mn-lt"/>
              <a:ea typeface="+mn-ea"/>
              <a:cs typeface="+mn-cs"/>
            </a:rPr>
            <a:t>百万円を取り崩している。</a:t>
          </a:r>
        </a:p>
        <a:p>
          <a:pPr rtl="0"/>
          <a:r>
            <a:rPr lang="ja-JP" altLang="en-US" sz="1300" b="0" i="0" u="none" strike="noStrike" baseline="0" smtClean="0">
              <a:solidFill>
                <a:schemeClr val="dk1"/>
              </a:solidFill>
              <a:latin typeface="+mn-lt"/>
              <a:ea typeface="+mn-ea"/>
              <a:cs typeface="+mn-cs"/>
            </a:rPr>
            <a:t>　子育て・定住促進・再エネ・農畜産業の推進のため</a:t>
          </a:r>
          <a:r>
            <a:rPr lang="en-US" altLang="ja-JP" sz="1300" b="0" i="0" u="none" strike="noStrike" baseline="0" smtClean="0">
              <a:solidFill>
                <a:schemeClr val="dk1"/>
              </a:solidFill>
              <a:latin typeface="+mn-lt"/>
              <a:ea typeface="+mn-ea"/>
              <a:cs typeface="+mn-cs"/>
            </a:rPr>
            <a:t>359</a:t>
          </a:r>
          <a:r>
            <a:rPr lang="ja-JP" altLang="en-US" sz="1300" b="0" i="0" u="none" strike="noStrike" baseline="0" smtClean="0">
              <a:solidFill>
                <a:schemeClr val="dk1"/>
              </a:solidFill>
              <a:latin typeface="+mn-lt"/>
              <a:ea typeface="+mn-ea"/>
              <a:cs typeface="+mn-cs"/>
            </a:rPr>
            <a:t>百万円を取り崩している。</a:t>
          </a:r>
        </a:p>
        <a:p>
          <a:pPr rtl="0"/>
          <a:endParaRPr lang="ja-JP" altLang="en-US" sz="1300" b="0" i="0" u="none" strike="noStrike" baseline="0" smtClean="0">
            <a:solidFill>
              <a:schemeClr val="dk1"/>
            </a:solidFill>
            <a:latin typeface="+mn-lt"/>
            <a:ea typeface="+mn-ea"/>
            <a:cs typeface="+mn-cs"/>
          </a:endParaRPr>
        </a:p>
        <a:p>
          <a:pPr rtl="0"/>
          <a:endParaRPr lang="ja-JP" altLang="en-US" sz="1300" b="0" i="0" u="none" strike="noStrike" baseline="0" smtClean="0">
            <a:solidFill>
              <a:schemeClr val="dk1"/>
            </a:solidFill>
            <a:latin typeface="+mn-lt"/>
            <a:ea typeface="+mn-ea"/>
            <a:cs typeface="+mn-cs"/>
          </a:endParaRPr>
        </a:p>
        <a:p>
          <a:pPr rtl="0"/>
          <a:endParaRPr lang="ja-JP" altLang="en-US" sz="1300" b="0" i="0" u="none" strike="noStrike" baseline="0" smtClean="0">
            <a:solidFill>
              <a:schemeClr val="dk1"/>
            </a:solidFill>
            <a:latin typeface="+mn-lt"/>
            <a:ea typeface="+mn-ea"/>
            <a:cs typeface="+mn-cs"/>
          </a:endParaRPr>
        </a:p>
        <a:p>
          <a:pPr rtl="0"/>
          <a:r>
            <a:rPr lang="ja-JP" altLang="en-US" sz="1300" b="0" i="0" u="none" strike="noStrike" baseline="0" smtClean="0">
              <a:solidFill>
                <a:schemeClr val="dk1"/>
              </a:solidFill>
              <a:latin typeface="+mn-lt"/>
              <a:ea typeface="+mn-ea"/>
              <a:cs typeface="+mn-cs"/>
            </a:rPr>
            <a:t>（今後の方針）</a:t>
          </a:r>
        </a:p>
        <a:p>
          <a:pPr rtl="0"/>
          <a:endParaRPr lang="ja-JP" altLang="en-US" sz="1300" b="0" i="0" u="none" strike="noStrike" baseline="0" smtClean="0">
            <a:solidFill>
              <a:schemeClr val="dk1"/>
            </a:solidFill>
            <a:latin typeface="+mn-lt"/>
            <a:ea typeface="+mn-ea"/>
            <a:cs typeface="+mn-cs"/>
          </a:endParaRPr>
        </a:p>
        <a:p>
          <a:pPr rtl="0"/>
          <a:r>
            <a:rPr lang="ja-JP" altLang="en-US" sz="1300" b="0" i="0" u="none" strike="noStrike" baseline="0" smtClean="0">
              <a:solidFill>
                <a:schemeClr val="dk1"/>
              </a:solidFill>
              <a:latin typeface="+mn-lt"/>
              <a:ea typeface="+mn-ea"/>
              <a:cs typeface="+mn-cs"/>
            </a:rPr>
            <a:t>　震災関連基金は復興関連事業の終了と共に廃止するため、震災関連基金以外の基金の適正な維持に努める。　</a:t>
          </a:r>
        </a:p>
        <a:p>
          <a:pPr rtl="0"/>
          <a:endParaRPr lang="ja-JP" altLang="en-US" sz="1300" b="0" i="0" u="none" strike="noStrike" baseline="0" smtClean="0">
            <a:solidFill>
              <a:schemeClr val="dk1"/>
            </a:solidFill>
            <a:latin typeface="+mn-lt"/>
            <a:ea typeface="+mn-ea"/>
            <a:cs typeface="+mn-cs"/>
          </a:endParaRPr>
        </a:p>
        <a:p>
          <a:pPr rtl="0"/>
          <a:endParaRPr lang="ja-JP" altLang="en-US" sz="1300" b="0" i="0" u="none" strike="noStrike" baseline="0" smtClean="0">
            <a:solidFill>
              <a:schemeClr val="dk1"/>
            </a:solidFill>
            <a:latin typeface="+mn-lt"/>
            <a:ea typeface="+mn-ea"/>
            <a:cs typeface="+mn-cs"/>
          </a:endParaRPr>
        </a:p>
        <a:p>
          <a:pPr rtl="0"/>
          <a:endParaRPr lang="ja-JP" altLang="en-US" sz="1300" b="0" i="0" u="none" strike="noStrike" baseline="0" smtClean="0">
            <a:solidFill>
              <a:schemeClr val="dk1"/>
            </a:solidFill>
            <a:latin typeface="+mn-lt"/>
            <a:ea typeface="+mn-ea"/>
            <a:cs typeface="+mn-cs"/>
          </a:endParaRPr>
        </a:p>
        <a:p>
          <a:pPr rtl="0"/>
          <a:endParaRPr lang="ja-JP" altLang="en-US" sz="1100" b="0" i="0" u="none" strike="noStrike" baseline="0" smtClean="0">
            <a:solidFill>
              <a:schemeClr val="dk1"/>
            </a:solidFill>
            <a:latin typeface="+mn-lt"/>
            <a:ea typeface="+mn-ea"/>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300" b="0" i="0" u="none" strike="noStrike" baseline="0" smtClean="0">
              <a:solidFill>
                <a:schemeClr val="dk1"/>
              </a:solidFill>
              <a:latin typeface="+mn-lt"/>
              <a:ea typeface="+mn-ea"/>
              <a:cs typeface="+mn-cs"/>
            </a:rPr>
            <a:t>（増減理由）</a:t>
          </a:r>
        </a:p>
        <a:p>
          <a:pPr rtl="0"/>
          <a:endParaRPr lang="ja-JP" altLang="en-US" sz="1300" b="0" i="0" u="none" strike="noStrike" baseline="0" smtClean="0">
            <a:solidFill>
              <a:schemeClr val="dk1"/>
            </a:solidFill>
            <a:latin typeface="+mn-lt"/>
            <a:ea typeface="+mn-ea"/>
            <a:cs typeface="+mn-cs"/>
          </a:endParaRPr>
        </a:p>
        <a:p>
          <a:pPr rtl="0"/>
          <a:r>
            <a:rPr lang="ja-JP" altLang="en-US" sz="1300" b="0" i="0" u="none" strike="noStrike" baseline="0" smtClean="0">
              <a:solidFill>
                <a:schemeClr val="dk1"/>
              </a:solidFill>
              <a:latin typeface="+mn-lt"/>
              <a:ea typeface="+mn-ea"/>
              <a:cs typeface="+mn-cs"/>
            </a:rPr>
            <a:t>　資金繰り等のため</a:t>
          </a:r>
          <a:r>
            <a:rPr lang="en-US" altLang="ja-JP" sz="1300" b="0" i="0" u="none" strike="noStrike" baseline="0" smtClean="0">
              <a:solidFill>
                <a:schemeClr val="dk1"/>
              </a:solidFill>
              <a:latin typeface="+mn-lt"/>
              <a:ea typeface="+mn-ea"/>
              <a:cs typeface="+mn-cs"/>
            </a:rPr>
            <a:t>236</a:t>
          </a:r>
          <a:r>
            <a:rPr lang="ja-JP" altLang="en-US" sz="1300" b="0" i="0" u="none" strike="noStrike" baseline="0" smtClean="0">
              <a:solidFill>
                <a:schemeClr val="dk1"/>
              </a:solidFill>
              <a:latin typeface="+mn-lt"/>
              <a:ea typeface="+mn-ea"/>
              <a:cs typeface="+mn-cs"/>
            </a:rPr>
            <a:t>百万円取り崩したことにより、</a:t>
          </a:r>
          <a:r>
            <a:rPr lang="en-US" altLang="ja-JP" sz="1300" b="0" i="0" u="none" strike="noStrike" baseline="0" smtClean="0">
              <a:solidFill>
                <a:schemeClr val="dk1"/>
              </a:solidFill>
              <a:latin typeface="+mn-lt"/>
              <a:ea typeface="+mn-ea"/>
              <a:cs typeface="+mn-cs"/>
            </a:rPr>
            <a:t>548</a:t>
          </a:r>
          <a:r>
            <a:rPr lang="ja-JP" altLang="en-US" sz="1300" b="0" i="0" u="none" strike="noStrike" baseline="0" smtClean="0">
              <a:solidFill>
                <a:schemeClr val="dk1"/>
              </a:solidFill>
              <a:latin typeface="+mn-lt"/>
              <a:ea typeface="+mn-ea"/>
              <a:cs typeface="+mn-cs"/>
            </a:rPr>
            <a:t>百万円に減少したが健全な規模を維持している。　</a:t>
          </a:r>
        </a:p>
        <a:p>
          <a:pPr rtl="0"/>
          <a:endParaRPr lang="ja-JP" altLang="en-US" sz="1300" b="0" i="0" u="none" strike="noStrike" baseline="0" smtClean="0">
            <a:solidFill>
              <a:schemeClr val="dk1"/>
            </a:solidFill>
            <a:latin typeface="+mn-lt"/>
            <a:ea typeface="+mn-ea"/>
            <a:cs typeface="+mn-cs"/>
          </a:endParaRPr>
        </a:p>
        <a:p>
          <a:pPr rtl="0"/>
          <a:endParaRPr lang="ja-JP" altLang="en-US" sz="1300" b="0" i="0" u="none" strike="noStrike" baseline="0" smtClean="0">
            <a:solidFill>
              <a:schemeClr val="dk1"/>
            </a:solidFill>
            <a:latin typeface="+mn-lt"/>
            <a:ea typeface="+mn-ea"/>
            <a:cs typeface="+mn-cs"/>
          </a:endParaRPr>
        </a:p>
        <a:p>
          <a:pPr rtl="0"/>
          <a:r>
            <a:rPr lang="ja-JP" altLang="en-US" sz="1300" b="0" i="0" u="none" strike="noStrike" baseline="0" smtClean="0">
              <a:solidFill>
                <a:schemeClr val="dk1"/>
              </a:solidFill>
              <a:latin typeface="+mn-lt"/>
              <a:ea typeface="+mn-ea"/>
              <a:cs typeface="+mn-cs"/>
            </a:rPr>
            <a:t>（今後の方針）</a:t>
          </a:r>
        </a:p>
        <a:p>
          <a:pPr rtl="0"/>
          <a:endParaRPr lang="ja-JP" altLang="en-US" sz="1300" b="0" i="0" u="none" strike="noStrike" baseline="0" smtClean="0">
            <a:solidFill>
              <a:schemeClr val="dk1"/>
            </a:solidFill>
            <a:latin typeface="+mn-lt"/>
            <a:ea typeface="+mn-ea"/>
            <a:cs typeface="+mn-cs"/>
          </a:endParaRPr>
        </a:p>
        <a:p>
          <a:pPr rtl="0"/>
          <a:r>
            <a:rPr lang="ja-JP" altLang="en-US" sz="1300" b="0" i="0" u="none" strike="noStrike" baseline="0" smtClean="0">
              <a:solidFill>
                <a:schemeClr val="dk1"/>
              </a:solidFill>
              <a:latin typeface="+mn-lt"/>
              <a:ea typeface="+mn-ea"/>
              <a:cs typeface="+mn-cs"/>
            </a:rPr>
            <a:t>　今後も不測の事態に備え、適正な規模の財政調整基金の確保に努める。</a:t>
          </a:r>
        </a:p>
        <a:p>
          <a:pPr rtl="0"/>
          <a:endParaRPr lang="ja-JP" altLang="en-US" sz="1300" b="0" i="0" u="none" strike="noStrike" baseline="0" smtClean="0">
            <a:solidFill>
              <a:schemeClr val="dk1"/>
            </a:solidFill>
            <a:latin typeface="+mn-lt"/>
            <a:ea typeface="+mn-ea"/>
            <a:cs typeface="+mn-cs"/>
          </a:endParaRPr>
        </a:p>
        <a:p>
          <a:pPr rtl="0"/>
          <a:endParaRPr lang="ja-JP" altLang="en-US" sz="1300" b="0" i="0" u="none" strike="noStrike" baseline="0" smtClean="0">
            <a:solidFill>
              <a:schemeClr val="dk1"/>
            </a:solidFill>
            <a:latin typeface="+mn-lt"/>
            <a:ea typeface="+mn-ea"/>
            <a:cs typeface="+mn-cs"/>
          </a:endParaRPr>
        </a:p>
        <a:p>
          <a:pPr rtl="0"/>
          <a:endParaRPr lang="ja-JP" altLang="en-US" sz="1100" b="0" i="0" u="none" strike="noStrike" baseline="0" smtClean="0">
            <a:solidFill>
              <a:schemeClr val="dk1"/>
            </a:solidFill>
            <a:latin typeface="+mn-lt"/>
            <a:ea typeface="+mn-ea"/>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300" b="0" i="0" u="none" strike="noStrike" baseline="0" smtClean="0">
              <a:solidFill>
                <a:schemeClr val="dk1"/>
              </a:solidFill>
              <a:latin typeface="+mn-lt"/>
              <a:ea typeface="+mn-ea"/>
              <a:cs typeface="+mn-cs"/>
            </a:rPr>
            <a:t>（増減理由）</a:t>
          </a:r>
        </a:p>
        <a:p>
          <a:pPr rtl="0"/>
          <a:endParaRPr lang="ja-JP" altLang="en-US" sz="1300" b="0" i="0" u="none" strike="noStrike" baseline="0" smtClean="0">
            <a:solidFill>
              <a:schemeClr val="dk1"/>
            </a:solidFill>
            <a:latin typeface="+mn-lt"/>
            <a:ea typeface="+mn-ea"/>
            <a:cs typeface="+mn-cs"/>
          </a:endParaRPr>
        </a:p>
        <a:p>
          <a:pPr rtl="0"/>
          <a:r>
            <a:rPr lang="ja-JP" altLang="en-US" sz="1300" b="0" i="0" u="none" strike="noStrike" baseline="0" smtClean="0">
              <a:solidFill>
                <a:schemeClr val="dk1"/>
              </a:solidFill>
              <a:latin typeface="+mn-lt"/>
              <a:ea typeface="+mn-ea"/>
              <a:cs typeface="+mn-cs"/>
            </a:rPr>
            <a:t>　起債については、新規発行の抑制を継続してきたため、減債基金については規模を維持している。</a:t>
          </a:r>
        </a:p>
        <a:p>
          <a:pPr rtl="0"/>
          <a:endParaRPr lang="ja-JP" altLang="en-US" sz="1300" b="0" i="0" u="none" strike="noStrike" baseline="0" smtClean="0">
            <a:solidFill>
              <a:schemeClr val="dk1"/>
            </a:solidFill>
            <a:latin typeface="+mn-lt"/>
            <a:ea typeface="+mn-ea"/>
            <a:cs typeface="+mn-cs"/>
          </a:endParaRPr>
        </a:p>
        <a:p>
          <a:pPr rtl="0"/>
          <a:endParaRPr lang="ja-JP" altLang="en-US" sz="1300" b="0" i="0" u="none" strike="noStrike" baseline="0" smtClean="0">
            <a:solidFill>
              <a:schemeClr val="dk1"/>
            </a:solidFill>
            <a:latin typeface="+mn-lt"/>
            <a:ea typeface="+mn-ea"/>
            <a:cs typeface="+mn-cs"/>
          </a:endParaRPr>
        </a:p>
        <a:p>
          <a:pPr rtl="0"/>
          <a:endParaRPr lang="ja-JP" altLang="en-US" sz="1300" b="0" i="0" u="none" strike="noStrike" baseline="0" smtClean="0">
            <a:solidFill>
              <a:schemeClr val="dk1"/>
            </a:solidFill>
            <a:latin typeface="+mn-lt"/>
            <a:ea typeface="+mn-ea"/>
            <a:cs typeface="+mn-cs"/>
          </a:endParaRPr>
        </a:p>
        <a:p>
          <a:pPr rtl="0"/>
          <a:r>
            <a:rPr lang="ja-JP" altLang="en-US" sz="1300" b="0" i="0" u="none" strike="noStrike" baseline="0" smtClean="0">
              <a:solidFill>
                <a:schemeClr val="dk1"/>
              </a:solidFill>
              <a:latin typeface="+mn-lt"/>
              <a:ea typeface="+mn-ea"/>
              <a:cs typeface="+mn-cs"/>
            </a:rPr>
            <a:t>（今後の方針）</a:t>
          </a:r>
        </a:p>
        <a:p>
          <a:pPr rtl="0"/>
          <a:endParaRPr lang="ja-JP" altLang="en-US" sz="1300" b="0" i="0" u="none" strike="noStrike" baseline="0" smtClean="0">
            <a:solidFill>
              <a:schemeClr val="dk1"/>
            </a:solidFill>
            <a:latin typeface="+mn-lt"/>
            <a:ea typeface="+mn-ea"/>
            <a:cs typeface="+mn-cs"/>
          </a:endParaRPr>
        </a:p>
        <a:p>
          <a:pPr rtl="0"/>
          <a:r>
            <a:rPr lang="ja-JP" altLang="en-US" sz="1300" b="0" i="0" u="none" strike="noStrike" baseline="0" smtClean="0">
              <a:solidFill>
                <a:schemeClr val="dk1"/>
              </a:solidFill>
              <a:latin typeface="+mn-lt"/>
              <a:ea typeface="+mn-ea"/>
              <a:cs typeface="+mn-cs"/>
            </a:rPr>
            <a:t>　今後も不測の事態に備え、適正な規模の減債基金の確保に努める。　</a:t>
          </a:r>
        </a:p>
        <a:p>
          <a:pPr rtl="0"/>
          <a:endParaRPr lang="ja-JP" altLang="en-US" sz="1100" b="0" i="0" u="none" strike="noStrike" baseline="0" smtClean="0">
            <a:solidFill>
              <a:schemeClr val="dk1"/>
            </a:solidFill>
            <a:latin typeface="+mn-lt"/>
            <a:ea typeface="+mn-ea"/>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福島県葛尾村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1,419
1,411
84.37
6,717,811
5,954,881
530,000
978,157
1,226,852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8" name="テキスト ボックス 37"/>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9" name="テキスト ボックス 38"/>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0" name="テキスト ボックス 39"/>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3" name="正方形/長方形 42"/>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全国平均と比較すると▲</a:t>
          </a:r>
          <a:r>
            <a:rPr kumimoji="1" lang="en-US" altLang="ja-JP" sz="1100">
              <a:latin typeface="ＭＳ Ｐゴシック" panose="020B0600070205080204" pitchFamily="50" charset="-128"/>
              <a:ea typeface="ＭＳ Ｐゴシック" panose="020B0600070205080204" pitchFamily="50" charset="-128"/>
            </a:rPr>
            <a:t>13.8</a:t>
          </a:r>
          <a:r>
            <a:rPr kumimoji="1" lang="ja-JP" altLang="en-US" sz="1100">
              <a:latin typeface="ＭＳ Ｐゴシック" panose="020B0600070205080204" pitchFamily="50" charset="-128"/>
              <a:ea typeface="ＭＳ Ｐゴシック" panose="020B0600070205080204" pitchFamily="50" charset="-128"/>
            </a:rPr>
            <a:t>％、福島県平均との比較では▲</a:t>
          </a:r>
          <a:r>
            <a:rPr kumimoji="1" lang="en-US" altLang="ja-JP" sz="1100">
              <a:latin typeface="ＭＳ Ｐゴシック" panose="020B0600070205080204" pitchFamily="50" charset="-128"/>
              <a:ea typeface="ＭＳ Ｐゴシック" panose="020B0600070205080204" pitchFamily="50" charset="-128"/>
            </a:rPr>
            <a:t>8.9</a:t>
          </a:r>
          <a:r>
            <a:rPr kumimoji="1" lang="ja-JP" altLang="en-US" sz="1100">
              <a:latin typeface="ＭＳ Ｐゴシック" panose="020B0600070205080204" pitchFamily="50" charset="-128"/>
              <a:ea typeface="ＭＳ Ｐゴシック" panose="020B0600070205080204" pitchFamily="50" charset="-128"/>
            </a:rPr>
            <a:t>％となっている。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理由としては、東日本大震災に係る復旧復興により施設修繕等が進んだことにより平均を下回っている。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今後は、施設の老朽化に伴い、施設の改修や更新にかかる事業費が増加していくことから、施設の適正な管理を維持していく。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6" name="テキスト ボックス 55"/>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7" name="直線コネクタ 56"/>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8" name="テキスト ボックス 57"/>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9" name="直線コネクタ 58"/>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0" name="テキスト ボックス 59"/>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1" name="直線コネクタ 60"/>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2" name="テキスト ボックス 61"/>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3" name="直線コネクタ 62"/>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4" name="テキスト ボックス 63"/>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5" name="直線コネクタ 64"/>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6" name="テキスト ボックス 65"/>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8" name="テキスト ボックス 67"/>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25400</xdr:rowOff>
    </xdr:to>
    <xdr:cxnSp macro="">
      <xdr:nvCxnSpPr>
        <xdr:cNvPr id="70" name="直線コネクタ 69"/>
        <xdr:cNvCxnSpPr/>
      </xdr:nvCxnSpPr>
      <xdr:spPr>
        <a:xfrm flipV="1">
          <a:off x="4760595" y="5460365"/>
          <a:ext cx="127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29227</xdr:rowOff>
    </xdr:from>
    <xdr:ext cx="405111" cy="259045"/>
    <xdr:sp macro="" textlink="">
      <xdr:nvSpPr>
        <xdr:cNvPr id="71" name="有形固定資産減価償却率最小値テキスト"/>
        <xdr:cNvSpPr txBox="1"/>
      </xdr:nvSpPr>
      <xdr:spPr>
        <a:xfrm>
          <a:off x="4813300" y="6630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25400</xdr:rowOff>
    </xdr:from>
    <xdr:to>
      <xdr:col>23</xdr:col>
      <xdr:colOff>174625</xdr:colOff>
      <xdr:row>34</xdr:row>
      <xdr:rowOff>25400</xdr:rowOff>
    </xdr:to>
    <xdr:cxnSp macro="">
      <xdr:nvCxnSpPr>
        <xdr:cNvPr id="72" name="直線コネクタ 71"/>
        <xdr:cNvCxnSpPr/>
      </xdr:nvCxnSpPr>
      <xdr:spPr>
        <a:xfrm>
          <a:off x="4673600" y="6626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73" name="有形固定資産減価償却率最大値テキスト"/>
        <xdr:cNvSpPr txBox="1"/>
      </xdr:nvSpPr>
      <xdr:spPr>
        <a:xfrm>
          <a:off x="4813300" y="523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74" name="直線コネクタ 73"/>
        <xdr:cNvCxnSpPr/>
      </xdr:nvCxnSpPr>
      <xdr:spPr>
        <a:xfrm>
          <a:off x="4673600" y="546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136330</xdr:rowOff>
    </xdr:from>
    <xdr:ext cx="405111" cy="259045"/>
    <xdr:sp macro="" textlink="">
      <xdr:nvSpPr>
        <xdr:cNvPr id="75" name="有形固定資産減価償却率平均値テキスト"/>
        <xdr:cNvSpPr txBox="1"/>
      </xdr:nvSpPr>
      <xdr:spPr>
        <a:xfrm>
          <a:off x="4813300" y="5879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113453</xdr:rowOff>
    </xdr:from>
    <xdr:to>
      <xdr:col>23</xdr:col>
      <xdr:colOff>136525</xdr:colOff>
      <xdr:row>31</xdr:row>
      <xdr:rowOff>43603</xdr:rowOff>
    </xdr:to>
    <xdr:sp macro="" textlink="">
      <xdr:nvSpPr>
        <xdr:cNvPr id="76" name="フローチャート: 判断 75"/>
        <xdr:cNvSpPr/>
      </xdr:nvSpPr>
      <xdr:spPr>
        <a:xfrm>
          <a:off x="4711700" y="602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131445</xdr:rowOff>
    </xdr:from>
    <xdr:to>
      <xdr:col>19</xdr:col>
      <xdr:colOff>187325</xdr:colOff>
      <xdr:row>31</xdr:row>
      <xdr:rowOff>61595</xdr:rowOff>
    </xdr:to>
    <xdr:sp macro="" textlink="">
      <xdr:nvSpPr>
        <xdr:cNvPr id="77" name="フローチャート: 判断 76"/>
        <xdr:cNvSpPr/>
      </xdr:nvSpPr>
      <xdr:spPr>
        <a:xfrm>
          <a:off x="4000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142240</xdr:rowOff>
    </xdr:from>
    <xdr:to>
      <xdr:col>15</xdr:col>
      <xdr:colOff>187325</xdr:colOff>
      <xdr:row>31</xdr:row>
      <xdr:rowOff>72390</xdr:rowOff>
    </xdr:to>
    <xdr:sp macro="" textlink="">
      <xdr:nvSpPr>
        <xdr:cNvPr id="78" name="フローチャート: 判断 77"/>
        <xdr:cNvSpPr/>
      </xdr:nvSpPr>
      <xdr:spPr>
        <a:xfrm>
          <a:off x="32385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103928</xdr:rowOff>
    </xdr:from>
    <xdr:to>
      <xdr:col>11</xdr:col>
      <xdr:colOff>187325</xdr:colOff>
      <xdr:row>32</xdr:row>
      <xdr:rowOff>34078</xdr:rowOff>
    </xdr:to>
    <xdr:sp macro="" textlink="">
      <xdr:nvSpPr>
        <xdr:cNvPr id="79" name="フローチャート: 判断 78"/>
        <xdr:cNvSpPr/>
      </xdr:nvSpPr>
      <xdr:spPr>
        <a:xfrm>
          <a:off x="2476500" y="6190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38100</xdr:rowOff>
    </xdr:from>
    <xdr:to>
      <xdr:col>23</xdr:col>
      <xdr:colOff>136525</xdr:colOff>
      <xdr:row>33</xdr:row>
      <xdr:rowOff>139700</xdr:rowOff>
    </xdr:to>
    <xdr:sp macro="" textlink="">
      <xdr:nvSpPr>
        <xdr:cNvPr id="85" name="楕円 84"/>
        <xdr:cNvSpPr/>
      </xdr:nvSpPr>
      <xdr:spPr>
        <a:xfrm>
          <a:off x="4711700" y="646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124477</xdr:rowOff>
    </xdr:from>
    <xdr:ext cx="405111" cy="259045"/>
    <xdr:sp macro="" textlink="">
      <xdr:nvSpPr>
        <xdr:cNvPr id="86" name="有形固定資産減価償却率該当値テキスト"/>
        <xdr:cNvSpPr txBox="1"/>
      </xdr:nvSpPr>
      <xdr:spPr>
        <a:xfrm>
          <a:off x="4813300" y="6382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78122</xdr:rowOff>
    </xdr:from>
    <xdr:ext cx="405111" cy="259045"/>
    <xdr:sp macro="" textlink="">
      <xdr:nvSpPr>
        <xdr:cNvPr id="87" name="n_1aveValue有形固定資産減価償却率"/>
        <xdr:cNvSpPr txBox="1"/>
      </xdr:nvSpPr>
      <xdr:spPr>
        <a:xfrm>
          <a:off x="38360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88917</xdr:rowOff>
    </xdr:from>
    <xdr:ext cx="405111" cy="259045"/>
    <xdr:sp macro="" textlink="">
      <xdr:nvSpPr>
        <xdr:cNvPr id="88" name="n_2aveValue有形固定資産減価償却率"/>
        <xdr:cNvSpPr txBox="1"/>
      </xdr:nvSpPr>
      <xdr:spPr>
        <a:xfrm>
          <a:off x="3086744" y="5832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50605</xdr:rowOff>
    </xdr:from>
    <xdr:ext cx="405111" cy="259045"/>
    <xdr:sp macro="" textlink="">
      <xdr:nvSpPr>
        <xdr:cNvPr id="89" name="n_3aveValue有形固定資産減価償却率"/>
        <xdr:cNvSpPr txBox="1"/>
      </xdr:nvSpPr>
      <xdr:spPr>
        <a:xfrm>
          <a:off x="2324744" y="5965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1" name="正方形/長方形 90"/>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92" name="正方形/長方形 9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将来負担額に比して充当可能財源等が多いことから将来負担比率がマイナスとなっているため０％となっている。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通常の事業や防災インフラ整備に伴う、起債額の増加が見込まれることから指標が悪化が懸念されることから、適正な借り入れを維持することで、減債基金を活用しながら指標の悪化を緩やかにし、財政の健全化に努める。</a:t>
          </a:r>
          <a:endParaRPr kumimoji="1" lang="en-US" altLang="ja-JP" sz="1100">
            <a:solidFill>
              <a:schemeClr val="dk1"/>
            </a:solidFill>
            <a:effectLst/>
            <a:latin typeface="+mn-lt"/>
            <a:ea typeface="+mn-ea"/>
            <a:cs typeface="+mn-cs"/>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8" name="テキスト ボックス 10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0" name="テキスト ボックス 10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2" name="テキスト ボックス 11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4" name="テキスト ボックス 113"/>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6" name="テキスト ボックス 115"/>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120671</xdr:rowOff>
    </xdr:from>
    <xdr:to>
      <xdr:col>76</xdr:col>
      <xdr:colOff>21589</xdr:colOff>
      <xdr:row>34</xdr:row>
      <xdr:rowOff>151342</xdr:rowOff>
    </xdr:to>
    <xdr:cxnSp macro="">
      <xdr:nvCxnSpPr>
        <xdr:cNvPr id="118" name="直線コネクタ 117"/>
        <xdr:cNvCxnSpPr/>
      </xdr:nvCxnSpPr>
      <xdr:spPr>
        <a:xfrm flipV="1">
          <a:off x="14793595" y="5349896"/>
          <a:ext cx="1269" cy="140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67348</xdr:rowOff>
    </xdr:from>
    <xdr:ext cx="560923" cy="259045"/>
    <xdr:sp macro="" textlink="">
      <xdr:nvSpPr>
        <xdr:cNvPr id="121" name="債務償還比率最大値テキスト"/>
        <xdr:cNvSpPr txBox="1"/>
      </xdr:nvSpPr>
      <xdr:spPr>
        <a:xfrm>
          <a:off x="14846300" y="51251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120671</xdr:rowOff>
    </xdr:from>
    <xdr:to>
      <xdr:col>76</xdr:col>
      <xdr:colOff>111125</xdr:colOff>
      <xdr:row>26</xdr:row>
      <xdr:rowOff>120671</xdr:rowOff>
    </xdr:to>
    <xdr:cxnSp macro="">
      <xdr:nvCxnSpPr>
        <xdr:cNvPr id="122" name="直線コネクタ 121"/>
        <xdr:cNvCxnSpPr/>
      </xdr:nvCxnSpPr>
      <xdr:spPr>
        <a:xfrm>
          <a:off x="14706600" y="5349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149595</xdr:rowOff>
    </xdr:from>
    <xdr:ext cx="469744" cy="259045"/>
    <xdr:sp macro="" textlink="">
      <xdr:nvSpPr>
        <xdr:cNvPr id="123" name="債務償還比率平均値テキスト"/>
        <xdr:cNvSpPr txBox="1"/>
      </xdr:nvSpPr>
      <xdr:spPr>
        <a:xfrm>
          <a:off x="14846300" y="6064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126718</xdr:rowOff>
    </xdr:from>
    <xdr:to>
      <xdr:col>76</xdr:col>
      <xdr:colOff>73025</xdr:colOff>
      <xdr:row>32</xdr:row>
      <xdr:rowOff>56868</xdr:rowOff>
    </xdr:to>
    <xdr:sp macro="" textlink="">
      <xdr:nvSpPr>
        <xdr:cNvPr id="124" name="フローチャート: 判断 123"/>
        <xdr:cNvSpPr/>
      </xdr:nvSpPr>
      <xdr:spPr>
        <a:xfrm>
          <a:off x="14744700" y="621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118082</xdr:rowOff>
    </xdr:from>
    <xdr:to>
      <xdr:col>72</xdr:col>
      <xdr:colOff>123825</xdr:colOff>
      <xdr:row>32</xdr:row>
      <xdr:rowOff>48232</xdr:rowOff>
    </xdr:to>
    <xdr:sp macro="" textlink="">
      <xdr:nvSpPr>
        <xdr:cNvPr id="125" name="フローチャート: 判断 124"/>
        <xdr:cNvSpPr/>
      </xdr:nvSpPr>
      <xdr:spPr>
        <a:xfrm>
          <a:off x="14033500" y="620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64759</xdr:rowOff>
    </xdr:from>
    <xdr:ext cx="469744" cy="259045"/>
    <xdr:sp macro="" textlink="">
      <xdr:nvSpPr>
        <xdr:cNvPr id="131" name="n_1aveValue債務償還比率"/>
        <xdr:cNvSpPr txBox="1"/>
      </xdr:nvSpPr>
      <xdr:spPr>
        <a:xfrm>
          <a:off x="13836727" y="597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福島県葛尾村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1,419
1,411
84.37
6,717,811
5,954,881
530,000
978,157
1,226,852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169926</xdr:rowOff>
    </xdr:from>
    <xdr:to>
      <xdr:col>24</xdr:col>
      <xdr:colOff>62865</xdr:colOff>
      <xdr:row>42</xdr:row>
      <xdr:rowOff>37338</xdr:rowOff>
    </xdr:to>
    <xdr:cxnSp macro="">
      <xdr:nvCxnSpPr>
        <xdr:cNvPr id="54" name="直線コネクタ 53"/>
        <xdr:cNvCxnSpPr/>
      </xdr:nvCxnSpPr>
      <xdr:spPr>
        <a:xfrm flipV="1">
          <a:off x="4634865" y="5827776"/>
          <a:ext cx="0" cy="1410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41165</xdr:rowOff>
    </xdr:from>
    <xdr:ext cx="405111" cy="259045"/>
    <xdr:sp macro="" textlink="">
      <xdr:nvSpPr>
        <xdr:cNvPr id="55" name="【道路】&#10;有形固定資産減価償却率最小値テキスト"/>
        <xdr:cNvSpPr txBox="1"/>
      </xdr:nvSpPr>
      <xdr:spPr>
        <a:xfrm>
          <a:off x="4673600" y="7242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37338</xdr:rowOff>
    </xdr:from>
    <xdr:to>
      <xdr:col>24</xdr:col>
      <xdr:colOff>152400</xdr:colOff>
      <xdr:row>42</xdr:row>
      <xdr:rowOff>37338</xdr:rowOff>
    </xdr:to>
    <xdr:cxnSp macro="">
      <xdr:nvCxnSpPr>
        <xdr:cNvPr id="56" name="直線コネクタ 55"/>
        <xdr:cNvCxnSpPr/>
      </xdr:nvCxnSpPr>
      <xdr:spPr>
        <a:xfrm>
          <a:off x="4546600" y="723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116603</xdr:rowOff>
    </xdr:from>
    <xdr:ext cx="405111" cy="259045"/>
    <xdr:sp macro="" textlink="">
      <xdr:nvSpPr>
        <xdr:cNvPr id="57" name="【道路】&#10;有形固定資産減価償却率最大値テキスト"/>
        <xdr:cNvSpPr txBox="1"/>
      </xdr:nvSpPr>
      <xdr:spPr>
        <a:xfrm>
          <a:off x="4673600" y="560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169926</xdr:rowOff>
    </xdr:from>
    <xdr:to>
      <xdr:col>24</xdr:col>
      <xdr:colOff>152400</xdr:colOff>
      <xdr:row>33</xdr:row>
      <xdr:rowOff>169926</xdr:rowOff>
    </xdr:to>
    <xdr:cxnSp macro="">
      <xdr:nvCxnSpPr>
        <xdr:cNvPr id="58" name="直線コネクタ 57"/>
        <xdr:cNvCxnSpPr/>
      </xdr:nvCxnSpPr>
      <xdr:spPr>
        <a:xfrm>
          <a:off x="4546600" y="582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148861</xdr:rowOff>
    </xdr:from>
    <xdr:ext cx="405111" cy="259045"/>
    <xdr:sp macro="" textlink="">
      <xdr:nvSpPr>
        <xdr:cNvPr id="59" name="【道路】&#10;有形固定資産減価償却率平均値テキスト"/>
        <xdr:cNvSpPr txBox="1"/>
      </xdr:nvSpPr>
      <xdr:spPr>
        <a:xfrm>
          <a:off x="4673600" y="64925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125984</xdr:rowOff>
    </xdr:from>
    <xdr:to>
      <xdr:col>24</xdr:col>
      <xdr:colOff>114300</xdr:colOff>
      <xdr:row>39</xdr:row>
      <xdr:rowOff>56134</xdr:rowOff>
    </xdr:to>
    <xdr:sp macro="" textlink="">
      <xdr:nvSpPr>
        <xdr:cNvPr id="60" name="フローチャート: 判断 59"/>
        <xdr:cNvSpPr/>
      </xdr:nvSpPr>
      <xdr:spPr>
        <a:xfrm>
          <a:off x="45847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146558</xdr:rowOff>
    </xdr:from>
    <xdr:to>
      <xdr:col>20</xdr:col>
      <xdr:colOff>38100</xdr:colOff>
      <xdr:row>39</xdr:row>
      <xdr:rowOff>76708</xdr:rowOff>
    </xdr:to>
    <xdr:sp macro="" textlink="">
      <xdr:nvSpPr>
        <xdr:cNvPr id="61" name="フローチャート: 判断 60"/>
        <xdr:cNvSpPr/>
      </xdr:nvSpPr>
      <xdr:spPr>
        <a:xfrm>
          <a:off x="3746500" y="666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164846</xdr:rowOff>
    </xdr:from>
    <xdr:to>
      <xdr:col>15</xdr:col>
      <xdr:colOff>101600</xdr:colOff>
      <xdr:row>39</xdr:row>
      <xdr:rowOff>94996</xdr:rowOff>
    </xdr:to>
    <xdr:sp macro="" textlink="">
      <xdr:nvSpPr>
        <xdr:cNvPr id="62" name="フローチャート: 判断 61"/>
        <xdr:cNvSpPr/>
      </xdr:nvSpPr>
      <xdr:spPr>
        <a:xfrm>
          <a:off x="2857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75692</xdr:rowOff>
    </xdr:from>
    <xdr:to>
      <xdr:col>10</xdr:col>
      <xdr:colOff>165100</xdr:colOff>
      <xdr:row>40</xdr:row>
      <xdr:rowOff>5842</xdr:rowOff>
    </xdr:to>
    <xdr:sp macro="" textlink="">
      <xdr:nvSpPr>
        <xdr:cNvPr id="63" name="フローチャート: 判断 62"/>
        <xdr:cNvSpPr/>
      </xdr:nvSpPr>
      <xdr:spPr>
        <a:xfrm>
          <a:off x="1968500" y="676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157988</xdr:rowOff>
    </xdr:from>
    <xdr:to>
      <xdr:col>24</xdr:col>
      <xdr:colOff>114300</xdr:colOff>
      <xdr:row>40</xdr:row>
      <xdr:rowOff>88138</xdr:rowOff>
    </xdr:to>
    <xdr:sp macro="" textlink="">
      <xdr:nvSpPr>
        <xdr:cNvPr id="69" name="楕円 68"/>
        <xdr:cNvSpPr/>
      </xdr:nvSpPr>
      <xdr:spPr>
        <a:xfrm>
          <a:off x="4584700" y="684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136415</xdr:rowOff>
    </xdr:from>
    <xdr:ext cx="405111" cy="259045"/>
    <xdr:sp macro="" textlink="">
      <xdr:nvSpPr>
        <xdr:cNvPr id="70" name="【道路】&#10;有形固定資産減価償却率該当値テキスト"/>
        <xdr:cNvSpPr txBox="1"/>
      </xdr:nvSpPr>
      <xdr:spPr>
        <a:xfrm>
          <a:off x="4673600" y="682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93235</xdr:rowOff>
    </xdr:from>
    <xdr:ext cx="405111" cy="259045"/>
    <xdr:sp macro="" textlink="">
      <xdr:nvSpPr>
        <xdr:cNvPr id="71" name="n_1aveValue【道路】&#10;有形固定資産減価償却率"/>
        <xdr:cNvSpPr txBox="1"/>
      </xdr:nvSpPr>
      <xdr:spPr>
        <a:xfrm>
          <a:off x="3582044" y="6436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111523</xdr:rowOff>
    </xdr:from>
    <xdr:ext cx="405111" cy="259045"/>
    <xdr:sp macro="" textlink="">
      <xdr:nvSpPr>
        <xdr:cNvPr id="72" name="n_2aveValue【道路】&#10;有形固定資産減価償却率"/>
        <xdr:cNvSpPr txBox="1"/>
      </xdr:nvSpPr>
      <xdr:spPr>
        <a:xfrm>
          <a:off x="2705744" y="6455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22369</xdr:rowOff>
    </xdr:from>
    <xdr:ext cx="405111" cy="259045"/>
    <xdr:sp macro="" textlink="">
      <xdr:nvSpPr>
        <xdr:cNvPr id="73" name="n_3aveValue【道路】&#10;有形固定資産減価償却率"/>
        <xdr:cNvSpPr txBox="1"/>
      </xdr:nvSpPr>
      <xdr:spPr>
        <a:xfrm>
          <a:off x="1816744" y="6537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87" name="テキスト ボックス 86"/>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89" name="テキスト ボックス 88"/>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91" name="テキスト ボックス 90"/>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3" name="テキスト ボックス 9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14430</xdr:rowOff>
    </xdr:from>
    <xdr:to>
      <xdr:col>54</xdr:col>
      <xdr:colOff>189865</xdr:colOff>
      <xdr:row>41</xdr:row>
      <xdr:rowOff>131686</xdr:rowOff>
    </xdr:to>
    <xdr:cxnSp macro="">
      <xdr:nvCxnSpPr>
        <xdr:cNvPr id="95" name="直線コネクタ 94"/>
        <xdr:cNvCxnSpPr/>
      </xdr:nvCxnSpPr>
      <xdr:spPr>
        <a:xfrm flipV="1">
          <a:off x="10476865" y="6015180"/>
          <a:ext cx="0" cy="1145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135513</xdr:rowOff>
    </xdr:from>
    <xdr:ext cx="469744" cy="259045"/>
    <xdr:sp macro="" textlink="">
      <xdr:nvSpPr>
        <xdr:cNvPr id="96" name="【道路】&#10;一人当たり延長最小値テキスト"/>
        <xdr:cNvSpPr txBox="1"/>
      </xdr:nvSpPr>
      <xdr:spPr>
        <a:xfrm>
          <a:off x="10515600" y="7164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131686</xdr:rowOff>
    </xdr:from>
    <xdr:to>
      <xdr:col>55</xdr:col>
      <xdr:colOff>88900</xdr:colOff>
      <xdr:row>41</xdr:row>
      <xdr:rowOff>131686</xdr:rowOff>
    </xdr:to>
    <xdr:cxnSp macro="">
      <xdr:nvCxnSpPr>
        <xdr:cNvPr id="97" name="直線コネクタ 96"/>
        <xdr:cNvCxnSpPr/>
      </xdr:nvCxnSpPr>
      <xdr:spPr>
        <a:xfrm>
          <a:off x="10388600" y="7161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132557</xdr:rowOff>
    </xdr:from>
    <xdr:ext cx="599010" cy="259045"/>
    <xdr:sp macro="" textlink="">
      <xdr:nvSpPr>
        <xdr:cNvPr id="98" name="【道路】&#10;一人当たり延長最大値テキスト"/>
        <xdr:cNvSpPr txBox="1"/>
      </xdr:nvSpPr>
      <xdr:spPr>
        <a:xfrm>
          <a:off x="10515600" y="5790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14430</xdr:rowOff>
    </xdr:from>
    <xdr:to>
      <xdr:col>55</xdr:col>
      <xdr:colOff>88900</xdr:colOff>
      <xdr:row>35</xdr:row>
      <xdr:rowOff>14430</xdr:rowOff>
    </xdr:to>
    <xdr:cxnSp macro="">
      <xdr:nvCxnSpPr>
        <xdr:cNvPr id="99" name="直線コネクタ 98"/>
        <xdr:cNvCxnSpPr/>
      </xdr:nvCxnSpPr>
      <xdr:spPr>
        <a:xfrm>
          <a:off x="10388600" y="601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112298</xdr:rowOff>
    </xdr:from>
    <xdr:ext cx="534377" cy="259045"/>
    <xdr:sp macro="" textlink="">
      <xdr:nvSpPr>
        <xdr:cNvPr id="100" name="【道路】&#10;一人当たり延長平均値テキスト"/>
        <xdr:cNvSpPr txBox="1"/>
      </xdr:nvSpPr>
      <xdr:spPr>
        <a:xfrm>
          <a:off x="10515600" y="6970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133871</xdr:rowOff>
    </xdr:from>
    <xdr:to>
      <xdr:col>55</xdr:col>
      <xdr:colOff>50800</xdr:colOff>
      <xdr:row>41</xdr:row>
      <xdr:rowOff>64021</xdr:rowOff>
    </xdr:to>
    <xdr:sp macro="" textlink="">
      <xdr:nvSpPr>
        <xdr:cNvPr id="101" name="フローチャート: 判断 100"/>
        <xdr:cNvSpPr/>
      </xdr:nvSpPr>
      <xdr:spPr>
        <a:xfrm>
          <a:off x="10426700" y="699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127342</xdr:rowOff>
    </xdr:from>
    <xdr:to>
      <xdr:col>50</xdr:col>
      <xdr:colOff>165100</xdr:colOff>
      <xdr:row>41</xdr:row>
      <xdr:rowOff>57492</xdr:rowOff>
    </xdr:to>
    <xdr:sp macro="" textlink="">
      <xdr:nvSpPr>
        <xdr:cNvPr id="102" name="フローチャート: 判断 101"/>
        <xdr:cNvSpPr/>
      </xdr:nvSpPr>
      <xdr:spPr>
        <a:xfrm>
          <a:off x="9588500" y="698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98330</xdr:rowOff>
    </xdr:from>
    <xdr:to>
      <xdr:col>46</xdr:col>
      <xdr:colOff>38100</xdr:colOff>
      <xdr:row>41</xdr:row>
      <xdr:rowOff>28480</xdr:rowOff>
    </xdr:to>
    <xdr:sp macro="" textlink="">
      <xdr:nvSpPr>
        <xdr:cNvPr id="103" name="フローチャート: 判断 102"/>
        <xdr:cNvSpPr/>
      </xdr:nvSpPr>
      <xdr:spPr>
        <a:xfrm>
          <a:off x="8699500" y="695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76129</xdr:rowOff>
    </xdr:from>
    <xdr:to>
      <xdr:col>41</xdr:col>
      <xdr:colOff>101600</xdr:colOff>
      <xdr:row>41</xdr:row>
      <xdr:rowOff>6279</xdr:rowOff>
    </xdr:to>
    <xdr:sp macro="" textlink="">
      <xdr:nvSpPr>
        <xdr:cNvPr id="104" name="フローチャート: 判断 103"/>
        <xdr:cNvSpPr/>
      </xdr:nvSpPr>
      <xdr:spPr>
        <a:xfrm>
          <a:off x="7810500" y="6934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130008</xdr:rowOff>
    </xdr:from>
    <xdr:to>
      <xdr:col>55</xdr:col>
      <xdr:colOff>50800</xdr:colOff>
      <xdr:row>41</xdr:row>
      <xdr:rowOff>60158</xdr:rowOff>
    </xdr:to>
    <xdr:sp macro="" textlink="">
      <xdr:nvSpPr>
        <xdr:cNvPr id="110" name="楕円 109"/>
        <xdr:cNvSpPr/>
      </xdr:nvSpPr>
      <xdr:spPr>
        <a:xfrm>
          <a:off x="10426700" y="698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89385</xdr:rowOff>
    </xdr:from>
    <xdr:ext cx="534377" cy="259045"/>
    <xdr:sp macro="" textlink="">
      <xdr:nvSpPr>
        <xdr:cNvPr id="111" name="【道路】&#10;一人当たり延長該当値テキスト"/>
        <xdr:cNvSpPr txBox="1"/>
      </xdr:nvSpPr>
      <xdr:spPr>
        <a:xfrm>
          <a:off x="10515600" y="677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74019</xdr:rowOff>
    </xdr:from>
    <xdr:ext cx="534377" cy="259045"/>
    <xdr:sp macro="" textlink="">
      <xdr:nvSpPr>
        <xdr:cNvPr id="112" name="n_1aveValue【道路】&#10;一人当たり延長"/>
        <xdr:cNvSpPr txBox="1"/>
      </xdr:nvSpPr>
      <xdr:spPr>
        <a:xfrm>
          <a:off x="9359411" y="676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45007</xdr:rowOff>
    </xdr:from>
    <xdr:ext cx="534377" cy="259045"/>
    <xdr:sp macro="" textlink="">
      <xdr:nvSpPr>
        <xdr:cNvPr id="113" name="n_2aveValue【道路】&#10;一人当たり延長"/>
        <xdr:cNvSpPr txBox="1"/>
      </xdr:nvSpPr>
      <xdr:spPr>
        <a:xfrm>
          <a:off x="8483111" y="673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22806</xdr:rowOff>
    </xdr:from>
    <xdr:ext cx="534377" cy="259045"/>
    <xdr:sp macro="" textlink="">
      <xdr:nvSpPr>
        <xdr:cNvPr id="114" name="n_3aveValue【道路】&#10;一人当たり延長"/>
        <xdr:cNvSpPr txBox="1"/>
      </xdr:nvSpPr>
      <xdr:spPr>
        <a:xfrm>
          <a:off x="7594111" y="670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5" name="正方形/長方形 11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6" name="正方形/長方形 11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7" name="正方形/長方形 11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8" name="正方形/長方形 11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9" name="正方形/長方形 11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0" name="正方形/長方形 11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1" name="正方形/長方形 12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2" name="正方形/長方形 12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3" name="テキスト ボックス 12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4" name="直線コネクタ 12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5" name="直線コネクタ 12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6" name="テキスト ボックス 125"/>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7" name="直線コネクタ 12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28" name="テキスト ボックス 12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29" name="直線コネクタ 12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0" name="テキスト ボックス 12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1" name="直線コネクタ 13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2" name="テキスト ボックス 13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3" name="直線コネクタ 13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4" name="テキスト ボックス 13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5" name="直線コネクタ 13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6" name="テキスト ボックス 135"/>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83276</xdr:rowOff>
    </xdr:from>
    <xdr:to>
      <xdr:col>24</xdr:col>
      <xdr:colOff>62865</xdr:colOff>
      <xdr:row>64</xdr:row>
      <xdr:rowOff>89807</xdr:rowOff>
    </xdr:to>
    <xdr:cxnSp macro="">
      <xdr:nvCxnSpPr>
        <xdr:cNvPr id="140" name="直線コネクタ 139"/>
        <xdr:cNvCxnSpPr/>
      </xdr:nvCxnSpPr>
      <xdr:spPr>
        <a:xfrm flipV="1">
          <a:off x="4634865" y="9684476"/>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93634</xdr:rowOff>
    </xdr:from>
    <xdr:ext cx="340478" cy="259045"/>
    <xdr:sp macro="" textlink="">
      <xdr:nvSpPr>
        <xdr:cNvPr id="141" name="【橋りょう・トンネル】&#10;有形固定資産減価償却率最小値テキスト"/>
        <xdr:cNvSpPr txBox="1"/>
      </xdr:nvSpPr>
      <xdr:spPr>
        <a:xfrm>
          <a:off x="4673600" y="1106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89807</xdr:rowOff>
    </xdr:from>
    <xdr:to>
      <xdr:col>24</xdr:col>
      <xdr:colOff>152400</xdr:colOff>
      <xdr:row>64</xdr:row>
      <xdr:rowOff>89807</xdr:rowOff>
    </xdr:to>
    <xdr:cxnSp macro="">
      <xdr:nvCxnSpPr>
        <xdr:cNvPr id="142" name="直線コネクタ 141"/>
        <xdr:cNvCxnSpPr/>
      </xdr:nvCxnSpPr>
      <xdr:spPr>
        <a:xfrm>
          <a:off x="4546600" y="1106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29953</xdr:rowOff>
    </xdr:from>
    <xdr:ext cx="405111" cy="259045"/>
    <xdr:sp macro="" textlink="">
      <xdr:nvSpPr>
        <xdr:cNvPr id="143" name="【橋りょう・トンネル】&#10;有形固定資産減価償却率最大値テキスト"/>
        <xdr:cNvSpPr txBox="1"/>
      </xdr:nvSpPr>
      <xdr:spPr>
        <a:xfrm>
          <a:off x="4673600" y="945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83276</xdr:rowOff>
    </xdr:from>
    <xdr:to>
      <xdr:col>24</xdr:col>
      <xdr:colOff>152400</xdr:colOff>
      <xdr:row>56</xdr:row>
      <xdr:rowOff>83276</xdr:rowOff>
    </xdr:to>
    <xdr:cxnSp macro="">
      <xdr:nvCxnSpPr>
        <xdr:cNvPr id="144" name="直線コネクタ 143"/>
        <xdr:cNvCxnSpPr/>
      </xdr:nvCxnSpPr>
      <xdr:spPr>
        <a:xfrm>
          <a:off x="4546600" y="968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8000</xdr:rowOff>
    </xdr:from>
    <xdr:ext cx="405111" cy="259045"/>
    <xdr:sp macro="" textlink="">
      <xdr:nvSpPr>
        <xdr:cNvPr id="145" name="【橋りょう・トンネル】&#10;有形固定資産減価償却率平均値テキスト"/>
        <xdr:cNvSpPr txBox="1"/>
      </xdr:nvSpPr>
      <xdr:spPr>
        <a:xfrm>
          <a:off x="4673600" y="995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156573</xdr:rowOff>
    </xdr:from>
    <xdr:to>
      <xdr:col>24</xdr:col>
      <xdr:colOff>114300</xdr:colOff>
      <xdr:row>59</xdr:row>
      <xdr:rowOff>86723</xdr:rowOff>
    </xdr:to>
    <xdr:sp macro="" textlink="">
      <xdr:nvSpPr>
        <xdr:cNvPr id="146" name="フローチャート: 判断 145"/>
        <xdr:cNvSpPr/>
      </xdr:nvSpPr>
      <xdr:spPr>
        <a:xfrm>
          <a:off x="4584700" y="1010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159838</xdr:rowOff>
    </xdr:from>
    <xdr:to>
      <xdr:col>20</xdr:col>
      <xdr:colOff>38100</xdr:colOff>
      <xdr:row>59</xdr:row>
      <xdr:rowOff>89988</xdr:rowOff>
    </xdr:to>
    <xdr:sp macro="" textlink="">
      <xdr:nvSpPr>
        <xdr:cNvPr id="147" name="フローチャート: 判断 146"/>
        <xdr:cNvSpPr/>
      </xdr:nvSpPr>
      <xdr:spPr>
        <a:xfrm>
          <a:off x="3746500" y="1010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132080</xdr:rowOff>
    </xdr:from>
    <xdr:to>
      <xdr:col>15</xdr:col>
      <xdr:colOff>101600</xdr:colOff>
      <xdr:row>59</xdr:row>
      <xdr:rowOff>62230</xdr:rowOff>
    </xdr:to>
    <xdr:sp macro="" textlink="">
      <xdr:nvSpPr>
        <xdr:cNvPr id="148" name="フローチャート: 判断 147"/>
        <xdr:cNvSpPr/>
      </xdr:nvSpPr>
      <xdr:spPr>
        <a:xfrm>
          <a:off x="2857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58601</xdr:rowOff>
    </xdr:from>
    <xdr:to>
      <xdr:col>10</xdr:col>
      <xdr:colOff>165100</xdr:colOff>
      <xdr:row>59</xdr:row>
      <xdr:rowOff>160201</xdr:rowOff>
    </xdr:to>
    <xdr:sp macro="" textlink="">
      <xdr:nvSpPr>
        <xdr:cNvPr id="149" name="フローチャート: 判断 148"/>
        <xdr:cNvSpPr/>
      </xdr:nvSpPr>
      <xdr:spPr>
        <a:xfrm>
          <a:off x="19685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123916</xdr:rowOff>
    </xdr:from>
    <xdr:to>
      <xdr:col>24</xdr:col>
      <xdr:colOff>114300</xdr:colOff>
      <xdr:row>60</xdr:row>
      <xdr:rowOff>54066</xdr:rowOff>
    </xdr:to>
    <xdr:sp macro="" textlink="">
      <xdr:nvSpPr>
        <xdr:cNvPr id="155" name="楕円 154"/>
        <xdr:cNvSpPr/>
      </xdr:nvSpPr>
      <xdr:spPr>
        <a:xfrm>
          <a:off x="4584700" y="1023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102343</xdr:rowOff>
    </xdr:from>
    <xdr:ext cx="405111" cy="259045"/>
    <xdr:sp macro="" textlink="">
      <xdr:nvSpPr>
        <xdr:cNvPr id="156" name="【橋りょう・トンネル】&#10;有形固定資産減価償却率該当値テキスト"/>
        <xdr:cNvSpPr txBox="1"/>
      </xdr:nvSpPr>
      <xdr:spPr>
        <a:xfrm>
          <a:off x="4673600" y="1021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106515</xdr:rowOff>
    </xdr:from>
    <xdr:ext cx="405111" cy="259045"/>
    <xdr:sp macro="" textlink="">
      <xdr:nvSpPr>
        <xdr:cNvPr id="157" name="n_1aveValue【橋りょう・トンネル】&#10;有形固定資産減価償却率"/>
        <xdr:cNvSpPr txBox="1"/>
      </xdr:nvSpPr>
      <xdr:spPr>
        <a:xfrm>
          <a:off x="3582044" y="987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78757</xdr:rowOff>
    </xdr:from>
    <xdr:ext cx="405111" cy="259045"/>
    <xdr:sp macro="" textlink="">
      <xdr:nvSpPr>
        <xdr:cNvPr id="158" name="n_2aveValue【橋りょう・トンネル】&#10;有形固定資産減価償却率"/>
        <xdr:cNvSpPr txBox="1"/>
      </xdr:nvSpPr>
      <xdr:spPr>
        <a:xfrm>
          <a:off x="2705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5278</xdr:rowOff>
    </xdr:from>
    <xdr:ext cx="405111" cy="259045"/>
    <xdr:sp macro="" textlink="">
      <xdr:nvSpPr>
        <xdr:cNvPr id="159" name="n_3aveValue【橋りょう・トンネル】&#10;有形固定資産減価償却率"/>
        <xdr:cNvSpPr txBox="1"/>
      </xdr:nvSpPr>
      <xdr:spPr>
        <a:xfrm>
          <a:off x="1816744" y="994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0" name="正方形/長方形 15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1" name="正方形/長方形 16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2" name="正方形/長方形 16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3" name="正方形/長方形 16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4" name="正方形/長方形 16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5" name="正方形/長方形 16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6" name="正方形/長方形 16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7" name="正方形/長方形 16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8" name="テキスト ボックス 16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9" name="直線コネクタ 16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0" name="直線コネクタ 16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1" name="テキスト ボックス 170"/>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2" name="直線コネクタ 17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73" name="テキスト ボックス 172"/>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4" name="直線コネクタ 17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75" name="テキスト ボックス 174"/>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6" name="直線コネクタ 17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77" name="テキスト ボックス 176"/>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8" name="直線コネクタ 17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79" name="テキスト ボックス 178"/>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0" name="直線コネクタ 17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181" name="テキスト ボックス 180"/>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56182</xdr:rowOff>
    </xdr:from>
    <xdr:to>
      <xdr:col>54</xdr:col>
      <xdr:colOff>189865</xdr:colOff>
      <xdr:row>64</xdr:row>
      <xdr:rowOff>71887</xdr:rowOff>
    </xdr:to>
    <xdr:cxnSp macro="">
      <xdr:nvCxnSpPr>
        <xdr:cNvPr id="183" name="直線コネクタ 182"/>
        <xdr:cNvCxnSpPr/>
      </xdr:nvCxnSpPr>
      <xdr:spPr>
        <a:xfrm flipV="1">
          <a:off x="10476865" y="9485932"/>
          <a:ext cx="0" cy="155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75714</xdr:rowOff>
    </xdr:from>
    <xdr:ext cx="534377" cy="259045"/>
    <xdr:sp macro="" textlink="">
      <xdr:nvSpPr>
        <xdr:cNvPr id="184" name="【橋りょう・トンネル】&#10;一人当たり有形固定資産（償却資産）額最小値テキスト"/>
        <xdr:cNvSpPr txBox="1"/>
      </xdr:nvSpPr>
      <xdr:spPr>
        <a:xfrm>
          <a:off x="10515600" y="1104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71887</xdr:rowOff>
    </xdr:from>
    <xdr:to>
      <xdr:col>55</xdr:col>
      <xdr:colOff>88900</xdr:colOff>
      <xdr:row>64</xdr:row>
      <xdr:rowOff>71887</xdr:rowOff>
    </xdr:to>
    <xdr:cxnSp macro="">
      <xdr:nvCxnSpPr>
        <xdr:cNvPr id="185" name="直線コネクタ 184"/>
        <xdr:cNvCxnSpPr/>
      </xdr:nvCxnSpPr>
      <xdr:spPr>
        <a:xfrm>
          <a:off x="10388600" y="11044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2859</xdr:rowOff>
    </xdr:from>
    <xdr:ext cx="690189" cy="259045"/>
    <xdr:sp macro="" textlink="">
      <xdr:nvSpPr>
        <xdr:cNvPr id="186" name="【橋りょう・トンネル】&#10;一人当たり有形固定資産（償却資産）額最大値テキスト"/>
        <xdr:cNvSpPr txBox="1"/>
      </xdr:nvSpPr>
      <xdr:spPr>
        <a:xfrm>
          <a:off x="10515600" y="92611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8,205,081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56182</xdr:rowOff>
    </xdr:from>
    <xdr:to>
      <xdr:col>55</xdr:col>
      <xdr:colOff>88900</xdr:colOff>
      <xdr:row>55</xdr:row>
      <xdr:rowOff>56182</xdr:rowOff>
    </xdr:to>
    <xdr:cxnSp macro="">
      <xdr:nvCxnSpPr>
        <xdr:cNvPr id="187" name="直線コネクタ 186"/>
        <xdr:cNvCxnSpPr/>
      </xdr:nvCxnSpPr>
      <xdr:spPr>
        <a:xfrm>
          <a:off x="10388600" y="94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136782</xdr:rowOff>
    </xdr:from>
    <xdr:ext cx="690189" cy="259045"/>
    <xdr:sp macro="" textlink="">
      <xdr:nvSpPr>
        <xdr:cNvPr id="188" name="【橋りょう・トンネル】&#10;一人当たり有形固定資産（償却資産）額平均値テキスト"/>
        <xdr:cNvSpPr txBox="1"/>
      </xdr:nvSpPr>
      <xdr:spPr>
        <a:xfrm>
          <a:off x="10515600" y="1059523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113905</xdr:rowOff>
    </xdr:from>
    <xdr:to>
      <xdr:col>55</xdr:col>
      <xdr:colOff>50800</xdr:colOff>
      <xdr:row>63</xdr:row>
      <xdr:rowOff>44055</xdr:rowOff>
    </xdr:to>
    <xdr:sp macro="" textlink="">
      <xdr:nvSpPr>
        <xdr:cNvPr id="189" name="フローチャート: 判断 188"/>
        <xdr:cNvSpPr/>
      </xdr:nvSpPr>
      <xdr:spPr>
        <a:xfrm>
          <a:off x="10426700" y="1074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142694</xdr:rowOff>
    </xdr:from>
    <xdr:to>
      <xdr:col>50</xdr:col>
      <xdr:colOff>165100</xdr:colOff>
      <xdr:row>63</xdr:row>
      <xdr:rowOff>72844</xdr:rowOff>
    </xdr:to>
    <xdr:sp macro="" textlink="">
      <xdr:nvSpPr>
        <xdr:cNvPr id="190" name="フローチャート: 判断 189"/>
        <xdr:cNvSpPr/>
      </xdr:nvSpPr>
      <xdr:spPr>
        <a:xfrm>
          <a:off x="9588500" y="1077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57547</xdr:rowOff>
    </xdr:from>
    <xdr:to>
      <xdr:col>46</xdr:col>
      <xdr:colOff>38100</xdr:colOff>
      <xdr:row>62</xdr:row>
      <xdr:rowOff>159147</xdr:rowOff>
    </xdr:to>
    <xdr:sp macro="" textlink="">
      <xdr:nvSpPr>
        <xdr:cNvPr id="191" name="フローチャート: 判断 190"/>
        <xdr:cNvSpPr/>
      </xdr:nvSpPr>
      <xdr:spPr>
        <a:xfrm>
          <a:off x="8699500" y="1068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23658</xdr:rowOff>
    </xdr:from>
    <xdr:to>
      <xdr:col>41</xdr:col>
      <xdr:colOff>101600</xdr:colOff>
      <xdr:row>63</xdr:row>
      <xdr:rowOff>125258</xdr:rowOff>
    </xdr:to>
    <xdr:sp macro="" textlink="">
      <xdr:nvSpPr>
        <xdr:cNvPr id="192" name="フローチャート: 判断 191"/>
        <xdr:cNvSpPr/>
      </xdr:nvSpPr>
      <xdr:spPr>
        <a:xfrm>
          <a:off x="7810500" y="1082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3" name="テキスト ボックス 19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4" name="テキスト ボックス 19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5" name="テキスト ボックス 19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6" name="テキスト ボックス 19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7" name="テキスト ボックス 19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124400</xdr:rowOff>
    </xdr:from>
    <xdr:to>
      <xdr:col>55</xdr:col>
      <xdr:colOff>50800</xdr:colOff>
      <xdr:row>64</xdr:row>
      <xdr:rowOff>54550</xdr:rowOff>
    </xdr:to>
    <xdr:sp macro="" textlink="">
      <xdr:nvSpPr>
        <xdr:cNvPr id="198" name="楕円 197"/>
        <xdr:cNvSpPr/>
      </xdr:nvSpPr>
      <xdr:spPr>
        <a:xfrm>
          <a:off x="10426700" y="1092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39327</xdr:rowOff>
    </xdr:from>
    <xdr:ext cx="599010" cy="259045"/>
    <xdr:sp macro="" textlink="">
      <xdr:nvSpPr>
        <xdr:cNvPr id="199" name="【橋りょう・トンネル】&#10;一人当たり有形固定資産（償却資産）額該当値テキスト"/>
        <xdr:cNvSpPr txBox="1"/>
      </xdr:nvSpPr>
      <xdr:spPr>
        <a:xfrm>
          <a:off x="10515600" y="10840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61</xdr:row>
      <xdr:rowOff>89371</xdr:rowOff>
    </xdr:from>
    <xdr:ext cx="690189" cy="259045"/>
    <xdr:sp macro="" textlink="">
      <xdr:nvSpPr>
        <xdr:cNvPr id="200" name="n_1aveValue【橋りょう・トンネル】&#10;一人当たり有形固定資産（償却資産）額"/>
        <xdr:cNvSpPr txBox="1"/>
      </xdr:nvSpPr>
      <xdr:spPr>
        <a:xfrm>
          <a:off x="9281505" y="105478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4224</xdr:rowOff>
    </xdr:from>
    <xdr:ext cx="690189" cy="259045"/>
    <xdr:sp macro="" textlink="">
      <xdr:nvSpPr>
        <xdr:cNvPr id="201" name="n_2aveValue【橋りょう・トンネル】&#10;一人当たり有形固定資産（償却資産）額"/>
        <xdr:cNvSpPr txBox="1"/>
      </xdr:nvSpPr>
      <xdr:spPr>
        <a:xfrm>
          <a:off x="8405205" y="104626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141785</xdr:rowOff>
    </xdr:from>
    <xdr:ext cx="599010" cy="259045"/>
    <xdr:sp macro="" textlink="">
      <xdr:nvSpPr>
        <xdr:cNvPr id="202" name="n_3aveValue【橋りょう・トンネル】&#10;一人当たり有形固定資産（償却資産）額"/>
        <xdr:cNvSpPr txBox="1"/>
      </xdr:nvSpPr>
      <xdr:spPr>
        <a:xfrm>
          <a:off x="7561795" y="10600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3" name="正方形/長方形 20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4" name="正方形/長方形 20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5" name="正方形/長方形 20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6" name="正方形/長方形 20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7" name="正方形/長方形 20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8" name="正方形/長方形 20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9" name="正方形/長方形 20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0" name="正方形/長方形 20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1" name="テキスト ボックス 21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2" name="直線コネクタ 21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3" name="テキスト ボックス 21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4" name="直線コネクタ 21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5" name="テキスト ボックス 21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6" name="直線コネクタ 21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7" name="テキスト ボックス 21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8" name="直線コネクタ 21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9" name="テキスト ボックス 21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0" name="直線コネクタ 21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1" name="テキスト ボックス 22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2" name="直線コネクタ 22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3" name="テキスト ボックス 22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4" name="直線コネクタ 22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5" name="テキスト ボックス 22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158114</xdr:rowOff>
    </xdr:to>
    <xdr:cxnSp macro="">
      <xdr:nvCxnSpPr>
        <xdr:cNvPr id="227" name="直線コネクタ 226"/>
        <xdr:cNvCxnSpPr/>
      </xdr:nvCxnSpPr>
      <xdr:spPr>
        <a:xfrm flipV="1">
          <a:off x="4634865" y="13335000"/>
          <a:ext cx="0" cy="1567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161941</xdr:rowOff>
    </xdr:from>
    <xdr:ext cx="405111" cy="259045"/>
    <xdr:sp macro="" textlink="">
      <xdr:nvSpPr>
        <xdr:cNvPr id="228" name="【公営住宅】&#10;有形固定資産減価償却率最小値テキスト"/>
        <xdr:cNvSpPr txBox="1"/>
      </xdr:nvSpPr>
      <xdr:spPr>
        <a:xfrm>
          <a:off x="4673600" y="1490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158114</xdr:rowOff>
    </xdr:from>
    <xdr:to>
      <xdr:col>24</xdr:col>
      <xdr:colOff>152400</xdr:colOff>
      <xdr:row>86</xdr:row>
      <xdr:rowOff>158114</xdr:rowOff>
    </xdr:to>
    <xdr:cxnSp macro="">
      <xdr:nvCxnSpPr>
        <xdr:cNvPr id="229" name="直線コネクタ 228"/>
        <xdr:cNvCxnSpPr/>
      </xdr:nvCxnSpPr>
      <xdr:spPr>
        <a:xfrm>
          <a:off x="4546600" y="1490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0"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31" name="直線コネクタ 230"/>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113047</xdr:rowOff>
    </xdr:from>
    <xdr:ext cx="405111" cy="259045"/>
    <xdr:sp macro="" textlink="">
      <xdr:nvSpPr>
        <xdr:cNvPr id="232" name="【公営住宅】&#10;有形固定資産減価償却率平均値テキスト"/>
        <xdr:cNvSpPr txBox="1"/>
      </xdr:nvSpPr>
      <xdr:spPr>
        <a:xfrm>
          <a:off x="4673600" y="1382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33" name="フローチャート: 判断 232"/>
        <xdr:cNvSpPr/>
      </xdr:nvSpPr>
      <xdr:spPr>
        <a:xfrm>
          <a:off x="4584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105411</xdr:rowOff>
    </xdr:from>
    <xdr:to>
      <xdr:col>20</xdr:col>
      <xdr:colOff>38100</xdr:colOff>
      <xdr:row>82</xdr:row>
      <xdr:rowOff>35561</xdr:rowOff>
    </xdr:to>
    <xdr:sp macro="" textlink="">
      <xdr:nvSpPr>
        <xdr:cNvPr id="234" name="フローチャート: 判断 233"/>
        <xdr:cNvSpPr/>
      </xdr:nvSpPr>
      <xdr:spPr>
        <a:xfrm>
          <a:off x="3746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130175</xdr:rowOff>
    </xdr:from>
    <xdr:to>
      <xdr:col>15</xdr:col>
      <xdr:colOff>101600</xdr:colOff>
      <xdr:row>82</xdr:row>
      <xdr:rowOff>60325</xdr:rowOff>
    </xdr:to>
    <xdr:sp macro="" textlink="">
      <xdr:nvSpPr>
        <xdr:cNvPr id="235" name="フローチャート: 判断 234"/>
        <xdr:cNvSpPr/>
      </xdr:nvSpPr>
      <xdr:spPr>
        <a:xfrm>
          <a:off x="2857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73025</xdr:rowOff>
    </xdr:from>
    <xdr:to>
      <xdr:col>10</xdr:col>
      <xdr:colOff>165100</xdr:colOff>
      <xdr:row>83</xdr:row>
      <xdr:rowOff>3175</xdr:rowOff>
    </xdr:to>
    <xdr:sp macro="" textlink="">
      <xdr:nvSpPr>
        <xdr:cNvPr id="236" name="フローチャート: 判断 235"/>
        <xdr:cNvSpPr/>
      </xdr:nvSpPr>
      <xdr:spPr>
        <a:xfrm>
          <a:off x="1968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7" name="テキスト ボックス 23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8" name="テキスト ボックス 23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9" name="テキスト ボックス 23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0" name="テキスト ボックス 23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1" name="テキスト ボックス 24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65405</xdr:rowOff>
    </xdr:from>
    <xdr:to>
      <xdr:col>24</xdr:col>
      <xdr:colOff>114300</xdr:colOff>
      <xdr:row>86</xdr:row>
      <xdr:rowOff>167005</xdr:rowOff>
    </xdr:to>
    <xdr:sp macro="" textlink="">
      <xdr:nvSpPr>
        <xdr:cNvPr id="242" name="楕円 241"/>
        <xdr:cNvSpPr/>
      </xdr:nvSpPr>
      <xdr:spPr>
        <a:xfrm>
          <a:off x="4584700" y="1481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151782</xdr:rowOff>
    </xdr:from>
    <xdr:ext cx="405111" cy="259045"/>
    <xdr:sp macro="" textlink="">
      <xdr:nvSpPr>
        <xdr:cNvPr id="243" name="【公営住宅】&#10;有形固定資産減価償却率該当値テキスト"/>
        <xdr:cNvSpPr txBox="1"/>
      </xdr:nvSpPr>
      <xdr:spPr>
        <a:xfrm>
          <a:off x="4673600" y="14725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52088</xdr:rowOff>
    </xdr:from>
    <xdr:ext cx="405111" cy="259045"/>
    <xdr:sp macro="" textlink="">
      <xdr:nvSpPr>
        <xdr:cNvPr id="244" name="n_1aveValue【公営住宅】&#10;有形固定資産減価償却率"/>
        <xdr:cNvSpPr txBox="1"/>
      </xdr:nvSpPr>
      <xdr:spPr>
        <a:xfrm>
          <a:off x="35820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76852</xdr:rowOff>
    </xdr:from>
    <xdr:ext cx="405111" cy="259045"/>
    <xdr:sp macro="" textlink="">
      <xdr:nvSpPr>
        <xdr:cNvPr id="245" name="n_2aveValue【公営住宅】&#10;有形固定資産減価償却率"/>
        <xdr:cNvSpPr txBox="1"/>
      </xdr:nvSpPr>
      <xdr:spPr>
        <a:xfrm>
          <a:off x="270574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19702</xdr:rowOff>
    </xdr:from>
    <xdr:ext cx="405111" cy="259045"/>
    <xdr:sp macro="" textlink="">
      <xdr:nvSpPr>
        <xdr:cNvPr id="246" name="n_3aveValue【公営住宅】&#10;有形固定資産減価償却率"/>
        <xdr:cNvSpPr txBox="1"/>
      </xdr:nvSpPr>
      <xdr:spPr>
        <a:xfrm>
          <a:off x="1816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7" name="正方形/長方形 24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8" name="正方形/長方形 24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9" name="正方形/長方形 24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0" name="正方形/長方形 24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1" name="正方形/長方形 25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2" name="正方形/長方形 25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3" name="正方形/長方形 25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4" name="正方形/長方形 25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5" name="テキスト ボックス 25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6" name="直線コネクタ 25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57" name="直線コネクタ 25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58" name="テキスト ボックス 25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59" name="直線コネクタ 25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0" name="テキスト ボックス 25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1" name="直線コネクタ 26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62" name="テキスト ボックス 26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63" name="直線コネクタ 26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64" name="テキスト ボックス 26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65" name="直線コネクタ 26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266" name="テキスト ボックス 265"/>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67" name="直線コネクタ 26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68" name="テキスト ボックス 267"/>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9" name="直線コネクタ 26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0" name="テキスト ボックス 26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120179</xdr:rowOff>
    </xdr:from>
    <xdr:to>
      <xdr:col>54</xdr:col>
      <xdr:colOff>189865</xdr:colOff>
      <xdr:row>86</xdr:row>
      <xdr:rowOff>126819</xdr:rowOff>
    </xdr:to>
    <xdr:cxnSp macro="">
      <xdr:nvCxnSpPr>
        <xdr:cNvPr id="272" name="直線コネクタ 271"/>
        <xdr:cNvCxnSpPr/>
      </xdr:nvCxnSpPr>
      <xdr:spPr>
        <a:xfrm flipV="1">
          <a:off x="10476865" y="13493279"/>
          <a:ext cx="0" cy="137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130646</xdr:rowOff>
    </xdr:from>
    <xdr:ext cx="469744" cy="259045"/>
    <xdr:sp macro="" textlink="">
      <xdr:nvSpPr>
        <xdr:cNvPr id="273" name="【公営住宅】&#10;一人当たり面積最小値テキスト"/>
        <xdr:cNvSpPr txBox="1"/>
      </xdr:nvSpPr>
      <xdr:spPr>
        <a:xfrm>
          <a:off x="10515600" y="1487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126819</xdr:rowOff>
    </xdr:from>
    <xdr:to>
      <xdr:col>55</xdr:col>
      <xdr:colOff>88900</xdr:colOff>
      <xdr:row>86</xdr:row>
      <xdr:rowOff>126819</xdr:rowOff>
    </xdr:to>
    <xdr:cxnSp macro="">
      <xdr:nvCxnSpPr>
        <xdr:cNvPr id="274" name="直線コネクタ 273"/>
        <xdr:cNvCxnSpPr/>
      </xdr:nvCxnSpPr>
      <xdr:spPr>
        <a:xfrm>
          <a:off x="10388600" y="14871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66856</xdr:rowOff>
    </xdr:from>
    <xdr:ext cx="534377" cy="259045"/>
    <xdr:sp macro="" textlink="">
      <xdr:nvSpPr>
        <xdr:cNvPr id="275" name="【公営住宅】&#10;一人当たり面積最大値テキスト"/>
        <xdr:cNvSpPr txBox="1"/>
      </xdr:nvSpPr>
      <xdr:spPr>
        <a:xfrm>
          <a:off x="10515600" y="1326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120179</xdr:rowOff>
    </xdr:from>
    <xdr:to>
      <xdr:col>55</xdr:col>
      <xdr:colOff>88900</xdr:colOff>
      <xdr:row>78</xdr:row>
      <xdr:rowOff>120179</xdr:rowOff>
    </xdr:to>
    <xdr:cxnSp macro="">
      <xdr:nvCxnSpPr>
        <xdr:cNvPr id="276" name="直線コネクタ 275"/>
        <xdr:cNvCxnSpPr/>
      </xdr:nvCxnSpPr>
      <xdr:spPr>
        <a:xfrm>
          <a:off x="10388600" y="13493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77959</xdr:rowOff>
    </xdr:from>
    <xdr:ext cx="469744" cy="259045"/>
    <xdr:sp macro="" textlink="">
      <xdr:nvSpPr>
        <xdr:cNvPr id="277" name="【公営住宅】&#10;一人当たり面積平均値テキスト"/>
        <xdr:cNvSpPr txBox="1"/>
      </xdr:nvSpPr>
      <xdr:spPr>
        <a:xfrm>
          <a:off x="10515600" y="144797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99532</xdr:rowOff>
    </xdr:from>
    <xdr:to>
      <xdr:col>55</xdr:col>
      <xdr:colOff>50800</xdr:colOff>
      <xdr:row>85</xdr:row>
      <xdr:rowOff>29682</xdr:rowOff>
    </xdr:to>
    <xdr:sp macro="" textlink="">
      <xdr:nvSpPr>
        <xdr:cNvPr id="278" name="フローチャート: 判断 277"/>
        <xdr:cNvSpPr/>
      </xdr:nvSpPr>
      <xdr:spPr>
        <a:xfrm>
          <a:off x="10426700" y="1450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117275</xdr:rowOff>
    </xdr:from>
    <xdr:to>
      <xdr:col>50</xdr:col>
      <xdr:colOff>165100</xdr:colOff>
      <xdr:row>85</xdr:row>
      <xdr:rowOff>47425</xdr:rowOff>
    </xdr:to>
    <xdr:sp macro="" textlink="">
      <xdr:nvSpPr>
        <xdr:cNvPr id="279" name="フローチャート: 判断 278"/>
        <xdr:cNvSpPr/>
      </xdr:nvSpPr>
      <xdr:spPr>
        <a:xfrm>
          <a:off x="9588500" y="1451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68290</xdr:rowOff>
    </xdr:from>
    <xdr:to>
      <xdr:col>46</xdr:col>
      <xdr:colOff>38100</xdr:colOff>
      <xdr:row>84</xdr:row>
      <xdr:rowOff>169890</xdr:rowOff>
    </xdr:to>
    <xdr:sp macro="" textlink="">
      <xdr:nvSpPr>
        <xdr:cNvPr id="280" name="フローチャート: 判断 279"/>
        <xdr:cNvSpPr/>
      </xdr:nvSpPr>
      <xdr:spPr>
        <a:xfrm>
          <a:off x="8699500" y="1447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66766</xdr:rowOff>
    </xdr:from>
    <xdr:to>
      <xdr:col>41</xdr:col>
      <xdr:colOff>101600</xdr:colOff>
      <xdr:row>84</xdr:row>
      <xdr:rowOff>168366</xdr:rowOff>
    </xdr:to>
    <xdr:sp macro="" textlink="">
      <xdr:nvSpPr>
        <xdr:cNvPr id="281" name="フローチャート: 判断 280"/>
        <xdr:cNvSpPr/>
      </xdr:nvSpPr>
      <xdr:spPr>
        <a:xfrm>
          <a:off x="7810500" y="1446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2" name="テキスト ボックス 28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3" name="テキスト ボックス 28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4" name="テキスト ボックス 28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5" name="テキスト ボックス 28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6" name="テキスト ボックス 28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33238</xdr:rowOff>
    </xdr:from>
    <xdr:to>
      <xdr:col>55</xdr:col>
      <xdr:colOff>50800</xdr:colOff>
      <xdr:row>82</xdr:row>
      <xdr:rowOff>134838</xdr:rowOff>
    </xdr:to>
    <xdr:sp macro="" textlink="">
      <xdr:nvSpPr>
        <xdr:cNvPr id="287" name="楕円 286"/>
        <xdr:cNvSpPr/>
      </xdr:nvSpPr>
      <xdr:spPr>
        <a:xfrm>
          <a:off x="10426700" y="1409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56115</xdr:rowOff>
    </xdr:from>
    <xdr:ext cx="469744" cy="259045"/>
    <xdr:sp macro="" textlink="">
      <xdr:nvSpPr>
        <xdr:cNvPr id="288" name="【公営住宅】&#10;一人当たり面積該当値テキスト"/>
        <xdr:cNvSpPr txBox="1"/>
      </xdr:nvSpPr>
      <xdr:spPr>
        <a:xfrm>
          <a:off x="10515600" y="13943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63952</xdr:rowOff>
    </xdr:from>
    <xdr:ext cx="469744" cy="259045"/>
    <xdr:sp macro="" textlink="">
      <xdr:nvSpPr>
        <xdr:cNvPr id="289" name="n_1aveValue【公営住宅】&#10;一人当たり面積"/>
        <xdr:cNvSpPr txBox="1"/>
      </xdr:nvSpPr>
      <xdr:spPr>
        <a:xfrm>
          <a:off x="9391727" y="1429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14967</xdr:rowOff>
    </xdr:from>
    <xdr:ext cx="469744" cy="259045"/>
    <xdr:sp macro="" textlink="">
      <xdr:nvSpPr>
        <xdr:cNvPr id="290" name="n_2aveValue【公営住宅】&#10;一人当たり面積"/>
        <xdr:cNvSpPr txBox="1"/>
      </xdr:nvSpPr>
      <xdr:spPr>
        <a:xfrm>
          <a:off x="8515427" y="14245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13443</xdr:rowOff>
    </xdr:from>
    <xdr:ext cx="469744" cy="259045"/>
    <xdr:sp macro="" textlink="">
      <xdr:nvSpPr>
        <xdr:cNvPr id="291" name="n_3aveValue【公営住宅】&#10;一人当たり面積"/>
        <xdr:cNvSpPr txBox="1"/>
      </xdr:nvSpPr>
      <xdr:spPr>
        <a:xfrm>
          <a:off x="7626427" y="1424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2" name="正方形/長方形 29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3" name="正方形/長方形 29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4" name="正方形/長方形 29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5" name="正方形/長方形 29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6" name="正方形/長方形 29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7" name="正方形/長方形 29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8" name="正方形/長方形 29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9" name="正方形/長方形 29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0" name="正方形/長方形 29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1" name="正方形/長方形 30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2" name="正方形/長方形 30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3" name="正方形/長方形 30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4" name="正方形/長方形 30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5" name="正方形/長方形 30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6" name="正方形/長方形 30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7" name="正方形/長方形 30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08" name="正方形/長方形 30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9" name="正方形/長方形 30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0" name="正方形/長方形 30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1" name="正方形/長方形 31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2" name="正方形/長方形 31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3" name="正方形/長方形 31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4" name="正方形/長方形 31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5" name="正方形/長方形 31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16" name="テキスト ボックス 31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17" name="直線コネクタ 31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18" name="直線コネクタ 31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19" name="テキスト ボックス 318"/>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0" name="直線コネクタ 31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1" name="テキスト ボックス 32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22" name="直線コネクタ 32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23" name="テキスト ボックス 32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24" name="直線コネクタ 32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25" name="テキスト ボックス 32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26" name="直線コネクタ 32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27" name="テキスト ボックス 32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28" name="直線コネクタ 32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29" name="テキスト ボックス 328"/>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0" name="直線コネクタ 32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1" name="テキスト ボックス 33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170906</xdr:rowOff>
    </xdr:to>
    <xdr:cxnSp macro="">
      <xdr:nvCxnSpPr>
        <xdr:cNvPr id="333" name="直線コネクタ 332"/>
        <xdr:cNvCxnSpPr/>
      </xdr:nvCxnSpPr>
      <xdr:spPr>
        <a:xfrm flipV="1">
          <a:off x="16318864" y="5660572"/>
          <a:ext cx="0" cy="1539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3283</xdr:rowOff>
    </xdr:from>
    <xdr:ext cx="340478" cy="259045"/>
    <xdr:sp macro="" textlink="">
      <xdr:nvSpPr>
        <xdr:cNvPr id="334" name="【認定こども園・幼稚園・保育所】&#10;有形固定資産減価償却率最小値テキスト"/>
        <xdr:cNvSpPr txBox="1"/>
      </xdr:nvSpPr>
      <xdr:spPr>
        <a:xfrm>
          <a:off x="16357600" y="72041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170906</xdr:rowOff>
    </xdr:from>
    <xdr:to>
      <xdr:col>86</xdr:col>
      <xdr:colOff>25400</xdr:colOff>
      <xdr:row>41</xdr:row>
      <xdr:rowOff>170906</xdr:rowOff>
    </xdr:to>
    <xdr:cxnSp macro="">
      <xdr:nvCxnSpPr>
        <xdr:cNvPr id="335" name="直線コネクタ 334"/>
        <xdr:cNvCxnSpPr/>
      </xdr:nvCxnSpPr>
      <xdr:spPr>
        <a:xfrm>
          <a:off x="16230600" y="720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36"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37" name="直線コネクタ 336"/>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15620</xdr:rowOff>
    </xdr:from>
    <xdr:ext cx="405111" cy="259045"/>
    <xdr:sp macro="" textlink="">
      <xdr:nvSpPr>
        <xdr:cNvPr id="338" name="【認定こども園・幼稚園・保育所】&#10;有形固定資産減価償却率平均値テキスト"/>
        <xdr:cNvSpPr txBox="1"/>
      </xdr:nvSpPr>
      <xdr:spPr>
        <a:xfrm>
          <a:off x="16357600" y="6359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164193</xdr:rowOff>
    </xdr:from>
    <xdr:to>
      <xdr:col>85</xdr:col>
      <xdr:colOff>177800</xdr:colOff>
      <xdr:row>38</xdr:row>
      <xdr:rowOff>94343</xdr:rowOff>
    </xdr:to>
    <xdr:sp macro="" textlink="">
      <xdr:nvSpPr>
        <xdr:cNvPr id="339" name="フローチャート: 判断 338"/>
        <xdr:cNvSpPr/>
      </xdr:nvSpPr>
      <xdr:spPr>
        <a:xfrm>
          <a:off x="162687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23767</xdr:rowOff>
    </xdr:from>
    <xdr:to>
      <xdr:col>81</xdr:col>
      <xdr:colOff>101600</xdr:colOff>
      <xdr:row>37</xdr:row>
      <xdr:rowOff>125367</xdr:rowOff>
    </xdr:to>
    <xdr:sp macro="" textlink="">
      <xdr:nvSpPr>
        <xdr:cNvPr id="340" name="フローチャート: 判断 339"/>
        <xdr:cNvSpPr/>
      </xdr:nvSpPr>
      <xdr:spPr>
        <a:xfrm>
          <a:off x="154305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17236</xdr:rowOff>
    </xdr:from>
    <xdr:to>
      <xdr:col>76</xdr:col>
      <xdr:colOff>165100</xdr:colOff>
      <xdr:row>37</xdr:row>
      <xdr:rowOff>118836</xdr:rowOff>
    </xdr:to>
    <xdr:sp macro="" textlink="">
      <xdr:nvSpPr>
        <xdr:cNvPr id="341" name="フローチャート: 判断 340"/>
        <xdr:cNvSpPr/>
      </xdr:nvSpPr>
      <xdr:spPr>
        <a:xfrm>
          <a:off x="14541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342" name="フローチャート: 判断 341"/>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3" name="テキスト ボックス 34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4" name="テキスト ボックス 34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5" name="テキスト ボックス 34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6" name="テキスト ボックス 34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7" name="テキスト ボックス 34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123372</xdr:rowOff>
    </xdr:from>
    <xdr:to>
      <xdr:col>85</xdr:col>
      <xdr:colOff>177800</xdr:colOff>
      <xdr:row>40</xdr:row>
      <xdr:rowOff>53522</xdr:rowOff>
    </xdr:to>
    <xdr:sp macro="" textlink="">
      <xdr:nvSpPr>
        <xdr:cNvPr id="348" name="楕円 347"/>
        <xdr:cNvSpPr/>
      </xdr:nvSpPr>
      <xdr:spPr>
        <a:xfrm>
          <a:off x="16268700" y="680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101799</xdr:rowOff>
    </xdr:from>
    <xdr:ext cx="405111" cy="259045"/>
    <xdr:sp macro="" textlink="">
      <xdr:nvSpPr>
        <xdr:cNvPr id="349" name="【認定こども園・幼稚園・保育所】&#10;有形固定資産減価償却率該当値テキスト"/>
        <xdr:cNvSpPr txBox="1"/>
      </xdr:nvSpPr>
      <xdr:spPr>
        <a:xfrm>
          <a:off x="16357600" y="678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141894</xdr:rowOff>
    </xdr:from>
    <xdr:ext cx="405111" cy="259045"/>
    <xdr:sp macro="" textlink="">
      <xdr:nvSpPr>
        <xdr:cNvPr id="350" name="n_1aveValue【認定こども園・幼稚園・保育所】&#10;有形固定資産減価償却率"/>
        <xdr:cNvSpPr txBox="1"/>
      </xdr:nvSpPr>
      <xdr:spPr>
        <a:xfrm>
          <a:off x="15266044" y="614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135363</xdr:rowOff>
    </xdr:from>
    <xdr:ext cx="405111" cy="259045"/>
    <xdr:sp macro="" textlink="">
      <xdr:nvSpPr>
        <xdr:cNvPr id="351" name="n_2aveValue【認定こども園・幼稚園・保育所】&#10;有形固定資産減価償却率"/>
        <xdr:cNvSpPr txBox="1"/>
      </xdr:nvSpPr>
      <xdr:spPr>
        <a:xfrm>
          <a:off x="14389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105971</xdr:rowOff>
    </xdr:from>
    <xdr:ext cx="405111" cy="259045"/>
    <xdr:sp macro="" textlink="">
      <xdr:nvSpPr>
        <xdr:cNvPr id="352" name="n_3aveValue【認定こども園・幼稚園・保育所】&#10;有形固定資産減価償却率"/>
        <xdr:cNvSpPr txBox="1"/>
      </xdr:nvSpPr>
      <xdr:spPr>
        <a:xfrm>
          <a:off x="13500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3" name="正方形/長方形 3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4" name="正方形/長方形 3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5" name="正方形/長方形 3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6" name="正方形/長方形 3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7" name="正方形/長方形 3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8" name="正方形/長方形 3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9" name="正方形/長方形 3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0" name="正方形/長方形 3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1" name="テキスト ボックス 3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2" name="直線コネクタ 3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3" name="直線コネクタ 362"/>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64" name="テキスト ボックス 363"/>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5" name="直線コネクタ 364"/>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66" name="テキスト ボックス 365"/>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67" name="直線コネクタ 366"/>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68" name="テキスト ボックス 367"/>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69" name="直線コネクタ 368"/>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70" name="テキスト ボックス 369"/>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1" name="直線コネクタ 370"/>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72" name="テキスト ボックス 371"/>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3" name="直線コネクタ 372"/>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74" name="テキスト ボックス 373"/>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5" name="直線コネクタ 3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6" name="テキスト ボックス 37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74567</xdr:rowOff>
    </xdr:from>
    <xdr:to>
      <xdr:col>116</xdr:col>
      <xdr:colOff>62864</xdr:colOff>
      <xdr:row>41</xdr:row>
      <xdr:rowOff>95250</xdr:rowOff>
    </xdr:to>
    <xdr:cxnSp macro="">
      <xdr:nvCxnSpPr>
        <xdr:cNvPr id="378" name="直線コネクタ 377"/>
        <xdr:cNvCxnSpPr/>
      </xdr:nvCxnSpPr>
      <xdr:spPr>
        <a:xfrm flipV="1">
          <a:off x="22160864" y="5732417"/>
          <a:ext cx="0" cy="1392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99077</xdr:rowOff>
    </xdr:from>
    <xdr:ext cx="469744" cy="259045"/>
    <xdr:sp macro="" textlink="">
      <xdr:nvSpPr>
        <xdr:cNvPr id="379" name="【認定こども園・幼稚園・保育所】&#10;一人当たり面積最小値テキスト"/>
        <xdr:cNvSpPr txBox="1"/>
      </xdr:nvSpPr>
      <xdr:spPr>
        <a:xfrm>
          <a:off x="22199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95250</xdr:rowOff>
    </xdr:from>
    <xdr:to>
      <xdr:col>116</xdr:col>
      <xdr:colOff>152400</xdr:colOff>
      <xdr:row>41</xdr:row>
      <xdr:rowOff>95250</xdr:rowOff>
    </xdr:to>
    <xdr:cxnSp macro="">
      <xdr:nvCxnSpPr>
        <xdr:cNvPr id="380" name="直線コネクタ 379"/>
        <xdr:cNvCxnSpPr/>
      </xdr:nvCxnSpPr>
      <xdr:spPr>
        <a:xfrm>
          <a:off x="22072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21244</xdr:rowOff>
    </xdr:from>
    <xdr:ext cx="469744" cy="259045"/>
    <xdr:sp macro="" textlink="">
      <xdr:nvSpPr>
        <xdr:cNvPr id="381" name="【認定こども園・幼稚園・保育所】&#10;一人当たり面積最大値テキスト"/>
        <xdr:cNvSpPr txBox="1"/>
      </xdr:nvSpPr>
      <xdr:spPr>
        <a:xfrm>
          <a:off x="22199600" y="550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74567</xdr:rowOff>
    </xdr:from>
    <xdr:to>
      <xdr:col>116</xdr:col>
      <xdr:colOff>152400</xdr:colOff>
      <xdr:row>33</xdr:row>
      <xdr:rowOff>74567</xdr:rowOff>
    </xdr:to>
    <xdr:cxnSp macro="">
      <xdr:nvCxnSpPr>
        <xdr:cNvPr id="382" name="直線コネクタ 381"/>
        <xdr:cNvCxnSpPr/>
      </xdr:nvCxnSpPr>
      <xdr:spPr>
        <a:xfrm>
          <a:off x="22072600" y="573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85833</xdr:rowOff>
    </xdr:from>
    <xdr:ext cx="469744" cy="259045"/>
    <xdr:sp macro="" textlink="">
      <xdr:nvSpPr>
        <xdr:cNvPr id="383" name="【認定こども園・幼稚園・保育所】&#10;一人当たり面積平均値テキスト"/>
        <xdr:cNvSpPr txBox="1"/>
      </xdr:nvSpPr>
      <xdr:spPr>
        <a:xfrm>
          <a:off x="22199600" y="6600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62956</xdr:rowOff>
    </xdr:from>
    <xdr:to>
      <xdr:col>116</xdr:col>
      <xdr:colOff>114300</xdr:colOff>
      <xdr:row>39</xdr:row>
      <xdr:rowOff>164556</xdr:rowOff>
    </xdr:to>
    <xdr:sp macro="" textlink="">
      <xdr:nvSpPr>
        <xdr:cNvPr id="384" name="フローチャート: 判断 383"/>
        <xdr:cNvSpPr/>
      </xdr:nvSpPr>
      <xdr:spPr>
        <a:xfrm>
          <a:off x="22110700" y="674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110853</xdr:rowOff>
    </xdr:from>
    <xdr:to>
      <xdr:col>112</xdr:col>
      <xdr:colOff>38100</xdr:colOff>
      <xdr:row>40</xdr:row>
      <xdr:rowOff>41003</xdr:rowOff>
    </xdr:to>
    <xdr:sp macro="" textlink="">
      <xdr:nvSpPr>
        <xdr:cNvPr id="385" name="フローチャート: 判断 384"/>
        <xdr:cNvSpPr/>
      </xdr:nvSpPr>
      <xdr:spPr>
        <a:xfrm>
          <a:off x="2127250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113030</xdr:rowOff>
    </xdr:from>
    <xdr:to>
      <xdr:col>107</xdr:col>
      <xdr:colOff>101600</xdr:colOff>
      <xdr:row>40</xdr:row>
      <xdr:rowOff>43180</xdr:rowOff>
    </xdr:to>
    <xdr:sp macro="" textlink="">
      <xdr:nvSpPr>
        <xdr:cNvPr id="386" name="フローチャート: 判断 385"/>
        <xdr:cNvSpPr/>
      </xdr:nvSpPr>
      <xdr:spPr>
        <a:xfrm>
          <a:off x="20383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145687</xdr:rowOff>
    </xdr:from>
    <xdr:to>
      <xdr:col>102</xdr:col>
      <xdr:colOff>165100</xdr:colOff>
      <xdr:row>40</xdr:row>
      <xdr:rowOff>75837</xdr:rowOff>
    </xdr:to>
    <xdr:sp macro="" textlink="">
      <xdr:nvSpPr>
        <xdr:cNvPr id="387" name="フローチャート: 判断 386"/>
        <xdr:cNvSpPr/>
      </xdr:nvSpPr>
      <xdr:spPr>
        <a:xfrm>
          <a:off x="19494500" y="68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8" name="テキスト ボックス 3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9" name="テキスト ボックス 3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0" name="テキスト ボックス 3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1" name="テキスト ボックス 3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2" name="テキスト ボックス 3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9072</xdr:rowOff>
    </xdr:from>
    <xdr:to>
      <xdr:col>116</xdr:col>
      <xdr:colOff>114300</xdr:colOff>
      <xdr:row>40</xdr:row>
      <xdr:rowOff>110672</xdr:rowOff>
    </xdr:to>
    <xdr:sp macro="" textlink="">
      <xdr:nvSpPr>
        <xdr:cNvPr id="393" name="楕円 392"/>
        <xdr:cNvSpPr/>
      </xdr:nvSpPr>
      <xdr:spPr>
        <a:xfrm>
          <a:off x="22110700" y="686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158949</xdr:rowOff>
    </xdr:from>
    <xdr:ext cx="469744" cy="259045"/>
    <xdr:sp macro="" textlink="">
      <xdr:nvSpPr>
        <xdr:cNvPr id="394" name="【認定こども園・幼稚園・保育所】&#10;一人当たり面積該当値テキスト"/>
        <xdr:cNvSpPr txBox="1"/>
      </xdr:nvSpPr>
      <xdr:spPr>
        <a:xfrm>
          <a:off x="22199600" y="684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57530</xdr:rowOff>
    </xdr:from>
    <xdr:ext cx="469744" cy="259045"/>
    <xdr:sp macro="" textlink="">
      <xdr:nvSpPr>
        <xdr:cNvPr id="395" name="n_1aveValue【認定こども園・幼稚園・保育所】&#10;一人当たり面積"/>
        <xdr:cNvSpPr txBox="1"/>
      </xdr:nvSpPr>
      <xdr:spPr>
        <a:xfrm>
          <a:off x="21075727" y="657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59707</xdr:rowOff>
    </xdr:from>
    <xdr:ext cx="469744" cy="259045"/>
    <xdr:sp macro="" textlink="">
      <xdr:nvSpPr>
        <xdr:cNvPr id="396" name="n_2aveValue【認定こども園・幼稚園・保育所】&#10;一人当たり面積"/>
        <xdr:cNvSpPr txBox="1"/>
      </xdr:nvSpPr>
      <xdr:spPr>
        <a:xfrm>
          <a:off x="20199427"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92364</xdr:rowOff>
    </xdr:from>
    <xdr:ext cx="469744" cy="259045"/>
    <xdr:sp macro="" textlink="">
      <xdr:nvSpPr>
        <xdr:cNvPr id="397" name="n_3aveValue【認定こども園・幼稚園・保育所】&#10;一人当たり面積"/>
        <xdr:cNvSpPr txBox="1"/>
      </xdr:nvSpPr>
      <xdr:spPr>
        <a:xfrm>
          <a:off x="19310427" y="660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8" name="正方形/長方形 39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9" name="正方形/長方形 39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0" name="正方形/長方形 39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1" name="正方形/長方形 40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2" name="正方形/長方形 40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3" name="正方形/長方形 40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4" name="正方形/長方形 40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5" name="正方形/長方形 40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6" name="テキスト ボックス 40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7" name="直線コネクタ 40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08" name="テキスト ボックス 407"/>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09" name="直線コネクタ 40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0" name="テキスト ボックス 40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1" name="直線コネクタ 41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2" name="テキスト ボックス 41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3" name="直線コネクタ 41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4" name="テキスト ボックス 41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15" name="直線コネクタ 41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16" name="テキスト ボックス 41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17" name="直線コネクタ 41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18" name="テキスト ボックス 417"/>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9" name="直線コネクタ 41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0" name="テキスト ボックス 41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123825</xdr:rowOff>
    </xdr:from>
    <xdr:to>
      <xdr:col>85</xdr:col>
      <xdr:colOff>126364</xdr:colOff>
      <xdr:row>64</xdr:row>
      <xdr:rowOff>150495</xdr:rowOff>
    </xdr:to>
    <xdr:cxnSp macro="">
      <xdr:nvCxnSpPr>
        <xdr:cNvPr id="422" name="直線コネクタ 421"/>
        <xdr:cNvCxnSpPr/>
      </xdr:nvCxnSpPr>
      <xdr:spPr>
        <a:xfrm flipV="1">
          <a:off x="16318864" y="9553575"/>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154322</xdr:rowOff>
    </xdr:from>
    <xdr:ext cx="405111" cy="259045"/>
    <xdr:sp macro="" textlink="">
      <xdr:nvSpPr>
        <xdr:cNvPr id="423" name="【学校施設】&#10;有形固定資産減価償却率最小値テキスト"/>
        <xdr:cNvSpPr txBox="1"/>
      </xdr:nvSpPr>
      <xdr:spPr>
        <a:xfrm>
          <a:off x="16357600" y="1112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150495</xdr:rowOff>
    </xdr:from>
    <xdr:to>
      <xdr:col>86</xdr:col>
      <xdr:colOff>25400</xdr:colOff>
      <xdr:row>64</xdr:row>
      <xdr:rowOff>150495</xdr:rowOff>
    </xdr:to>
    <xdr:cxnSp macro="">
      <xdr:nvCxnSpPr>
        <xdr:cNvPr id="424" name="直線コネクタ 423"/>
        <xdr:cNvCxnSpPr/>
      </xdr:nvCxnSpPr>
      <xdr:spPr>
        <a:xfrm>
          <a:off x="16230600" y="1112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70502</xdr:rowOff>
    </xdr:from>
    <xdr:ext cx="405111" cy="259045"/>
    <xdr:sp macro="" textlink="">
      <xdr:nvSpPr>
        <xdr:cNvPr id="425" name="【学校施設】&#10;有形固定資産減価償却率最大値テキスト"/>
        <xdr:cNvSpPr txBox="1"/>
      </xdr:nvSpPr>
      <xdr:spPr>
        <a:xfrm>
          <a:off x="16357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123825</xdr:rowOff>
    </xdr:from>
    <xdr:to>
      <xdr:col>86</xdr:col>
      <xdr:colOff>25400</xdr:colOff>
      <xdr:row>55</xdr:row>
      <xdr:rowOff>123825</xdr:rowOff>
    </xdr:to>
    <xdr:cxnSp macro="">
      <xdr:nvCxnSpPr>
        <xdr:cNvPr id="426" name="直線コネクタ 425"/>
        <xdr:cNvCxnSpPr/>
      </xdr:nvCxnSpPr>
      <xdr:spPr>
        <a:xfrm>
          <a:off x="16230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110507</xdr:rowOff>
    </xdr:from>
    <xdr:ext cx="405111" cy="259045"/>
    <xdr:sp macro="" textlink="">
      <xdr:nvSpPr>
        <xdr:cNvPr id="427" name="【学校施設】&#10;有形固定資産減価償却率平均値テキスト"/>
        <xdr:cNvSpPr txBox="1"/>
      </xdr:nvSpPr>
      <xdr:spPr>
        <a:xfrm>
          <a:off x="16357600" y="1022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132080</xdr:rowOff>
    </xdr:from>
    <xdr:to>
      <xdr:col>85</xdr:col>
      <xdr:colOff>177800</xdr:colOff>
      <xdr:row>60</xdr:row>
      <xdr:rowOff>62230</xdr:rowOff>
    </xdr:to>
    <xdr:sp macro="" textlink="">
      <xdr:nvSpPr>
        <xdr:cNvPr id="428" name="フローチャート: 判断 427"/>
        <xdr:cNvSpPr/>
      </xdr:nvSpPr>
      <xdr:spPr>
        <a:xfrm>
          <a:off x="16268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429" name="フローチャート: 判断 428"/>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164465</xdr:rowOff>
    </xdr:from>
    <xdr:to>
      <xdr:col>76</xdr:col>
      <xdr:colOff>165100</xdr:colOff>
      <xdr:row>60</xdr:row>
      <xdr:rowOff>94615</xdr:rowOff>
    </xdr:to>
    <xdr:sp macro="" textlink="">
      <xdr:nvSpPr>
        <xdr:cNvPr id="430" name="フローチャート: 判断 429"/>
        <xdr:cNvSpPr/>
      </xdr:nvSpPr>
      <xdr:spPr>
        <a:xfrm>
          <a:off x="14541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19685</xdr:rowOff>
    </xdr:from>
    <xdr:to>
      <xdr:col>72</xdr:col>
      <xdr:colOff>38100</xdr:colOff>
      <xdr:row>60</xdr:row>
      <xdr:rowOff>121285</xdr:rowOff>
    </xdr:to>
    <xdr:sp macro="" textlink="">
      <xdr:nvSpPr>
        <xdr:cNvPr id="431" name="フローチャート: 判断 430"/>
        <xdr:cNvSpPr/>
      </xdr:nvSpPr>
      <xdr:spPr>
        <a:xfrm>
          <a:off x="13652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2" name="テキスト ボックス 43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3" name="テキスト ボックス 43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4" name="テキスト ボックス 43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5" name="テキスト ボックス 43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6" name="テキスト ボックス 43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46355</xdr:rowOff>
    </xdr:from>
    <xdr:to>
      <xdr:col>85</xdr:col>
      <xdr:colOff>177800</xdr:colOff>
      <xdr:row>59</xdr:row>
      <xdr:rowOff>147955</xdr:rowOff>
    </xdr:to>
    <xdr:sp macro="" textlink="">
      <xdr:nvSpPr>
        <xdr:cNvPr id="437" name="楕円 436"/>
        <xdr:cNvSpPr/>
      </xdr:nvSpPr>
      <xdr:spPr>
        <a:xfrm>
          <a:off x="16268700" y="101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69232</xdr:rowOff>
    </xdr:from>
    <xdr:ext cx="405111" cy="259045"/>
    <xdr:sp macro="" textlink="">
      <xdr:nvSpPr>
        <xdr:cNvPr id="438" name="【学校施設】&#10;有形固定資産減価償却率該当値テキスト"/>
        <xdr:cNvSpPr txBox="1"/>
      </xdr:nvSpPr>
      <xdr:spPr>
        <a:xfrm>
          <a:off x="16357600"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130192</xdr:rowOff>
    </xdr:from>
    <xdr:ext cx="405111" cy="259045"/>
    <xdr:sp macro="" textlink="">
      <xdr:nvSpPr>
        <xdr:cNvPr id="439" name="n_1aveValue【学校施設】&#10;有形固定資産減価償却率"/>
        <xdr:cNvSpPr txBox="1"/>
      </xdr:nvSpPr>
      <xdr:spPr>
        <a:xfrm>
          <a:off x="152660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111142</xdr:rowOff>
    </xdr:from>
    <xdr:ext cx="405111" cy="259045"/>
    <xdr:sp macro="" textlink="">
      <xdr:nvSpPr>
        <xdr:cNvPr id="440" name="n_2aveValue【学校施設】&#10;有形固定資産減価償却率"/>
        <xdr:cNvSpPr txBox="1"/>
      </xdr:nvSpPr>
      <xdr:spPr>
        <a:xfrm>
          <a:off x="14389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137812</xdr:rowOff>
    </xdr:from>
    <xdr:ext cx="405111" cy="259045"/>
    <xdr:sp macro="" textlink="">
      <xdr:nvSpPr>
        <xdr:cNvPr id="441" name="n_3aveValue【学校施設】&#10;有形固定資産減価償却率"/>
        <xdr:cNvSpPr txBox="1"/>
      </xdr:nvSpPr>
      <xdr:spPr>
        <a:xfrm>
          <a:off x="13500744"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2" name="正方形/長方形 44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3" name="正方形/長方形 44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4" name="正方形/長方形 44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5" name="正方形/長方形 44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6" name="正方形/長方形 44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7" name="正方形/長方形 44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8" name="正方形/長方形 44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9" name="正方形/長方形 44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0" name="テキスト ボックス 44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1" name="直線コネクタ 45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452" name="直線コネクタ 451"/>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453" name="テキスト ボックス 452"/>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54" name="直線コネクタ 45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55" name="テキスト ボックス 454"/>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456" name="直線コネクタ 455"/>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143527</xdr:rowOff>
    </xdr:from>
    <xdr:ext cx="531299" cy="259045"/>
    <xdr:sp macro="" textlink="">
      <xdr:nvSpPr>
        <xdr:cNvPr id="457" name="テキスト ボックス 456"/>
        <xdr:cNvSpPr txBox="1"/>
      </xdr:nvSpPr>
      <xdr:spPr>
        <a:xfrm>
          <a:off x="17756701" y="957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8" name="直線コネクタ 45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59" name="テキスト ボックス 45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26860</xdr:rowOff>
    </xdr:from>
    <xdr:to>
      <xdr:col>116</xdr:col>
      <xdr:colOff>62864</xdr:colOff>
      <xdr:row>62</xdr:row>
      <xdr:rowOff>160077</xdr:rowOff>
    </xdr:to>
    <xdr:cxnSp macro="">
      <xdr:nvCxnSpPr>
        <xdr:cNvPr id="461" name="直線コネクタ 460"/>
        <xdr:cNvCxnSpPr/>
      </xdr:nvCxnSpPr>
      <xdr:spPr>
        <a:xfrm flipV="1">
          <a:off x="22160864" y="9628060"/>
          <a:ext cx="0" cy="1161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163904</xdr:rowOff>
    </xdr:from>
    <xdr:ext cx="469744" cy="259045"/>
    <xdr:sp macro="" textlink="">
      <xdr:nvSpPr>
        <xdr:cNvPr id="462" name="【学校施設】&#10;一人当たり面積最小値テキスト"/>
        <xdr:cNvSpPr txBox="1"/>
      </xdr:nvSpPr>
      <xdr:spPr>
        <a:xfrm>
          <a:off x="22199600" y="1079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160077</xdr:rowOff>
    </xdr:from>
    <xdr:to>
      <xdr:col>116</xdr:col>
      <xdr:colOff>152400</xdr:colOff>
      <xdr:row>62</xdr:row>
      <xdr:rowOff>160077</xdr:rowOff>
    </xdr:to>
    <xdr:cxnSp macro="">
      <xdr:nvCxnSpPr>
        <xdr:cNvPr id="463" name="直線コネクタ 462"/>
        <xdr:cNvCxnSpPr/>
      </xdr:nvCxnSpPr>
      <xdr:spPr>
        <a:xfrm>
          <a:off x="22072600" y="10789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144987</xdr:rowOff>
    </xdr:from>
    <xdr:ext cx="534377" cy="259045"/>
    <xdr:sp macro="" textlink="">
      <xdr:nvSpPr>
        <xdr:cNvPr id="464" name="【学校施設】&#10;一人当たり面積最大値テキスト"/>
        <xdr:cNvSpPr txBox="1"/>
      </xdr:nvSpPr>
      <xdr:spPr>
        <a:xfrm>
          <a:off x="22199600" y="940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26860</xdr:rowOff>
    </xdr:from>
    <xdr:to>
      <xdr:col>116</xdr:col>
      <xdr:colOff>152400</xdr:colOff>
      <xdr:row>56</xdr:row>
      <xdr:rowOff>26860</xdr:rowOff>
    </xdr:to>
    <xdr:cxnSp macro="">
      <xdr:nvCxnSpPr>
        <xdr:cNvPr id="465" name="直線コネクタ 464"/>
        <xdr:cNvCxnSpPr/>
      </xdr:nvCxnSpPr>
      <xdr:spPr>
        <a:xfrm>
          <a:off x="22072600" y="962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142270</xdr:rowOff>
    </xdr:from>
    <xdr:ext cx="469744" cy="259045"/>
    <xdr:sp macro="" textlink="">
      <xdr:nvSpPr>
        <xdr:cNvPr id="466" name="【学校施設】&#10;一人当たり面積平均値テキスト"/>
        <xdr:cNvSpPr txBox="1"/>
      </xdr:nvSpPr>
      <xdr:spPr>
        <a:xfrm>
          <a:off x="22199600" y="10429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119393</xdr:rowOff>
    </xdr:from>
    <xdr:to>
      <xdr:col>116</xdr:col>
      <xdr:colOff>114300</xdr:colOff>
      <xdr:row>62</xdr:row>
      <xdr:rowOff>49543</xdr:rowOff>
    </xdr:to>
    <xdr:sp macro="" textlink="">
      <xdr:nvSpPr>
        <xdr:cNvPr id="467" name="フローチャート: 判断 466"/>
        <xdr:cNvSpPr/>
      </xdr:nvSpPr>
      <xdr:spPr>
        <a:xfrm>
          <a:off x="22110700" y="105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108591</xdr:rowOff>
    </xdr:from>
    <xdr:to>
      <xdr:col>112</xdr:col>
      <xdr:colOff>38100</xdr:colOff>
      <xdr:row>62</xdr:row>
      <xdr:rowOff>38741</xdr:rowOff>
    </xdr:to>
    <xdr:sp macro="" textlink="">
      <xdr:nvSpPr>
        <xdr:cNvPr id="468" name="フローチャート: 判断 467"/>
        <xdr:cNvSpPr/>
      </xdr:nvSpPr>
      <xdr:spPr>
        <a:xfrm>
          <a:off x="21272500" y="1056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116307</xdr:rowOff>
    </xdr:from>
    <xdr:to>
      <xdr:col>107</xdr:col>
      <xdr:colOff>101600</xdr:colOff>
      <xdr:row>62</xdr:row>
      <xdr:rowOff>46457</xdr:rowOff>
    </xdr:to>
    <xdr:sp macro="" textlink="">
      <xdr:nvSpPr>
        <xdr:cNvPr id="469" name="フローチャート: 判断 468"/>
        <xdr:cNvSpPr/>
      </xdr:nvSpPr>
      <xdr:spPr>
        <a:xfrm>
          <a:off x="20383500" y="1057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133794</xdr:rowOff>
    </xdr:from>
    <xdr:to>
      <xdr:col>102</xdr:col>
      <xdr:colOff>165100</xdr:colOff>
      <xdr:row>62</xdr:row>
      <xdr:rowOff>63944</xdr:rowOff>
    </xdr:to>
    <xdr:sp macro="" textlink="">
      <xdr:nvSpPr>
        <xdr:cNvPr id="470" name="フローチャート: 判断 469"/>
        <xdr:cNvSpPr/>
      </xdr:nvSpPr>
      <xdr:spPr>
        <a:xfrm>
          <a:off x="19494500" y="1059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1" name="テキスト ボックス 47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2" name="テキスト ボックス 47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3" name="テキスト ボックス 47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4" name="テキスト ボックス 47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5" name="テキスト ボックス 47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109277</xdr:rowOff>
    </xdr:from>
    <xdr:to>
      <xdr:col>116</xdr:col>
      <xdr:colOff>114300</xdr:colOff>
      <xdr:row>63</xdr:row>
      <xdr:rowOff>39427</xdr:rowOff>
    </xdr:to>
    <xdr:sp macro="" textlink="">
      <xdr:nvSpPr>
        <xdr:cNvPr id="476" name="楕円 475"/>
        <xdr:cNvSpPr/>
      </xdr:nvSpPr>
      <xdr:spPr>
        <a:xfrm>
          <a:off x="22110700" y="1073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24204</xdr:rowOff>
    </xdr:from>
    <xdr:ext cx="469744" cy="259045"/>
    <xdr:sp macro="" textlink="">
      <xdr:nvSpPr>
        <xdr:cNvPr id="477" name="【学校施設】&#10;一人当たり面積該当値テキスト"/>
        <xdr:cNvSpPr txBox="1"/>
      </xdr:nvSpPr>
      <xdr:spPr>
        <a:xfrm>
          <a:off x="22199600" y="1065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55268</xdr:rowOff>
    </xdr:from>
    <xdr:ext cx="469744" cy="259045"/>
    <xdr:sp macro="" textlink="">
      <xdr:nvSpPr>
        <xdr:cNvPr id="478" name="n_1aveValue【学校施設】&#10;一人当たり面積"/>
        <xdr:cNvSpPr txBox="1"/>
      </xdr:nvSpPr>
      <xdr:spPr>
        <a:xfrm>
          <a:off x="21075727" y="10342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62984</xdr:rowOff>
    </xdr:from>
    <xdr:ext cx="469744" cy="259045"/>
    <xdr:sp macro="" textlink="">
      <xdr:nvSpPr>
        <xdr:cNvPr id="479" name="n_2aveValue【学校施設】&#10;一人当たり面積"/>
        <xdr:cNvSpPr txBox="1"/>
      </xdr:nvSpPr>
      <xdr:spPr>
        <a:xfrm>
          <a:off x="20199427" y="10349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80471</xdr:rowOff>
    </xdr:from>
    <xdr:ext cx="469744" cy="259045"/>
    <xdr:sp macro="" textlink="">
      <xdr:nvSpPr>
        <xdr:cNvPr id="480" name="n_3aveValue【学校施設】&#10;一人当たり面積"/>
        <xdr:cNvSpPr txBox="1"/>
      </xdr:nvSpPr>
      <xdr:spPr>
        <a:xfrm>
          <a:off x="19310427" y="1036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1" name="正方形/長方形 48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2" name="正方形/長方形 48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3" name="正方形/長方形 48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4" name="正方形/長方形 48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5" name="正方形/長方形 48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6" name="正方形/長方形 48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7" name="正方形/長方形 48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8" name="正方形/長方形 48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89" name="正方形/長方形 48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0" name="正方形/長方形 48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1" name="正方形/長方形 49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2" name="正方形/長方形 49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3" name="正方形/長方形 49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4" name="正方形/長方形 49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5" name="正方形/長方形 49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6" name="正方形/長方形 49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97" name="正方形/長方形 49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98" name="正方形/長方形 49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99" name="正方形/長方形 49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0" name="正方形/長方形 49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1" name="正方形/長方形 50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2" name="正方形/長方形 50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3" name="正方形/長方形 50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04" name="正方形/長方形 503"/>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05" name="正方形/長方形 50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06" name="正方形/長方形 50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7" name="正方形/長方形 50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8" name="正方形/長方形 50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9" name="正方形/長方形 50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10" name="正方形/長方形 50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11" name="正方形/長方形 51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12" name="正方形/長方形 511"/>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13" name="正方形/長方形 51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14" name="正方形/長方形 51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15" name="テキスト ボックス 51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有形固定資産原価償却率において、類似団体や福島県平均、全国平均と比較して、概ね平均以下に留まっており、施設の老朽具合だけを見ると比較的新しいものと言える。</a:t>
          </a:r>
          <a:endParaRPr kumimoji="1" lang="en-US" altLang="ja-JP" sz="1200">
            <a:latin typeface="ＭＳ Ｐゴシック" panose="020B0600070205080204" pitchFamily="50" charset="-128"/>
            <a:ea typeface="ＭＳ Ｐゴシック" panose="020B0600070205080204" pitchFamily="50" charset="-128"/>
          </a:endParaRPr>
        </a:p>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公営住宅</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の一人あたり面積は、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類似団体や福島県平均、全国平均</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比較して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、平均以上の数値となっているが、震災による公営住宅の増加が影響しており、今後の人口推移により施設の除却等の適正な管理が課題となっている。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福島県葛尾村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1,419
1,411
84.37
6,717,811
5,954,881
530,000
978,157
1,226,852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156210</xdr:rowOff>
    </xdr:to>
    <xdr:cxnSp macro="">
      <xdr:nvCxnSpPr>
        <xdr:cNvPr id="72" name="直線コネクタ 71"/>
        <xdr:cNvCxnSpPr/>
      </xdr:nvCxnSpPr>
      <xdr:spPr>
        <a:xfrm flipV="1">
          <a:off x="4634865" y="9525000"/>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160037</xdr:rowOff>
    </xdr:from>
    <xdr:ext cx="405111" cy="259045"/>
    <xdr:sp macro="" textlink="">
      <xdr:nvSpPr>
        <xdr:cNvPr id="73" name="【体育館・プール】&#10;有形固定資産減価償却率最小値テキスト"/>
        <xdr:cNvSpPr txBox="1"/>
      </xdr:nvSpPr>
      <xdr:spPr>
        <a:xfrm>
          <a:off x="4673600" y="1113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156210</xdr:rowOff>
    </xdr:from>
    <xdr:to>
      <xdr:col>24</xdr:col>
      <xdr:colOff>152400</xdr:colOff>
      <xdr:row>64</xdr:row>
      <xdr:rowOff>156210</xdr:rowOff>
    </xdr:to>
    <xdr:cxnSp macro="">
      <xdr:nvCxnSpPr>
        <xdr:cNvPr id="74" name="直線コネクタ 73"/>
        <xdr:cNvCxnSpPr/>
      </xdr:nvCxnSpPr>
      <xdr:spPr>
        <a:xfrm>
          <a:off x="4546600" y="1112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43832</xdr:rowOff>
    </xdr:from>
    <xdr:ext cx="405111" cy="259045"/>
    <xdr:sp macro="" textlink="">
      <xdr:nvSpPr>
        <xdr:cNvPr id="77" name="【体育館・プール】&#10;有形固定資産減価償却率平均値テキスト"/>
        <xdr:cNvSpPr txBox="1"/>
      </xdr:nvSpPr>
      <xdr:spPr>
        <a:xfrm>
          <a:off x="4673600" y="10159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65405</xdr:rowOff>
    </xdr:from>
    <xdr:to>
      <xdr:col>24</xdr:col>
      <xdr:colOff>114300</xdr:colOff>
      <xdr:row>59</xdr:row>
      <xdr:rowOff>167005</xdr:rowOff>
    </xdr:to>
    <xdr:sp macro="" textlink="">
      <xdr:nvSpPr>
        <xdr:cNvPr id="78" name="フローチャート: 判断 77"/>
        <xdr:cNvSpPr/>
      </xdr:nvSpPr>
      <xdr:spPr>
        <a:xfrm>
          <a:off x="45847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168275</xdr:rowOff>
    </xdr:from>
    <xdr:to>
      <xdr:col>20</xdr:col>
      <xdr:colOff>38100</xdr:colOff>
      <xdr:row>59</xdr:row>
      <xdr:rowOff>98425</xdr:rowOff>
    </xdr:to>
    <xdr:sp macro="" textlink="">
      <xdr:nvSpPr>
        <xdr:cNvPr id="79" name="フローチャート: 判断 78"/>
        <xdr:cNvSpPr/>
      </xdr:nvSpPr>
      <xdr:spPr>
        <a:xfrm>
          <a:off x="3746500" y="1011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114952</xdr:rowOff>
    </xdr:from>
    <xdr:ext cx="405111" cy="259045"/>
    <xdr:sp macro="" textlink="">
      <xdr:nvSpPr>
        <xdr:cNvPr id="80" name="n_1aveValue【体育館・プール】&#10;有形固定資産減価償却率"/>
        <xdr:cNvSpPr txBox="1"/>
      </xdr:nvSpPr>
      <xdr:spPr>
        <a:xfrm>
          <a:off x="3582044" y="988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88265</xdr:rowOff>
    </xdr:from>
    <xdr:to>
      <xdr:col>15</xdr:col>
      <xdr:colOff>101600</xdr:colOff>
      <xdr:row>60</xdr:row>
      <xdr:rowOff>18415</xdr:rowOff>
    </xdr:to>
    <xdr:sp macro="" textlink="">
      <xdr:nvSpPr>
        <xdr:cNvPr id="81" name="フローチャート: 判断 80"/>
        <xdr:cNvSpPr/>
      </xdr:nvSpPr>
      <xdr:spPr>
        <a:xfrm>
          <a:off x="2857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34942</xdr:rowOff>
    </xdr:from>
    <xdr:ext cx="405111" cy="259045"/>
    <xdr:sp macro="" textlink="">
      <xdr:nvSpPr>
        <xdr:cNvPr id="82" name="n_2aveValue【体育館・プール】&#10;有形固定資産減価償却率"/>
        <xdr:cNvSpPr txBox="1"/>
      </xdr:nvSpPr>
      <xdr:spPr>
        <a:xfrm>
          <a:off x="270574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29210</xdr:rowOff>
    </xdr:from>
    <xdr:to>
      <xdr:col>10</xdr:col>
      <xdr:colOff>165100</xdr:colOff>
      <xdr:row>59</xdr:row>
      <xdr:rowOff>130810</xdr:rowOff>
    </xdr:to>
    <xdr:sp macro="" textlink="">
      <xdr:nvSpPr>
        <xdr:cNvPr id="83" name="フローチャート: 判断 82"/>
        <xdr:cNvSpPr/>
      </xdr:nvSpPr>
      <xdr:spPr>
        <a:xfrm>
          <a:off x="1968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57</xdr:row>
      <xdr:rowOff>147337</xdr:rowOff>
    </xdr:from>
    <xdr:ext cx="405111" cy="259045"/>
    <xdr:sp macro="" textlink="">
      <xdr:nvSpPr>
        <xdr:cNvPr id="84" name="n_3aveValue【体育館・プール】&#10;有形固定資産減価償却率"/>
        <xdr:cNvSpPr txBox="1"/>
      </xdr:nvSpPr>
      <xdr:spPr>
        <a:xfrm>
          <a:off x="1816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xdr:rowOff>
    </xdr:from>
    <xdr:to>
      <xdr:col>24</xdr:col>
      <xdr:colOff>114300</xdr:colOff>
      <xdr:row>59</xdr:row>
      <xdr:rowOff>107950</xdr:rowOff>
    </xdr:to>
    <xdr:sp macro="" textlink="">
      <xdr:nvSpPr>
        <xdr:cNvPr id="90" name="楕円 89"/>
        <xdr:cNvSpPr/>
      </xdr:nvSpPr>
      <xdr:spPr>
        <a:xfrm>
          <a:off x="45847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29227</xdr:rowOff>
    </xdr:from>
    <xdr:ext cx="405111" cy="259045"/>
    <xdr:sp macro="" textlink="">
      <xdr:nvSpPr>
        <xdr:cNvPr id="91" name="【体育館・プール】&#10;有形固定資産減価償却率該当値テキスト"/>
        <xdr:cNvSpPr txBox="1"/>
      </xdr:nvSpPr>
      <xdr:spPr>
        <a:xfrm>
          <a:off x="4673600"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2" name="正方形/長方形 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3" name="正方形/長方形 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4" name="正方形/長方形 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5" name="正方形/長方形 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6" name="正方形/長方形 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7" name="正方形/長方形 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8" name="正方形/長方形 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99" name="正方形/長方形 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0" name="テキスト ボックス 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1" name="直線コネクタ 1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2" name="直線コネクタ 101"/>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3" name="テキスト ボックス 102"/>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04" name="直線コネクタ 103"/>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05" name="テキスト ボックス 104"/>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06" name="直線コネクタ 105"/>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07" name="テキスト ボックス 106"/>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08" name="直線コネクタ 107"/>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09" name="テキスト ボックス 108"/>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0" name="直線コネクタ 109"/>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1" name="テキスト ボックス 110"/>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2" name="直線コネクタ 111"/>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13" name="テキスト ボックス 112"/>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4" name="直線コネクタ 11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5" name="テキスト ボックス 11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87521</xdr:rowOff>
    </xdr:from>
    <xdr:to>
      <xdr:col>54</xdr:col>
      <xdr:colOff>189865</xdr:colOff>
      <xdr:row>64</xdr:row>
      <xdr:rowOff>116586</xdr:rowOff>
    </xdr:to>
    <xdr:cxnSp macro="">
      <xdr:nvCxnSpPr>
        <xdr:cNvPr id="117" name="直線コネクタ 116"/>
        <xdr:cNvCxnSpPr/>
      </xdr:nvCxnSpPr>
      <xdr:spPr>
        <a:xfrm flipV="1">
          <a:off x="10476865" y="9688721"/>
          <a:ext cx="0" cy="140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120413</xdr:rowOff>
    </xdr:from>
    <xdr:ext cx="469744" cy="259045"/>
    <xdr:sp macro="" textlink="">
      <xdr:nvSpPr>
        <xdr:cNvPr id="118" name="【体育館・プール】&#10;一人当たり面積最小値テキスト"/>
        <xdr:cNvSpPr txBox="1"/>
      </xdr:nvSpPr>
      <xdr:spPr>
        <a:xfrm>
          <a:off x="10515600" y="1109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116586</xdr:rowOff>
    </xdr:from>
    <xdr:to>
      <xdr:col>55</xdr:col>
      <xdr:colOff>88900</xdr:colOff>
      <xdr:row>64</xdr:row>
      <xdr:rowOff>116586</xdr:rowOff>
    </xdr:to>
    <xdr:cxnSp macro="">
      <xdr:nvCxnSpPr>
        <xdr:cNvPr id="119" name="直線コネクタ 118"/>
        <xdr:cNvCxnSpPr/>
      </xdr:nvCxnSpPr>
      <xdr:spPr>
        <a:xfrm>
          <a:off x="10388600" y="1108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34198</xdr:rowOff>
    </xdr:from>
    <xdr:ext cx="469744" cy="259045"/>
    <xdr:sp macro="" textlink="">
      <xdr:nvSpPr>
        <xdr:cNvPr id="120" name="【体育館・プール】&#10;一人当たり面積最大値テキスト"/>
        <xdr:cNvSpPr txBox="1"/>
      </xdr:nvSpPr>
      <xdr:spPr>
        <a:xfrm>
          <a:off x="10515600" y="946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87521</xdr:rowOff>
    </xdr:from>
    <xdr:to>
      <xdr:col>55</xdr:col>
      <xdr:colOff>88900</xdr:colOff>
      <xdr:row>56</xdr:row>
      <xdr:rowOff>87521</xdr:rowOff>
    </xdr:to>
    <xdr:cxnSp macro="">
      <xdr:nvCxnSpPr>
        <xdr:cNvPr id="121" name="直線コネクタ 120"/>
        <xdr:cNvCxnSpPr/>
      </xdr:nvCxnSpPr>
      <xdr:spPr>
        <a:xfrm>
          <a:off x="10388600" y="9688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84417</xdr:rowOff>
    </xdr:from>
    <xdr:ext cx="469744" cy="259045"/>
    <xdr:sp macro="" textlink="">
      <xdr:nvSpPr>
        <xdr:cNvPr id="122" name="【体育館・プール】&#10;一人当たり面積平均値テキスト"/>
        <xdr:cNvSpPr txBox="1"/>
      </xdr:nvSpPr>
      <xdr:spPr>
        <a:xfrm>
          <a:off x="10515600" y="10542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61540</xdr:rowOff>
    </xdr:from>
    <xdr:to>
      <xdr:col>55</xdr:col>
      <xdr:colOff>50800</xdr:colOff>
      <xdr:row>62</xdr:row>
      <xdr:rowOff>163140</xdr:rowOff>
    </xdr:to>
    <xdr:sp macro="" textlink="">
      <xdr:nvSpPr>
        <xdr:cNvPr id="123" name="フローチャート: 判断 122"/>
        <xdr:cNvSpPr/>
      </xdr:nvSpPr>
      <xdr:spPr>
        <a:xfrm>
          <a:off x="10426700" y="1069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64480</xdr:rowOff>
    </xdr:from>
    <xdr:to>
      <xdr:col>50</xdr:col>
      <xdr:colOff>165100</xdr:colOff>
      <xdr:row>62</xdr:row>
      <xdr:rowOff>166080</xdr:rowOff>
    </xdr:to>
    <xdr:sp macro="" textlink="">
      <xdr:nvSpPr>
        <xdr:cNvPr id="124" name="フローチャート: 判断 123"/>
        <xdr:cNvSpPr/>
      </xdr:nvSpPr>
      <xdr:spPr>
        <a:xfrm>
          <a:off x="9588500" y="1069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11157</xdr:rowOff>
    </xdr:from>
    <xdr:ext cx="469744" cy="259045"/>
    <xdr:sp macro="" textlink="">
      <xdr:nvSpPr>
        <xdr:cNvPr id="125" name="n_1aveValue【体育館・プール】&#10;一人当たり面積"/>
        <xdr:cNvSpPr txBox="1"/>
      </xdr:nvSpPr>
      <xdr:spPr>
        <a:xfrm>
          <a:off x="9391727" y="10469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87993</xdr:rowOff>
    </xdr:from>
    <xdr:to>
      <xdr:col>46</xdr:col>
      <xdr:colOff>38100</xdr:colOff>
      <xdr:row>63</xdr:row>
      <xdr:rowOff>18143</xdr:rowOff>
    </xdr:to>
    <xdr:sp macro="" textlink="">
      <xdr:nvSpPr>
        <xdr:cNvPr id="126" name="フローチャート: 判断 125"/>
        <xdr:cNvSpPr/>
      </xdr:nvSpPr>
      <xdr:spPr>
        <a:xfrm>
          <a:off x="8699500" y="1071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34670</xdr:rowOff>
    </xdr:from>
    <xdr:ext cx="469744" cy="259045"/>
    <xdr:sp macro="" textlink="">
      <xdr:nvSpPr>
        <xdr:cNvPr id="127" name="n_2aveValue【体育館・プール】&#10;一人当たり面積"/>
        <xdr:cNvSpPr txBox="1"/>
      </xdr:nvSpPr>
      <xdr:spPr>
        <a:xfrm>
          <a:off x="8515427" y="1049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130121</xdr:rowOff>
    </xdr:from>
    <xdr:to>
      <xdr:col>41</xdr:col>
      <xdr:colOff>101600</xdr:colOff>
      <xdr:row>63</xdr:row>
      <xdr:rowOff>60271</xdr:rowOff>
    </xdr:to>
    <xdr:sp macro="" textlink="">
      <xdr:nvSpPr>
        <xdr:cNvPr id="128" name="フローチャート: 判断 127"/>
        <xdr:cNvSpPr/>
      </xdr:nvSpPr>
      <xdr:spPr>
        <a:xfrm>
          <a:off x="7810500" y="1076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61</xdr:row>
      <xdr:rowOff>76798</xdr:rowOff>
    </xdr:from>
    <xdr:ext cx="469744" cy="259045"/>
    <xdr:sp macro="" textlink="">
      <xdr:nvSpPr>
        <xdr:cNvPr id="129" name="n_3aveValue【体育館・プール】&#10;一人当たり面積"/>
        <xdr:cNvSpPr txBox="1"/>
      </xdr:nvSpPr>
      <xdr:spPr>
        <a:xfrm>
          <a:off x="7626427" y="10535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0" name="テキスト ボックス 1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1" name="テキスト ボックス 1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2" name="テキスト ボックス 1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3" name="テキスト ボックス 1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4" name="テキスト ボックス 1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104974</xdr:rowOff>
    </xdr:from>
    <xdr:to>
      <xdr:col>55</xdr:col>
      <xdr:colOff>50800</xdr:colOff>
      <xdr:row>63</xdr:row>
      <xdr:rowOff>35124</xdr:rowOff>
    </xdr:to>
    <xdr:sp macro="" textlink="">
      <xdr:nvSpPr>
        <xdr:cNvPr id="135" name="楕円 134"/>
        <xdr:cNvSpPr/>
      </xdr:nvSpPr>
      <xdr:spPr>
        <a:xfrm>
          <a:off x="10426700" y="1073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83401</xdr:rowOff>
    </xdr:from>
    <xdr:ext cx="469744" cy="259045"/>
    <xdr:sp macro="" textlink="">
      <xdr:nvSpPr>
        <xdr:cNvPr id="136" name="【体育館・プール】&#10;一人当たり面積該当値テキスト"/>
        <xdr:cNvSpPr txBox="1"/>
      </xdr:nvSpPr>
      <xdr:spPr>
        <a:xfrm>
          <a:off x="10515600" y="10713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7" name="正方形/長方形 13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8" name="正方形/長方形 13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9" name="正方形/長方形 13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0" name="正方形/長方形 13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1" name="正方形/長方形 14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2" name="正方形/長方形 14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3" name="正方形/長方形 14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4" name="正方形/長方形 14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5" name="テキスト ボックス 14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6" name="直線コネクタ 14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47" name="直線コネクタ 14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48" name="テキスト ボックス 147"/>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49" name="直線コネクタ 14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50" name="テキスト ボックス 14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51" name="直線コネクタ 15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52" name="テキスト ボックス 15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53" name="直線コネクタ 15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54" name="テキスト ボックス 15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55" name="直線コネクタ 15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56" name="テキスト ボックス 15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57" name="直線コネクタ 15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58" name="テキスト ボックス 157"/>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9" name="直線コネクタ 15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0" name="テキスト ボックス 15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149134</xdr:rowOff>
    </xdr:to>
    <xdr:cxnSp macro="">
      <xdr:nvCxnSpPr>
        <xdr:cNvPr id="162" name="直線コネクタ 161"/>
        <xdr:cNvCxnSpPr/>
      </xdr:nvCxnSpPr>
      <xdr:spPr>
        <a:xfrm flipV="1">
          <a:off x="4634865" y="13280571"/>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152961</xdr:rowOff>
    </xdr:from>
    <xdr:ext cx="405111" cy="259045"/>
    <xdr:sp macro="" textlink="">
      <xdr:nvSpPr>
        <xdr:cNvPr id="163" name="【福祉施設】&#10;有形固定資産減価償却率最小値テキスト"/>
        <xdr:cNvSpPr txBox="1"/>
      </xdr:nvSpPr>
      <xdr:spPr>
        <a:xfrm>
          <a:off x="4673600" y="1472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149134</xdr:rowOff>
    </xdr:from>
    <xdr:to>
      <xdr:col>24</xdr:col>
      <xdr:colOff>152400</xdr:colOff>
      <xdr:row>85</xdr:row>
      <xdr:rowOff>149134</xdr:rowOff>
    </xdr:to>
    <xdr:cxnSp macro="">
      <xdr:nvCxnSpPr>
        <xdr:cNvPr id="164" name="直線コネクタ 163"/>
        <xdr:cNvCxnSpPr/>
      </xdr:nvCxnSpPr>
      <xdr:spPr>
        <a:xfrm>
          <a:off x="4546600" y="1472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65"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66" name="直線コネクタ 165"/>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99621</xdr:rowOff>
    </xdr:from>
    <xdr:ext cx="405111" cy="259045"/>
    <xdr:sp macro="" textlink="">
      <xdr:nvSpPr>
        <xdr:cNvPr id="167" name="【福祉施設】&#10;有形固定資産減価償却率平均値テキスト"/>
        <xdr:cNvSpPr txBox="1"/>
      </xdr:nvSpPr>
      <xdr:spPr>
        <a:xfrm>
          <a:off x="4673600" y="14158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121194</xdr:rowOff>
    </xdr:from>
    <xdr:to>
      <xdr:col>24</xdr:col>
      <xdr:colOff>114300</xdr:colOff>
      <xdr:row>83</xdr:row>
      <xdr:rowOff>51344</xdr:rowOff>
    </xdr:to>
    <xdr:sp macro="" textlink="">
      <xdr:nvSpPr>
        <xdr:cNvPr id="168" name="フローチャート: 判断 167"/>
        <xdr:cNvSpPr/>
      </xdr:nvSpPr>
      <xdr:spPr>
        <a:xfrm>
          <a:off x="45847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80373</xdr:rowOff>
    </xdr:from>
    <xdr:to>
      <xdr:col>20</xdr:col>
      <xdr:colOff>38100</xdr:colOff>
      <xdr:row>83</xdr:row>
      <xdr:rowOff>10523</xdr:rowOff>
    </xdr:to>
    <xdr:sp macro="" textlink="">
      <xdr:nvSpPr>
        <xdr:cNvPr id="169" name="フローチャート: 判断 168"/>
        <xdr:cNvSpPr/>
      </xdr:nvSpPr>
      <xdr:spPr>
        <a:xfrm>
          <a:off x="3746500" y="14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27050</xdr:rowOff>
    </xdr:from>
    <xdr:ext cx="405111" cy="259045"/>
    <xdr:sp macro="" textlink="">
      <xdr:nvSpPr>
        <xdr:cNvPr id="170" name="n_1aveValue【福祉施設】&#10;有形固定資産減価償却率"/>
        <xdr:cNvSpPr txBox="1"/>
      </xdr:nvSpPr>
      <xdr:spPr>
        <a:xfrm>
          <a:off x="3582044" y="1391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93436</xdr:rowOff>
    </xdr:from>
    <xdr:to>
      <xdr:col>15</xdr:col>
      <xdr:colOff>101600</xdr:colOff>
      <xdr:row>83</xdr:row>
      <xdr:rowOff>23586</xdr:rowOff>
    </xdr:to>
    <xdr:sp macro="" textlink="">
      <xdr:nvSpPr>
        <xdr:cNvPr id="171" name="フローチャート: 判断 170"/>
        <xdr:cNvSpPr/>
      </xdr:nvSpPr>
      <xdr:spPr>
        <a:xfrm>
          <a:off x="2857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40113</xdr:rowOff>
    </xdr:from>
    <xdr:ext cx="405111" cy="259045"/>
    <xdr:sp macro="" textlink="">
      <xdr:nvSpPr>
        <xdr:cNvPr id="172" name="n_2aveValue【福祉施設】&#10;有形固定資産減価償却率"/>
        <xdr:cNvSpPr txBox="1"/>
      </xdr:nvSpPr>
      <xdr:spPr>
        <a:xfrm>
          <a:off x="2705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41184</xdr:rowOff>
    </xdr:from>
    <xdr:to>
      <xdr:col>10</xdr:col>
      <xdr:colOff>165100</xdr:colOff>
      <xdr:row>82</xdr:row>
      <xdr:rowOff>142784</xdr:rowOff>
    </xdr:to>
    <xdr:sp macro="" textlink="">
      <xdr:nvSpPr>
        <xdr:cNvPr id="173" name="フローチャート: 判断 172"/>
        <xdr:cNvSpPr/>
      </xdr:nvSpPr>
      <xdr:spPr>
        <a:xfrm>
          <a:off x="1968500" y="1410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80</xdr:row>
      <xdr:rowOff>159311</xdr:rowOff>
    </xdr:from>
    <xdr:ext cx="405111" cy="259045"/>
    <xdr:sp macro="" textlink="">
      <xdr:nvSpPr>
        <xdr:cNvPr id="174" name="n_3aveValue【福祉施設】&#10;有形固定資産減価償却率"/>
        <xdr:cNvSpPr txBox="1"/>
      </xdr:nvSpPr>
      <xdr:spPr>
        <a:xfrm>
          <a:off x="1816744" y="1387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5" name="テキスト ボックス 1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6" name="テキスト ボックス 1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7" name="テキスト ボックス 1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8" name="テキスト ボックス 1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9" name="テキスト ボックス 1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68943</xdr:rowOff>
    </xdr:from>
    <xdr:to>
      <xdr:col>24</xdr:col>
      <xdr:colOff>114300</xdr:colOff>
      <xdr:row>81</xdr:row>
      <xdr:rowOff>170543</xdr:rowOff>
    </xdr:to>
    <xdr:sp macro="" textlink="">
      <xdr:nvSpPr>
        <xdr:cNvPr id="180" name="楕円 179"/>
        <xdr:cNvSpPr/>
      </xdr:nvSpPr>
      <xdr:spPr>
        <a:xfrm>
          <a:off x="4584700" y="1395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91820</xdr:rowOff>
    </xdr:from>
    <xdr:ext cx="405111" cy="259045"/>
    <xdr:sp macro="" textlink="">
      <xdr:nvSpPr>
        <xdr:cNvPr id="181" name="【福祉施設】&#10;有形固定資産減価償却率該当値テキスト"/>
        <xdr:cNvSpPr txBox="1"/>
      </xdr:nvSpPr>
      <xdr:spPr>
        <a:xfrm>
          <a:off x="4673600" y="13807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2" name="正方形/長方形 18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3" name="正方形/長方形 18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4" name="正方形/長方形 18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5" name="正方形/長方形 18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6" name="正方形/長方形 18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7" name="正方形/長方形 18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8" name="正方形/長方形 18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9" name="正方形/長方形 18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0" name="テキスト ボックス 18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1" name="直線コネクタ 19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92" name="直線コネクタ 19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93" name="テキスト ボックス 19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94" name="直線コネクタ 19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95" name="テキスト ボックス 19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96" name="直線コネクタ 19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97" name="テキスト ボックス 19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98" name="直線コネクタ 19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199" name="テキスト ボックス 19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00" name="直線コネクタ 19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01" name="テキスト ボックス 20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2" name="直線コネクタ 20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3" name="テキスト ボックス 20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72771</xdr:rowOff>
    </xdr:from>
    <xdr:to>
      <xdr:col>54</xdr:col>
      <xdr:colOff>189865</xdr:colOff>
      <xdr:row>86</xdr:row>
      <xdr:rowOff>106680</xdr:rowOff>
    </xdr:to>
    <xdr:cxnSp macro="">
      <xdr:nvCxnSpPr>
        <xdr:cNvPr id="205" name="直線コネクタ 204"/>
        <xdr:cNvCxnSpPr/>
      </xdr:nvCxnSpPr>
      <xdr:spPr>
        <a:xfrm flipV="1">
          <a:off x="10476865" y="13445871"/>
          <a:ext cx="0" cy="1405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110507</xdr:rowOff>
    </xdr:from>
    <xdr:ext cx="469744" cy="259045"/>
    <xdr:sp macro="" textlink="">
      <xdr:nvSpPr>
        <xdr:cNvPr id="206" name="【福祉施設】&#10;一人当たり面積最小値テキスト"/>
        <xdr:cNvSpPr txBox="1"/>
      </xdr:nvSpPr>
      <xdr:spPr>
        <a:xfrm>
          <a:off x="10515600"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106680</xdr:rowOff>
    </xdr:from>
    <xdr:to>
      <xdr:col>55</xdr:col>
      <xdr:colOff>88900</xdr:colOff>
      <xdr:row>86</xdr:row>
      <xdr:rowOff>106680</xdr:rowOff>
    </xdr:to>
    <xdr:cxnSp macro="">
      <xdr:nvCxnSpPr>
        <xdr:cNvPr id="207" name="直線コネクタ 206"/>
        <xdr:cNvCxnSpPr/>
      </xdr:nvCxnSpPr>
      <xdr:spPr>
        <a:xfrm>
          <a:off x="10388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19448</xdr:rowOff>
    </xdr:from>
    <xdr:ext cx="469744" cy="259045"/>
    <xdr:sp macro="" textlink="">
      <xdr:nvSpPr>
        <xdr:cNvPr id="208" name="【福祉施設】&#10;一人当たり面積最大値テキスト"/>
        <xdr:cNvSpPr txBox="1"/>
      </xdr:nvSpPr>
      <xdr:spPr>
        <a:xfrm>
          <a:off x="10515600" y="1322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72771</xdr:rowOff>
    </xdr:from>
    <xdr:to>
      <xdr:col>55</xdr:col>
      <xdr:colOff>88900</xdr:colOff>
      <xdr:row>78</xdr:row>
      <xdr:rowOff>72771</xdr:rowOff>
    </xdr:to>
    <xdr:cxnSp macro="">
      <xdr:nvCxnSpPr>
        <xdr:cNvPr id="209" name="直線コネクタ 208"/>
        <xdr:cNvCxnSpPr/>
      </xdr:nvCxnSpPr>
      <xdr:spPr>
        <a:xfrm>
          <a:off x="10388600" y="13445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132605</xdr:rowOff>
    </xdr:from>
    <xdr:ext cx="469744" cy="259045"/>
    <xdr:sp macro="" textlink="">
      <xdr:nvSpPr>
        <xdr:cNvPr id="210" name="【福祉施設】&#10;一人当たり面積平均値テキスト"/>
        <xdr:cNvSpPr txBox="1"/>
      </xdr:nvSpPr>
      <xdr:spPr>
        <a:xfrm>
          <a:off x="10515600" y="145344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154178</xdr:rowOff>
    </xdr:from>
    <xdr:to>
      <xdr:col>55</xdr:col>
      <xdr:colOff>50800</xdr:colOff>
      <xdr:row>85</xdr:row>
      <xdr:rowOff>84328</xdr:rowOff>
    </xdr:to>
    <xdr:sp macro="" textlink="">
      <xdr:nvSpPr>
        <xdr:cNvPr id="211" name="フローチャート: 判断 210"/>
        <xdr:cNvSpPr/>
      </xdr:nvSpPr>
      <xdr:spPr>
        <a:xfrm>
          <a:off x="10426700" y="14555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9779</xdr:rowOff>
    </xdr:from>
    <xdr:to>
      <xdr:col>50</xdr:col>
      <xdr:colOff>165100</xdr:colOff>
      <xdr:row>85</xdr:row>
      <xdr:rowOff>111379</xdr:rowOff>
    </xdr:to>
    <xdr:sp macro="" textlink="">
      <xdr:nvSpPr>
        <xdr:cNvPr id="212" name="フローチャート: 判断 211"/>
        <xdr:cNvSpPr/>
      </xdr:nvSpPr>
      <xdr:spPr>
        <a:xfrm>
          <a:off x="9588500" y="1458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127906</xdr:rowOff>
    </xdr:from>
    <xdr:ext cx="469744" cy="259045"/>
    <xdr:sp macro="" textlink="">
      <xdr:nvSpPr>
        <xdr:cNvPr id="213" name="n_1aveValue【福祉施設】&#10;一人当たり面積"/>
        <xdr:cNvSpPr txBox="1"/>
      </xdr:nvSpPr>
      <xdr:spPr>
        <a:xfrm>
          <a:off x="9391727" y="1435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4826</xdr:rowOff>
    </xdr:from>
    <xdr:to>
      <xdr:col>46</xdr:col>
      <xdr:colOff>38100</xdr:colOff>
      <xdr:row>85</xdr:row>
      <xdr:rowOff>106426</xdr:rowOff>
    </xdr:to>
    <xdr:sp macro="" textlink="">
      <xdr:nvSpPr>
        <xdr:cNvPr id="214" name="フローチャート: 判断 213"/>
        <xdr:cNvSpPr/>
      </xdr:nvSpPr>
      <xdr:spPr>
        <a:xfrm>
          <a:off x="8699500" y="1457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122953</xdr:rowOff>
    </xdr:from>
    <xdr:ext cx="469744" cy="259045"/>
    <xdr:sp macro="" textlink="">
      <xdr:nvSpPr>
        <xdr:cNvPr id="215" name="n_2aveValue【福祉施設】&#10;一人当たり面積"/>
        <xdr:cNvSpPr txBox="1"/>
      </xdr:nvSpPr>
      <xdr:spPr>
        <a:xfrm>
          <a:off x="8515427" y="14353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108077</xdr:rowOff>
    </xdr:from>
    <xdr:to>
      <xdr:col>41</xdr:col>
      <xdr:colOff>101600</xdr:colOff>
      <xdr:row>85</xdr:row>
      <xdr:rowOff>38227</xdr:rowOff>
    </xdr:to>
    <xdr:sp macro="" textlink="">
      <xdr:nvSpPr>
        <xdr:cNvPr id="216" name="フローチャート: 判断 215"/>
        <xdr:cNvSpPr/>
      </xdr:nvSpPr>
      <xdr:spPr>
        <a:xfrm>
          <a:off x="7810500" y="1450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54754</xdr:rowOff>
    </xdr:from>
    <xdr:ext cx="469744" cy="259045"/>
    <xdr:sp macro="" textlink="">
      <xdr:nvSpPr>
        <xdr:cNvPr id="217" name="n_3aveValue【福祉施設】&#10;一人当たり面積"/>
        <xdr:cNvSpPr txBox="1"/>
      </xdr:nvSpPr>
      <xdr:spPr>
        <a:xfrm>
          <a:off x="7626427" y="1428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18" name="テキスト ボックス 21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19" name="テキスト ボックス 21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0" name="テキスト ボックス 21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1" name="テキスト ボックス 22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2" name="テキスト ボックス 22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61595</xdr:rowOff>
    </xdr:from>
    <xdr:to>
      <xdr:col>55</xdr:col>
      <xdr:colOff>50800</xdr:colOff>
      <xdr:row>83</xdr:row>
      <xdr:rowOff>163195</xdr:rowOff>
    </xdr:to>
    <xdr:sp macro="" textlink="">
      <xdr:nvSpPr>
        <xdr:cNvPr id="223" name="楕円 222"/>
        <xdr:cNvSpPr/>
      </xdr:nvSpPr>
      <xdr:spPr>
        <a:xfrm>
          <a:off x="10426700" y="1429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84472</xdr:rowOff>
    </xdr:from>
    <xdr:ext cx="469744" cy="259045"/>
    <xdr:sp macro="" textlink="">
      <xdr:nvSpPr>
        <xdr:cNvPr id="224" name="【福祉施設】&#10;一人当たり面積該当値テキスト"/>
        <xdr:cNvSpPr txBox="1"/>
      </xdr:nvSpPr>
      <xdr:spPr>
        <a:xfrm>
          <a:off x="10515600" y="1414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5" name="正方形/長方形 22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6" name="正方形/長方形 22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7" name="正方形/長方形 22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8" name="正方形/長方形 22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29" name="正方形/長方形 22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0" name="正方形/長方形 22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1" name="正方形/長方形 23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2" name="正方形/長方形 23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33" name="正方形/長方形 23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4" name="正方形/長方形 23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5" name="正方形/長方形 23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6" name="正方形/長方形 23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37" name="正方形/長方形 23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38" name="正方形/長方形 23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39" name="正方形/長方形 23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0" name="正方形/長方形 23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41" name="正方形/長方形 24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2" name="正方形/長方形 24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3" name="正方形/長方形 24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4" name="正方形/長方形 24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45" name="正方形/長方形 24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46" name="正方形/長方形 24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47" name="正方形/長方形 24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48" name="正方形/長方形 24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49" name="テキスト ボックス 24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50" name="直線コネクタ 24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51" name="直線コネクタ 25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52" name="テキスト ボックス 251"/>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53" name="直線コネクタ 25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54" name="テキスト ボックス 25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55" name="直線コネクタ 25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56" name="テキスト ボックス 25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57" name="直線コネクタ 25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58" name="テキスト ボックス 25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59" name="直線コネクタ 25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60" name="テキスト ボックス 25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61" name="直線コネクタ 26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62" name="テキスト ボックス 261"/>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63" name="直線コネクタ 26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64" name="テキスト ボックス 26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6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90896</xdr:rowOff>
    </xdr:to>
    <xdr:cxnSp macro="">
      <xdr:nvCxnSpPr>
        <xdr:cNvPr id="266" name="直線コネクタ 265"/>
        <xdr:cNvCxnSpPr/>
      </xdr:nvCxnSpPr>
      <xdr:spPr>
        <a:xfrm flipV="1">
          <a:off x="16318864" y="5660572"/>
          <a:ext cx="0" cy="1631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94723</xdr:rowOff>
    </xdr:from>
    <xdr:ext cx="340478" cy="259045"/>
    <xdr:sp macro="" textlink="">
      <xdr:nvSpPr>
        <xdr:cNvPr id="267" name="【一般廃棄物処理施設】&#10;有形固定資産減価償却率最小値テキスト"/>
        <xdr:cNvSpPr txBox="1"/>
      </xdr:nvSpPr>
      <xdr:spPr>
        <a:xfrm>
          <a:off x="16357600" y="72956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90896</xdr:rowOff>
    </xdr:from>
    <xdr:to>
      <xdr:col>86</xdr:col>
      <xdr:colOff>25400</xdr:colOff>
      <xdr:row>42</xdr:row>
      <xdr:rowOff>90896</xdr:rowOff>
    </xdr:to>
    <xdr:cxnSp macro="">
      <xdr:nvCxnSpPr>
        <xdr:cNvPr id="268" name="直線コネクタ 267"/>
        <xdr:cNvCxnSpPr/>
      </xdr:nvCxnSpPr>
      <xdr:spPr>
        <a:xfrm>
          <a:off x="16230600" y="729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269" name="【一般廃棄物処理施設】&#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270" name="直線コネクタ 269"/>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20155</xdr:rowOff>
    </xdr:from>
    <xdr:ext cx="405111" cy="259045"/>
    <xdr:sp macro="" textlink="">
      <xdr:nvSpPr>
        <xdr:cNvPr id="271" name="【一般廃棄物処理施設】&#10;有形固定資産減価償却率平均値テキスト"/>
        <xdr:cNvSpPr txBox="1"/>
      </xdr:nvSpPr>
      <xdr:spPr>
        <a:xfrm>
          <a:off x="16357600" y="6363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41728</xdr:rowOff>
    </xdr:from>
    <xdr:to>
      <xdr:col>85</xdr:col>
      <xdr:colOff>177800</xdr:colOff>
      <xdr:row>37</xdr:row>
      <xdr:rowOff>143328</xdr:rowOff>
    </xdr:to>
    <xdr:sp macro="" textlink="">
      <xdr:nvSpPr>
        <xdr:cNvPr id="272" name="フローチャート: 判断 271"/>
        <xdr:cNvSpPr/>
      </xdr:nvSpPr>
      <xdr:spPr>
        <a:xfrm>
          <a:off x="162687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152763</xdr:rowOff>
    </xdr:from>
    <xdr:to>
      <xdr:col>81</xdr:col>
      <xdr:colOff>101600</xdr:colOff>
      <xdr:row>36</xdr:row>
      <xdr:rowOff>82913</xdr:rowOff>
    </xdr:to>
    <xdr:sp macro="" textlink="">
      <xdr:nvSpPr>
        <xdr:cNvPr id="273" name="フローチャート: 判断 272"/>
        <xdr:cNvSpPr/>
      </xdr:nvSpPr>
      <xdr:spPr>
        <a:xfrm>
          <a:off x="15430500" y="61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34</xdr:row>
      <xdr:rowOff>99440</xdr:rowOff>
    </xdr:from>
    <xdr:ext cx="405111" cy="259045"/>
    <xdr:sp macro="" textlink="">
      <xdr:nvSpPr>
        <xdr:cNvPr id="274" name="n_1aveValue【一般廃棄物処理施設】&#10;有形固定資産減価償却率"/>
        <xdr:cNvSpPr txBox="1"/>
      </xdr:nvSpPr>
      <xdr:spPr>
        <a:xfrm>
          <a:off x="15266044" y="592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72753</xdr:rowOff>
    </xdr:from>
    <xdr:to>
      <xdr:col>76</xdr:col>
      <xdr:colOff>165100</xdr:colOff>
      <xdr:row>36</xdr:row>
      <xdr:rowOff>2903</xdr:rowOff>
    </xdr:to>
    <xdr:sp macro="" textlink="">
      <xdr:nvSpPr>
        <xdr:cNvPr id="275" name="フローチャート: 判断 274"/>
        <xdr:cNvSpPr/>
      </xdr:nvSpPr>
      <xdr:spPr>
        <a:xfrm>
          <a:off x="14541500" y="607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34</xdr:row>
      <xdr:rowOff>19430</xdr:rowOff>
    </xdr:from>
    <xdr:ext cx="405111" cy="259045"/>
    <xdr:sp macro="" textlink="">
      <xdr:nvSpPr>
        <xdr:cNvPr id="276" name="n_2aveValue【一般廃棄物処理施設】&#10;有形固定資産減価償却率"/>
        <xdr:cNvSpPr txBox="1"/>
      </xdr:nvSpPr>
      <xdr:spPr>
        <a:xfrm>
          <a:off x="14389744" y="5848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103777</xdr:rowOff>
    </xdr:from>
    <xdr:to>
      <xdr:col>72</xdr:col>
      <xdr:colOff>38100</xdr:colOff>
      <xdr:row>38</xdr:row>
      <xdr:rowOff>33927</xdr:rowOff>
    </xdr:to>
    <xdr:sp macro="" textlink="">
      <xdr:nvSpPr>
        <xdr:cNvPr id="277" name="フローチャート: 判断 276"/>
        <xdr:cNvSpPr/>
      </xdr:nvSpPr>
      <xdr:spPr>
        <a:xfrm>
          <a:off x="13652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36</xdr:row>
      <xdr:rowOff>50454</xdr:rowOff>
    </xdr:from>
    <xdr:ext cx="405111" cy="259045"/>
    <xdr:sp macro="" textlink="">
      <xdr:nvSpPr>
        <xdr:cNvPr id="278" name="n_3aveValue【一般廃棄物処理施設】&#10;有形固定資産減価償却率"/>
        <xdr:cNvSpPr txBox="1"/>
      </xdr:nvSpPr>
      <xdr:spPr>
        <a:xfrm>
          <a:off x="13500744" y="622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79" name="テキスト ボックス 27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80" name="テキスト ボックス 27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81" name="テキスト ボックス 28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82" name="テキスト ボックス 28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83" name="テキスト ボックス 28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43361</xdr:rowOff>
    </xdr:from>
    <xdr:to>
      <xdr:col>85</xdr:col>
      <xdr:colOff>177800</xdr:colOff>
      <xdr:row>36</xdr:row>
      <xdr:rowOff>144961</xdr:rowOff>
    </xdr:to>
    <xdr:sp macro="" textlink="">
      <xdr:nvSpPr>
        <xdr:cNvPr id="284" name="楕円 283"/>
        <xdr:cNvSpPr/>
      </xdr:nvSpPr>
      <xdr:spPr>
        <a:xfrm>
          <a:off x="16268700" y="621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66238</xdr:rowOff>
    </xdr:from>
    <xdr:ext cx="405111" cy="259045"/>
    <xdr:sp macro="" textlink="">
      <xdr:nvSpPr>
        <xdr:cNvPr id="285" name="【一般廃棄物処理施設】&#10;有形固定資産減価償却率該当値テキスト"/>
        <xdr:cNvSpPr txBox="1"/>
      </xdr:nvSpPr>
      <xdr:spPr>
        <a:xfrm>
          <a:off x="16357600" y="6066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86" name="正方形/長方形 28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87" name="正方形/長方形 28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88" name="正方形/長方形 28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89" name="正方形/長方形 28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90" name="正方形/長方形 28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91" name="正方形/長方形 29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92" name="正方形/長方形 29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3" name="正方形/長方形 29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94" name="テキスト ボックス 29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95" name="直線コネクタ 29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296" name="直線コネクタ 295"/>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297" name="テキスト ボックス 296"/>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298" name="直線コネクタ 297"/>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299" name="テキスト ボックス 298"/>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00" name="直線コネクタ 299"/>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01" name="テキスト ボックス 300"/>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02" name="直線コネクタ 301"/>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03" name="テキスト ボックス 302"/>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04" name="直線コネクタ 303"/>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305" name="テキスト ボックス 304"/>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06" name="直線コネクタ 305"/>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07" name="テキスト ボックス 306"/>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08" name="直線コネクタ 30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09" name="テキスト ボックス 308"/>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1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135544</xdr:rowOff>
    </xdr:from>
    <xdr:to>
      <xdr:col>116</xdr:col>
      <xdr:colOff>62864</xdr:colOff>
      <xdr:row>42</xdr:row>
      <xdr:rowOff>79827</xdr:rowOff>
    </xdr:to>
    <xdr:cxnSp macro="">
      <xdr:nvCxnSpPr>
        <xdr:cNvPr id="311" name="直線コネクタ 310"/>
        <xdr:cNvCxnSpPr/>
      </xdr:nvCxnSpPr>
      <xdr:spPr>
        <a:xfrm flipV="1">
          <a:off x="22160864" y="5793394"/>
          <a:ext cx="0" cy="1487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83654</xdr:rowOff>
    </xdr:from>
    <xdr:ext cx="534377" cy="259045"/>
    <xdr:sp macro="" textlink="">
      <xdr:nvSpPr>
        <xdr:cNvPr id="312" name="【一般廃棄物処理施設】&#10;一人当たり有形固定資産（償却資産）額最小値テキスト"/>
        <xdr:cNvSpPr txBox="1"/>
      </xdr:nvSpPr>
      <xdr:spPr>
        <a:xfrm>
          <a:off x="22199600" y="728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79827</xdr:rowOff>
    </xdr:from>
    <xdr:to>
      <xdr:col>116</xdr:col>
      <xdr:colOff>152400</xdr:colOff>
      <xdr:row>42</xdr:row>
      <xdr:rowOff>79827</xdr:rowOff>
    </xdr:to>
    <xdr:cxnSp macro="">
      <xdr:nvCxnSpPr>
        <xdr:cNvPr id="313" name="直線コネクタ 312"/>
        <xdr:cNvCxnSpPr/>
      </xdr:nvCxnSpPr>
      <xdr:spPr>
        <a:xfrm>
          <a:off x="22072600" y="728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82221</xdr:rowOff>
    </xdr:from>
    <xdr:ext cx="690189" cy="259045"/>
    <xdr:sp macro="" textlink="">
      <xdr:nvSpPr>
        <xdr:cNvPr id="314" name="【一般廃棄物処理施設】&#10;一人当たり有形固定資産（償却資産）額最大値テキスト"/>
        <xdr:cNvSpPr txBox="1"/>
      </xdr:nvSpPr>
      <xdr:spPr>
        <a:xfrm>
          <a:off x="22199600" y="55686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135544</xdr:rowOff>
    </xdr:from>
    <xdr:to>
      <xdr:col>116</xdr:col>
      <xdr:colOff>152400</xdr:colOff>
      <xdr:row>33</xdr:row>
      <xdr:rowOff>135544</xdr:rowOff>
    </xdr:to>
    <xdr:cxnSp macro="">
      <xdr:nvCxnSpPr>
        <xdr:cNvPr id="315" name="直線コネクタ 314"/>
        <xdr:cNvCxnSpPr/>
      </xdr:nvCxnSpPr>
      <xdr:spPr>
        <a:xfrm>
          <a:off x="22072600" y="5793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137815</xdr:rowOff>
    </xdr:from>
    <xdr:ext cx="599010" cy="259045"/>
    <xdr:sp macro="" textlink="">
      <xdr:nvSpPr>
        <xdr:cNvPr id="316" name="【一般廃棄物処理施設】&#10;一人当たり有形固定資産（償却資産）額平均値テキスト"/>
        <xdr:cNvSpPr txBox="1"/>
      </xdr:nvSpPr>
      <xdr:spPr>
        <a:xfrm>
          <a:off x="22199600" y="68243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114938</xdr:rowOff>
    </xdr:from>
    <xdr:to>
      <xdr:col>116</xdr:col>
      <xdr:colOff>114300</xdr:colOff>
      <xdr:row>41</xdr:row>
      <xdr:rowOff>45088</xdr:rowOff>
    </xdr:to>
    <xdr:sp macro="" textlink="">
      <xdr:nvSpPr>
        <xdr:cNvPr id="317" name="フローチャート: 判断 316"/>
        <xdr:cNvSpPr/>
      </xdr:nvSpPr>
      <xdr:spPr>
        <a:xfrm>
          <a:off x="22110700" y="697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160272</xdr:rowOff>
    </xdr:from>
    <xdr:to>
      <xdr:col>112</xdr:col>
      <xdr:colOff>38100</xdr:colOff>
      <xdr:row>41</xdr:row>
      <xdr:rowOff>90422</xdr:rowOff>
    </xdr:to>
    <xdr:sp macro="" textlink="">
      <xdr:nvSpPr>
        <xdr:cNvPr id="318" name="フローチャート: 判断 317"/>
        <xdr:cNvSpPr/>
      </xdr:nvSpPr>
      <xdr:spPr>
        <a:xfrm>
          <a:off x="21272500" y="70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106949</xdr:rowOff>
    </xdr:from>
    <xdr:ext cx="599010" cy="259045"/>
    <xdr:sp macro="" textlink="">
      <xdr:nvSpPr>
        <xdr:cNvPr id="319" name="n_1aveValue【一般廃棄物処理施設】&#10;一人当たり有形固定資産（償却資産）額"/>
        <xdr:cNvSpPr txBox="1"/>
      </xdr:nvSpPr>
      <xdr:spPr>
        <a:xfrm>
          <a:off x="21011095" y="6793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156039</xdr:rowOff>
    </xdr:from>
    <xdr:to>
      <xdr:col>107</xdr:col>
      <xdr:colOff>101600</xdr:colOff>
      <xdr:row>41</xdr:row>
      <xdr:rowOff>86189</xdr:rowOff>
    </xdr:to>
    <xdr:sp macro="" textlink="">
      <xdr:nvSpPr>
        <xdr:cNvPr id="320" name="フローチャート: 判断 319"/>
        <xdr:cNvSpPr/>
      </xdr:nvSpPr>
      <xdr:spPr>
        <a:xfrm>
          <a:off x="20383500" y="701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102716</xdr:rowOff>
    </xdr:from>
    <xdr:ext cx="599010" cy="259045"/>
    <xdr:sp macro="" textlink="">
      <xdr:nvSpPr>
        <xdr:cNvPr id="321" name="n_2aveValue【一般廃棄物処理施設】&#10;一人当たり有形固定資産（償却資産）額"/>
        <xdr:cNvSpPr txBox="1"/>
      </xdr:nvSpPr>
      <xdr:spPr>
        <a:xfrm>
          <a:off x="20134795" y="6789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17542</xdr:rowOff>
    </xdr:from>
    <xdr:to>
      <xdr:col>102</xdr:col>
      <xdr:colOff>165100</xdr:colOff>
      <xdr:row>41</xdr:row>
      <xdr:rowOff>119142</xdr:rowOff>
    </xdr:to>
    <xdr:sp macro="" textlink="">
      <xdr:nvSpPr>
        <xdr:cNvPr id="322" name="フローチャート: 判断 321"/>
        <xdr:cNvSpPr/>
      </xdr:nvSpPr>
      <xdr:spPr>
        <a:xfrm>
          <a:off x="19494500" y="704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39</xdr:row>
      <xdr:rowOff>135669</xdr:rowOff>
    </xdr:from>
    <xdr:ext cx="599010" cy="259045"/>
    <xdr:sp macro="" textlink="">
      <xdr:nvSpPr>
        <xdr:cNvPr id="323" name="n_3aveValue【一般廃棄物処理施設】&#10;一人当たり有形固定資産（償却資産）額"/>
        <xdr:cNvSpPr txBox="1"/>
      </xdr:nvSpPr>
      <xdr:spPr>
        <a:xfrm>
          <a:off x="19245795" y="682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24" name="テキスト ボックス 32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25" name="テキスト ボックス 32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26" name="テキスト ボックス 32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27" name="テキスト ボックス 32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28" name="テキスト ボックス 32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44078</xdr:rowOff>
    </xdr:from>
    <xdr:to>
      <xdr:col>116</xdr:col>
      <xdr:colOff>114300</xdr:colOff>
      <xdr:row>41</xdr:row>
      <xdr:rowOff>145678</xdr:rowOff>
    </xdr:to>
    <xdr:sp macro="" textlink="">
      <xdr:nvSpPr>
        <xdr:cNvPr id="329" name="楕円 328"/>
        <xdr:cNvSpPr/>
      </xdr:nvSpPr>
      <xdr:spPr>
        <a:xfrm>
          <a:off x="22110700" y="707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22505</xdr:rowOff>
    </xdr:from>
    <xdr:ext cx="599010" cy="259045"/>
    <xdr:sp macro="" textlink="">
      <xdr:nvSpPr>
        <xdr:cNvPr id="330" name="【一般廃棄物処理施設】&#10;一人当たり有形固定資産（償却資産）額該当値テキスト"/>
        <xdr:cNvSpPr txBox="1"/>
      </xdr:nvSpPr>
      <xdr:spPr>
        <a:xfrm>
          <a:off x="22199600" y="705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31" name="正方形/長方形 33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32" name="正方形/長方形 33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3" name="正方形/長方形 33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4" name="正方形/長方形 33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5" name="正方形/長方形 33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6" name="正方形/長方形 33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7" name="正方形/長方形 33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8" name="正方形/長方形 337"/>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39" name="正方形/長方形 3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40" name="正方形/長方形 33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41" name="正方形/長方形 34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42" name="正方形/長方形 34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43" name="正方形/長方形 34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44" name="正方形/長方形 34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45" name="正方形/長方形 34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46" name="正方形/長方形 345"/>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47" name="正方形/長方形 34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48" name="正方形/長方形 34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49" name="正方形/長方形 34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50" name="正方形/長方形 34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51" name="正方形/長方形 35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52" name="正方形/長方形 35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53" name="正方形/長方形 35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54" name="正方形/長方形 35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55" name="テキスト ボックス 35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56" name="直線コネクタ 35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357" name="テキスト ボックス 35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58" name="直線コネクタ 35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359" name="テキスト ボックス 35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60" name="直線コネクタ 35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61" name="テキスト ボックス 36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62" name="直線コネクタ 36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63" name="テキスト ボックス 36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64" name="直線コネクタ 36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65" name="テキスト ボックス 36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66" name="直線コネクタ 36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367" name="テキスト ボックス 366"/>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68" name="直線コネクタ 36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69" name="テキスト ボックス 36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7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87</xdr:row>
      <xdr:rowOff>13336</xdr:rowOff>
    </xdr:to>
    <xdr:cxnSp macro="">
      <xdr:nvCxnSpPr>
        <xdr:cNvPr id="371" name="直線コネクタ 370"/>
        <xdr:cNvCxnSpPr/>
      </xdr:nvCxnSpPr>
      <xdr:spPr>
        <a:xfrm flipV="1">
          <a:off x="16318864" y="13434061"/>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17163</xdr:rowOff>
    </xdr:from>
    <xdr:ext cx="405111" cy="259045"/>
    <xdr:sp macro="" textlink="">
      <xdr:nvSpPr>
        <xdr:cNvPr id="372" name="【消防施設】&#10;有形固定資産減価償却率最小値テキスト"/>
        <xdr:cNvSpPr txBox="1"/>
      </xdr:nvSpPr>
      <xdr:spPr>
        <a:xfrm>
          <a:off x="16357600" y="1493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13336</xdr:rowOff>
    </xdr:from>
    <xdr:to>
      <xdr:col>86</xdr:col>
      <xdr:colOff>25400</xdr:colOff>
      <xdr:row>87</xdr:row>
      <xdr:rowOff>13336</xdr:rowOff>
    </xdr:to>
    <xdr:cxnSp macro="">
      <xdr:nvCxnSpPr>
        <xdr:cNvPr id="373" name="直線コネクタ 372"/>
        <xdr:cNvCxnSpPr/>
      </xdr:nvCxnSpPr>
      <xdr:spPr>
        <a:xfrm>
          <a:off x="16230600" y="1492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405111" cy="259045"/>
    <xdr:sp macro="" textlink="">
      <xdr:nvSpPr>
        <xdr:cNvPr id="374" name="【消防施設】&#10;有形固定資産減価償却率最大値テキスト"/>
        <xdr:cNvSpPr txBox="1"/>
      </xdr:nvSpPr>
      <xdr:spPr>
        <a:xfrm>
          <a:off x="163576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375" name="直線コネクタ 374"/>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156863</xdr:rowOff>
    </xdr:from>
    <xdr:ext cx="405111" cy="259045"/>
    <xdr:sp macro="" textlink="">
      <xdr:nvSpPr>
        <xdr:cNvPr id="376" name="【消防施設】&#10;有形固定資産減価償却率平均値テキスト"/>
        <xdr:cNvSpPr txBox="1"/>
      </xdr:nvSpPr>
      <xdr:spPr>
        <a:xfrm>
          <a:off x="16357600" y="13872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133986</xdr:rowOff>
    </xdr:from>
    <xdr:to>
      <xdr:col>85</xdr:col>
      <xdr:colOff>177800</xdr:colOff>
      <xdr:row>82</xdr:row>
      <xdr:rowOff>64136</xdr:rowOff>
    </xdr:to>
    <xdr:sp macro="" textlink="">
      <xdr:nvSpPr>
        <xdr:cNvPr id="377" name="フローチャート: 判断 376"/>
        <xdr:cNvSpPr/>
      </xdr:nvSpPr>
      <xdr:spPr>
        <a:xfrm>
          <a:off x="162687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149225</xdr:rowOff>
    </xdr:from>
    <xdr:to>
      <xdr:col>81</xdr:col>
      <xdr:colOff>101600</xdr:colOff>
      <xdr:row>82</xdr:row>
      <xdr:rowOff>79375</xdr:rowOff>
    </xdr:to>
    <xdr:sp macro="" textlink="">
      <xdr:nvSpPr>
        <xdr:cNvPr id="378" name="フローチャート: 判断 377"/>
        <xdr:cNvSpPr/>
      </xdr:nvSpPr>
      <xdr:spPr>
        <a:xfrm>
          <a:off x="15430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95902</xdr:rowOff>
    </xdr:from>
    <xdr:ext cx="405111" cy="259045"/>
    <xdr:sp macro="" textlink="">
      <xdr:nvSpPr>
        <xdr:cNvPr id="379" name="n_1aveValue【消防施設】&#10;有形固定資産減価償却率"/>
        <xdr:cNvSpPr txBox="1"/>
      </xdr:nvSpPr>
      <xdr:spPr>
        <a:xfrm>
          <a:off x="152660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76836</xdr:rowOff>
    </xdr:from>
    <xdr:to>
      <xdr:col>76</xdr:col>
      <xdr:colOff>165100</xdr:colOff>
      <xdr:row>83</xdr:row>
      <xdr:rowOff>6986</xdr:rowOff>
    </xdr:to>
    <xdr:sp macro="" textlink="">
      <xdr:nvSpPr>
        <xdr:cNvPr id="380" name="フローチャート: 判断 379"/>
        <xdr:cNvSpPr/>
      </xdr:nvSpPr>
      <xdr:spPr>
        <a:xfrm>
          <a:off x="14541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23513</xdr:rowOff>
    </xdr:from>
    <xdr:ext cx="405111" cy="259045"/>
    <xdr:sp macro="" textlink="">
      <xdr:nvSpPr>
        <xdr:cNvPr id="381" name="n_2aveValue【消防施設】&#10;有形固定資産減価償却率"/>
        <xdr:cNvSpPr txBox="1"/>
      </xdr:nvSpPr>
      <xdr:spPr>
        <a:xfrm>
          <a:off x="14389744" y="1391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107314</xdr:rowOff>
    </xdr:from>
    <xdr:to>
      <xdr:col>72</xdr:col>
      <xdr:colOff>38100</xdr:colOff>
      <xdr:row>82</xdr:row>
      <xdr:rowOff>37464</xdr:rowOff>
    </xdr:to>
    <xdr:sp macro="" textlink="">
      <xdr:nvSpPr>
        <xdr:cNvPr id="382" name="フローチャート: 判断 381"/>
        <xdr:cNvSpPr/>
      </xdr:nvSpPr>
      <xdr:spPr>
        <a:xfrm>
          <a:off x="13652500" y="139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80</xdr:row>
      <xdr:rowOff>53991</xdr:rowOff>
    </xdr:from>
    <xdr:ext cx="405111" cy="259045"/>
    <xdr:sp macro="" textlink="">
      <xdr:nvSpPr>
        <xdr:cNvPr id="383" name="n_3aveValue【消防施設】&#10;有形固定資産減価償却率"/>
        <xdr:cNvSpPr txBox="1"/>
      </xdr:nvSpPr>
      <xdr:spPr>
        <a:xfrm>
          <a:off x="13500744" y="1376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84" name="テキスト ボックス 38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85" name="テキスト ボックス 38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86" name="テキスト ボックス 38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87" name="テキスト ボックス 38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88" name="テキスト ボックス 38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61595</xdr:rowOff>
    </xdr:from>
    <xdr:to>
      <xdr:col>85</xdr:col>
      <xdr:colOff>177800</xdr:colOff>
      <xdr:row>84</xdr:row>
      <xdr:rowOff>163195</xdr:rowOff>
    </xdr:to>
    <xdr:sp macro="" textlink="">
      <xdr:nvSpPr>
        <xdr:cNvPr id="389" name="楕円 388"/>
        <xdr:cNvSpPr/>
      </xdr:nvSpPr>
      <xdr:spPr>
        <a:xfrm>
          <a:off x="16268700" y="1446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40022</xdr:rowOff>
    </xdr:from>
    <xdr:ext cx="405111" cy="259045"/>
    <xdr:sp macro="" textlink="">
      <xdr:nvSpPr>
        <xdr:cNvPr id="390" name="【消防施設】&#10;有形固定資産減価償却率該当値テキスト"/>
        <xdr:cNvSpPr txBox="1"/>
      </xdr:nvSpPr>
      <xdr:spPr>
        <a:xfrm>
          <a:off x="16357600" y="1444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91" name="正方形/長方形 39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92" name="正方形/長方形 39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93" name="正方形/長方形 39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94" name="正方形/長方形 39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95" name="正方形/長方形 39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96" name="正方形/長方形 39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97" name="正方形/長方形 39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98" name="正方形/長方形 39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99" name="テキスト ボックス 39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00" name="直線コネクタ 39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01" name="直線コネクタ 40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02" name="テキスト ボックス 40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03" name="直線コネクタ 40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04" name="テキスト ボックス 40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05" name="直線コネクタ 40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06" name="テキスト ボックス 40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07" name="直線コネクタ 40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08" name="テキスト ボックス 40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09" name="直線コネクタ 40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10" name="テキスト ボックス 40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1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159258</xdr:rowOff>
    </xdr:from>
    <xdr:to>
      <xdr:col>116</xdr:col>
      <xdr:colOff>62864</xdr:colOff>
      <xdr:row>86</xdr:row>
      <xdr:rowOff>24612</xdr:rowOff>
    </xdr:to>
    <xdr:cxnSp macro="">
      <xdr:nvCxnSpPr>
        <xdr:cNvPr id="412" name="直線コネクタ 411"/>
        <xdr:cNvCxnSpPr/>
      </xdr:nvCxnSpPr>
      <xdr:spPr>
        <a:xfrm flipV="1">
          <a:off x="22160864" y="13532358"/>
          <a:ext cx="0" cy="12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28439</xdr:rowOff>
    </xdr:from>
    <xdr:ext cx="469744" cy="259045"/>
    <xdr:sp macro="" textlink="">
      <xdr:nvSpPr>
        <xdr:cNvPr id="413" name="【消防施設】&#10;一人当たり面積最小値テキスト"/>
        <xdr:cNvSpPr txBox="1"/>
      </xdr:nvSpPr>
      <xdr:spPr>
        <a:xfrm>
          <a:off x="22199600" y="1477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24612</xdr:rowOff>
    </xdr:from>
    <xdr:to>
      <xdr:col>116</xdr:col>
      <xdr:colOff>152400</xdr:colOff>
      <xdr:row>86</xdr:row>
      <xdr:rowOff>24612</xdr:rowOff>
    </xdr:to>
    <xdr:cxnSp macro="">
      <xdr:nvCxnSpPr>
        <xdr:cNvPr id="414" name="直線コネクタ 413"/>
        <xdr:cNvCxnSpPr/>
      </xdr:nvCxnSpPr>
      <xdr:spPr>
        <a:xfrm>
          <a:off x="22072600" y="147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105935</xdr:rowOff>
    </xdr:from>
    <xdr:ext cx="469744" cy="259045"/>
    <xdr:sp macro="" textlink="">
      <xdr:nvSpPr>
        <xdr:cNvPr id="415" name="【消防施設】&#10;一人当たり面積最大値テキスト"/>
        <xdr:cNvSpPr txBox="1"/>
      </xdr:nvSpPr>
      <xdr:spPr>
        <a:xfrm>
          <a:off x="22199600" y="1330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159258</xdr:rowOff>
    </xdr:from>
    <xdr:to>
      <xdr:col>116</xdr:col>
      <xdr:colOff>152400</xdr:colOff>
      <xdr:row>78</xdr:row>
      <xdr:rowOff>159258</xdr:rowOff>
    </xdr:to>
    <xdr:cxnSp macro="">
      <xdr:nvCxnSpPr>
        <xdr:cNvPr id="416" name="直線コネクタ 415"/>
        <xdr:cNvCxnSpPr/>
      </xdr:nvCxnSpPr>
      <xdr:spPr>
        <a:xfrm>
          <a:off x="22072600" y="1353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65167</xdr:rowOff>
    </xdr:from>
    <xdr:ext cx="469744" cy="259045"/>
    <xdr:sp macro="" textlink="">
      <xdr:nvSpPr>
        <xdr:cNvPr id="417" name="【消防施設】&#10;一人当たり面積平均値テキスト"/>
        <xdr:cNvSpPr txBox="1"/>
      </xdr:nvSpPr>
      <xdr:spPr>
        <a:xfrm>
          <a:off x="22199600" y="14638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86740</xdr:rowOff>
    </xdr:from>
    <xdr:to>
      <xdr:col>116</xdr:col>
      <xdr:colOff>114300</xdr:colOff>
      <xdr:row>86</xdr:row>
      <xdr:rowOff>16890</xdr:rowOff>
    </xdr:to>
    <xdr:sp macro="" textlink="">
      <xdr:nvSpPr>
        <xdr:cNvPr id="418" name="フローチャート: 判断 417"/>
        <xdr:cNvSpPr/>
      </xdr:nvSpPr>
      <xdr:spPr>
        <a:xfrm>
          <a:off x="22110700" y="1465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78054</xdr:rowOff>
    </xdr:from>
    <xdr:to>
      <xdr:col>112</xdr:col>
      <xdr:colOff>38100</xdr:colOff>
      <xdr:row>86</xdr:row>
      <xdr:rowOff>8204</xdr:rowOff>
    </xdr:to>
    <xdr:sp macro="" textlink="">
      <xdr:nvSpPr>
        <xdr:cNvPr id="419" name="フローチャート: 判断 418"/>
        <xdr:cNvSpPr/>
      </xdr:nvSpPr>
      <xdr:spPr>
        <a:xfrm>
          <a:off x="21272500" y="1465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24731</xdr:rowOff>
    </xdr:from>
    <xdr:ext cx="469744" cy="259045"/>
    <xdr:sp macro="" textlink="">
      <xdr:nvSpPr>
        <xdr:cNvPr id="420" name="n_1aveValue【消防施設】&#10;一人当たり面積"/>
        <xdr:cNvSpPr txBox="1"/>
      </xdr:nvSpPr>
      <xdr:spPr>
        <a:xfrm>
          <a:off x="21075727" y="14426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35306</xdr:rowOff>
    </xdr:from>
    <xdr:to>
      <xdr:col>107</xdr:col>
      <xdr:colOff>101600</xdr:colOff>
      <xdr:row>85</xdr:row>
      <xdr:rowOff>136906</xdr:rowOff>
    </xdr:to>
    <xdr:sp macro="" textlink="">
      <xdr:nvSpPr>
        <xdr:cNvPr id="421" name="フローチャート: 判断 420"/>
        <xdr:cNvSpPr/>
      </xdr:nvSpPr>
      <xdr:spPr>
        <a:xfrm>
          <a:off x="20383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153433</xdr:rowOff>
    </xdr:from>
    <xdr:ext cx="469744" cy="259045"/>
    <xdr:sp macro="" textlink="">
      <xdr:nvSpPr>
        <xdr:cNvPr id="422" name="n_2aveValue【消防施設】&#10;一人当たり面積"/>
        <xdr:cNvSpPr txBox="1"/>
      </xdr:nvSpPr>
      <xdr:spPr>
        <a:xfrm>
          <a:off x="20199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89027</xdr:rowOff>
    </xdr:from>
    <xdr:to>
      <xdr:col>102</xdr:col>
      <xdr:colOff>165100</xdr:colOff>
      <xdr:row>86</xdr:row>
      <xdr:rowOff>19177</xdr:rowOff>
    </xdr:to>
    <xdr:sp macro="" textlink="">
      <xdr:nvSpPr>
        <xdr:cNvPr id="423" name="フローチャート: 判断 422"/>
        <xdr:cNvSpPr/>
      </xdr:nvSpPr>
      <xdr:spPr>
        <a:xfrm>
          <a:off x="19494500" y="146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35704</xdr:rowOff>
    </xdr:from>
    <xdr:ext cx="469744" cy="259045"/>
    <xdr:sp macro="" textlink="">
      <xdr:nvSpPr>
        <xdr:cNvPr id="424" name="n_3aveValue【消防施設】&#10;一人当たり面積"/>
        <xdr:cNvSpPr txBox="1"/>
      </xdr:nvSpPr>
      <xdr:spPr>
        <a:xfrm>
          <a:off x="19310427" y="1443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25" name="テキスト ボックス 42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26" name="テキスト ボックス 42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27" name="テキスト ボックス 42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28" name="テキスト ボックス 42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29" name="テキスト ボックス 42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108458</xdr:rowOff>
    </xdr:from>
    <xdr:to>
      <xdr:col>116</xdr:col>
      <xdr:colOff>114300</xdr:colOff>
      <xdr:row>79</xdr:row>
      <xdr:rowOff>38608</xdr:rowOff>
    </xdr:to>
    <xdr:sp macro="" textlink="">
      <xdr:nvSpPr>
        <xdr:cNvPr id="430" name="楕円 429"/>
        <xdr:cNvSpPr/>
      </xdr:nvSpPr>
      <xdr:spPr>
        <a:xfrm>
          <a:off x="22110700" y="1348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61485</xdr:rowOff>
    </xdr:from>
    <xdr:ext cx="469744" cy="259045"/>
    <xdr:sp macro="" textlink="">
      <xdr:nvSpPr>
        <xdr:cNvPr id="431" name="【消防施設】&#10;一人当たり面積該当値テキスト"/>
        <xdr:cNvSpPr txBox="1"/>
      </xdr:nvSpPr>
      <xdr:spPr>
        <a:xfrm>
          <a:off x="22199600" y="13434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32" name="正方形/長方形 4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33" name="正方形/長方形 4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34" name="正方形/長方形 4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35" name="正方形/長方形 4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36" name="正方形/長方形 4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37" name="正方形/長方形 4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38" name="正方形/長方形 4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39" name="正方形/長方形 4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0" name="テキスト ボックス 4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41" name="直線コネクタ 4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42" name="直線コネクタ 44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43" name="テキスト ボックス 44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44" name="直線コネクタ 44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45" name="テキスト ボックス 44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46" name="直線コネクタ 44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47" name="テキスト ボックス 44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48" name="直線コネクタ 44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49" name="テキスト ボックス 44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50" name="直線コネクタ 44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51" name="テキスト ボックス 45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52" name="直線コネクタ 45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53" name="テキスト ボックス 45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54" name="直線コネクタ 45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55" name="テキスト ボックス 45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5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74568</xdr:rowOff>
    </xdr:to>
    <xdr:cxnSp macro="">
      <xdr:nvCxnSpPr>
        <xdr:cNvPr id="457" name="直線コネクタ 456"/>
        <xdr:cNvCxnSpPr/>
      </xdr:nvCxnSpPr>
      <xdr:spPr>
        <a:xfrm flipV="1">
          <a:off x="16318864" y="17090571"/>
          <a:ext cx="0" cy="1500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78395</xdr:rowOff>
    </xdr:from>
    <xdr:ext cx="340478" cy="259045"/>
    <xdr:sp macro="" textlink="">
      <xdr:nvSpPr>
        <xdr:cNvPr id="458" name="【庁舎】&#10;有形固定資産減価償却率最小値テキスト"/>
        <xdr:cNvSpPr txBox="1"/>
      </xdr:nvSpPr>
      <xdr:spPr>
        <a:xfrm>
          <a:off x="16357600" y="185949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74568</xdr:rowOff>
    </xdr:from>
    <xdr:to>
      <xdr:col>86</xdr:col>
      <xdr:colOff>25400</xdr:colOff>
      <xdr:row>108</xdr:row>
      <xdr:rowOff>74568</xdr:rowOff>
    </xdr:to>
    <xdr:cxnSp macro="">
      <xdr:nvCxnSpPr>
        <xdr:cNvPr id="459" name="直線コネクタ 458"/>
        <xdr:cNvCxnSpPr/>
      </xdr:nvCxnSpPr>
      <xdr:spPr>
        <a:xfrm>
          <a:off x="16230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460"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461" name="直線コネクタ 460"/>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5459</xdr:rowOff>
    </xdr:from>
    <xdr:ext cx="405111" cy="259045"/>
    <xdr:sp macro="" textlink="">
      <xdr:nvSpPr>
        <xdr:cNvPr id="462" name="【庁舎】&#10;有形固定資産減価償却率平均値テキスト"/>
        <xdr:cNvSpPr txBox="1"/>
      </xdr:nvSpPr>
      <xdr:spPr>
        <a:xfrm>
          <a:off x="16357600" y="1766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463" name="フローチャート: 判断 462"/>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165826</xdr:rowOff>
    </xdr:from>
    <xdr:to>
      <xdr:col>81</xdr:col>
      <xdr:colOff>101600</xdr:colOff>
      <xdr:row>103</xdr:row>
      <xdr:rowOff>95976</xdr:rowOff>
    </xdr:to>
    <xdr:sp macro="" textlink="">
      <xdr:nvSpPr>
        <xdr:cNvPr id="464" name="フローチャート: 判断 463"/>
        <xdr:cNvSpPr/>
      </xdr:nvSpPr>
      <xdr:spPr>
        <a:xfrm>
          <a:off x="15430500" y="17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112503</xdr:rowOff>
    </xdr:from>
    <xdr:ext cx="405111" cy="259045"/>
    <xdr:sp macro="" textlink="">
      <xdr:nvSpPr>
        <xdr:cNvPr id="465" name="n_1aveValue【庁舎】&#10;有形固定資産減価償却率"/>
        <xdr:cNvSpPr txBox="1"/>
      </xdr:nvSpPr>
      <xdr:spPr>
        <a:xfrm>
          <a:off x="15266044" y="1742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71120</xdr:rowOff>
    </xdr:from>
    <xdr:to>
      <xdr:col>76</xdr:col>
      <xdr:colOff>165100</xdr:colOff>
      <xdr:row>104</xdr:row>
      <xdr:rowOff>1270</xdr:rowOff>
    </xdr:to>
    <xdr:sp macro="" textlink="">
      <xdr:nvSpPr>
        <xdr:cNvPr id="466" name="フローチャート: 判断 465"/>
        <xdr:cNvSpPr/>
      </xdr:nvSpPr>
      <xdr:spPr>
        <a:xfrm>
          <a:off x="145415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17797</xdr:rowOff>
    </xdr:from>
    <xdr:ext cx="405111" cy="259045"/>
    <xdr:sp macro="" textlink="">
      <xdr:nvSpPr>
        <xdr:cNvPr id="467" name="n_2aveValue【庁舎】&#10;有形固定資産減価償却率"/>
        <xdr:cNvSpPr txBox="1"/>
      </xdr:nvSpPr>
      <xdr:spPr>
        <a:xfrm>
          <a:off x="14389744"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49893</xdr:rowOff>
    </xdr:from>
    <xdr:to>
      <xdr:col>72</xdr:col>
      <xdr:colOff>38100</xdr:colOff>
      <xdr:row>103</xdr:row>
      <xdr:rowOff>151493</xdr:rowOff>
    </xdr:to>
    <xdr:sp macro="" textlink="">
      <xdr:nvSpPr>
        <xdr:cNvPr id="468" name="フローチャート: 判断 467"/>
        <xdr:cNvSpPr/>
      </xdr:nvSpPr>
      <xdr:spPr>
        <a:xfrm>
          <a:off x="13652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101</xdr:row>
      <xdr:rowOff>168020</xdr:rowOff>
    </xdr:from>
    <xdr:ext cx="405111" cy="259045"/>
    <xdr:sp macro="" textlink="">
      <xdr:nvSpPr>
        <xdr:cNvPr id="469" name="n_3aveValue【庁舎】&#10;有形固定資産減価償却率"/>
        <xdr:cNvSpPr txBox="1"/>
      </xdr:nvSpPr>
      <xdr:spPr>
        <a:xfrm>
          <a:off x="13500744" y="1748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70" name="テキスト ボックス 4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1" name="テキスト ボックス 4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2" name="テキスト ボックス 4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73" name="テキスト ボックス 4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74" name="テキスト ボックス 4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115207</xdr:rowOff>
    </xdr:from>
    <xdr:to>
      <xdr:col>85</xdr:col>
      <xdr:colOff>177800</xdr:colOff>
      <xdr:row>102</xdr:row>
      <xdr:rowOff>45357</xdr:rowOff>
    </xdr:to>
    <xdr:sp macro="" textlink="">
      <xdr:nvSpPr>
        <xdr:cNvPr id="475" name="楕円 474"/>
        <xdr:cNvSpPr/>
      </xdr:nvSpPr>
      <xdr:spPr>
        <a:xfrm>
          <a:off x="16268700" y="1743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138084</xdr:rowOff>
    </xdr:from>
    <xdr:ext cx="405111" cy="259045"/>
    <xdr:sp macro="" textlink="">
      <xdr:nvSpPr>
        <xdr:cNvPr id="476" name="【庁舎】&#10;有形固定資産減価償却率該当値テキスト"/>
        <xdr:cNvSpPr txBox="1"/>
      </xdr:nvSpPr>
      <xdr:spPr>
        <a:xfrm>
          <a:off x="16357600" y="1728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77" name="正方形/長方形 47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78" name="正方形/長方形 47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79" name="正方形/長方形 47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80" name="正方形/長方形 47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81" name="正方形/長方形 48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82" name="正方形/長方形 48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83" name="正方形/長方形 48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84" name="正方形/長方形 48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85" name="テキスト ボックス 48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86" name="直線コネクタ 48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487" name="直線コネクタ 48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88" name="テキスト ボックス 48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89" name="直線コネクタ 48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90" name="テキスト ボックス 48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91" name="直線コネクタ 49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92" name="テキスト ボックス 49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93" name="直線コネクタ 49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94" name="テキスト ボックス 49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95" name="直線コネクタ 49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496" name="テキスト ボックス 49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497" name="直線コネクタ 49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498" name="テキスト ボックス 497"/>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99" name="直線コネクタ 49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00" name="テキスト ボックス 499"/>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0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114246</xdr:rowOff>
    </xdr:from>
    <xdr:to>
      <xdr:col>116</xdr:col>
      <xdr:colOff>62864</xdr:colOff>
      <xdr:row>108</xdr:row>
      <xdr:rowOff>147720</xdr:rowOff>
    </xdr:to>
    <xdr:cxnSp macro="">
      <xdr:nvCxnSpPr>
        <xdr:cNvPr id="502" name="直線コネクタ 501"/>
        <xdr:cNvCxnSpPr/>
      </xdr:nvCxnSpPr>
      <xdr:spPr>
        <a:xfrm flipV="1">
          <a:off x="22160864" y="17087796"/>
          <a:ext cx="0" cy="1576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151547</xdr:rowOff>
    </xdr:from>
    <xdr:ext cx="469744" cy="259045"/>
    <xdr:sp macro="" textlink="">
      <xdr:nvSpPr>
        <xdr:cNvPr id="503" name="【庁舎】&#10;一人当たり面積最小値テキスト"/>
        <xdr:cNvSpPr txBox="1"/>
      </xdr:nvSpPr>
      <xdr:spPr>
        <a:xfrm>
          <a:off x="22199600" y="1866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147720</xdr:rowOff>
    </xdr:from>
    <xdr:to>
      <xdr:col>116</xdr:col>
      <xdr:colOff>152400</xdr:colOff>
      <xdr:row>108</xdr:row>
      <xdr:rowOff>147720</xdr:rowOff>
    </xdr:to>
    <xdr:cxnSp macro="">
      <xdr:nvCxnSpPr>
        <xdr:cNvPr id="504" name="直線コネクタ 503"/>
        <xdr:cNvCxnSpPr/>
      </xdr:nvCxnSpPr>
      <xdr:spPr>
        <a:xfrm>
          <a:off x="22072600" y="186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60923</xdr:rowOff>
    </xdr:from>
    <xdr:ext cx="534377" cy="259045"/>
    <xdr:sp macro="" textlink="">
      <xdr:nvSpPr>
        <xdr:cNvPr id="505" name="【庁舎】&#10;一人当たり面積最大値テキスト"/>
        <xdr:cNvSpPr txBox="1"/>
      </xdr:nvSpPr>
      <xdr:spPr>
        <a:xfrm>
          <a:off x="22199600" y="1686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114246</xdr:rowOff>
    </xdr:from>
    <xdr:to>
      <xdr:col>116</xdr:col>
      <xdr:colOff>152400</xdr:colOff>
      <xdr:row>99</xdr:row>
      <xdr:rowOff>114246</xdr:rowOff>
    </xdr:to>
    <xdr:cxnSp macro="">
      <xdr:nvCxnSpPr>
        <xdr:cNvPr id="506" name="直線コネクタ 505"/>
        <xdr:cNvCxnSpPr/>
      </xdr:nvCxnSpPr>
      <xdr:spPr>
        <a:xfrm>
          <a:off x="22072600" y="1708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29663</xdr:rowOff>
    </xdr:from>
    <xdr:ext cx="469744" cy="259045"/>
    <xdr:sp macro="" textlink="">
      <xdr:nvSpPr>
        <xdr:cNvPr id="507" name="【庁舎】&#10;一人当たり面積平均値テキスト"/>
        <xdr:cNvSpPr txBox="1"/>
      </xdr:nvSpPr>
      <xdr:spPr>
        <a:xfrm>
          <a:off x="22199600" y="18374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6786</xdr:rowOff>
    </xdr:from>
    <xdr:to>
      <xdr:col>116</xdr:col>
      <xdr:colOff>114300</xdr:colOff>
      <xdr:row>108</xdr:row>
      <xdr:rowOff>108386</xdr:rowOff>
    </xdr:to>
    <xdr:sp macro="" textlink="">
      <xdr:nvSpPr>
        <xdr:cNvPr id="508" name="フローチャート: 判断 507"/>
        <xdr:cNvSpPr/>
      </xdr:nvSpPr>
      <xdr:spPr>
        <a:xfrm>
          <a:off x="22110700" y="1852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4173</xdr:rowOff>
    </xdr:from>
    <xdr:to>
      <xdr:col>112</xdr:col>
      <xdr:colOff>38100</xdr:colOff>
      <xdr:row>108</xdr:row>
      <xdr:rowOff>105773</xdr:rowOff>
    </xdr:to>
    <xdr:sp macro="" textlink="">
      <xdr:nvSpPr>
        <xdr:cNvPr id="509" name="フローチャート: 判断 508"/>
        <xdr:cNvSpPr/>
      </xdr:nvSpPr>
      <xdr:spPr>
        <a:xfrm>
          <a:off x="21272500" y="1852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122300</xdr:rowOff>
    </xdr:from>
    <xdr:ext cx="469744" cy="259045"/>
    <xdr:sp macro="" textlink="">
      <xdr:nvSpPr>
        <xdr:cNvPr id="510" name="n_1aveValue【庁舎】&#10;一人当たり面積"/>
        <xdr:cNvSpPr txBox="1"/>
      </xdr:nvSpPr>
      <xdr:spPr>
        <a:xfrm>
          <a:off x="21075727" y="18296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11685</xdr:rowOff>
    </xdr:from>
    <xdr:to>
      <xdr:col>107</xdr:col>
      <xdr:colOff>101600</xdr:colOff>
      <xdr:row>108</xdr:row>
      <xdr:rowOff>113285</xdr:rowOff>
    </xdr:to>
    <xdr:sp macro="" textlink="">
      <xdr:nvSpPr>
        <xdr:cNvPr id="511" name="フローチャート: 判断 510"/>
        <xdr:cNvSpPr/>
      </xdr:nvSpPr>
      <xdr:spPr>
        <a:xfrm>
          <a:off x="20383500" y="1852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129812</xdr:rowOff>
    </xdr:from>
    <xdr:ext cx="469744" cy="259045"/>
    <xdr:sp macro="" textlink="">
      <xdr:nvSpPr>
        <xdr:cNvPr id="512" name="n_2aveValue【庁舎】&#10;一人当たり面積"/>
        <xdr:cNvSpPr txBox="1"/>
      </xdr:nvSpPr>
      <xdr:spPr>
        <a:xfrm>
          <a:off x="20199427" y="18303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21318</xdr:rowOff>
    </xdr:from>
    <xdr:to>
      <xdr:col>102</xdr:col>
      <xdr:colOff>165100</xdr:colOff>
      <xdr:row>108</xdr:row>
      <xdr:rowOff>122918</xdr:rowOff>
    </xdr:to>
    <xdr:sp macro="" textlink="">
      <xdr:nvSpPr>
        <xdr:cNvPr id="513" name="フローチャート: 判断 512"/>
        <xdr:cNvSpPr/>
      </xdr:nvSpPr>
      <xdr:spPr>
        <a:xfrm>
          <a:off x="19494500" y="1853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139445</xdr:rowOff>
    </xdr:from>
    <xdr:ext cx="469744" cy="259045"/>
    <xdr:sp macro="" textlink="">
      <xdr:nvSpPr>
        <xdr:cNvPr id="514" name="n_3aveValue【庁舎】&#10;一人当たり面積"/>
        <xdr:cNvSpPr txBox="1"/>
      </xdr:nvSpPr>
      <xdr:spPr>
        <a:xfrm>
          <a:off x="19310427" y="18313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15" name="テキスト ボックス 51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16" name="テキスト ボックス 51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17" name="テキスト ボックス 51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18" name="テキスト ボックス 51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19" name="テキスト ボックス 51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62956</xdr:rowOff>
    </xdr:from>
    <xdr:to>
      <xdr:col>116</xdr:col>
      <xdr:colOff>114300</xdr:colOff>
      <xdr:row>108</xdr:row>
      <xdr:rowOff>164556</xdr:rowOff>
    </xdr:to>
    <xdr:sp macro="" textlink="">
      <xdr:nvSpPr>
        <xdr:cNvPr id="520" name="楕円 519"/>
        <xdr:cNvSpPr/>
      </xdr:nvSpPr>
      <xdr:spPr>
        <a:xfrm>
          <a:off x="22110700" y="1857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156663</xdr:rowOff>
    </xdr:from>
    <xdr:ext cx="469744" cy="259045"/>
    <xdr:sp macro="" textlink="">
      <xdr:nvSpPr>
        <xdr:cNvPr id="521" name="【庁舎】&#10;一人当たり面積該当値テキスト"/>
        <xdr:cNvSpPr txBox="1"/>
      </xdr:nvSpPr>
      <xdr:spPr>
        <a:xfrm>
          <a:off x="22199600" y="1850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22" name="正方形/長方形 5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23" name="正方形/長方形 5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24" name="テキスト ボックス 5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保有施設全体的に老朽化が進んでおり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類似団体や福島県平均、全国平均と比較して、平均以上の数値となっているが、東日本大震災に係る復旧復興により施設修繕等が進んだこ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とにより、若干数値が緩和されたが、今後の修繕や改修が見込まれることから、適正な施設管理を維持する必要がある。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福島県葛尾村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1,419
1,411
84.37
6,717,811
5,954,881
530,000
978,157
1,226,852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u="none" strike="noStrike" baseline="0" smtClean="0">
              <a:solidFill>
                <a:schemeClr val="dk1"/>
              </a:solidFill>
              <a:latin typeface="+mn-lt"/>
              <a:ea typeface="+mn-ea"/>
              <a:cs typeface="+mn-cs"/>
            </a:rPr>
            <a:t>財政力指数は</a:t>
          </a:r>
          <a:r>
            <a:rPr lang="en-US" altLang="ja-JP" sz="1100" b="0" i="0" u="none" strike="noStrike" baseline="0" smtClean="0">
              <a:solidFill>
                <a:schemeClr val="dk1"/>
              </a:solidFill>
              <a:latin typeface="+mn-lt"/>
              <a:ea typeface="+mn-ea"/>
              <a:cs typeface="+mn-cs"/>
            </a:rPr>
            <a:t>0.19</a:t>
          </a:r>
          <a:r>
            <a:rPr lang="ja-JP" altLang="en-US" sz="1100" b="0" i="0" u="none" strike="noStrike" baseline="0" smtClean="0">
              <a:solidFill>
                <a:schemeClr val="dk1"/>
              </a:solidFill>
              <a:latin typeface="+mn-lt"/>
              <a:ea typeface="+mn-ea"/>
              <a:cs typeface="+mn-cs"/>
            </a:rPr>
            <a:t>と類似団体平均を下回っている。本村は、産業基盤が脆弱であり、今後も状況の変化に期待できないことから、引き続き事務事業の見直し、事業の重点化を図り、行政サービスの効率化と財政の健全化に努めていく。</a:t>
          </a:r>
          <a:endParaRPr lang="ja-JP" altLang="en-US" sz="1100" b="0" i="0" u="none" strike="dblStrike" baseline="0" smtClean="0">
            <a:solidFill>
              <a:schemeClr val="dk1"/>
            </a:solidFill>
            <a:latin typeface="+mn-lt"/>
            <a:ea typeface="+mn-ea"/>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115570</xdr:rowOff>
    </xdr:from>
    <xdr:to>
      <xdr:col>23</xdr:col>
      <xdr:colOff>133350</xdr:colOff>
      <xdr:row>44</xdr:row>
      <xdr:rowOff>107188</xdr:rowOff>
    </xdr:to>
    <xdr:cxnSp macro="">
      <xdr:nvCxnSpPr>
        <xdr:cNvPr id="61" name="直線コネクタ 60"/>
        <xdr:cNvCxnSpPr/>
      </xdr:nvCxnSpPr>
      <xdr:spPr>
        <a:xfrm flipV="1">
          <a:off x="4953000" y="6116320"/>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79265</xdr:rowOff>
    </xdr:from>
    <xdr:ext cx="762000" cy="259045"/>
    <xdr:sp macro="" textlink="">
      <xdr:nvSpPr>
        <xdr:cNvPr id="62"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107188</xdr:rowOff>
    </xdr:from>
    <xdr:to>
      <xdr:col>24</xdr:col>
      <xdr:colOff>12700</xdr:colOff>
      <xdr:row>44</xdr:row>
      <xdr:rowOff>107188</xdr:rowOff>
    </xdr:to>
    <xdr:cxnSp macro="">
      <xdr:nvCxnSpPr>
        <xdr:cNvPr id="63" name="直線コネクタ 62"/>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30497</xdr:rowOff>
    </xdr:from>
    <xdr:ext cx="762000" cy="259045"/>
    <xdr:sp macro="" textlink="">
      <xdr:nvSpPr>
        <xdr:cNvPr id="64"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115570</xdr:rowOff>
    </xdr:from>
    <xdr:to>
      <xdr:col>24</xdr:col>
      <xdr:colOff>12700</xdr:colOff>
      <xdr:row>35</xdr:row>
      <xdr:rowOff>115570</xdr:rowOff>
    </xdr:to>
    <xdr:cxnSp macro="">
      <xdr:nvCxnSpPr>
        <xdr:cNvPr id="65" name="直線コネクタ 64"/>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153162</xdr:rowOff>
    </xdr:from>
    <xdr:to>
      <xdr:col>23</xdr:col>
      <xdr:colOff>133350</xdr:colOff>
      <xdr:row>44</xdr:row>
      <xdr:rowOff>1016</xdr:rowOff>
    </xdr:to>
    <xdr:cxnSp macro="">
      <xdr:nvCxnSpPr>
        <xdr:cNvPr id="66" name="直線コネクタ 65"/>
        <xdr:cNvCxnSpPr/>
      </xdr:nvCxnSpPr>
      <xdr:spPr>
        <a:xfrm flipV="1">
          <a:off x="4114800" y="752551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99585</xdr:rowOff>
    </xdr:from>
    <xdr:ext cx="762000" cy="259045"/>
    <xdr:sp macro="" textlink="">
      <xdr:nvSpPr>
        <xdr:cNvPr id="67" name="財政力平均値テキスト"/>
        <xdr:cNvSpPr txBox="1"/>
      </xdr:nvSpPr>
      <xdr:spPr>
        <a:xfrm>
          <a:off x="5041900" y="7300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83058</xdr:rowOff>
    </xdr:from>
    <xdr:to>
      <xdr:col>23</xdr:col>
      <xdr:colOff>184150</xdr:colOff>
      <xdr:row>44</xdr:row>
      <xdr:rowOff>13208</xdr:rowOff>
    </xdr:to>
    <xdr:sp macro="" textlink="">
      <xdr:nvSpPr>
        <xdr:cNvPr id="68" name="フローチャート: 判断 67"/>
        <xdr:cNvSpPr/>
      </xdr:nvSpPr>
      <xdr:spPr>
        <a:xfrm>
          <a:off x="49022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1016</xdr:rowOff>
    </xdr:from>
    <xdr:to>
      <xdr:col>19</xdr:col>
      <xdr:colOff>133350</xdr:colOff>
      <xdr:row>44</xdr:row>
      <xdr:rowOff>20320</xdr:rowOff>
    </xdr:to>
    <xdr:cxnSp macro="">
      <xdr:nvCxnSpPr>
        <xdr:cNvPr id="69" name="直線コネクタ 68"/>
        <xdr:cNvCxnSpPr/>
      </xdr:nvCxnSpPr>
      <xdr:spPr>
        <a:xfrm flipV="1">
          <a:off x="3225800" y="754481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83058</xdr:rowOff>
    </xdr:from>
    <xdr:to>
      <xdr:col>19</xdr:col>
      <xdr:colOff>184150</xdr:colOff>
      <xdr:row>44</xdr:row>
      <xdr:rowOff>13208</xdr:rowOff>
    </xdr:to>
    <xdr:sp macro="" textlink="">
      <xdr:nvSpPr>
        <xdr:cNvPr id="70" name="フローチャート: 判断 69"/>
        <xdr:cNvSpPr/>
      </xdr:nvSpPr>
      <xdr:spPr>
        <a:xfrm>
          <a:off x="4064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23385</xdr:rowOff>
    </xdr:from>
    <xdr:ext cx="736600" cy="259045"/>
    <xdr:sp macro="" textlink="">
      <xdr:nvSpPr>
        <xdr:cNvPr id="71" name="テキスト ボックス 70"/>
        <xdr:cNvSpPr txBox="1"/>
      </xdr:nvSpPr>
      <xdr:spPr>
        <a:xfrm>
          <a:off x="3733800" y="7224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20320</xdr:rowOff>
    </xdr:from>
    <xdr:to>
      <xdr:col>15</xdr:col>
      <xdr:colOff>82550</xdr:colOff>
      <xdr:row>44</xdr:row>
      <xdr:rowOff>29972</xdr:rowOff>
    </xdr:to>
    <xdr:cxnSp macro="">
      <xdr:nvCxnSpPr>
        <xdr:cNvPr id="72" name="直線コネクタ 71"/>
        <xdr:cNvCxnSpPr/>
      </xdr:nvCxnSpPr>
      <xdr:spPr>
        <a:xfrm flipV="1">
          <a:off x="2336800" y="756412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73406</xdr:rowOff>
    </xdr:from>
    <xdr:to>
      <xdr:col>15</xdr:col>
      <xdr:colOff>133350</xdr:colOff>
      <xdr:row>44</xdr:row>
      <xdr:rowOff>3556</xdr:rowOff>
    </xdr:to>
    <xdr:sp macro="" textlink="">
      <xdr:nvSpPr>
        <xdr:cNvPr id="73" name="フローチャート: 判断 72"/>
        <xdr:cNvSpPr/>
      </xdr:nvSpPr>
      <xdr:spPr>
        <a:xfrm>
          <a:off x="3175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13733</xdr:rowOff>
    </xdr:from>
    <xdr:ext cx="762000" cy="259045"/>
    <xdr:sp macro="" textlink="">
      <xdr:nvSpPr>
        <xdr:cNvPr id="74" name="テキスト ボックス 73"/>
        <xdr:cNvSpPr txBox="1"/>
      </xdr:nvSpPr>
      <xdr:spPr>
        <a:xfrm>
          <a:off x="2844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29972</xdr:rowOff>
    </xdr:from>
    <xdr:to>
      <xdr:col>11</xdr:col>
      <xdr:colOff>31750</xdr:colOff>
      <xdr:row>44</xdr:row>
      <xdr:rowOff>49276</xdr:rowOff>
    </xdr:to>
    <xdr:cxnSp macro="">
      <xdr:nvCxnSpPr>
        <xdr:cNvPr id="75" name="直線コネクタ 74"/>
        <xdr:cNvCxnSpPr/>
      </xdr:nvCxnSpPr>
      <xdr:spPr>
        <a:xfrm flipV="1">
          <a:off x="1447800" y="757377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121666</xdr:rowOff>
    </xdr:from>
    <xdr:to>
      <xdr:col>11</xdr:col>
      <xdr:colOff>82550</xdr:colOff>
      <xdr:row>44</xdr:row>
      <xdr:rowOff>51816</xdr:rowOff>
    </xdr:to>
    <xdr:sp macro="" textlink="">
      <xdr:nvSpPr>
        <xdr:cNvPr id="76" name="フローチャート: 判断 75"/>
        <xdr:cNvSpPr/>
      </xdr:nvSpPr>
      <xdr:spPr>
        <a:xfrm>
          <a:off x="2286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61993</xdr:rowOff>
    </xdr:from>
    <xdr:ext cx="762000" cy="259045"/>
    <xdr:sp macro="" textlink="">
      <xdr:nvSpPr>
        <xdr:cNvPr id="77" name="テキスト ボックス 76"/>
        <xdr:cNvSpPr txBox="1"/>
      </xdr:nvSpPr>
      <xdr:spPr>
        <a:xfrm>
          <a:off x="1955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131318</xdr:rowOff>
    </xdr:from>
    <xdr:to>
      <xdr:col>7</xdr:col>
      <xdr:colOff>31750</xdr:colOff>
      <xdr:row>44</xdr:row>
      <xdr:rowOff>61468</xdr:rowOff>
    </xdr:to>
    <xdr:sp macro="" textlink="">
      <xdr:nvSpPr>
        <xdr:cNvPr id="78" name="フローチャート: 判断 77"/>
        <xdr:cNvSpPr/>
      </xdr:nvSpPr>
      <xdr:spPr>
        <a:xfrm>
          <a:off x="1397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71645</xdr:rowOff>
    </xdr:from>
    <xdr:ext cx="762000" cy="259045"/>
    <xdr:sp macro="" textlink="">
      <xdr:nvSpPr>
        <xdr:cNvPr id="79" name="テキスト ボックス 78"/>
        <xdr:cNvSpPr txBox="1"/>
      </xdr:nvSpPr>
      <xdr:spPr>
        <a:xfrm>
          <a:off x="1066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102362</xdr:rowOff>
    </xdr:from>
    <xdr:to>
      <xdr:col>23</xdr:col>
      <xdr:colOff>184150</xdr:colOff>
      <xdr:row>44</xdr:row>
      <xdr:rowOff>32512</xdr:rowOff>
    </xdr:to>
    <xdr:sp macro="" textlink="">
      <xdr:nvSpPr>
        <xdr:cNvPr id="85" name="楕円 84"/>
        <xdr:cNvSpPr/>
      </xdr:nvSpPr>
      <xdr:spPr>
        <a:xfrm>
          <a:off x="4902200" y="747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42435</xdr:rowOff>
    </xdr:from>
    <xdr:ext cx="762000" cy="259045"/>
    <xdr:sp macro="" textlink="">
      <xdr:nvSpPr>
        <xdr:cNvPr id="86" name="財政力該当値テキスト"/>
        <xdr:cNvSpPr txBox="1"/>
      </xdr:nvSpPr>
      <xdr:spPr>
        <a:xfrm>
          <a:off x="5041900" y="741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121666</xdr:rowOff>
    </xdr:from>
    <xdr:to>
      <xdr:col>19</xdr:col>
      <xdr:colOff>184150</xdr:colOff>
      <xdr:row>44</xdr:row>
      <xdr:rowOff>51816</xdr:rowOff>
    </xdr:to>
    <xdr:sp macro="" textlink="">
      <xdr:nvSpPr>
        <xdr:cNvPr id="87" name="楕円 86"/>
        <xdr:cNvSpPr/>
      </xdr:nvSpPr>
      <xdr:spPr>
        <a:xfrm>
          <a:off x="40640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36593</xdr:rowOff>
    </xdr:from>
    <xdr:ext cx="736600" cy="259045"/>
    <xdr:sp macro="" textlink="">
      <xdr:nvSpPr>
        <xdr:cNvPr id="88" name="テキスト ボックス 87"/>
        <xdr:cNvSpPr txBox="1"/>
      </xdr:nvSpPr>
      <xdr:spPr>
        <a:xfrm>
          <a:off x="3733800" y="7580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140970</xdr:rowOff>
    </xdr:from>
    <xdr:to>
      <xdr:col>15</xdr:col>
      <xdr:colOff>133350</xdr:colOff>
      <xdr:row>44</xdr:row>
      <xdr:rowOff>71120</xdr:rowOff>
    </xdr:to>
    <xdr:sp macro="" textlink="">
      <xdr:nvSpPr>
        <xdr:cNvPr id="89" name="楕円 88"/>
        <xdr:cNvSpPr/>
      </xdr:nvSpPr>
      <xdr:spPr>
        <a:xfrm>
          <a:off x="3175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55897</xdr:rowOff>
    </xdr:from>
    <xdr:ext cx="762000" cy="259045"/>
    <xdr:sp macro="" textlink="">
      <xdr:nvSpPr>
        <xdr:cNvPr id="90" name="テキスト ボックス 89"/>
        <xdr:cNvSpPr txBox="1"/>
      </xdr:nvSpPr>
      <xdr:spPr>
        <a:xfrm>
          <a:off x="2844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150622</xdr:rowOff>
    </xdr:from>
    <xdr:to>
      <xdr:col>11</xdr:col>
      <xdr:colOff>82550</xdr:colOff>
      <xdr:row>44</xdr:row>
      <xdr:rowOff>80772</xdr:rowOff>
    </xdr:to>
    <xdr:sp macro="" textlink="">
      <xdr:nvSpPr>
        <xdr:cNvPr id="91" name="楕円 90"/>
        <xdr:cNvSpPr/>
      </xdr:nvSpPr>
      <xdr:spPr>
        <a:xfrm>
          <a:off x="22860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65549</xdr:rowOff>
    </xdr:from>
    <xdr:ext cx="762000" cy="259045"/>
    <xdr:sp macro="" textlink="">
      <xdr:nvSpPr>
        <xdr:cNvPr id="92" name="テキスト ボックス 91"/>
        <xdr:cNvSpPr txBox="1"/>
      </xdr:nvSpPr>
      <xdr:spPr>
        <a:xfrm>
          <a:off x="1955800" y="76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169926</xdr:rowOff>
    </xdr:from>
    <xdr:to>
      <xdr:col>7</xdr:col>
      <xdr:colOff>31750</xdr:colOff>
      <xdr:row>44</xdr:row>
      <xdr:rowOff>100076</xdr:rowOff>
    </xdr:to>
    <xdr:sp macro="" textlink="">
      <xdr:nvSpPr>
        <xdr:cNvPr id="93" name="楕円 92"/>
        <xdr:cNvSpPr/>
      </xdr:nvSpPr>
      <xdr:spPr>
        <a:xfrm>
          <a:off x="1397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84853</xdr:rowOff>
    </xdr:from>
    <xdr:ext cx="762000" cy="259045"/>
    <xdr:sp macro="" textlink="">
      <xdr:nvSpPr>
        <xdr:cNvPr id="94" name="テキスト ボックス 93"/>
        <xdr:cNvSpPr txBox="1"/>
      </xdr:nvSpPr>
      <xdr:spPr>
        <a:xfrm>
          <a:off x="1066800" y="76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u="none" strike="noStrike" baseline="0" smtClean="0">
              <a:solidFill>
                <a:schemeClr val="dk1"/>
              </a:solidFill>
              <a:latin typeface="+mn-lt"/>
              <a:ea typeface="+mn-ea"/>
              <a:cs typeface="+mn-cs"/>
            </a:rPr>
            <a:t>経常収支比率は、復興関連事業費の減少に伴い増加傾向にあるが、昨年度に比べ微減（前年度比</a:t>
          </a:r>
          <a:r>
            <a:rPr lang="en-US" altLang="ja-JP" sz="1100" b="0" i="0" u="none" strike="noStrike" baseline="0" smtClean="0">
              <a:solidFill>
                <a:schemeClr val="dk1"/>
              </a:solidFill>
              <a:latin typeface="+mn-lt"/>
              <a:ea typeface="+mn-ea"/>
              <a:cs typeface="+mn-cs"/>
            </a:rPr>
            <a:t>1.8</a:t>
          </a:r>
          <a:r>
            <a:rPr lang="ja-JP" altLang="en-US" sz="1100" b="0" i="0" u="none" strike="noStrike" baseline="0" smtClean="0">
              <a:solidFill>
                <a:schemeClr val="dk1"/>
              </a:solidFill>
              <a:latin typeface="+mn-lt"/>
              <a:ea typeface="+mn-ea"/>
              <a:cs typeface="+mn-cs"/>
            </a:rPr>
            <a:t>ポイント減少）となった。今後とも「葛尾村集中改革プラン」を確実に実施し、事務事業及び組織機構等の見直しを含め、人件費、物件費、補助費等のさらなる抑制に努める必要がある。</a:t>
          </a:r>
        </a:p>
      </xdr:txBody>
    </xdr:sp>
    <xdr:clientData/>
  </xdr:twoCellAnchor>
  <xdr:oneCellAnchor>
    <xdr:from>
      <xdr:col>3</xdr:col>
      <xdr:colOff>95250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80751</xdr:rowOff>
    </xdr:from>
    <xdr:to>
      <xdr:col>23</xdr:col>
      <xdr:colOff>133350</xdr:colOff>
      <xdr:row>66</xdr:row>
      <xdr:rowOff>106</xdr:rowOff>
    </xdr:to>
    <xdr:cxnSp macro="">
      <xdr:nvCxnSpPr>
        <xdr:cNvPr id="124" name="直線コネクタ 123"/>
        <xdr:cNvCxnSpPr/>
      </xdr:nvCxnSpPr>
      <xdr:spPr>
        <a:xfrm flipV="1">
          <a:off x="4953000" y="10024851"/>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143633</xdr:rowOff>
    </xdr:from>
    <xdr:ext cx="762000" cy="259045"/>
    <xdr:sp macro="" textlink="">
      <xdr:nvSpPr>
        <xdr:cNvPr id="125" name="財政構造の弾力性最小値テキスト"/>
        <xdr:cNvSpPr txBox="1"/>
      </xdr:nvSpPr>
      <xdr:spPr>
        <a:xfrm>
          <a:off x="5041900" y="1128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106</xdr:rowOff>
    </xdr:from>
    <xdr:to>
      <xdr:col>24</xdr:col>
      <xdr:colOff>12700</xdr:colOff>
      <xdr:row>66</xdr:row>
      <xdr:rowOff>106</xdr:rowOff>
    </xdr:to>
    <xdr:cxnSp macro="">
      <xdr:nvCxnSpPr>
        <xdr:cNvPr id="126" name="直線コネクタ 125"/>
        <xdr:cNvCxnSpPr/>
      </xdr:nvCxnSpPr>
      <xdr:spPr>
        <a:xfrm>
          <a:off x="4864100" y="11315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167128</xdr:rowOff>
    </xdr:from>
    <xdr:ext cx="762000" cy="259045"/>
    <xdr:sp macro="" textlink="">
      <xdr:nvSpPr>
        <xdr:cNvPr id="127" name="財政構造の弾力性最大値テキスト"/>
        <xdr:cNvSpPr txBox="1"/>
      </xdr:nvSpPr>
      <xdr:spPr>
        <a:xfrm>
          <a:off x="5041900" y="9768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80751</xdr:rowOff>
    </xdr:from>
    <xdr:to>
      <xdr:col>24</xdr:col>
      <xdr:colOff>12700</xdr:colOff>
      <xdr:row>58</xdr:row>
      <xdr:rowOff>80751</xdr:rowOff>
    </xdr:to>
    <xdr:cxnSp macro="">
      <xdr:nvCxnSpPr>
        <xdr:cNvPr id="128" name="直線コネクタ 127"/>
        <xdr:cNvCxnSpPr/>
      </xdr:nvCxnSpPr>
      <xdr:spPr>
        <a:xfrm>
          <a:off x="4864100" y="1002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127846</xdr:rowOff>
    </xdr:from>
    <xdr:to>
      <xdr:col>23</xdr:col>
      <xdr:colOff>133350</xdr:colOff>
      <xdr:row>64</xdr:row>
      <xdr:rowOff>164042</xdr:rowOff>
    </xdr:to>
    <xdr:cxnSp macro="">
      <xdr:nvCxnSpPr>
        <xdr:cNvPr id="129" name="直線コネクタ 128"/>
        <xdr:cNvCxnSpPr/>
      </xdr:nvCxnSpPr>
      <xdr:spPr>
        <a:xfrm flipV="1">
          <a:off x="4114800" y="11100646"/>
          <a:ext cx="8382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124265</xdr:rowOff>
    </xdr:from>
    <xdr:ext cx="762000" cy="259045"/>
    <xdr:sp macro="" textlink="">
      <xdr:nvSpPr>
        <xdr:cNvPr id="130" name="財政構造の弾力性平均値テキスト"/>
        <xdr:cNvSpPr txBox="1"/>
      </xdr:nvSpPr>
      <xdr:spPr>
        <a:xfrm>
          <a:off x="5041900" y="10754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107738</xdr:rowOff>
    </xdr:from>
    <xdr:to>
      <xdr:col>23</xdr:col>
      <xdr:colOff>184150</xdr:colOff>
      <xdr:row>64</xdr:row>
      <xdr:rowOff>37888</xdr:rowOff>
    </xdr:to>
    <xdr:sp macro="" textlink="">
      <xdr:nvSpPr>
        <xdr:cNvPr id="131" name="フローチャート: 判断 130"/>
        <xdr:cNvSpPr/>
      </xdr:nvSpPr>
      <xdr:spPr>
        <a:xfrm>
          <a:off x="4902200" y="109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92181</xdr:rowOff>
    </xdr:from>
    <xdr:to>
      <xdr:col>19</xdr:col>
      <xdr:colOff>133350</xdr:colOff>
      <xdr:row>64</xdr:row>
      <xdr:rowOff>164042</xdr:rowOff>
    </xdr:to>
    <xdr:cxnSp macro="">
      <xdr:nvCxnSpPr>
        <xdr:cNvPr id="132" name="直線コネクタ 131"/>
        <xdr:cNvCxnSpPr/>
      </xdr:nvCxnSpPr>
      <xdr:spPr>
        <a:xfrm>
          <a:off x="3225800" y="10893531"/>
          <a:ext cx="889000" cy="24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101706</xdr:rowOff>
    </xdr:from>
    <xdr:to>
      <xdr:col>19</xdr:col>
      <xdr:colOff>184150</xdr:colOff>
      <xdr:row>64</xdr:row>
      <xdr:rowOff>31856</xdr:rowOff>
    </xdr:to>
    <xdr:sp macro="" textlink="">
      <xdr:nvSpPr>
        <xdr:cNvPr id="133" name="フローチャート: 判断 132"/>
        <xdr:cNvSpPr/>
      </xdr:nvSpPr>
      <xdr:spPr>
        <a:xfrm>
          <a:off x="4064000" y="1090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42033</xdr:rowOff>
    </xdr:from>
    <xdr:ext cx="736600" cy="259045"/>
    <xdr:sp macro="" textlink="">
      <xdr:nvSpPr>
        <xdr:cNvPr id="134" name="テキスト ボックス 133"/>
        <xdr:cNvSpPr txBox="1"/>
      </xdr:nvSpPr>
      <xdr:spPr>
        <a:xfrm>
          <a:off x="3733800" y="10671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147531</xdr:rowOff>
    </xdr:from>
    <xdr:to>
      <xdr:col>15</xdr:col>
      <xdr:colOff>82550</xdr:colOff>
      <xdr:row>63</xdr:row>
      <xdr:rowOff>92181</xdr:rowOff>
    </xdr:to>
    <xdr:cxnSp macro="">
      <xdr:nvCxnSpPr>
        <xdr:cNvPr id="135" name="直線コネクタ 134"/>
        <xdr:cNvCxnSpPr/>
      </xdr:nvCxnSpPr>
      <xdr:spPr>
        <a:xfrm>
          <a:off x="2336800" y="10605981"/>
          <a:ext cx="889000" cy="287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6" name="フローチャート: 判断 135"/>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131780</xdr:rowOff>
    </xdr:from>
    <xdr:ext cx="762000" cy="259045"/>
    <xdr:sp macro="" textlink="">
      <xdr:nvSpPr>
        <xdr:cNvPr id="137" name="テキスト ボックス 136"/>
        <xdr:cNvSpPr txBox="1"/>
      </xdr:nvSpPr>
      <xdr:spPr>
        <a:xfrm>
          <a:off x="2844800" y="1093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147531</xdr:rowOff>
    </xdr:from>
    <xdr:to>
      <xdr:col>11</xdr:col>
      <xdr:colOff>31750</xdr:colOff>
      <xdr:row>63</xdr:row>
      <xdr:rowOff>53975</xdr:rowOff>
    </xdr:to>
    <xdr:cxnSp macro="">
      <xdr:nvCxnSpPr>
        <xdr:cNvPr id="138" name="直線コネクタ 137"/>
        <xdr:cNvCxnSpPr/>
      </xdr:nvCxnSpPr>
      <xdr:spPr>
        <a:xfrm flipV="1">
          <a:off x="1447800" y="10605981"/>
          <a:ext cx="889000" cy="24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102235</xdr:rowOff>
    </xdr:from>
    <xdr:to>
      <xdr:col>11</xdr:col>
      <xdr:colOff>82550</xdr:colOff>
      <xdr:row>63</xdr:row>
      <xdr:rowOff>32385</xdr:rowOff>
    </xdr:to>
    <xdr:sp macro="" textlink="">
      <xdr:nvSpPr>
        <xdr:cNvPr id="139" name="フローチャート: 判断 138"/>
        <xdr:cNvSpPr/>
      </xdr:nvSpPr>
      <xdr:spPr>
        <a:xfrm>
          <a:off x="2286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17162</xdr:rowOff>
    </xdr:from>
    <xdr:ext cx="762000" cy="259045"/>
    <xdr:sp macro="" textlink="">
      <xdr:nvSpPr>
        <xdr:cNvPr id="140" name="テキスト ボックス 139"/>
        <xdr:cNvSpPr txBox="1"/>
      </xdr:nvSpPr>
      <xdr:spPr>
        <a:xfrm>
          <a:off x="1955800" y="1081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152506</xdr:rowOff>
    </xdr:from>
    <xdr:to>
      <xdr:col>7</xdr:col>
      <xdr:colOff>31750</xdr:colOff>
      <xdr:row>63</xdr:row>
      <xdr:rowOff>82656</xdr:rowOff>
    </xdr:to>
    <xdr:sp macro="" textlink="">
      <xdr:nvSpPr>
        <xdr:cNvPr id="141" name="フローチャート: 判断 140"/>
        <xdr:cNvSpPr/>
      </xdr:nvSpPr>
      <xdr:spPr>
        <a:xfrm>
          <a:off x="1397000" y="1078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92833</xdr:rowOff>
    </xdr:from>
    <xdr:ext cx="762000" cy="259045"/>
    <xdr:sp macro="" textlink="">
      <xdr:nvSpPr>
        <xdr:cNvPr id="142" name="テキスト ボックス 141"/>
        <xdr:cNvSpPr txBox="1"/>
      </xdr:nvSpPr>
      <xdr:spPr>
        <a:xfrm>
          <a:off x="1066800" y="1055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77046</xdr:rowOff>
    </xdr:from>
    <xdr:to>
      <xdr:col>23</xdr:col>
      <xdr:colOff>184150</xdr:colOff>
      <xdr:row>65</xdr:row>
      <xdr:rowOff>7196</xdr:rowOff>
    </xdr:to>
    <xdr:sp macro="" textlink="">
      <xdr:nvSpPr>
        <xdr:cNvPr id="148" name="楕円 147"/>
        <xdr:cNvSpPr/>
      </xdr:nvSpPr>
      <xdr:spPr>
        <a:xfrm>
          <a:off x="49022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49123</xdr:rowOff>
    </xdr:from>
    <xdr:ext cx="762000" cy="259045"/>
    <xdr:sp macro="" textlink="">
      <xdr:nvSpPr>
        <xdr:cNvPr id="149" name="財政構造の弾力性該当値テキスト"/>
        <xdr:cNvSpPr txBox="1"/>
      </xdr:nvSpPr>
      <xdr:spPr>
        <a:xfrm>
          <a:off x="5041900" y="1102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113242</xdr:rowOff>
    </xdr:from>
    <xdr:to>
      <xdr:col>19</xdr:col>
      <xdr:colOff>184150</xdr:colOff>
      <xdr:row>65</xdr:row>
      <xdr:rowOff>43392</xdr:rowOff>
    </xdr:to>
    <xdr:sp macro="" textlink="">
      <xdr:nvSpPr>
        <xdr:cNvPr id="150" name="楕円 149"/>
        <xdr:cNvSpPr/>
      </xdr:nvSpPr>
      <xdr:spPr>
        <a:xfrm>
          <a:off x="4064000" y="1108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28169</xdr:rowOff>
    </xdr:from>
    <xdr:ext cx="736600" cy="259045"/>
    <xdr:sp macro="" textlink="">
      <xdr:nvSpPr>
        <xdr:cNvPr id="151" name="テキスト ボックス 150"/>
        <xdr:cNvSpPr txBox="1"/>
      </xdr:nvSpPr>
      <xdr:spPr>
        <a:xfrm>
          <a:off x="3733800" y="1117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41381</xdr:rowOff>
    </xdr:from>
    <xdr:to>
      <xdr:col>15</xdr:col>
      <xdr:colOff>133350</xdr:colOff>
      <xdr:row>63</xdr:row>
      <xdr:rowOff>142981</xdr:rowOff>
    </xdr:to>
    <xdr:sp macro="" textlink="">
      <xdr:nvSpPr>
        <xdr:cNvPr id="152" name="楕円 151"/>
        <xdr:cNvSpPr/>
      </xdr:nvSpPr>
      <xdr:spPr>
        <a:xfrm>
          <a:off x="3175000" y="1084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153158</xdr:rowOff>
    </xdr:from>
    <xdr:ext cx="762000" cy="259045"/>
    <xdr:sp macro="" textlink="">
      <xdr:nvSpPr>
        <xdr:cNvPr id="153" name="テキスト ボックス 152"/>
        <xdr:cNvSpPr txBox="1"/>
      </xdr:nvSpPr>
      <xdr:spPr>
        <a:xfrm>
          <a:off x="2844800" y="10611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96731</xdr:rowOff>
    </xdr:from>
    <xdr:to>
      <xdr:col>11</xdr:col>
      <xdr:colOff>82550</xdr:colOff>
      <xdr:row>62</xdr:row>
      <xdr:rowOff>26881</xdr:rowOff>
    </xdr:to>
    <xdr:sp macro="" textlink="">
      <xdr:nvSpPr>
        <xdr:cNvPr id="154" name="楕円 153"/>
        <xdr:cNvSpPr/>
      </xdr:nvSpPr>
      <xdr:spPr>
        <a:xfrm>
          <a:off x="2286000" y="1055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37058</xdr:rowOff>
    </xdr:from>
    <xdr:ext cx="762000" cy="259045"/>
    <xdr:sp macro="" textlink="">
      <xdr:nvSpPr>
        <xdr:cNvPr id="155" name="テキスト ボックス 154"/>
        <xdr:cNvSpPr txBox="1"/>
      </xdr:nvSpPr>
      <xdr:spPr>
        <a:xfrm>
          <a:off x="1955800" y="10324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3175</xdr:rowOff>
    </xdr:from>
    <xdr:to>
      <xdr:col>7</xdr:col>
      <xdr:colOff>31750</xdr:colOff>
      <xdr:row>63</xdr:row>
      <xdr:rowOff>104775</xdr:rowOff>
    </xdr:to>
    <xdr:sp macro="" textlink="">
      <xdr:nvSpPr>
        <xdr:cNvPr id="156" name="楕円 155"/>
        <xdr:cNvSpPr/>
      </xdr:nvSpPr>
      <xdr:spPr>
        <a:xfrm>
          <a:off x="1397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89552</xdr:rowOff>
    </xdr:from>
    <xdr:ext cx="762000" cy="259045"/>
    <xdr:sp macro="" textlink="">
      <xdr:nvSpPr>
        <xdr:cNvPr id="157" name="テキスト ボックス 156"/>
        <xdr:cNvSpPr txBox="1"/>
      </xdr:nvSpPr>
      <xdr:spPr>
        <a:xfrm>
          <a:off x="1066800" y="1089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[849,696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u="none" strike="noStrike" baseline="0" smtClean="0">
              <a:solidFill>
                <a:schemeClr val="dk1"/>
              </a:solidFill>
              <a:latin typeface="+mn-lt"/>
              <a:ea typeface="+mn-ea"/>
              <a:cs typeface="+mn-cs"/>
            </a:rPr>
            <a:t>人口減少傾向が続く中で、人件費については、財政健全化対策の一環として抑制に努めているが、物件費については、村内道路除草や見守り支援等の復興関連の委託料等の増が影響し、類似団体平均を大きく上回る結果となった。</a:t>
          </a:r>
          <a:endParaRPr lang="en-US" altLang="ja-JP" sz="1100" b="0" i="0" u="none" strike="noStrike" baseline="0" smtClean="0">
            <a:solidFill>
              <a:schemeClr val="dk1"/>
            </a:solidFill>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u="none" strike="noStrike" baseline="0" smtClean="0">
              <a:solidFill>
                <a:schemeClr val="dk1"/>
              </a:solidFill>
              <a:latin typeface="+mn-lt"/>
              <a:ea typeface="+mn-ea"/>
              <a:cs typeface="+mn-cs"/>
            </a:rPr>
            <a:t>復興関連予算で類似団体平均を大きく上回っているが、数年先からは減少に転ずることになると思われる。</a:t>
          </a: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102386</xdr:rowOff>
    </xdr:from>
    <xdr:to>
      <xdr:col>23</xdr:col>
      <xdr:colOff>133350</xdr:colOff>
      <xdr:row>89</xdr:row>
      <xdr:rowOff>50730</xdr:rowOff>
    </xdr:to>
    <xdr:cxnSp macro="">
      <xdr:nvCxnSpPr>
        <xdr:cNvPr id="188" name="直線コネクタ 187"/>
        <xdr:cNvCxnSpPr/>
      </xdr:nvCxnSpPr>
      <xdr:spPr>
        <a:xfrm flipV="1">
          <a:off x="4953000" y="13818386"/>
          <a:ext cx="0" cy="1491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22807</xdr:rowOff>
    </xdr:from>
    <xdr:ext cx="762000" cy="259045"/>
    <xdr:sp macro="" textlink="">
      <xdr:nvSpPr>
        <xdr:cNvPr id="189" name="人件費・物件費等の状況最小値テキスト"/>
        <xdr:cNvSpPr txBox="1"/>
      </xdr:nvSpPr>
      <xdr:spPr>
        <a:xfrm>
          <a:off x="5041900" y="1528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50730</xdr:rowOff>
    </xdr:from>
    <xdr:to>
      <xdr:col>24</xdr:col>
      <xdr:colOff>12700</xdr:colOff>
      <xdr:row>89</xdr:row>
      <xdr:rowOff>50730</xdr:rowOff>
    </xdr:to>
    <xdr:cxnSp macro="">
      <xdr:nvCxnSpPr>
        <xdr:cNvPr id="190" name="直線コネクタ 189"/>
        <xdr:cNvCxnSpPr/>
      </xdr:nvCxnSpPr>
      <xdr:spPr>
        <a:xfrm>
          <a:off x="4864100" y="1530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17313</xdr:rowOff>
    </xdr:from>
    <xdr:ext cx="762000" cy="259045"/>
    <xdr:sp macro="" textlink="">
      <xdr:nvSpPr>
        <xdr:cNvPr id="191" name="人件費・物件費等の状況最大値テキスト"/>
        <xdr:cNvSpPr txBox="1"/>
      </xdr:nvSpPr>
      <xdr:spPr>
        <a:xfrm>
          <a:off x="5041900" y="1356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102386</xdr:rowOff>
    </xdr:from>
    <xdr:to>
      <xdr:col>24</xdr:col>
      <xdr:colOff>12700</xdr:colOff>
      <xdr:row>80</xdr:row>
      <xdr:rowOff>102386</xdr:rowOff>
    </xdr:to>
    <xdr:cxnSp macro="">
      <xdr:nvCxnSpPr>
        <xdr:cNvPr id="192" name="直線コネクタ 191"/>
        <xdr:cNvCxnSpPr/>
      </xdr:nvCxnSpPr>
      <xdr:spPr>
        <a:xfrm>
          <a:off x="4864100" y="13818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145996</xdr:rowOff>
    </xdr:from>
    <xdr:to>
      <xdr:col>23</xdr:col>
      <xdr:colOff>133350</xdr:colOff>
      <xdr:row>81</xdr:row>
      <xdr:rowOff>148667</xdr:rowOff>
    </xdr:to>
    <xdr:cxnSp macro="">
      <xdr:nvCxnSpPr>
        <xdr:cNvPr id="193" name="直線コネクタ 192"/>
        <xdr:cNvCxnSpPr/>
      </xdr:nvCxnSpPr>
      <xdr:spPr>
        <a:xfrm>
          <a:off x="4114800" y="14033446"/>
          <a:ext cx="838200" cy="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164994</xdr:rowOff>
    </xdr:from>
    <xdr:ext cx="762000" cy="259045"/>
    <xdr:sp macro="" textlink="">
      <xdr:nvSpPr>
        <xdr:cNvPr id="194" name="人件費・物件費等の状況平均値テキスト"/>
        <xdr:cNvSpPr txBox="1"/>
      </xdr:nvSpPr>
      <xdr:spPr>
        <a:xfrm>
          <a:off x="5041900" y="13709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148467</xdr:rowOff>
    </xdr:from>
    <xdr:to>
      <xdr:col>23</xdr:col>
      <xdr:colOff>184150</xdr:colOff>
      <xdr:row>81</xdr:row>
      <xdr:rowOff>78617</xdr:rowOff>
    </xdr:to>
    <xdr:sp macro="" textlink="">
      <xdr:nvSpPr>
        <xdr:cNvPr id="195" name="フローチャート: 判断 194"/>
        <xdr:cNvSpPr/>
      </xdr:nvSpPr>
      <xdr:spPr>
        <a:xfrm>
          <a:off x="4902200" y="1386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140044</xdr:rowOff>
    </xdr:from>
    <xdr:to>
      <xdr:col>19</xdr:col>
      <xdr:colOff>133350</xdr:colOff>
      <xdr:row>81</xdr:row>
      <xdr:rowOff>145996</xdr:rowOff>
    </xdr:to>
    <xdr:cxnSp macro="">
      <xdr:nvCxnSpPr>
        <xdr:cNvPr id="196" name="直線コネクタ 195"/>
        <xdr:cNvCxnSpPr/>
      </xdr:nvCxnSpPr>
      <xdr:spPr>
        <a:xfrm>
          <a:off x="3225800" y="14027494"/>
          <a:ext cx="889000" cy="5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150213</xdr:rowOff>
    </xdr:from>
    <xdr:to>
      <xdr:col>19</xdr:col>
      <xdr:colOff>184150</xdr:colOff>
      <xdr:row>81</xdr:row>
      <xdr:rowOff>80363</xdr:rowOff>
    </xdr:to>
    <xdr:sp macro="" textlink="">
      <xdr:nvSpPr>
        <xdr:cNvPr id="197" name="フローチャート: 判断 196"/>
        <xdr:cNvSpPr/>
      </xdr:nvSpPr>
      <xdr:spPr>
        <a:xfrm>
          <a:off x="4064000" y="13866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90540</xdr:rowOff>
    </xdr:from>
    <xdr:ext cx="736600" cy="259045"/>
    <xdr:sp macro="" textlink="">
      <xdr:nvSpPr>
        <xdr:cNvPr id="198" name="テキスト ボックス 197"/>
        <xdr:cNvSpPr txBox="1"/>
      </xdr:nvSpPr>
      <xdr:spPr>
        <a:xfrm>
          <a:off x="3733800" y="13635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128471</xdr:rowOff>
    </xdr:from>
    <xdr:to>
      <xdr:col>15</xdr:col>
      <xdr:colOff>82550</xdr:colOff>
      <xdr:row>81</xdr:row>
      <xdr:rowOff>140044</xdr:rowOff>
    </xdr:to>
    <xdr:cxnSp macro="">
      <xdr:nvCxnSpPr>
        <xdr:cNvPr id="199" name="直線コネクタ 198"/>
        <xdr:cNvCxnSpPr/>
      </xdr:nvCxnSpPr>
      <xdr:spPr>
        <a:xfrm>
          <a:off x="2336800" y="14015921"/>
          <a:ext cx="889000" cy="11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146359</xdr:rowOff>
    </xdr:from>
    <xdr:to>
      <xdr:col>15</xdr:col>
      <xdr:colOff>133350</xdr:colOff>
      <xdr:row>81</xdr:row>
      <xdr:rowOff>76509</xdr:rowOff>
    </xdr:to>
    <xdr:sp macro="" textlink="">
      <xdr:nvSpPr>
        <xdr:cNvPr id="200" name="フローチャート: 判断 199"/>
        <xdr:cNvSpPr/>
      </xdr:nvSpPr>
      <xdr:spPr>
        <a:xfrm>
          <a:off x="3175000" y="1386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86686</xdr:rowOff>
    </xdr:from>
    <xdr:ext cx="762000" cy="259045"/>
    <xdr:sp macro="" textlink="">
      <xdr:nvSpPr>
        <xdr:cNvPr id="201" name="テキスト ボックス 200"/>
        <xdr:cNvSpPr txBox="1"/>
      </xdr:nvSpPr>
      <xdr:spPr>
        <a:xfrm>
          <a:off x="2844800" y="13631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128471</xdr:rowOff>
    </xdr:from>
    <xdr:to>
      <xdr:col>11</xdr:col>
      <xdr:colOff>31750</xdr:colOff>
      <xdr:row>81</xdr:row>
      <xdr:rowOff>134131</xdr:rowOff>
    </xdr:to>
    <xdr:cxnSp macro="">
      <xdr:nvCxnSpPr>
        <xdr:cNvPr id="202" name="直線コネクタ 201"/>
        <xdr:cNvCxnSpPr/>
      </xdr:nvCxnSpPr>
      <xdr:spPr>
        <a:xfrm flipV="1">
          <a:off x="1447800" y="14015921"/>
          <a:ext cx="889000" cy="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109834</xdr:rowOff>
    </xdr:from>
    <xdr:to>
      <xdr:col>11</xdr:col>
      <xdr:colOff>82550</xdr:colOff>
      <xdr:row>81</xdr:row>
      <xdr:rowOff>39984</xdr:rowOff>
    </xdr:to>
    <xdr:sp macro="" textlink="">
      <xdr:nvSpPr>
        <xdr:cNvPr id="203" name="フローチャート: 判断 202"/>
        <xdr:cNvSpPr/>
      </xdr:nvSpPr>
      <xdr:spPr>
        <a:xfrm>
          <a:off x="2286000" y="1382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50161</xdr:rowOff>
    </xdr:from>
    <xdr:ext cx="762000" cy="259045"/>
    <xdr:sp macro="" textlink="">
      <xdr:nvSpPr>
        <xdr:cNvPr id="204" name="テキスト ボックス 203"/>
        <xdr:cNvSpPr txBox="1"/>
      </xdr:nvSpPr>
      <xdr:spPr>
        <a:xfrm>
          <a:off x="1955800" y="13594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107708</xdr:rowOff>
    </xdr:from>
    <xdr:to>
      <xdr:col>7</xdr:col>
      <xdr:colOff>31750</xdr:colOff>
      <xdr:row>81</xdr:row>
      <xdr:rowOff>37858</xdr:rowOff>
    </xdr:to>
    <xdr:sp macro="" textlink="">
      <xdr:nvSpPr>
        <xdr:cNvPr id="205" name="フローチャート: 判断 204"/>
        <xdr:cNvSpPr/>
      </xdr:nvSpPr>
      <xdr:spPr>
        <a:xfrm>
          <a:off x="1397000" y="1382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48035</xdr:rowOff>
    </xdr:from>
    <xdr:ext cx="762000" cy="259045"/>
    <xdr:sp macro="" textlink="">
      <xdr:nvSpPr>
        <xdr:cNvPr id="206" name="テキスト ボックス 205"/>
        <xdr:cNvSpPr txBox="1"/>
      </xdr:nvSpPr>
      <xdr:spPr>
        <a:xfrm>
          <a:off x="1066800" y="13592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97867</xdr:rowOff>
    </xdr:from>
    <xdr:to>
      <xdr:col>23</xdr:col>
      <xdr:colOff>184150</xdr:colOff>
      <xdr:row>82</xdr:row>
      <xdr:rowOff>28017</xdr:rowOff>
    </xdr:to>
    <xdr:sp macro="" textlink="">
      <xdr:nvSpPr>
        <xdr:cNvPr id="212" name="楕円 211"/>
        <xdr:cNvSpPr/>
      </xdr:nvSpPr>
      <xdr:spPr>
        <a:xfrm>
          <a:off x="4902200" y="1398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69944</xdr:rowOff>
    </xdr:from>
    <xdr:ext cx="762000" cy="259045"/>
    <xdr:sp macro="" textlink="">
      <xdr:nvSpPr>
        <xdr:cNvPr id="213" name="人件費・物件費等の状況該当値テキスト"/>
        <xdr:cNvSpPr txBox="1"/>
      </xdr:nvSpPr>
      <xdr:spPr>
        <a:xfrm>
          <a:off x="5041900" y="13957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95196</xdr:rowOff>
    </xdr:from>
    <xdr:to>
      <xdr:col>19</xdr:col>
      <xdr:colOff>184150</xdr:colOff>
      <xdr:row>82</xdr:row>
      <xdr:rowOff>25346</xdr:rowOff>
    </xdr:to>
    <xdr:sp macro="" textlink="">
      <xdr:nvSpPr>
        <xdr:cNvPr id="214" name="楕円 213"/>
        <xdr:cNvSpPr/>
      </xdr:nvSpPr>
      <xdr:spPr>
        <a:xfrm>
          <a:off x="4064000" y="1398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10123</xdr:rowOff>
    </xdr:from>
    <xdr:ext cx="736600" cy="259045"/>
    <xdr:sp macro="" textlink="">
      <xdr:nvSpPr>
        <xdr:cNvPr id="215" name="テキスト ボックス 214"/>
        <xdr:cNvSpPr txBox="1"/>
      </xdr:nvSpPr>
      <xdr:spPr>
        <a:xfrm>
          <a:off x="3733800" y="14069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89244</xdr:rowOff>
    </xdr:from>
    <xdr:to>
      <xdr:col>15</xdr:col>
      <xdr:colOff>133350</xdr:colOff>
      <xdr:row>82</xdr:row>
      <xdr:rowOff>19394</xdr:rowOff>
    </xdr:to>
    <xdr:sp macro="" textlink="">
      <xdr:nvSpPr>
        <xdr:cNvPr id="216" name="楕円 215"/>
        <xdr:cNvSpPr/>
      </xdr:nvSpPr>
      <xdr:spPr>
        <a:xfrm>
          <a:off x="3175000" y="1397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4171</xdr:rowOff>
    </xdr:from>
    <xdr:ext cx="762000" cy="259045"/>
    <xdr:sp macro="" textlink="">
      <xdr:nvSpPr>
        <xdr:cNvPr id="217" name="テキスト ボックス 216"/>
        <xdr:cNvSpPr txBox="1"/>
      </xdr:nvSpPr>
      <xdr:spPr>
        <a:xfrm>
          <a:off x="2844800" y="14063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77671</xdr:rowOff>
    </xdr:from>
    <xdr:to>
      <xdr:col>11</xdr:col>
      <xdr:colOff>82550</xdr:colOff>
      <xdr:row>82</xdr:row>
      <xdr:rowOff>7821</xdr:rowOff>
    </xdr:to>
    <xdr:sp macro="" textlink="">
      <xdr:nvSpPr>
        <xdr:cNvPr id="218" name="楕円 217"/>
        <xdr:cNvSpPr/>
      </xdr:nvSpPr>
      <xdr:spPr>
        <a:xfrm>
          <a:off x="2286000" y="1396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164048</xdr:rowOff>
    </xdr:from>
    <xdr:ext cx="762000" cy="259045"/>
    <xdr:sp macro="" textlink="">
      <xdr:nvSpPr>
        <xdr:cNvPr id="219" name="テキスト ボックス 218"/>
        <xdr:cNvSpPr txBox="1"/>
      </xdr:nvSpPr>
      <xdr:spPr>
        <a:xfrm>
          <a:off x="1955800" y="14051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83331</xdr:rowOff>
    </xdr:from>
    <xdr:to>
      <xdr:col>7</xdr:col>
      <xdr:colOff>31750</xdr:colOff>
      <xdr:row>82</xdr:row>
      <xdr:rowOff>13481</xdr:rowOff>
    </xdr:to>
    <xdr:sp macro="" textlink="">
      <xdr:nvSpPr>
        <xdr:cNvPr id="220" name="楕円 219"/>
        <xdr:cNvSpPr/>
      </xdr:nvSpPr>
      <xdr:spPr>
        <a:xfrm>
          <a:off x="1397000" y="1397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169708</xdr:rowOff>
    </xdr:from>
    <xdr:ext cx="762000" cy="259045"/>
    <xdr:sp macro="" textlink="">
      <xdr:nvSpPr>
        <xdr:cNvPr id="221" name="テキスト ボックス 220"/>
        <xdr:cNvSpPr txBox="1"/>
      </xdr:nvSpPr>
      <xdr:spPr>
        <a:xfrm>
          <a:off x="1066800" y="14057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u="none" strike="noStrike" baseline="0" smtClean="0">
              <a:solidFill>
                <a:schemeClr val="dk1"/>
              </a:solidFill>
              <a:latin typeface="+mn-lt"/>
              <a:ea typeface="+mn-ea"/>
              <a:cs typeface="+mn-cs"/>
            </a:rPr>
            <a:t>ラスパイレス指数は、再雇用職員や任期付き職員の採用により類似団体平均を下回っているため、今後も引き続き給与の適正化に努める。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15239</xdr:rowOff>
    </xdr:from>
    <xdr:to>
      <xdr:col>81</xdr:col>
      <xdr:colOff>44450</xdr:colOff>
      <xdr:row>89</xdr:row>
      <xdr:rowOff>21589</xdr:rowOff>
    </xdr:to>
    <xdr:cxnSp macro="">
      <xdr:nvCxnSpPr>
        <xdr:cNvPr id="246" name="直線コネクタ 245"/>
        <xdr:cNvCxnSpPr/>
      </xdr:nvCxnSpPr>
      <xdr:spPr>
        <a:xfrm flipV="1">
          <a:off x="17018000" y="14074139"/>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165116</xdr:rowOff>
    </xdr:from>
    <xdr:ext cx="762000" cy="259045"/>
    <xdr:sp macro="" textlink="">
      <xdr:nvSpPr>
        <xdr:cNvPr id="247" name="給与水準   （国との比較）最小値テキスト"/>
        <xdr:cNvSpPr txBox="1"/>
      </xdr:nvSpPr>
      <xdr:spPr>
        <a:xfrm>
          <a:off x="17106900" y="1525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21589</xdr:rowOff>
    </xdr:from>
    <xdr:to>
      <xdr:col>81</xdr:col>
      <xdr:colOff>133350</xdr:colOff>
      <xdr:row>89</xdr:row>
      <xdr:rowOff>21589</xdr:rowOff>
    </xdr:to>
    <xdr:cxnSp macro="">
      <xdr:nvCxnSpPr>
        <xdr:cNvPr id="248" name="直線コネクタ 247"/>
        <xdr:cNvCxnSpPr/>
      </xdr:nvCxnSpPr>
      <xdr:spPr>
        <a:xfrm>
          <a:off x="16929100" y="1528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101616</xdr:rowOff>
    </xdr:from>
    <xdr:ext cx="762000" cy="259045"/>
    <xdr:sp macro="" textlink="">
      <xdr:nvSpPr>
        <xdr:cNvPr id="249" name="給与水準   （国との比較）最大値テキスト"/>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15239</xdr:rowOff>
    </xdr:from>
    <xdr:to>
      <xdr:col>81</xdr:col>
      <xdr:colOff>133350</xdr:colOff>
      <xdr:row>82</xdr:row>
      <xdr:rowOff>15239</xdr:rowOff>
    </xdr:to>
    <xdr:cxnSp macro="">
      <xdr:nvCxnSpPr>
        <xdr:cNvPr id="250" name="直線コネクタ 249"/>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13652</xdr:rowOff>
    </xdr:from>
    <xdr:to>
      <xdr:col>81</xdr:col>
      <xdr:colOff>44450</xdr:colOff>
      <xdr:row>85</xdr:row>
      <xdr:rowOff>128270</xdr:rowOff>
    </xdr:to>
    <xdr:cxnSp macro="">
      <xdr:nvCxnSpPr>
        <xdr:cNvPr id="251" name="直線コネクタ 250"/>
        <xdr:cNvCxnSpPr/>
      </xdr:nvCxnSpPr>
      <xdr:spPr>
        <a:xfrm flipV="1">
          <a:off x="16179800" y="14586902"/>
          <a:ext cx="8382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4779</xdr:rowOff>
    </xdr:from>
    <xdr:ext cx="762000" cy="259045"/>
    <xdr:sp macro="" textlink="">
      <xdr:nvSpPr>
        <xdr:cNvPr id="252" name="給与水準   （国との比較）平均値テキスト"/>
        <xdr:cNvSpPr txBox="1"/>
      </xdr:nvSpPr>
      <xdr:spPr>
        <a:xfrm>
          <a:off x="17106900" y="147494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32702</xdr:rowOff>
    </xdr:from>
    <xdr:to>
      <xdr:col>81</xdr:col>
      <xdr:colOff>95250</xdr:colOff>
      <xdr:row>86</xdr:row>
      <xdr:rowOff>134302</xdr:rowOff>
    </xdr:to>
    <xdr:sp macro="" textlink="">
      <xdr:nvSpPr>
        <xdr:cNvPr id="253" name="フローチャート: 判断 252"/>
        <xdr:cNvSpPr/>
      </xdr:nvSpPr>
      <xdr:spPr>
        <a:xfrm>
          <a:off x="169672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112713</xdr:rowOff>
    </xdr:from>
    <xdr:to>
      <xdr:col>77</xdr:col>
      <xdr:colOff>44450</xdr:colOff>
      <xdr:row>85</xdr:row>
      <xdr:rowOff>128270</xdr:rowOff>
    </xdr:to>
    <xdr:cxnSp macro="">
      <xdr:nvCxnSpPr>
        <xdr:cNvPr id="254" name="直線コネクタ 253"/>
        <xdr:cNvCxnSpPr/>
      </xdr:nvCxnSpPr>
      <xdr:spPr>
        <a:xfrm>
          <a:off x="15290800" y="14514513"/>
          <a:ext cx="889000" cy="18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55" name="フローチャート: 判断 254"/>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56" name="テキスト ボックス 255"/>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112713</xdr:rowOff>
    </xdr:from>
    <xdr:to>
      <xdr:col>72</xdr:col>
      <xdr:colOff>203200</xdr:colOff>
      <xdr:row>85</xdr:row>
      <xdr:rowOff>25718</xdr:rowOff>
    </xdr:to>
    <xdr:cxnSp macro="">
      <xdr:nvCxnSpPr>
        <xdr:cNvPr id="257" name="直線コネクタ 256"/>
        <xdr:cNvCxnSpPr/>
      </xdr:nvCxnSpPr>
      <xdr:spPr>
        <a:xfrm flipV="1">
          <a:off x="14401800" y="14514513"/>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62864</xdr:rowOff>
    </xdr:from>
    <xdr:to>
      <xdr:col>73</xdr:col>
      <xdr:colOff>44450</xdr:colOff>
      <xdr:row>86</xdr:row>
      <xdr:rowOff>164464</xdr:rowOff>
    </xdr:to>
    <xdr:sp macro="" textlink="">
      <xdr:nvSpPr>
        <xdr:cNvPr id="258" name="フローチャート: 判断 257"/>
        <xdr:cNvSpPr/>
      </xdr:nvSpPr>
      <xdr:spPr>
        <a:xfrm>
          <a:off x="15240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149241</xdr:rowOff>
    </xdr:from>
    <xdr:ext cx="762000" cy="259045"/>
    <xdr:sp macro="" textlink="">
      <xdr:nvSpPr>
        <xdr:cNvPr id="259" name="テキスト ボックス 258"/>
        <xdr:cNvSpPr txBox="1"/>
      </xdr:nvSpPr>
      <xdr:spPr>
        <a:xfrm>
          <a:off x="14909800" y="1489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25718</xdr:rowOff>
    </xdr:from>
    <xdr:to>
      <xdr:col>68</xdr:col>
      <xdr:colOff>152400</xdr:colOff>
      <xdr:row>86</xdr:row>
      <xdr:rowOff>131763</xdr:rowOff>
    </xdr:to>
    <xdr:cxnSp macro="">
      <xdr:nvCxnSpPr>
        <xdr:cNvPr id="260" name="直線コネクタ 259"/>
        <xdr:cNvCxnSpPr/>
      </xdr:nvCxnSpPr>
      <xdr:spPr>
        <a:xfrm flipV="1">
          <a:off x="13512800" y="14598968"/>
          <a:ext cx="889000" cy="27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135255</xdr:rowOff>
    </xdr:from>
    <xdr:to>
      <xdr:col>68</xdr:col>
      <xdr:colOff>203200</xdr:colOff>
      <xdr:row>87</xdr:row>
      <xdr:rowOff>65405</xdr:rowOff>
    </xdr:to>
    <xdr:sp macro="" textlink="">
      <xdr:nvSpPr>
        <xdr:cNvPr id="261" name="フローチャート: 判断 260"/>
        <xdr:cNvSpPr/>
      </xdr:nvSpPr>
      <xdr:spPr>
        <a:xfrm>
          <a:off x="14351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50182</xdr:rowOff>
    </xdr:from>
    <xdr:ext cx="762000" cy="259045"/>
    <xdr:sp macro="" textlink="">
      <xdr:nvSpPr>
        <xdr:cNvPr id="262" name="テキスト ボックス 261"/>
        <xdr:cNvSpPr txBox="1"/>
      </xdr:nvSpPr>
      <xdr:spPr>
        <a:xfrm>
          <a:off x="14020800" y="149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63" name="フローチャート: 判断 262"/>
        <xdr:cNvSpPr/>
      </xdr:nvSpPr>
      <xdr:spPr>
        <a:xfrm>
          <a:off x="13462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26052</xdr:rowOff>
    </xdr:from>
    <xdr:ext cx="762000" cy="259045"/>
    <xdr:sp macro="" textlink="">
      <xdr:nvSpPr>
        <xdr:cNvPr id="264" name="テキスト ボックス 263"/>
        <xdr:cNvSpPr txBox="1"/>
      </xdr:nvSpPr>
      <xdr:spPr>
        <a:xfrm>
          <a:off x="13131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134302</xdr:rowOff>
    </xdr:from>
    <xdr:to>
      <xdr:col>81</xdr:col>
      <xdr:colOff>95250</xdr:colOff>
      <xdr:row>85</xdr:row>
      <xdr:rowOff>64452</xdr:rowOff>
    </xdr:to>
    <xdr:sp macro="" textlink="">
      <xdr:nvSpPr>
        <xdr:cNvPr id="270" name="楕円 269"/>
        <xdr:cNvSpPr/>
      </xdr:nvSpPr>
      <xdr:spPr>
        <a:xfrm>
          <a:off x="16967200" y="1453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150829</xdr:rowOff>
    </xdr:from>
    <xdr:ext cx="762000" cy="259045"/>
    <xdr:sp macro="" textlink="">
      <xdr:nvSpPr>
        <xdr:cNvPr id="271" name="給与水準   （国との比較）該当値テキスト"/>
        <xdr:cNvSpPr txBox="1"/>
      </xdr:nvSpPr>
      <xdr:spPr>
        <a:xfrm>
          <a:off x="17106900" y="14381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77470</xdr:rowOff>
    </xdr:from>
    <xdr:to>
      <xdr:col>77</xdr:col>
      <xdr:colOff>95250</xdr:colOff>
      <xdr:row>86</xdr:row>
      <xdr:rowOff>7620</xdr:rowOff>
    </xdr:to>
    <xdr:sp macro="" textlink="">
      <xdr:nvSpPr>
        <xdr:cNvPr id="272" name="楕円 271"/>
        <xdr:cNvSpPr/>
      </xdr:nvSpPr>
      <xdr:spPr>
        <a:xfrm>
          <a:off x="16129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17797</xdr:rowOff>
    </xdr:from>
    <xdr:ext cx="736600" cy="259045"/>
    <xdr:sp macro="" textlink="">
      <xdr:nvSpPr>
        <xdr:cNvPr id="273" name="テキスト ボックス 272"/>
        <xdr:cNvSpPr txBox="1"/>
      </xdr:nvSpPr>
      <xdr:spPr>
        <a:xfrm>
          <a:off x="15798800" y="1441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61913</xdr:rowOff>
    </xdr:from>
    <xdr:to>
      <xdr:col>73</xdr:col>
      <xdr:colOff>44450</xdr:colOff>
      <xdr:row>84</xdr:row>
      <xdr:rowOff>163513</xdr:rowOff>
    </xdr:to>
    <xdr:sp macro="" textlink="">
      <xdr:nvSpPr>
        <xdr:cNvPr id="274" name="楕円 273"/>
        <xdr:cNvSpPr/>
      </xdr:nvSpPr>
      <xdr:spPr>
        <a:xfrm>
          <a:off x="15240000" y="1446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2240</xdr:rowOff>
    </xdr:from>
    <xdr:ext cx="762000" cy="259045"/>
    <xdr:sp macro="" textlink="">
      <xdr:nvSpPr>
        <xdr:cNvPr id="275" name="テキスト ボックス 274"/>
        <xdr:cNvSpPr txBox="1"/>
      </xdr:nvSpPr>
      <xdr:spPr>
        <a:xfrm>
          <a:off x="14909800" y="1423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146368</xdr:rowOff>
    </xdr:from>
    <xdr:to>
      <xdr:col>68</xdr:col>
      <xdr:colOff>203200</xdr:colOff>
      <xdr:row>85</xdr:row>
      <xdr:rowOff>76518</xdr:rowOff>
    </xdr:to>
    <xdr:sp macro="" textlink="">
      <xdr:nvSpPr>
        <xdr:cNvPr id="276" name="楕円 275"/>
        <xdr:cNvSpPr/>
      </xdr:nvSpPr>
      <xdr:spPr>
        <a:xfrm>
          <a:off x="14351000" y="1454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86695</xdr:rowOff>
    </xdr:from>
    <xdr:ext cx="762000" cy="259045"/>
    <xdr:sp macro="" textlink="">
      <xdr:nvSpPr>
        <xdr:cNvPr id="277" name="テキスト ボックス 276"/>
        <xdr:cNvSpPr txBox="1"/>
      </xdr:nvSpPr>
      <xdr:spPr>
        <a:xfrm>
          <a:off x="14020800" y="1431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80963</xdr:rowOff>
    </xdr:from>
    <xdr:to>
      <xdr:col>64</xdr:col>
      <xdr:colOff>152400</xdr:colOff>
      <xdr:row>87</xdr:row>
      <xdr:rowOff>11113</xdr:rowOff>
    </xdr:to>
    <xdr:sp macro="" textlink="">
      <xdr:nvSpPr>
        <xdr:cNvPr id="278" name="楕円 277"/>
        <xdr:cNvSpPr/>
      </xdr:nvSpPr>
      <xdr:spPr>
        <a:xfrm>
          <a:off x="13462000" y="1482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21290</xdr:rowOff>
    </xdr:from>
    <xdr:ext cx="762000" cy="259045"/>
    <xdr:sp macro="" textlink="">
      <xdr:nvSpPr>
        <xdr:cNvPr id="279" name="テキスト ボックス 278"/>
        <xdr:cNvSpPr txBox="1"/>
      </xdr:nvSpPr>
      <xdr:spPr>
        <a:xfrm>
          <a:off x="13131800" y="1459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u="none" strike="noStrike" baseline="0" smtClean="0">
              <a:solidFill>
                <a:schemeClr val="dk1"/>
              </a:solidFill>
              <a:latin typeface="+mn-lt"/>
              <a:ea typeface="+mn-ea"/>
              <a:cs typeface="+mn-cs"/>
            </a:rPr>
            <a:t>人口千人当たりの職員数は、人口の自然減と職員構成の変動により減少し、類似団体の平均を若干ではあるが下回った。</a:t>
          </a:r>
        </a:p>
        <a:p>
          <a:pPr rtl="0"/>
          <a:r>
            <a:rPr lang="ja-JP" altLang="en-US" sz="1100" b="0" i="0" u="none" strike="noStrike" baseline="0" smtClean="0">
              <a:solidFill>
                <a:schemeClr val="dk1"/>
              </a:solidFill>
              <a:latin typeface="+mn-lt"/>
              <a:ea typeface="+mn-ea"/>
              <a:cs typeface="+mn-cs"/>
            </a:rPr>
            <a:t>引き続き効率的な事務運営を心がけるとともに、より適切な定員管理に努める。</a:t>
          </a:r>
          <a:endParaRPr lang="ja-JP" altLang="en-US" sz="1100" b="0" i="0" u="none" strike="dblStrike" baseline="0" smtClean="0">
            <a:solidFill>
              <a:schemeClr val="dk1"/>
            </a:solidFill>
            <a:latin typeface="+mn-lt"/>
            <a:ea typeface="+mn-ea"/>
            <a:cs typeface="+mn-cs"/>
          </a:endParaRPr>
        </a:p>
      </xdr:txBody>
    </xdr:sp>
    <xdr:clientData/>
  </xdr:twoCellAnchor>
  <xdr:oneCellAnchor>
    <xdr:from>
      <xdr:col>61</xdr:col>
      <xdr:colOff>6350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88277</xdr:rowOff>
    </xdr:from>
    <xdr:to>
      <xdr:col>81</xdr:col>
      <xdr:colOff>44450</xdr:colOff>
      <xdr:row>68</xdr:row>
      <xdr:rowOff>81262</xdr:rowOff>
    </xdr:to>
    <xdr:cxnSp macro="">
      <xdr:nvCxnSpPr>
        <xdr:cNvPr id="310" name="直線コネクタ 309"/>
        <xdr:cNvCxnSpPr/>
      </xdr:nvCxnSpPr>
      <xdr:spPr>
        <a:xfrm flipV="1">
          <a:off x="17018000" y="10032377"/>
          <a:ext cx="0" cy="17074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53339</xdr:rowOff>
    </xdr:from>
    <xdr:ext cx="762000" cy="259045"/>
    <xdr:sp macro="" textlink="">
      <xdr:nvSpPr>
        <xdr:cNvPr id="311" name="定員管理の状況最小値テキスト"/>
        <xdr:cNvSpPr txBox="1"/>
      </xdr:nvSpPr>
      <xdr:spPr>
        <a:xfrm>
          <a:off x="17106900" y="1171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81262</xdr:rowOff>
    </xdr:from>
    <xdr:to>
      <xdr:col>81</xdr:col>
      <xdr:colOff>133350</xdr:colOff>
      <xdr:row>68</xdr:row>
      <xdr:rowOff>81262</xdr:rowOff>
    </xdr:to>
    <xdr:cxnSp macro="">
      <xdr:nvCxnSpPr>
        <xdr:cNvPr id="312" name="直線コネクタ 311"/>
        <xdr:cNvCxnSpPr/>
      </xdr:nvCxnSpPr>
      <xdr:spPr>
        <a:xfrm>
          <a:off x="16929100" y="1173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3204</xdr:rowOff>
    </xdr:from>
    <xdr:ext cx="762000" cy="259045"/>
    <xdr:sp macro="" textlink="">
      <xdr:nvSpPr>
        <xdr:cNvPr id="313" name="定員管理の状況最大値テキスト"/>
        <xdr:cNvSpPr txBox="1"/>
      </xdr:nvSpPr>
      <xdr:spPr>
        <a:xfrm>
          <a:off x="17106900" y="9775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88277</xdr:rowOff>
    </xdr:from>
    <xdr:to>
      <xdr:col>81</xdr:col>
      <xdr:colOff>133350</xdr:colOff>
      <xdr:row>58</xdr:row>
      <xdr:rowOff>88277</xdr:rowOff>
    </xdr:to>
    <xdr:cxnSp macro="">
      <xdr:nvCxnSpPr>
        <xdr:cNvPr id="314" name="直線コネクタ 313"/>
        <xdr:cNvCxnSpPr/>
      </xdr:nvCxnSpPr>
      <xdr:spPr>
        <a:xfrm>
          <a:off x="16929100" y="10032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92976</xdr:rowOff>
    </xdr:from>
    <xdr:to>
      <xdr:col>81</xdr:col>
      <xdr:colOff>44450</xdr:colOff>
      <xdr:row>59</xdr:row>
      <xdr:rowOff>96538</xdr:rowOff>
    </xdr:to>
    <xdr:cxnSp macro="">
      <xdr:nvCxnSpPr>
        <xdr:cNvPr id="315" name="直線コネクタ 314"/>
        <xdr:cNvCxnSpPr/>
      </xdr:nvCxnSpPr>
      <xdr:spPr>
        <a:xfrm flipV="1">
          <a:off x="16179800" y="10208526"/>
          <a:ext cx="838200" cy="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26892</xdr:rowOff>
    </xdr:from>
    <xdr:ext cx="762000" cy="259045"/>
    <xdr:sp macro="" textlink="">
      <xdr:nvSpPr>
        <xdr:cNvPr id="316" name="定員管理の状況平均値テキスト"/>
        <xdr:cNvSpPr txBox="1"/>
      </xdr:nvSpPr>
      <xdr:spPr>
        <a:xfrm>
          <a:off x="17106900" y="101424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54815</xdr:rowOff>
    </xdr:from>
    <xdr:to>
      <xdr:col>81</xdr:col>
      <xdr:colOff>95250</xdr:colOff>
      <xdr:row>59</xdr:row>
      <xdr:rowOff>156415</xdr:rowOff>
    </xdr:to>
    <xdr:sp macro="" textlink="">
      <xdr:nvSpPr>
        <xdr:cNvPr id="317" name="フローチャート: 判断 316"/>
        <xdr:cNvSpPr/>
      </xdr:nvSpPr>
      <xdr:spPr>
        <a:xfrm>
          <a:off x="169672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90448</xdr:rowOff>
    </xdr:from>
    <xdr:to>
      <xdr:col>77</xdr:col>
      <xdr:colOff>44450</xdr:colOff>
      <xdr:row>59</xdr:row>
      <xdr:rowOff>96538</xdr:rowOff>
    </xdr:to>
    <xdr:cxnSp macro="">
      <xdr:nvCxnSpPr>
        <xdr:cNvPr id="318" name="直線コネクタ 317"/>
        <xdr:cNvCxnSpPr/>
      </xdr:nvCxnSpPr>
      <xdr:spPr>
        <a:xfrm>
          <a:off x="15290800" y="10205998"/>
          <a:ext cx="889000" cy="6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59872</xdr:rowOff>
    </xdr:from>
    <xdr:to>
      <xdr:col>77</xdr:col>
      <xdr:colOff>95250</xdr:colOff>
      <xdr:row>59</xdr:row>
      <xdr:rowOff>161472</xdr:rowOff>
    </xdr:to>
    <xdr:sp macro="" textlink="">
      <xdr:nvSpPr>
        <xdr:cNvPr id="319" name="フローチャート: 判断 318"/>
        <xdr:cNvSpPr/>
      </xdr:nvSpPr>
      <xdr:spPr>
        <a:xfrm>
          <a:off x="16129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146249</xdr:rowOff>
    </xdr:from>
    <xdr:ext cx="736600" cy="259045"/>
    <xdr:sp macro="" textlink="">
      <xdr:nvSpPr>
        <xdr:cNvPr id="320" name="テキスト ボックス 319"/>
        <xdr:cNvSpPr txBox="1"/>
      </xdr:nvSpPr>
      <xdr:spPr>
        <a:xfrm>
          <a:off x="15798800" y="10261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90448</xdr:rowOff>
    </xdr:from>
    <xdr:to>
      <xdr:col>72</xdr:col>
      <xdr:colOff>203200</xdr:colOff>
      <xdr:row>59</xdr:row>
      <xdr:rowOff>128252</xdr:rowOff>
    </xdr:to>
    <xdr:cxnSp macro="">
      <xdr:nvCxnSpPr>
        <xdr:cNvPr id="321" name="直線コネクタ 320"/>
        <xdr:cNvCxnSpPr/>
      </xdr:nvCxnSpPr>
      <xdr:spPr>
        <a:xfrm flipV="1">
          <a:off x="14401800" y="10205998"/>
          <a:ext cx="889000" cy="3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50909</xdr:rowOff>
    </xdr:from>
    <xdr:to>
      <xdr:col>73</xdr:col>
      <xdr:colOff>44450</xdr:colOff>
      <xdr:row>59</xdr:row>
      <xdr:rowOff>152509</xdr:rowOff>
    </xdr:to>
    <xdr:sp macro="" textlink="">
      <xdr:nvSpPr>
        <xdr:cNvPr id="322" name="フローチャート: 判断 321"/>
        <xdr:cNvSpPr/>
      </xdr:nvSpPr>
      <xdr:spPr>
        <a:xfrm>
          <a:off x="15240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137286</xdr:rowOff>
    </xdr:from>
    <xdr:ext cx="762000" cy="259045"/>
    <xdr:sp macro="" textlink="">
      <xdr:nvSpPr>
        <xdr:cNvPr id="323" name="テキスト ボックス 322"/>
        <xdr:cNvSpPr txBox="1"/>
      </xdr:nvSpPr>
      <xdr:spPr>
        <a:xfrm>
          <a:off x="14909800" y="1025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87805</xdr:rowOff>
    </xdr:from>
    <xdr:to>
      <xdr:col>68</xdr:col>
      <xdr:colOff>152400</xdr:colOff>
      <xdr:row>59</xdr:row>
      <xdr:rowOff>128252</xdr:rowOff>
    </xdr:to>
    <xdr:cxnSp macro="">
      <xdr:nvCxnSpPr>
        <xdr:cNvPr id="324" name="直線コネクタ 323"/>
        <xdr:cNvCxnSpPr/>
      </xdr:nvCxnSpPr>
      <xdr:spPr>
        <a:xfrm>
          <a:off x="13512800" y="10203355"/>
          <a:ext cx="889000" cy="4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10578</xdr:rowOff>
    </xdr:from>
    <xdr:to>
      <xdr:col>68</xdr:col>
      <xdr:colOff>203200</xdr:colOff>
      <xdr:row>59</xdr:row>
      <xdr:rowOff>112178</xdr:rowOff>
    </xdr:to>
    <xdr:sp macro="" textlink="">
      <xdr:nvSpPr>
        <xdr:cNvPr id="325" name="フローチャート: 判断 324"/>
        <xdr:cNvSpPr/>
      </xdr:nvSpPr>
      <xdr:spPr>
        <a:xfrm>
          <a:off x="14351000" y="1012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122355</xdr:rowOff>
    </xdr:from>
    <xdr:ext cx="762000" cy="259045"/>
    <xdr:sp macro="" textlink="">
      <xdr:nvSpPr>
        <xdr:cNvPr id="326" name="テキスト ボックス 325"/>
        <xdr:cNvSpPr txBox="1"/>
      </xdr:nvSpPr>
      <xdr:spPr>
        <a:xfrm>
          <a:off x="14020800" y="989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9313</xdr:rowOff>
    </xdr:from>
    <xdr:to>
      <xdr:col>64</xdr:col>
      <xdr:colOff>152400</xdr:colOff>
      <xdr:row>59</xdr:row>
      <xdr:rowOff>110913</xdr:rowOff>
    </xdr:to>
    <xdr:sp macro="" textlink="">
      <xdr:nvSpPr>
        <xdr:cNvPr id="327" name="フローチャート: 判断 326"/>
        <xdr:cNvSpPr/>
      </xdr:nvSpPr>
      <xdr:spPr>
        <a:xfrm>
          <a:off x="13462000" y="1012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121090</xdr:rowOff>
    </xdr:from>
    <xdr:ext cx="762000" cy="259045"/>
    <xdr:sp macro="" textlink="">
      <xdr:nvSpPr>
        <xdr:cNvPr id="328" name="テキスト ボックス 327"/>
        <xdr:cNvSpPr txBox="1"/>
      </xdr:nvSpPr>
      <xdr:spPr>
        <a:xfrm>
          <a:off x="13131800" y="989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42176</xdr:rowOff>
    </xdr:from>
    <xdr:to>
      <xdr:col>81</xdr:col>
      <xdr:colOff>95250</xdr:colOff>
      <xdr:row>59</xdr:row>
      <xdr:rowOff>143776</xdr:rowOff>
    </xdr:to>
    <xdr:sp macro="" textlink="">
      <xdr:nvSpPr>
        <xdr:cNvPr id="334" name="楕円 333"/>
        <xdr:cNvSpPr/>
      </xdr:nvSpPr>
      <xdr:spPr>
        <a:xfrm>
          <a:off x="16967200" y="1015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58703</xdr:rowOff>
    </xdr:from>
    <xdr:ext cx="762000" cy="259045"/>
    <xdr:sp macro="" textlink="">
      <xdr:nvSpPr>
        <xdr:cNvPr id="335" name="定員管理の状況該当値テキスト"/>
        <xdr:cNvSpPr txBox="1"/>
      </xdr:nvSpPr>
      <xdr:spPr>
        <a:xfrm>
          <a:off x="17106900" y="1000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45738</xdr:rowOff>
    </xdr:from>
    <xdr:to>
      <xdr:col>77</xdr:col>
      <xdr:colOff>95250</xdr:colOff>
      <xdr:row>59</xdr:row>
      <xdr:rowOff>147338</xdr:rowOff>
    </xdr:to>
    <xdr:sp macro="" textlink="">
      <xdr:nvSpPr>
        <xdr:cNvPr id="336" name="楕円 335"/>
        <xdr:cNvSpPr/>
      </xdr:nvSpPr>
      <xdr:spPr>
        <a:xfrm>
          <a:off x="16129000" y="1016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157515</xdr:rowOff>
    </xdr:from>
    <xdr:ext cx="736600" cy="259045"/>
    <xdr:sp macro="" textlink="">
      <xdr:nvSpPr>
        <xdr:cNvPr id="337" name="テキスト ボックス 336"/>
        <xdr:cNvSpPr txBox="1"/>
      </xdr:nvSpPr>
      <xdr:spPr>
        <a:xfrm>
          <a:off x="15798800" y="9930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39648</xdr:rowOff>
    </xdr:from>
    <xdr:to>
      <xdr:col>73</xdr:col>
      <xdr:colOff>44450</xdr:colOff>
      <xdr:row>59</xdr:row>
      <xdr:rowOff>141248</xdr:rowOff>
    </xdr:to>
    <xdr:sp macro="" textlink="">
      <xdr:nvSpPr>
        <xdr:cNvPr id="338" name="楕円 337"/>
        <xdr:cNvSpPr/>
      </xdr:nvSpPr>
      <xdr:spPr>
        <a:xfrm>
          <a:off x="15240000" y="101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151425</xdr:rowOff>
    </xdr:from>
    <xdr:ext cx="762000" cy="259045"/>
    <xdr:sp macro="" textlink="">
      <xdr:nvSpPr>
        <xdr:cNvPr id="339" name="テキスト ボックス 338"/>
        <xdr:cNvSpPr txBox="1"/>
      </xdr:nvSpPr>
      <xdr:spPr>
        <a:xfrm>
          <a:off x="14909800" y="992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77452</xdr:rowOff>
    </xdr:from>
    <xdr:to>
      <xdr:col>68</xdr:col>
      <xdr:colOff>203200</xdr:colOff>
      <xdr:row>60</xdr:row>
      <xdr:rowOff>7602</xdr:rowOff>
    </xdr:to>
    <xdr:sp macro="" textlink="">
      <xdr:nvSpPr>
        <xdr:cNvPr id="340" name="楕円 339"/>
        <xdr:cNvSpPr/>
      </xdr:nvSpPr>
      <xdr:spPr>
        <a:xfrm>
          <a:off x="14351000" y="1019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163829</xdr:rowOff>
    </xdr:from>
    <xdr:ext cx="762000" cy="259045"/>
    <xdr:sp macro="" textlink="">
      <xdr:nvSpPr>
        <xdr:cNvPr id="341" name="テキスト ボックス 340"/>
        <xdr:cNvSpPr txBox="1"/>
      </xdr:nvSpPr>
      <xdr:spPr>
        <a:xfrm>
          <a:off x="14020800" y="10279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37005</xdr:rowOff>
    </xdr:from>
    <xdr:to>
      <xdr:col>64</xdr:col>
      <xdr:colOff>152400</xdr:colOff>
      <xdr:row>59</xdr:row>
      <xdr:rowOff>138605</xdr:rowOff>
    </xdr:to>
    <xdr:sp macro="" textlink="">
      <xdr:nvSpPr>
        <xdr:cNvPr id="342" name="楕円 341"/>
        <xdr:cNvSpPr/>
      </xdr:nvSpPr>
      <xdr:spPr>
        <a:xfrm>
          <a:off x="13462000" y="1015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123382</xdr:rowOff>
    </xdr:from>
    <xdr:ext cx="762000" cy="259045"/>
    <xdr:sp macro="" textlink="">
      <xdr:nvSpPr>
        <xdr:cNvPr id="343" name="テキスト ボックス 342"/>
        <xdr:cNvSpPr txBox="1"/>
      </xdr:nvSpPr>
      <xdr:spPr>
        <a:xfrm>
          <a:off x="13131800" y="10238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u="none" strike="noStrike" baseline="0" smtClean="0">
              <a:solidFill>
                <a:schemeClr val="dk1"/>
              </a:solidFill>
              <a:latin typeface="+mn-lt"/>
              <a:ea typeface="+mn-ea"/>
              <a:cs typeface="+mn-cs"/>
            </a:rPr>
            <a:t>実質公債費比率は類似団体平均を下回っている。復興関連事業の増加により予算規模が増加した事や平成１５年度から地方債発行限度を設定し借入額を１億円程度に抑制してきことで実質公債費率が減少しているが、復興関連補助事業の縮小に伴い予算規模の減少と地方債発行額の上昇が見込まれるため、集中改革プランに基づき計画的な地方債の発行抑制に努める。</a:t>
          </a:r>
          <a:endParaRPr lang="en-US" altLang="ja-JP" sz="1100" b="0" i="0" u="none" strike="noStrike" baseline="0" smtClean="0">
            <a:solidFill>
              <a:schemeClr val="dk1"/>
            </a:solidFill>
            <a:latin typeface="+mn-lt"/>
            <a:ea typeface="+mn-ea"/>
            <a:cs typeface="+mn-cs"/>
          </a:endParaRP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144272</xdr:rowOff>
    </xdr:from>
    <xdr:to>
      <xdr:col>81</xdr:col>
      <xdr:colOff>44450</xdr:colOff>
      <xdr:row>43</xdr:row>
      <xdr:rowOff>143510</xdr:rowOff>
    </xdr:to>
    <xdr:cxnSp macro="">
      <xdr:nvCxnSpPr>
        <xdr:cNvPr id="369" name="直線コネクタ 368"/>
        <xdr:cNvCxnSpPr/>
      </xdr:nvCxnSpPr>
      <xdr:spPr>
        <a:xfrm flipV="1">
          <a:off x="17018000" y="6487922"/>
          <a:ext cx="0" cy="1027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0" name="公債費負担の状況最小値テキスト"/>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1" name="直線コネクタ 370"/>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59199</xdr:rowOff>
    </xdr:from>
    <xdr:ext cx="762000" cy="259045"/>
    <xdr:sp macro="" textlink="">
      <xdr:nvSpPr>
        <xdr:cNvPr id="372" name="公債費負担の状況最大値テキスト"/>
        <xdr:cNvSpPr txBox="1"/>
      </xdr:nvSpPr>
      <xdr:spPr>
        <a:xfrm>
          <a:off x="17106900" y="623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144272</xdr:rowOff>
    </xdr:from>
    <xdr:to>
      <xdr:col>81</xdr:col>
      <xdr:colOff>133350</xdr:colOff>
      <xdr:row>37</xdr:row>
      <xdr:rowOff>144272</xdr:rowOff>
    </xdr:to>
    <xdr:cxnSp macro="">
      <xdr:nvCxnSpPr>
        <xdr:cNvPr id="373" name="直線コネクタ 372"/>
        <xdr:cNvCxnSpPr/>
      </xdr:nvCxnSpPr>
      <xdr:spPr>
        <a:xfrm>
          <a:off x="16929100" y="6487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158496</xdr:rowOff>
    </xdr:from>
    <xdr:to>
      <xdr:col>81</xdr:col>
      <xdr:colOff>44450</xdr:colOff>
      <xdr:row>40</xdr:row>
      <xdr:rowOff>25654</xdr:rowOff>
    </xdr:to>
    <xdr:cxnSp macro="">
      <xdr:nvCxnSpPr>
        <xdr:cNvPr id="374" name="直線コネクタ 373"/>
        <xdr:cNvCxnSpPr/>
      </xdr:nvCxnSpPr>
      <xdr:spPr>
        <a:xfrm>
          <a:off x="16179800" y="6845046"/>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164101</xdr:rowOff>
    </xdr:from>
    <xdr:ext cx="762000" cy="259045"/>
    <xdr:sp macro="" textlink="">
      <xdr:nvSpPr>
        <xdr:cNvPr id="375" name="公債費負担の状況平均値テキスト"/>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20574</xdr:rowOff>
    </xdr:from>
    <xdr:to>
      <xdr:col>81</xdr:col>
      <xdr:colOff>95250</xdr:colOff>
      <xdr:row>41</xdr:row>
      <xdr:rowOff>122174</xdr:rowOff>
    </xdr:to>
    <xdr:sp macro="" textlink="">
      <xdr:nvSpPr>
        <xdr:cNvPr id="376" name="フローチャート: 判断 375"/>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158496</xdr:rowOff>
    </xdr:from>
    <xdr:to>
      <xdr:col>77</xdr:col>
      <xdr:colOff>44450</xdr:colOff>
      <xdr:row>40</xdr:row>
      <xdr:rowOff>1524</xdr:rowOff>
    </xdr:to>
    <xdr:cxnSp macro="">
      <xdr:nvCxnSpPr>
        <xdr:cNvPr id="377" name="直線コネクタ 376"/>
        <xdr:cNvCxnSpPr/>
      </xdr:nvCxnSpPr>
      <xdr:spPr>
        <a:xfrm flipV="1">
          <a:off x="15290800" y="684504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8" name="フローチャート: 判断 377"/>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79" name="テキスト ボックス 378"/>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1524</xdr:rowOff>
    </xdr:from>
    <xdr:to>
      <xdr:col>72</xdr:col>
      <xdr:colOff>203200</xdr:colOff>
      <xdr:row>40</xdr:row>
      <xdr:rowOff>20828</xdr:rowOff>
    </xdr:to>
    <xdr:cxnSp macro="">
      <xdr:nvCxnSpPr>
        <xdr:cNvPr id="380" name="直線コネクタ 379"/>
        <xdr:cNvCxnSpPr/>
      </xdr:nvCxnSpPr>
      <xdr:spPr>
        <a:xfrm flipV="1">
          <a:off x="14401800" y="685952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1" name="フローチャート: 判断 380"/>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82821</xdr:rowOff>
    </xdr:from>
    <xdr:ext cx="762000" cy="259045"/>
    <xdr:sp macro="" textlink="">
      <xdr:nvSpPr>
        <xdr:cNvPr id="382" name="テキスト ボックス 381"/>
        <xdr:cNvSpPr txBox="1"/>
      </xdr:nvSpPr>
      <xdr:spPr>
        <a:xfrm>
          <a:off x="14909800" y="711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20828</xdr:rowOff>
    </xdr:from>
    <xdr:to>
      <xdr:col>68</xdr:col>
      <xdr:colOff>152400</xdr:colOff>
      <xdr:row>40</xdr:row>
      <xdr:rowOff>54610</xdr:rowOff>
    </xdr:to>
    <xdr:cxnSp macro="">
      <xdr:nvCxnSpPr>
        <xdr:cNvPr id="383" name="直線コネクタ 382"/>
        <xdr:cNvCxnSpPr/>
      </xdr:nvCxnSpPr>
      <xdr:spPr>
        <a:xfrm flipV="1">
          <a:off x="13512800" y="687882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4" name="フローチャート: 判断 383"/>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126255</xdr:rowOff>
    </xdr:from>
    <xdr:ext cx="762000" cy="259045"/>
    <xdr:sp macro="" textlink="">
      <xdr:nvSpPr>
        <xdr:cNvPr id="385" name="テキスト ボックス 384"/>
        <xdr:cNvSpPr txBox="1"/>
      </xdr:nvSpPr>
      <xdr:spPr>
        <a:xfrm>
          <a:off x="14020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86" name="フローチャート: 判断 385"/>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387" name="テキスト ボックス 386"/>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146304</xdr:rowOff>
    </xdr:from>
    <xdr:to>
      <xdr:col>81</xdr:col>
      <xdr:colOff>95250</xdr:colOff>
      <xdr:row>40</xdr:row>
      <xdr:rowOff>76454</xdr:rowOff>
    </xdr:to>
    <xdr:sp macro="" textlink="">
      <xdr:nvSpPr>
        <xdr:cNvPr id="393" name="楕円 392"/>
        <xdr:cNvSpPr/>
      </xdr:nvSpPr>
      <xdr:spPr>
        <a:xfrm>
          <a:off x="16967200" y="683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162831</xdr:rowOff>
    </xdr:from>
    <xdr:ext cx="762000" cy="259045"/>
    <xdr:sp macro="" textlink="">
      <xdr:nvSpPr>
        <xdr:cNvPr id="394" name="公債費負担の状況該当値テキスト"/>
        <xdr:cNvSpPr txBox="1"/>
      </xdr:nvSpPr>
      <xdr:spPr>
        <a:xfrm>
          <a:off x="17106900" y="667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107696</xdr:rowOff>
    </xdr:from>
    <xdr:to>
      <xdr:col>77</xdr:col>
      <xdr:colOff>95250</xdr:colOff>
      <xdr:row>40</xdr:row>
      <xdr:rowOff>37846</xdr:rowOff>
    </xdr:to>
    <xdr:sp macro="" textlink="">
      <xdr:nvSpPr>
        <xdr:cNvPr id="395" name="楕円 394"/>
        <xdr:cNvSpPr/>
      </xdr:nvSpPr>
      <xdr:spPr>
        <a:xfrm>
          <a:off x="16129000" y="679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48023</xdr:rowOff>
    </xdr:from>
    <xdr:ext cx="736600" cy="259045"/>
    <xdr:sp macro="" textlink="">
      <xdr:nvSpPr>
        <xdr:cNvPr id="396" name="テキスト ボックス 395"/>
        <xdr:cNvSpPr txBox="1"/>
      </xdr:nvSpPr>
      <xdr:spPr>
        <a:xfrm>
          <a:off x="15798800" y="6563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122174</xdr:rowOff>
    </xdr:from>
    <xdr:to>
      <xdr:col>73</xdr:col>
      <xdr:colOff>44450</xdr:colOff>
      <xdr:row>40</xdr:row>
      <xdr:rowOff>52324</xdr:rowOff>
    </xdr:to>
    <xdr:sp macro="" textlink="">
      <xdr:nvSpPr>
        <xdr:cNvPr id="397" name="楕円 396"/>
        <xdr:cNvSpPr/>
      </xdr:nvSpPr>
      <xdr:spPr>
        <a:xfrm>
          <a:off x="15240000" y="68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62501</xdr:rowOff>
    </xdr:from>
    <xdr:ext cx="762000" cy="259045"/>
    <xdr:sp macro="" textlink="">
      <xdr:nvSpPr>
        <xdr:cNvPr id="398" name="テキスト ボックス 397"/>
        <xdr:cNvSpPr txBox="1"/>
      </xdr:nvSpPr>
      <xdr:spPr>
        <a:xfrm>
          <a:off x="14909800" y="65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141478</xdr:rowOff>
    </xdr:from>
    <xdr:to>
      <xdr:col>68</xdr:col>
      <xdr:colOff>203200</xdr:colOff>
      <xdr:row>40</xdr:row>
      <xdr:rowOff>71628</xdr:rowOff>
    </xdr:to>
    <xdr:sp macro="" textlink="">
      <xdr:nvSpPr>
        <xdr:cNvPr id="399" name="楕円 398"/>
        <xdr:cNvSpPr/>
      </xdr:nvSpPr>
      <xdr:spPr>
        <a:xfrm>
          <a:off x="143510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81805</xdr:rowOff>
    </xdr:from>
    <xdr:ext cx="762000" cy="259045"/>
    <xdr:sp macro="" textlink="">
      <xdr:nvSpPr>
        <xdr:cNvPr id="400" name="テキスト ボックス 399"/>
        <xdr:cNvSpPr txBox="1"/>
      </xdr:nvSpPr>
      <xdr:spPr>
        <a:xfrm>
          <a:off x="14020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3810</xdr:rowOff>
    </xdr:from>
    <xdr:to>
      <xdr:col>64</xdr:col>
      <xdr:colOff>152400</xdr:colOff>
      <xdr:row>40</xdr:row>
      <xdr:rowOff>105410</xdr:rowOff>
    </xdr:to>
    <xdr:sp macro="" textlink="">
      <xdr:nvSpPr>
        <xdr:cNvPr id="401" name="楕円 400"/>
        <xdr:cNvSpPr/>
      </xdr:nvSpPr>
      <xdr:spPr>
        <a:xfrm>
          <a:off x="13462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115587</xdr:rowOff>
    </xdr:from>
    <xdr:ext cx="762000" cy="259045"/>
    <xdr:sp macro="" textlink="">
      <xdr:nvSpPr>
        <xdr:cNvPr id="402" name="テキスト ボックス 401"/>
        <xdr:cNvSpPr txBox="1"/>
      </xdr:nvSpPr>
      <xdr:spPr>
        <a:xfrm>
          <a:off x="13131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u="none" strike="noStrike" baseline="0" smtClean="0">
              <a:solidFill>
                <a:schemeClr val="dk1"/>
              </a:solidFill>
              <a:latin typeface="+mn-lt"/>
              <a:ea typeface="+mn-ea"/>
              <a:cs typeface="+mn-cs"/>
            </a:rPr>
            <a:t>将来負担比率は類似団体を下回っている。主な要因としては、平成</a:t>
          </a:r>
          <a:r>
            <a:rPr lang="en-US" altLang="ja-JP" sz="1100" b="0" i="0" u="none" strike="noStrike" baseline="0" smtClean="0">
              <a:solidFill>
                <a:schemeClr val="dk1"/>
              </a:solidFill>
              <a:latin typeface="+mn-lt"/>
              <a:ea typeface="+mn-ea"/>
              <a:cs typeface="+mn-cs"/>
            </a:rPr>
            <a:t>15</a:t>
          </a:r>
          <a:r>
            <a:rPr lang="ja-JP" altLang="en-US" sz="1100" b="0" i="0" u="none" strike="noStrike" baseline="0" smtClean="0">
              <a:solidFill>
                <a:schemeClr val="dk1"/>
              </a:solidFill>
              <a:latin typeface="+mn-lt"/>
              <a:ea typeface="+mn-ea"/>
              <a:cs typeface="+mn-cs"/>
            </a:rPr>
            <a:t>年度から地方債の借入限度額を</a:t>
          </a:r>
          <a:r>
            <a:rPr lang="en-US" altLang="ja-JP" sz="1100" b="0" i="0" u="none" strike="noStrike" baseline="0" smtClean="0">
              <a:solidFill>
                <a:schemeClr val="dk1"/>
              </a:solidFill>
              <a:latin typeface="+mn-lt"/>
              <a:ea typeface="+mn-ea"/>
              <a:cs typeface="+mn-cs"/>
            </a:rPr>
            <a:t>1</a:t>
          </a:r>
          <a:r>
            <a:rPr lang="ja-JP" altLang="en-US" sz="1100" b="0" i="0" u="none" strike="noStrike" baseline="0" smtClean="0">
              <a:solidFill>
                <a:schemeClr val="dk1"/>
              </a:solidFill>
              <a:latin typeface="+mn-lt"/>
              <a:ea typeface="+mn-ea"/>
              <a:cs typeface="+mn-cs"/>
            </a:rPr>
            <a:t>億円程度に抑制してきたこと、財政調整基金の積立による充当可能基金の増額等があげられる。今後も後世への負担を少しでも軽減するよう努め、新規事業の実施等については、必要性や緊急性、費用対効果等の観点から優先順位をつけ取り組むこととし、財政の健全化を図る。</a:t>
          </a:r>
        </a:p>
      </xdr:txBody>
    </xdr:sp>
    <xdr:clientData/>
  </xdr:twoCellAnchor>
  <xdr:oneCellAnchor>
    <xdr:from>
      <xdr:col>61</xdr:col>
      <xdr:colOff>6350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9" name="直線コネクタ 41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0" name="テキスト ボックス 41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1" name="直線コネクタ 42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2" name="テキスト ボックス 42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3" name="直線コネクタ 42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4" name="テキスト ボックス 42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5" name="直線コネクタ 42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6" name="テキスト ボックス 42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7" name="直線コネクタ 42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8" name="テキスト ボックス 42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169757</xdr:rowOff>
    </xdr:to>
    <xdr:cxnSp macro="">
      <xdr:nvCxnSpPr>
        <xdr:cNvPr id="431" name="直線コネクタ 430"/>
        <xdr:cNvCxnSpPr/>
      </xdr:nvCxnSpPr>
      <xdr:spPr>
        <a:xfrm flipV="1">
          <a:off x="17018000" y="2370667"/>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141834</xdr:rowOff>
    </xdr:from>
    <xdr:ext cx="762000" cy="259045"/>
    <xdr:sp macro="" textlink="">
      <xdr:nvSpPr>
        <xdr:cNvPr id="432" name="将来負担の状況最小値テキスト"/>
        <xdr:cNvSpPr txBox="1"/>
      </xdr:nvSpPr>
      <xdr:spPr>
        <a:xfrm>
          <a:off x="17106900" y="374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169757</xdr:rowOff>
    </xdr:from>
    <xdr:to>
      <xdr:col>81</xdr:col>
      <xdr:colOff>133350</xdr:colOff>
      <xdr:row>21</xdr:row>
      <xdr:rowOff>169757</xdr:rowOff>
    </xdr:to>
    <xdr:cxnSp macro="">
      <xdr:nvCxnSpPr>
        <xdr:cNvPr id="433" name="直線コネクタ 432"/>
        <xdr:cNvCxnSpPr/>
      </xdr:nvCxnSpPr>
      <xdr:spPr>
        <a:xfrm>
          <a:off x="16929100" y="3770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4"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5" name="直線コネクタ 43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6"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7" name="フローチャート: 判断 436"/>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8" name="フローチャート: 判断 437"/>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9" name="テキスト ボックス 438"/>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0" name="フローチャート: 判断 439"/>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1" name="テキスト ボックス 440"/>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2" name="フローチャート: 判断 441"/>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3" name="テキスト ボックス 442"/>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4" name="フローチャート: 判断 443"/>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5" name="テキスト ボックス 444"/>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福島県葛尾村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1,419
1,411
84.37
6,717,811
5,954,881
530,000
978,157
1,226,852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u="none" strike="noStrike" baseline="0" smtClean="0">
              <a:solidFill>
                <a:schemeClr val="dk1"/>
              </a:solidFill>
              <a:latin typeface="+mn-lt"/>
              <a:ea typeface="+mn-ea"/>
              <a:cs typeface="+mn-cs"/>
            </a:rPr>
            <a:t>人件費は、議員数の削減、議員・特別職等給与カット、職員の手当の見直し及び職員退職による欠員不補充などにより削減に努めきたが、通常業務に加え復興関連業務に対応する必要があるため、類似団体平均と比較すると高い水準で推移している。</a:t>
          </a:r>
        </a:p>
        <a:p>
          <a:pPr rtl="0"/>
          <a:r>
            <a:rPr lang="ja-JP" altLang="en-US" sz="1100" b="0" i="0" u="none" strike="noStrike" baseline="0" smtClean="0">
              <a:solidFill>
                <a:schemeClr val="dk1"/>
              </a:solidFill>
              <a:latin typeface="+mn-lt"/>
              <a:ea typeface="+mn-ea"/>
              <a:cs typeface="+mn-cs"/>
            </a:rPr>
            <a:t>今後は人件費削減に向けた対策を講じるとともに、定員適正化計画の進行管理を行いながら、適切な水準の維持に努める。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92710</xdr:rowOff>
    </xdr:from>
    <xdr:to>
      <xdr:col>24</xdr:col>
      <xdr:colOff>25400</xdr:colOff>
      <xdr:row>41</xdr:row>
      <xdr:rowOff>12700</xdr:rowOff>
    </xdr:to>
    <xdr:cxnSp macro="">
      <xdr:nvCxnSpPr>
        <xdr:cNvPr id="61" name="直線コネクタ 60"/>
        <xdr:cNvCxnSpPr/>
      </xdr:nvCxnSpPr>
      <xdr:spPr>
        <a:xfrm flipV="1">
          <a:off x="4826000" y="557911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156227</xdr:rowOff>
    </xdr:from>
    <xdr:ext cx="762000" cy="259045"/>
    <xdr:sp macro="" textlink="">
      <xdr:nvSpPr>
        <xdr:cNvPr id="62" name="人件費最小値テキスト"/>
        <xdr:cNvSpPr txBox="1"/>
      </xdr:nvSpPr>
      <xdr:spPr>
        <a:xfrm>
          <a:off x="4914900" y="701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12700</xdr:rowOff>
    </xdr:from>
    <xdr:to>
      <xdr:col>24</xdr:col>
      <xdr:colOff>114300</xdr:colOff>
      <xdr:row>41</xdr:row>
      <xdr:rowOff>12700</xdr:rowOff>
    </xdr:to>
    <xdr:cxnSp macro="">
      <xdr:nvCxnSpPr>
        <xdr:cNvPr id="63" name="直線コネクタ 62"/>
        <xdr:cNvCxnSpPr/>
      </xdr:nvCxnSpPr>
      <xdr:spPr>
        <a:xfrm>
          <a:off x="4737100" y="70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7637</xdr:rowOff>
    </xdr:from>
    <xdr:ext cx="762000" cy="259045"/>
    <xdr:sp macro="" textlink="">
      <xdr:nvSpPr>
        <xdr:cNvPr id="64" name="人件費最大値テキスト"/>
        <xdr:cNvSpPr txBox="1"/>
      </xdr:nvSpPr>
      <xdr:spPr>
        <a:xfrm>
          <a:off x="4914900" y="532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92710</xdr:rowOff>
    </xdr:from>
    <xdr:to>
      <xdr:col>24</xdr:col>
      <xdr:colOff>114300</xdr:colOff>
      <xdr:row>32</xdr:row>
      <xdr:rowOff>92710</xdr:rowOff>
    </xdr:to>
    <xdr:cxnSp macro="">
      <xdr:nvCxnSpPr>
        <xdr:cNvPr id="65" name="直線コネクタ 64"/>
        <xdr:cNvCxnSpPr/>
      </xdr:nvCxnSpPr>
      <xdr:spPr>
        <a:xfrm>
          <a:off x="4737100" y="557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xdr:rowOff>
    </xdr:from>
    <xdr:to>
      <xdr:col>24</xdr:col>
      <xdr:colOff>25400</xdr:colOff>
      <xdr:row>36</xdr:row>
      <xdr:rowOff>88900</xdr:rowOff>
    </xdr:to>
    <xdr:cxnSp macro="">
      <xdr:nvCxnSpPr>
        <xdr:cNvPr id="66" name="直線コネクタ 65"/>
        <xdr:cNvCxnSpPr/>
      </xdr:nvCxnSpPr>
      <xdr:spPr>
        <a:xfrm flipV="1">
          <a:off x="3987800" y="617347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16527</xdr:rowOff>
    </xdr:from>
    <xdr:ext cx="762000" cy="259045"/>
    <xdr:sp macro="" textlink="">
      <xdr:nvSpPr>
        <xdr:cNvPr id="67" name="人件費平均値テキスト"/>
        <xdr:cNvSpPr txBox="1"/>
      </xdr:nvSpPr>
      <xdr:spPr>
        <a:xfrm>
          <a:off x="4914900" y="567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0</xdr:rowOff>
    </xdr:from>
    <xdr:to>
      <xdr:col>24</xdr:col>
      <xdr:colOff>76200</xdr:colOff>
      <xdr:row>34</xdr:row>
      <xdr:rowOff>101600</xdr:rowOff>
    </xdr:to>
    <xdr:sp macro="" textlink="">
      <xdr:nvSpPr>
        <xdr:cNvPr id="68" name="フローチャート: 判断 67"/>
        <xdr:cNvSpPr/>
      </xdr:nvSpPr>
      <xdr:spPr>
        <a:xfrm>
          <a:off x="4775200" y="582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8890</xdr:rowOff>
    </xdr:from>
    <xdr:to>
      <xdr:col>19</xdr:col>
      <xdr:colOff>187325</xdr:colOff>
      <xdr:row>36</xdr:row>
      <xdr:rowOff>88900</xdr:rowOff>
    </xdr:to>
    <xdr:cxnSp macro="">
      <xdr:nvCxnSpPr>
        <xdr:cNvPr id="69" name="直線コネクタ 68"/>
        <xdr:cNvCxnSpPr/>
      </xdr:nvCxnSpPr>
      <xdr:spPr>
        <a:xfrm>
          <a:off x="3098800" y="618109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33</xdr:row>
      <xdr:rowOff>167640</xdr:rowOff>
    </xdr:from>
    <xdr:to>
      <xdr:col>20</xdr:col>
      <xdr:colOff>38100</xdr:colOff>
      <xdr:row>34</xdr:row>
      <xdr:rowOff>97790</xdr:rowOff>
    </xdr:to>
    <xdr:sp macro="" textlink="">
      <xdr:nvSpPr>
        <xdr:cNvPr id="70" name="フローチャート: 判断 69"/>
        <xdr:cNvSpPr/>
      </xdr:nvSpPr>
      <xdr:spPr>
        <a:xfrm>
          <a:off x="3937000" y="582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107967</xdr:rowOff>
    </xdr:from>
    <xdr:ext cx="736600" cy="259045"/>
    <xdr:sp macro="" textlink="">
      <xdr:nvSpPr>
        <xdr:cNvPr id="71" name="テキスト ボックス 70"/>
        <xdr:cNvSpPr txBox="1"/>
      </xdr:nvSpPr>
      <xdr:spPr>
        <a:xfrm>
          <a:off x="3606800" y="5594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134620</xdr:rowOff>
    </xdr:from>
    <xdr:to>
      <xdr:col>15</xdr:col>
      <xdr:colOff>98425</xdr:colOff>
      <xdr:row>36</xdr:row>
      <xdr:rowOff>8890</xdr:rowOff>
    </xdr:to>
    <xdr:cxnSp macro="">
      <xdr:nvCxnSpPr>
        <xdr:cNvPr id="72" name="直線コネクタ 71"/>
        <xdr:cNvCxnSpPr/>
      </xdr:nvCxnSpPr>
      <xdr:spPr>
        <a:xfrm>
          <a:off x="2209800" y="596392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33</xdr:row>
      <xdr:rowOff>156210</xdr:rowOff>
    </xdr:from>
    <xdr:to>
      <xdr:col>15</xdr:col>
      <xdr:colOff>149225</xdr:colOff>
      <xdr:row>34</xdr:row>
      <xdr:rowOff>86360</xdr:rowOff>
    </xdr:to>
    <xdr:sp macro="" textlink="">
      <xdr:nvSpPr>
        <xdr:cNvPr id="73" name="フローチャート: 判断 72"/>
        <xdr:cNvSpPr/>
      </xdr:nvSpPr>
      <xdr:spPr>
        <a:xfrm>
          <a:off x="304800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96537</xdr:rowOff>
    </xdr:from>
    <xdr:ext cx="762000" cy="259045"/>
    <xdr:sp macro="" textlink="">
      <xdr:nvSpPr>
        <xdr:cNvPr id="74" name="テキスト ボックス 73"/>
        <xdr:cNvSpPr txBox="1"/>
      </xdr:nvSpPr>
      <xdr:spPr>
        <a:xfrm>
          <a:off x="2717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134620</xdr:rowOff>
    </xdr:from>
    <xdr:to>
      <xdr:col>11</xdr:col>
      <xdr:colOff>9525</xdr:colOff>
      <xdr:row>35</xdr:row>
      <xdr:rowOff>107950</xdr:rowOff>
    </xdr:to>
    <xdr:cxnSp macro="">
      <xdr:nvCxnSpPr>
        <xdr:cNvPr id="75" name="直線コネクタ 74"/>
        <xdr:cNvCxnSpPr/>
      </xdr:nvCxnSpPr>
      <xdr:spPr>
        <a:xfrm flipV="1">
          <a:off x="1320800" y="59639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33</xdr:row>
      <xdr:rowOff>60960</xdr:rowOff>
    </xdr:from>
    <xdr:to>
      <xdr:col>11</xdr:col>
      <xdr:colOff>60325</xdr:colOff>
      <xdr:row>33</xdr:row>
      <xdr:rowOff>162560</xdr:rowOff>
    </xdr:to>
    <xdr:sp macro="" textlink="">
      <xdr:nvSpPr>
        <xdr:cNvPr id="76" name="フローチャート: 判断 75"/>
        <xdr:cNvSpPr/>
      </xdr:nvSpPr>
      <xdr:spPr>
        <a:xfrm>
          <a:off x="2159000" y="571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1287</xdr:rowOff>
    </xdr:from>
    <xdr:ext cx="762000" cy="259045"/>
    <xdr:sp macro="" textlink="">
      <xdr:nvSpPr>
        <xdr:cNvPr id="77" name="テキスト ボックス 76"/>
        <xdr:cNvSpPr txBox="1"/>
      </xdr:nvSpPr>
      <xdr:spPr>
        <a:xfrm>
          <a:off x="1828800" y="5487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83820</xdr:rowOff>
    </xdr:from>
    <xdr:to>
      <xdr:col>6</xdr:col>
      <xdr:colOff>171450</xdr:colOff>
      <xdr:row>34</xdr:row>
      <xdr:rowOff>13970</xdr:rowOff>
    </xdr:to>
    <xdr:sp macro="" textlink="">
      <xdr:nvSpPr>
        <xdr:cNvPr id="78" name="フローチャート: 判断 77"/>
        <xdr:cNvSpPr/>
      </xdr:nvSpPr>
      <xdr:spPr>
        <a:xfrm>
          <a:off x="1270000" y="574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24147</xdr:rowOff>
    </xdr:from>
    <xdr:ext cx="762000" cy="259045"/>
    <xdr:sp macro="" textlink="">
      <xdr:nvSpPr>
        <xdr:cNvPr id="79" name="テキスト ボックス 78"/>
        <xdr:cNvSpPr txBox="1"/>
      </xdr:nvSpPr>
      <xdr:spPr>
        <a:xfrm>
          <a:off x="939800" y="5510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121920</xdr:rowOff>
    </xdr:from>
    <xdr:to>
      <xdr:col>24</xdr:col>
      <xdr:colOff>76200</xdr:colOff>
      <xdr:row>36</xdr:row>
      <xdr:rowOff>52070</xdr:rowOff>
    </xdr:to>
    <xdr:sp macro="" textlink="">
      <xdr:nvSpPr>
        <xdr:cNvPr id="85" name="楕円 84"/>
        <xdr:cNvSpPr/>
      </xdr:nvSpPr>
      <xdr:spPr>
        <a:xfrm>
          <a:off x="4775200" y="612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93997</xdr:rowOff>
    </xdr:from>
    <xdr:ext cx="762000" cy="259045"/>
    <xdr:sp macro="" textlink="">
      <xdr:nvSpPr>
        <xdr:cNvPr id="86" name="人件費該当値テキスト"/>
        <xdr:cNvSpPr txBox="1"/>
      </xdr:nvSpPr>
      <xdr:spPr>
        <a:xfrm>
          <a:off x="4914900" y="609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38100</xdr:rowOff>
    </xdr:from>
    <xdr:to>
      <xdr:col>20</xdr:col>
      <xdr:colOff>38100</xdr:colOff>
      <xdr:row>36</xdr:row>
      <xdr:rowOff>139700</xdr:rowOff>
    </xdr:to>
    <xdr:sp macro="" textlink="">
      <xdr:nvSpPr>
        <xdr:cNvPr id="87" name="楕円 86"/>
        <xdr:cNvSpPr/>
      </xdr:nvSpPr>
      <xdr:spPr>
        <a:xfrm>
          <a:off x="393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124477</xdr:rowOff>
    </xdr:from>
    <xdr:ext cx="736600" cy="259045"/>
    <xdr:sp macro="" textlink="">
      <xdr:nvSpPr>
        <xdr:cNvPr id="88" name="テキスト ボックス 87"/>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129540</xdr:rowOff>
    </xdr:from>
    <xdr:to>
      <xdr:col>15</xdr:col>
      <xdr:colOff>149225</xdr:colOff>
      <xdr:row>36</xdr:row>
      <xdr:rowOff>59690</xdr:rowOff>
    </xdr:to>
    <xdr:sp macro="" textlink="">
      <xdr:nvSpPr>
        <xdr:cNvPr id="89" name="楕円 88"/>
        <xdr:cNvSpPr/>
      </xdr:nvSpPr>
      <xdr:spPr>
        <a:xfrm>
          <a:off x="3048000" y="613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44467</xdr:rowOff>
    </xdr:from>
    <xdr:ext cx="762000" cy="259045"/>
    <xdr:sp macro="" textlink="">
      <xdr:nvSpPr>
        <xdr:cNvPr id="90" name="テキスト ボックス 89"/>
        <xdr:cNvSpPr txBox="1"/>
      </xdr:nvSpPr>
      <xdr:spPr>
        <a:xfrm>
          <a:off x="2717800" y="621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83820</xdr:rowOff>
    </xdr:from>
    <xdr:to>
      <xdr:col>11</xdr:col>
      <xdr:colOff>60325</xdr:colOff>
      <xdr:row>35</xdr:row>
      <xdr:rowOff>13970</xdr:rowOff>
    </xdr:to>
    <xdr:sp macro="" textlink="">
      <xdr:nvSpPr>
        <xdr:cNvPr id="91" name="楕円 90"/>
        <xdr:cNvSpPr/>
      </xdr:nvSpPr>
      <xdr:spPr>
        <a:xfrm>
          <a:off x="2159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170197</xdr:rowOff>
    </xdr:from>
    <xdr:ext cx="762000" cy="259045"/>
    <xdr:sp macro="" textlink="">
      <xdr:nvSpPr>
        <xdr:cNvPr id="92" name="テキスト ボックス 91"/>
        <xdr:cNvSpPr txBox="1"/>
      </xdr:nvSpPr>
      <xdr:spPr>
        <a:xfrm>
          <a:off x="1828800" y="599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57150</xdr:rowOff>
    </xdr:from>
    <xdr:to>
      <xdr:col>6</xdr:col>
      <xdr:colOff>171450</xdr:colOff>
      <xdr:row>35</xdr:row>
      <xdr:rowOff>158750</xdr:rowOff>
    </xdr:to>
    <xdr:sp macro="" textlink="">
      <xdr:nvSpPr>
        <xdr:cNvPr id="93" name="楕円 92"/>
        <xdr:cNvSpPr/>
      </xdr:nvSpPr>
      <xdr:spPr>
        <a:xfrm>
          <a:off x="1270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143527</xdr:rowOff>
    </xdr:from>
    <xdr:ext cx="762000" cy="259045"/>
    <xdr:sp macro="" textlink="">
      <xdr:nvSpPr>
        <xdr:cNvPr id="94" name="テキスト ボックス 93"/>
        <xdr:cNvSpPr txBox="1"/>
      </xdr:nvSpPr>
      <xdr:spPr>
        <a:xfrm>
          <a:off x="939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u="none" strike="noStrike" baseline="0" smtClean="0">
              <a:solidFill>
                <a:schemeClr val="dk1"/>
              </a:solidFill>
              <a:latin typeface="+mn-lt"/>
              <a:ea typeface="+mn-ea"/>
              <a:cs typeface="+mn-cs"/>
            </a:rPr>
            <a:t>物件費については原子力災害による全村避難のため、施設管理等の費用が減少し低水準であったが、一部を除く避難解除により施設管理費の増加や新規の施設等の建設に伴い増加してきていることから、適切な水準の確保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152146</xdr:rowOff>
    </xdr:from>
    <xdr:to>
      <xdr:col>82</xdr:col>
      <xdr:colOff>107950</xdr:colOff>
      <xdr:row>22</xdr:row>
      <xdr:rowOff>3556</xdr:rowOff>
    </xdr:to>
    <xdr:cxnSp macro="">
      <xdr:nvCxnSpPr>
        <xdr:cNvPr id="119" name="直線コネクタ 118"/>
        <xdr:cNvCxnSpPr/>
      </xdr:nvCxnSpPr>
      <xdr:spPr>
        <a:xfrm flipV="1">
          <a:off x="16510000" y="238099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147083</xdr:rowOff>
    </xdr:from>
    <xdr:ext cx="762000" cy="259045"/>
    <xdr:sp macro="" textlink="">
      <xdr:nvSpPr>
        <xdr:cNvPr id="120" name="物件費最小値テキスト"/>
        <xdr:cNvSpPr txBox="1"/>
      </xdr:nvSpPr>
      <xdr:spPr>
        <a:xfrm>
          <a:off x="16598900" y="374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xdr:rowOff>
    </xdr:from>
    <xdr:to>
      <xdr:col>82</xdr:col>
      <xdr:colOff>196850</xdr:colOff>
      <xdr:row>22</xdr:row>
      <xdr:rowOff>3556</xdr:rowOff>
    </xdr:to>
    <xdr:cxnSp macro="">
      <xdr:nvCxnSpPr>
        <xdr:cNvPr id="121" name="直線コネクタ 120"/>
        <xdr:cNvCxnSpPr/>
      </xdr:nvCxnSpPr>
      <xdr:spPr>
        <a:xfrm>
          <a:off x="16421100" y="3775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67073</xdr:rowOff>
    </xdr:from>
    <xdr:ext cx="762000" cy="259045"/>
    <xdr:sp macro="" textlink="">
      <xdr:nvSpPr>
        <xdr:cNvPr id="122" name="物件費最大値テキスト"/>
        <xdr:cNvSpPr txBox="1"/>
      </xdr:nvSpPr>
      <xdr:spPr>
        <a:xfrm>
          <a:off x="16598900" y="2124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152146</xdr:rowOff>
    </xdr:from>
    <xdr:to>
      <xdr:col>82</xdr:col>
      <xdr:colOff>196850</xdr:colOff>
      <xdr:row>13</xdr:row>
      <xdr:rowOff>152146</xdr:rowOff>
    </xdr:to>
    <xdr:cxnSp macro="">
      <xdr:nvCxnSpPr>
        <xdr:cNvPr id="123" name="直線コネクタ 122"/>
        <xdr:cNvCxnSpPr/>
      </xdr:nvCxnSpPr>
      <xdr:spPr>
        <a:xfrm>
          <a:off x="16421100" y="238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56134</xdr:rowOff>
    </xdr:from>
    <xdr:to>
      <xdr:col>82</xdr:col>
      <xdr:colOff>107950</xdr:colOff>
      <xdr:row>18</xdr:row>
      <xdr:rowOff>58420</xdr:rowOff>
    </xdr:to>
    <xdr:cxnSp macro="">
      <xdr:nvCxnSpPr>
        <xdr:cNvPr id="124" name="直線コネクタ 123"/>
        <xdr:cNvCxnSpPr/>
      </xdr:nvCxnSpPr>
      <xdr:spPr>
        <a:xfrm>
          <a:off x="15671800" y="2970784"/>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53865</xdr:rowOff>
    </xdr:from>
    <xdr:ext cx="762000" cy="259045"/>
    <xdr:sp macro="" textlink="">
      <xdr:nvSpPr>
        <xdr:cNvPr id="125" name="物件費平均値テキスト"/>
        <xdr:cNvSpPr txBox="1"/>
      </xdr:nvSpPr>
      <xdr:spPr>
        <a:xfrm>
          <a:off x="16598900" y="2797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37338</xdr:rowOff>
    </xdr:from>
    <xdr:to>
      <xdr:col>82</xdr:col>
      <xdr:colOff>158750</xdr:colOff>
      <xdr:row>17</xdr:row>
      <xdr:rowOff>138938</xdr:rowOff>
    </xdr:to>
    <xdr:sp macro="" textlink="">
      <xdr:nvSpPr>
        <xdr:cNvPr id="126" name="フローチャート: 判断 125"/>
        <xdr:cNvSpPr/>
      </xdr:nvSpPr>
      <xdr:spPr>
        <a:xfrm>
          <a:off x="164592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108712</xdr:rowOff>
    </xdr:from>
    <xdr:to>
      <xdr:col>78</xdr:col>
      <xdr:colOff>69850</xdr:colOff>
      <xdr:row>17</xdr:row>
      <xdr:rowOff>56134</xdr:rowOff>
    </xdr:to>
    <xdr:cxnSp macro="">
      <xdr:nvCxnSpPr>
        <xdr:cNvPr id="127" name="直線コネクタ 126"/>
        <xdr:cNvCxnSpPr/>
      </xdr:nvCxnSpPr>
      <xdr:spPr>
        <a:xfrm>
          <a:off x="14782800" y="285191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23622</xdr:rowOff>
    </xdr:from>
    <xdr:to>
      <xdr:col>78</xdr:col>
      <xdr:colOff>120650</xdr:colOff>
      <xdr:row>17</xdr:row>
      <xdr:rowOff>125222</xdr:rowOff>
    </xdr:to>
    <xdr:sp macro="" textlink="">
      <xdr:nvSpPr>
        <xdr:cNvPr id="128" name="フローチャート: 判断 127"/>
        <xdr:cNvSpPr/>
      </xdr:nvSpPr>
      <xdr:spPr>
        <a:xfrm>
          <a:off x="15621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109999</xdr:rowOff>
    </xdr:from>
    <xdr:ext cx="736600" cy="259045"/>
    <xdr:sp macro="" textlink="">
      <xdr:nvSpPr>
        <xdr:cNvPr id="129" name="テキスト ボックス 128"/>
        <xdr:cNvSpPr txBox="1"/>
      </xdr:nvSpPr>
      <xdr:spPr>
        <a:xfrm>
          <a:off x="15290800" y="302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156718</xdr:rowOff>
    </xdr:from>
    <xdr:to>
      <xdr:col>73</xdr:col>
      <xdr:colOff>180975</xdr:colOff>
      <xdr:row>16</xdr:row>
      <xdr:rowOff>108712</xdr:rowOff>
    </xdr:to>
    <xdr:cxnSp macro="">
      <xdr:nvCxnSpPr>
        <xdr:cNvPr id="130" name="直線コネクタ 129"/>
        <xdr:cNvCxnSpPr/>
      </xdr:nvCxnSpPr>
      <xdr:spPr>
        <a:xfrm>
          <a:off x="13893800" y="2728468"/>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1" name="フローチャート: 判断 130"/>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100855</xdr:rowOff>
    </xdr:from>
    <xdr:ext cx="762000" cy="259045"/>
    <xdr:sp macro="" textlink="">
      <xdr:nvSpPr>
        <xdr:cNvPr id="132" name="テキスト ボックス 131"/>
        <xdr:cNvSpPr txBox="1"/>
      </xdr:nvSpPr>
      <xdr:spPr>
        <a:xfrm>
          <a:off x="14401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156718</xdr:rowOff>
    </xdr:from>
    <xdr:to>
      <xdr:col>69</xdr:col>
      <xdr:colOff>92075</xdr:colOff>
      <xdr:row>16</xdr:row>
      <xdr:rowOff>53848</xdr:rowOff>
    </xdr:to>
    <xdr:cxnSp macro="">
      <xdr:nvCxnSpPr>
        <xdr:cNvPr id="133" name="直線コネクタ 132"/>
        <xdr:cNvCxnSpPr/>
      </xdr:nvCxnSpPr>
      <xdr:spPr>
        <a:xfrm flipV="1">
          <a:off x="13004800" y="272846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140208</xdr:rowOff>
    </xdr:from>
    <xdr:to>
      <xdr:col>69</xdr:col>
      <xdr:colOff>142875</xdr:colOff>
      <xdr:row>17</xdr:row>
      <xdr:rowOff>70358</xdr:rowOff>
    </xdr:to>
    <xdr:sp macro="" textlink="">
      <xdr:nvSpPr>
        <xdr:cNvPr id="134" name="フローチャート: 判断 133"/>
        <xdr:cNvSpPr/>
      </xdr:nvSpPr>
      <xdr:spPr>
        <a:xfrm>
          <a:off x="13843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55135</xdr:rowOff>
    </xdr:from>
    <xdr:ext cx="762000" cy="259045"/>
    <xdr:sp macro="" textlink="">
      <xdr:nvSpPr>
        <xdr:cNvPr id="135" name="テキスト ボックス 134"/>
        <xdr:cNvSpPr txBox="1"/>
      </xdr:nvSpPr>
      <xdr:spPr>
        <a:xfrm>
          <a:off x="13512800" y="296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6" name="フローチャート: 判断 135"/>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37" name="テキスト ボックス 136"/>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7620</xdr:rowOff>
    </xdr:from>
    <xdr:to>
      <xdr:col>82</xdr:col>
      <xdr:colOff>158750</xdr:colOff>
      <xdr:row>18</xdr:row>
      <xdr:rowOff>109220</xdr:rowOff>
    </xdr:to>
    <xdr:sp macro="" textlink="">
      <xdr:nvSpPr>
        <xdr:cNvPr id="143" name="楕円 142"/>
        <xdr:cNvSpPr/>
      </xdr:nvSpPr>
      <xdr:spPr>
        <a:xfrm>
          <a:off x="164592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151147</xdr:rowOff>
    </xdr:from>
    <xdr:ext cx="762000" cy="259045"/>
    <xdr:sp macro="" textlink="">
      <xdr:nvSpPr>
        <xdr:cNvPr id="144" name="物件費該当値テキスト"/>
        <xdr:cNvSpPr txBox="1"/>
      </xdr:nvSpPr>
      <xdr:spPr>
        <a:xfrm>
          <a:off x="165989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5334</xdr:rowOff>
    </xdr:from>
    <xdr:to>
      <xdr:col>78</xdr:col>
      <xdr:colOff>120650</xdr:colOff>
      <xdr:row>17</xdr:row>
      <xdr:rowOff>106934</xdr:rowOff>
    </xdr:to>
    <xdr:sp macro="" textlink="">
      <xdr:nvSpPr>
        <xdr:cNvPr id="145" name="楕円 144"/>
        <xdr:cNvSpPr/>
      </xdr:nvSpPr>
      <xdr:spPr>
        <a:xfrm>
          <a:off x="15621000" y="291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117111</xdr:rowOff>
    </xdr:from>
    <xdr:ext cx="736600" cy="259045"/>
    <xdr:sp macro="" textlink="">
      <xdr:nvSpPr>
        <xdr:cNvPr id="146" name="テキスト ボックス 145"/>
        <xdr:cNvSpPr txBox="1"/>
      </xdr:nvSpPr>
      <xdr:spPr>
        <a:xfrm>
          <a:off x="15290800" y="2688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57912</xdr:rowOff>
    </xdr:from>
    <xdr:to>
      <xdr:col>74</xdr:col>
      <xdr:colOff>31750</xdr:colOff>
      <xdr:row>16</xdr:row>
      <xdr:rowOff>159512</xdr:rowOff>
    </xdr:to>
    <xdr:sp macro="" textlink="">
      <xdr:nvSpPr>
        <xdr:cNvPr id="147" name="楕円 146"/>
        <xdr:cNvSpPr/>
      </xdr:nvSpPr>
      <xdr:spPr>
        <a:xfrm>
          <a:off x="14732000" y="280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169689</xdr:rowOff>
    </xdr:from>
    <xdr:ext cx="762000" cy="259045"/>
    <xdr:sp macro="" textlink="">
      <xdr:nvSpPr>
        <xdr:cNvPr id="148" name="テキスト ボックス 147"/>
        <xdr:cNvSpPr txBox="1"/>
      </xdr:nvSpPr>
      <xdr:spPr>
        <a:xfrm>
          <a:off x="14401800" y="256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105918</xdr:rowOff>
    </xdr:from>
    <xdr:to>
      <xdr:col>69</xdr:col>
      <xdr:colOff>142875</xdr:colOff>
      <xdr:row>16</xdr:row>
      <xdr:rowOff>36068</xdr:rowOff>
    </xdr:to>
    <xdr:sp macro="" textlink="">
      <xdr:nvSpPr>
        <xdr:cNvPr id="149" name="楕円 148"/>
        <xdr:cNvSpPr/>
      </xdr:nvSpPr>
      <xdr:spPr>
        <a:xfrm>
          <a:off x="138430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46245</xdr:rowOff>
    </xdr:from>
    <xdr:ext cx="762000" cy="259045"/>
    <xdr:sp macro="" textlink="">
      <xdr:nvSpPr>
        <xdr:cNvPr id="150" name="テキスト ボックス 149"/>
        <xdr:cNvSpPr txBox="1"/>
      </xdr:nvSpPr>
      <xdr:spPr>
        <a:xfrm>
          <a:off x="13512800" y="244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xdr:rowOff>
    </xdr:from>
    <xdr:to>
      <xdr:col>65</xdr:col>
      <xdr:colOff>53975</xdr:colOff>
      <xdr:row>16</xdr:row>
      <xdr:rowOff>104648</xdr:rowOff>
    </xdr:to>
    <xdr:sp macro="" textlink="">
      <xdr:nvSpPr>
        <xdr:cNvPr id="151" name="楕円 150"/>
        <xdr:cNvSpPr/>
      </xdr:nvSpPr>
      <xdr:spPr>
        <a:xfrm>
          <a:off x="12954000" y="274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114825</xdr:rowOff>
    </xdr:from>
    <xdr:ext cx="762000" cy="259045"/>
    <xdr:sp macro="" textlink="">
      <xdr:nvSpPr>
        <xdr:cNvPr id="152" name="テキスト ボックス 151"/>
        <xdr:cNvSpPr txBox="1"/>
      </xdr:nvSpPr>
      <xdr:spPr>
        <a:xfrm>
          <a:off x="12623800" y="251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u="none" strike="noStrike" baseline="0" smtClean="0">
              <a:solidFill>
                <a:schemeClr val="dk1"/>
              </a:solidFill>
              <a:latin typeface="+mn-lt"/>
              <a:ea typeface="+mn-ea"/>
              <a:cs typeface="+mn-cs"/>
            </a:rPr>
            <a:t>扶助費の割合は昨年度と比べ</a:t>
          </a:r>
          <a:r>
            <a:rPr lang="en-US" altLang="ja-JP" sz="1100" b="0" i="0" u="none" strike="noStrike" baseline="0" smtClean="0">
              <a:solidFill>
                <a:schemeClr val="dk1"/>
              </a:solidFill>
              <a:latin typeface="+mn-lt"/>
              <a:ea typeface="+mn-ea"/>
              <a:cs typeface="+mn-cs"/>
            </a:rPr>
            <a:t>0.6</a:t>
          </a:r>
          <a:r>
            <a:rPr lang="ja-JP" altLang="en-US" sz="1100" b="0" i="0" u="none" strike="noStrike" baseline="0" smtClean="0">
              <a:solidFill>
                <a:schemeClr val="dk1"/>
              </a:solidFill>
              <a:latin typeface="+mn-lt"/>
              <a:ea typeface="+mn-ea"/>
              <a:cs typeface="+mn-cs"/>
            </a:rPr>
            <a:t>ポイント減少しており、類似団体平均を下回っている。</a:t>
          </a:r>
        </a:p>
        <a:p>
          <a:pPr rtl="0"/>
          <a:r>
            <a:rPr lang="ja-JP" altLang="en-US" sz="1100" b="0" i="0" u="none" strike="noStrike" baseline="0" smtClean="0">
              <a:solidFill>
                <a:schemeClr val="dk1"/>
              </a:solidFill>
              <a:latin typeface="+mn-lt"/>
              <a:ea typeface="+mn-ea"/>
              <a:cs typeface="+mn-cs"/>
            </a:rPr>
            <a:t>今後も、自立支援等を進めるとともに、資格審査等の一層の適正化を図る。</a:t>
          </a: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20865</xdr:rowOff>
    </xdr:to>
    <xdr:cxnSp macro="">
      <xdr:nvCxnSpPr>
        <xdr:cNvPr id="181" name="直線コネクタ 180"/>
        <xdr:cNvCxnSpPr/>
      </xdr:nvCxnSpPr>
      <xdr:spPr>
        <a:xfrm flipV="1">
          <a:off x="4826000" y="90587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2"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3" name="直線コネクタ 182"/>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84"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85" name="直線コネクタ 184"/>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118835</xdr:rowOff>
    </xdr:from>
    <xdr:to>
      <xdr:col>24</xdr:col>
      <xdr:colOff>25400</xdr:colOff>
      <xdr:row>54</xdr:row>
      <xdr:rowOff>45357</xdr:rowOff>
    </xdr:to>
    <xdr:cxnSp macro="">
      <xdr:nvCxnSpPr>
        <xdr:cNvPr id="186" name="直線コネクタ 185"/>
        <xdr:cNvCxnSpPr/>
      </xdr:nvCxnSpPr>
      <xdr:spPr>
        <a:xfrm flipV="1">
          <a:off x="3987800" y="9205685"/>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23784</xdr:rowOff>
    </xdr:from>
    <xdr:ext cx="762000" cy="259045"/>
    <xdr:sp macro="" textlink="">
      <xdr:nvSpPr>
        <xdr:cNvPr id="187" name="扶助費平均値テキスト"/>
        <xdr:cNvSpPr txBox="1"/>
      </xdr:nvSpPr>
      <xdr:spPr>
        <a:xfrm>
          <a:off x="4914900" y="9453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88" name="フローチャート: 判断 187"/>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151493</xdr:rowOff>
    </xdr:from>
    <xdr:to>
      <xdr:col>19</xdr:col>
      <xdr:colOff>187325</xdr:colOff>
      <xdr:row>54</xdr:row>
      <xdr:rowOff>45357</xdr:rowOff>
    </xdr:to>
    <xdr:cxnSp macro="">
      <xdr:nvCxnSpPr>
        <xdr:cNvPr id="189" name="直線コネクタ 188"/>
        <xdr:cNvCxnSpPr/>
      </xdr:nvCxnSpPr>
      <xdr:spPr>
        <a:xfrm>
          <a:off x="3098800" y="92383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90" name="フローチャート: 判断 189"/>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121755</xdr:rowOff>
    </xdr:from>
    <xdr:ext cx="736600" cy="259045"/>
    <xdr:sp macro="" textlink="">
      <xdr:nvSpPr>
        <xdr:cNvPr id="191" name="テキスト ボックス 190"/>
        <xdr:cNvSpPr txBox="1"/>
      </xdr:nvSpPr>
      <xdr:spPr>
        <a:xfrm>
          <a:off x="3606800" y="955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37193</xdr:rowOff>
    </xdr:from>
    <xdr:to>
      <xdr:col>15</xdr:col>
      <xdr:colOff>98425</xdr:colOff>
      <xdr:row>53</xdr:row>
      <xdr:rowOff>151493</xdr:rowOff>
    </xdr:to>
    <xdr:cxnSp macro="">
      <xdr:nvCxnSpPr>
        <xdr:cNvPr id="192" name="直線コネクタ 191"/>
        <xdr:cNvCxnSpPr/>
      </xdr:nvCxnSpPr>
      <xdr:spPr>
        <a:xfrm>
          <a:off x="2209800" y="912404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4" name="テキスト ボックス 193"/>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37193</xdr:rowOff>
    </xdr:from>
    <xdr:to>
      <xdr:col>11</xdr:col>
      <xdr:colOff>9525</xdr:colOff>
      <xdr:row>53</xdr:row>
      <xdr:rowOff>69850</xdr:rowOff>
    </xdr:to>
    <xdr:cxnSp macro="">
      <xdr:nvCxnSpPr>
        <xdr:cNvPr id="195" name="直線コネクタ 194"/>
        <xdr:cNvCxnSpPr/>
      </xdr:nvCxnSpPr>
      <xdr:spPr>
        <a:xfrm flipV="1">
          <a:off x="1320800" y="91240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157843</xdr:rowOff>
    </xdr:from>
    <xdr:to>
      <xdr:col>11</xdr:col>
      <xdr:colOff>60325</xdr:colOff>
      <xdr:row>55</xdr:row>
      <xdr:rowOff>87993</xdr:rowOff>
    </xdr:to>
    <xdr:sp macro="" textlink="">
      <xdr:nvSpPr>
        <xdr:cNvPr id="196" name="フローチャート: 判断 195"/>
        <xdr:cNvSpPr/>
      </xdr:nvSpPr>
      <xdr:spPr>
        <a:xfrm>
          <a:off x="2159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72770</xdr:rowOff>
    </xdr:from>
    <xdr:ext cx="762000" cy="259045"/>
    <xdr:sp macro="" textlink="">
      <xdr:nvSpPr>
        <xdr:cNvPr id="197" name="テキスト ボックス 196"/>
        <xdr:cNvSpPr txBox="1"/>
      </xdr:nvSpPr>
      <xdr:spPr>
        <a:xfrm>
          <a:off x="1828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198" name="フローチャート: 判断 197"/>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56442</xdr:rowOff>
    </xdr:from>
    <xdr:ext cx="762000" cy="259045"/>
    <xdr:sp macro="" textlink="">
      <xdr:nvSpPr>
        <xdr:cNvPr id="199" name="テキスト ボックス 198"/>
        <xdr:cNvSpPr txBox="1"/>
      </xdr:nvSpPr>
      <xdr:spPr>
        <a:xfrm>
          <a:off x="939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68035</xdr:rowOff>
    </xdr:from>
    <xdr:to>
      <xdr:col>24</xdr:col>
      <xdr:colOff>76200</xdr:colOff>
      <xdr:row>53</xdr:row>
      <xdr:rowOff>169635</xdr:rowOff>
    </xdr:to>
    <xdr:sp macro="" textlink="">
      <xdr:nvSpPr>
        <xdr:cNvPr id="205" name="楕円 204"/>
        <xdr:cNvSpPr/>
      </xdr:nvSpPr>
      <xdr:spPr>
        <a:xfrm>
          <a:off x="47752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84562</xdr:rowOff>
    </xdr:from>
    <xdr:ext cx="762000" cy="259045"/>
    <xdr:sp macro="" textlink="">
      <xdr:nvSpPr>
        <xdr:cNvPr id="206" name="扶助費該当値テキスト"/>
        <xdr:cNvSpPr txBox="1"/>
      </xdr:nvSpPr>
      <xdr:spPr>
        <a:xfrm>
          <a:off x="4914900" y="899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166007</xdr:rowOff>
    </xdr:from>
    <xdr:to>
      <xdr:col>20</xdr:col>
      <xdr:colOff>38100</xdr:colOff>
      <xdr:row>54</xdr:row>
      <xdr:rowOff>96157</xdr:rowOff>
    </xdr:to>
    <xdr:sp macro="" textlink="">
      <xdr:nvSpPr>
        <xdr:cNvPr id="207" name="楕円 206"/>
        <xdr:cNvSpPr/>
      </xdr:nvSpPr>
      <xdr:spPr>
        <a:xfrm>
          <a:off x="3937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106334</xdr:rowOff>
    </xdr:from>
    <xdr:ext cx="736600" cy="259045"/>
    <xdr:sp macro="" textlink="">
      <xdr:nvSpPr>
        <xdr:cNvPr id="208" name="テキスト ボックス 207"/>
        <xdr:cNvSpPr txBox="1"/>
      </xdr:nvSpPr>
      <xdr:spPr>
        <a:xfrm>
          <a:off x="3606800" y="902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100693</xdr:rowOff>
    </xdr:from>
    <xdr:to>
      <xdr:col>15</xdr:col>
      <xdr:colOff>149225</xdr:colOff>
      <xdr:row>54</xdr:row>
      <xdr:rowOff>30843</xdr:rowOff>
    </xdr:to>
    <xdr:sp macro="" textlink="">
      <xdr:nvSpPr>
        <xdr:cNvPr id="209" name="楕円 208"/>
        <xdr:cNvSpPr/>
      </xdr:nvSpPr>
      <xdr:spPr>
        <a:xfrm>
          <a:off x="3048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41020</xdr:rowOff>
    </xdr:from>
    <xdr:ext cx="762000" cy="259045"/>
    <xdr:sp macro="" textlink="">
      <xdr:nvSpPr>
        <xdr:cNvPr id="210" name="テキスト ボックス 209"/>
        <xdr:cNvSpPr txBox="1"/>
      </xdr:nvSpPr>
      <xdr:spPr>
        <a:xfrm>
          <a:off x="2717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157843</xdr:rowOff>
    </xdr:from>
    <xdr:to>
      <xdr:col>11</xdr:col>
      <xdr:colOff>60325</xdr:colOff>
      <xdr:row>53</xdr:row>
      <xdr:rowOff>87993</xdr:rowOff>
    </xdr:to>
    <xdr:sp macro="" textlink="">
      <xdr:nvSpPr>
        <xdr:cNvPr id="211" name="楕円 210"/>
        <xdr:cNvSpPr/>
      </xdr:nvSpPr>
      <xdr:spPr>
        <a:xfrm>
          <a:off x="2159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98170</xdr:rowOff>
    </xdr:from>
    <xdr:ext cx="762000" cy="259045"/>
    <xdr:sp macro="" textlink="">
      <xdr:nvSpPr>
        <xdr:cNvPr id="212" name="テキスト ボックス 211"/>
        <xdr:cNvSpPr txBox="1"/>
      </xdr:nvSpPr>
      <xdr:spPr>
        <a:xfrm>
          <a:off x="1828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19050</xdr:rowOff>
    </xdr:from>
    <xdr:to>
      <xdr:col>6</xdr:col>
      <xdr:colOff>171450</xdr:colOff>
      <xdr:row>53</xdr:row>
      <xdr:rowOff>120650</xdr:rowOff>
    </xdr:to>
    <xdr:sp macro="" textlink="">
      <xdr:nvSpPr>
        <xdr:cNvPr id="213" name="楕円 212"/>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130827</xdr:rowOff>
    </xdr:from>
    <xdr:ext cx="762000" cy="259045"/>
    <xdr:sp macro="" textlink="">
      <xdr:nvSpPr>
        <xdr:cNvPr id="214" name="テキスト ボックス 213"/>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u="none" strike="noStrike" baseline="0" smtClean="0">
              <a:solidFill>
                <a:schemeClr val="dk1"/>
              </a:solidFill>
              <a:latin typeface="+mn-lt"/>
              <a:ea typeface="+mn-ea"/>
              <a:cs typeface="+mn-cs"/>
            </a:rPr>
            <a:t>その他に係る経常収支比率は、類似団体平均より下回った。しかし、介護保険特別会計等の他会計への繰出金については年々増加しているため、事業内容の見直し等により、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9" name="直線コネクタ 228"/>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0" name="テキスト ボックス 229"/>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3" name="直線コネクタ 23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4" name="テキスト ボックス 23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52705</xdr:rowOff>
    </xdr:to>
    <xdr:cxnSp macro="">
      <xdr:nvCxnSpPr>
        <xdr:cNvPr id="237" name="直線コネクタ 236"/>
        <xdr:cNvCxnSpPr/>
      </xdr:nvCxnSpPr>
      <xdr:spPr>
        <a:xfrm flipV="1">
          <a:off x="16510000" y="9271000"/>
          <a:ext cx="0" cy="124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24782</xdr:rowOff>
    </xdr:from>
    <xdr:ext cx="762000" cy="259045"/>
    <xdr:sp macro="" textlink="">
      <xdr:nvSpPr>
        <xdr:cNvPr id="238" name="その他最小値テキスト"/>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52705</xdr:rowOff>
    </xdr:from>
    <xdr:to>
      <xdr:col>82</xdr:col>
      <xdr:colOff>196850</xdr:colOff>
      <xdr:row>61</xdr:row>
      <xdr:rowOff>52705</xdr:rowOff>
    </xdr:to>
    <xdr:cxnSp macro="">
      <xdr:nvCxnSpPr>
        <xdr:cNvPr id="239" name="直線コネクタ 238"/>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0"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1" name="直線コネクタ 240"/>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18415</xdr:rowOff>
    </xdr:from>
    <xdr:to>
      <xdr:col>82</xdr:col>
      <xdr:colOff>107950</xdr:colOff>
      <xdr:row>57</xdr:row>
      <xdr:rowOff>121285</xdr:rowOff>
    </xdr:to>
    <xdr:cxnSp macro="">
      <xdr:nvCxnSpPr>
        <xdr:cNvPr id="242" name="直線コネクタ 241"/>
        <xdr:cNvCxnSpPr/>
      </xdr:nvCxnSpPr>
      <xdr:spPr>
        <a:xfrm flipV="1">
          <a:off x="15671800" y="9791065"/>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42562</xdr:rowOff>
    </xdr:from>
    <xdr:ext cx="762000" cy="259045"/>
    <xdr:sp macro="" textlink="">
      <xdr:nvSpPr>
        <xdr:cNvPr id="243" name="その他平均値テキスト"/>
        <xdr:cNvSpPr txBox="1"/>
      </xdr:nvSpPr>
      <xdr:spPr>
        <a:xfrm>
          <a:off x="16598900" y="9815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70485</xdr:rowOff>
    </xdr:from>
    <xdr:to>
      <xdr:col>82</xdr:col>
      <xdr:colOff>158750</xdr:colOff>
      <xdr:row>58</xdr:row>
      <xdr:rowOff>635</xdr:rowOff>
    </xdr:to>
    <xdr:sp macro="" textlink="">
      <xdr:nvSpPr>
        <xdr:cNvPr id="244" name="フローチャート: 判断 243"/>
        <xdr:cNvSpPr/>
      </xdr:nvSpPr>
      <xdr:spPr>
        <a:xfrm>
          <a:off x="164592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149860</xdr:rowOff>
    </xdr:from>
    <xdr:to>
      <xdr:col>78</xdr:col>
      <xdr:colOff>69850</xdr:colOff>
      <xdr:row>57</xdr:row>
      <xdr:rowOff>121285</xdr:rowOff>
    </xdr:to>
    <xdr:cxnSp macro="">
      <xdr:nvCxnSpPr>
        <xdr:cNvPr id="245" name="直線コネクタ 244"/>
        <xdr:cNvCxnSpPr/>
      </xdr:nvCxnSpPr>
      <xdr:spPr>
        <a:xfrm>
          <a:off x="14782800" y="9751060"/>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76200</xdr:rowOff>
    </xdr:from>
    <xdr:to>
      <xdr:col>78</xdr:col>
      <xdr:colOff>120650</xdr:colOff>
      <xdr:row>58</xdr:row>
      <xdr:rowOff>6350</xdr:rowOff>
    </xdr:to>
    <xdr:sp macro="" textlink="">
      <xdr:nvSpPr>
        <xdr:cNvPr id="246" name="フローチャート: 判断 245"/>
        <xdr:cNvSpPr/>
      </xdr:nvSpPr>
      <xdr:spPr>
        <a:xfrm>
          <a:off x="15621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162577</xdr:rowOff>
    </xdr:from>
    <xdr:ext cx="736600" cy="259045"/>
    <xdr:sp macro="" textlink="">
      <xdr:nvSpPr>
        <xdr:cNvPr id="247" name="テキスト ボックス 246"/>
        <xdr:cNvSpPr txBox="1"/>
      </xdr:nvSpPr>
      <xdr:spPr>
        <a:xfrm>
          <a:off x="15290800" y="993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69850</xdr:rowOff>
    </xdr:from>
    <xdr:to>
      <xdr:col>73</xdr:col>
      <xdr:colOff>180975</xdr:colOff>
      <xdr:row>56</xdr:row>
      <xdr:rowOff>149860</xdr:rowOff>
    </xdr:to>
    <xdr:cxnSp macro="">
      <xdr:nvCxnSpPr>
        <xdr:cNvPr id="248" name="直線コネクタ 247"/>
        <xdr:cNvCxnSpPr/>
      </xdr:nvCxnSpPr>
      <xdr:spPr>
        <a:xfrm>
          <a:off x="13893800" y="967105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64770</xdr:rowOff>
    </xdr:from>
    <xdr:to>
      <xdr:col>74</xdr:col>
      <xdr:colOff>31750</xdr:colOff>
      <xdr:row>57</xdr:row>
      <xdr:rowOff>166370</xdr:rowOff>
    </xdr:to>
    <xdr:sp macro="" textlink="">
      <xdr:nvSpPr>
        <xdr:cNvPr id="249" name="フローチャート: 判断 248"/>
        <xdr:cNvSpPr/>
      </xdr:nvSpPr>
      <xdr:spPr>
        <a:xfrm>
          <a:off x="14732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151147</xdr:rowOff>
    </xdr:from>
    <xdr:ext cx="762000" cy="259045"/>
    <xdr:sp macro="" textlink="">
      <xdr:nvSpPr>
        <xdr:cNvPr id="250" name="テキスト ボックス 249"/>
        <xdr:cNvSpPr txBox="1"/>
      </xdr:nvSpPr>
      <xdr:spPr>
        <a:xfrm>
          <a:off x="14401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xdr:rowOff>
    </xdr:from>
    <xdr:to>
      <xdr:col>69</xdr:col>
      <xdr:colOff>92075</xdr:colOff>
      <xdr:row>56</xdr:row>
      <xdr:rowOff>69850</xdr:rowOff>
    </xdr:to>
    <xdr:cxnSp macro="">
      <xdr:nvCxnSpPr>
        <xdr:cNvPr id="251" name="直線コネクタ 250"/>
        <xdr:cNvCxnSpPr/>
      </xdr:nvCxnSpPr>
      <xdr:spPr>
        <a:xfrm>
          <a:off x="13004800" y="96139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59055</xdr:rowOff>
    </xdr:from>
    <xdr:to>
      <xdr:col>69</xdr:col>
      <xdr:colOff>142875</xdr:colOff>
      <xdr:row>57</xdr:row>
      <xdr:rowOff>160655</xdr:rowOff>
    </xdr:to>
    <xdr:sp macro="" textlink="">
      <xdr:nvSpPr>
        <xdr:cNvPr id="252" name="フローチャート: 判断 251"/>
        <xdr:cNvSpPr/>
      </xdr:nvSpPr>
      <xdr:spPr>
        <a:xfrm>
          <a:off x="13843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145432</xdr:rowOff>
    </xdr:from>
    <xdr:ext cx="762000" cy="259045"/>
    <xdr:sp macro="" textlink="">
      <xdr:nvSpPr>
        <xdr:cNvPr id="253" name="テキスト ボックス 252"/>
        <xdr:cNvSpPr txBox="1"/>
      </xdr:nvSpPr>
      <xdr:spPr>
        <a:xfrm>
          <a:off x="13512800" y="99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59055</xdr:rowOff>
    </xdr:from>
    <xdr:to>
      <xdr:col>65</xdr:col>
      <xdr:colOff>53975</xdr:colOff>
      <xdr:row>57</xdr:row>
      <xdr:rowOff>160655</xdr:rowOff>
    </xdr:to>
    <xdr:sp macro="" textlink="">
      <xdr:nvSpPr>
        <xdr:cNvPr id="254" name="フローチャート: 判断 253"/>
        <xdr:cNvSpPr/>
      </xdr:nvSpPr>
      <xdr:spPr>
        <a:xfrm>
          <a:off x="12954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145432</xdr:rowOff>
    </xdr:from>
    <xdr:ext cx="762000" cy="259045"/>
    <xdr:sp macro="" textlink="">
      <xdr:nvSpPr>
        <xdr:cNvPr id="255" name="テキスト ボックス 254"/>
        <xdr:cNvSpPr txBox="1"/>
      </xdr:nvSpPr>
      <xdr:spPr>
        <a:xfrm>
          <a:off x="12623800" y="99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139065</xdr:rowOff>
    </xdr:from>
    <xdr:to>
      <xdr:col>82</xdr:col>
      <xdr:colOff>158750</xdr:colOff>
      <xdr:row>57</xdr:row>
      <xdr:rowOff>69215</xdr:rowOff>
    </xdr:to>
    <xdr:sp macro="" textlink="">
      <xdr:nvSpPr>
        <xdr:cNvPr id="261" name="楕円 260"/>
        <xdr:cNvSpPr/>
      </xdr:nvSpPr>
      <xdr:spPr>
        <a:xfrm>
          <a:off x="16459200" y="974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155592</xdr:rowOff>
    </xdr:from>
    <xdr:ext cx="762000" cy="259045"/>
    <xdr:sp macro="" textlink="">
      <xdr:nvSpPr>
        <xdr:cNvPr id="262" name="その他該当値テキスト"/>
        <xdr:cNvSpPr txBox="1"/>
      </xdr:nvSpPr>
      <xdr:spPr>
        <a:xfrm>
          <a:off x="16598900" y="958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70485</xdr:rowOff>
    </xdr:from>
    <xdr:to>
      <xdr:col>78</xdr:col>
      <xdr:colOff>120650</xdr:colOff>
      <xdr:row>58</xdr:row>
      <xdr:rowOff>635</xdr:rowOff>
    </xdr:to>
    <xdr:sp macro="" textlink="">
      <xdr:nvSpPr>
        <xdr:cNvPr id="263" name="楕円 262"/>
        <xdr:cNvSpPr/>
      </xdr:nvSpPr>
      <xdr:spPr>
        <a:xfrm>
          <a:off x="15621000" y="984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10812</xdr:rowOff>
    </xdr:from>
    <xdr:ext cx="736600" cy="259045"/>
    <xdr:sp macro="" textlink="">
      <xdr:nvSpPr>
        <xdr:cNvPr id="264" name="テキスト ボックス 263"/>
        <xdr:cNvSpPr txBox="1"/>
      </xdr:nvSpPr>
      <xdr:spPr>
        <a:xfrm>
          <a:off x="15290800" y="9612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99060</xdr:rowOff>
    </xdr:from>
    <xdr:to>
      <xdr:col>74</xdr:col>
      <xdr:colOff>31750</xdr:colOff>
      <xdr:row>57</xdr:row>
      <xdr:rowOff>29210</xdr:rowOff>
    </xdr:to>
    <xdr:sp macro="" textlink="">
      <xdr:nvSpPr>
        <xdr:cNvPr id="265" name="楕円 264"/>
        <xdr:cNvSpPr/>
      </xdr:nvSpPr>
      <xdr:spPr>
        <a:xfrm>
          <a:off x="14732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39387</xdr:rowOff>
    </xdr:from>
    <xdr:ext cx="762000" cy="259045"/>
    <xdr:sp macro="" textlink="">
      <xdr:nvSpPr>
        <xdr:cNvPr id="266" name="テキスト ボックス 265"/>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19050</xdr:rowOff>
    </xdr:from>
    <xdr:to>
      <xdr:col>69</xdr:col>
      <xdr:colOff>142875</xdr:colOff>
      <xdr:row>56</xdr:row>
      <xdr:rowOff>120650</xdr:rowOff>
    </xdr:to>
    <xdr:sp macro="" textlink="">
      <xdr:nvSpPr>
        <xdr:cNvPr id="267" name="楕円 266"/>
        <xdr:cNvSpPr/>
      </xdr:nvSpPr>
      <xdr:spPr>
        <a:xfrm>
          <a:off x="13843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130827</xdr:rowOff>
    </xdr:from>
    <xdr:ext cx="762000" cy="259045"/>
    <xdr:sp macro="" textlink="">
      <xdr:nvSpPr>
        <xdr:cNvPr id="268" name="テキスト ボックス 267"/>
        <xdr:cNvSpPr txBox="1"/>
      </xdr:nvSpPr>
      <xdr:spPr>
        <a:xfrm>
          <a:off x="13512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9" name="楕円 268"/>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70" name="テキスト ボックス 269"/>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u="none" strike="noStrike" baseline="0" smtClean="0">
              <a:solidFill>
                <a:schemeClr val="dk1"/>
              </a:solidFill>
              <a:latin typeface="+mn-lt"/>
              <a:ea typeface="+mn-ea"/>
              <a:cs typeface="+mn-cs"/>
            </a:rPr>
            <a:t>補助費等に係る経常収支比率は、</a:t>
          </a:r>
          <a:r>
            <a:rPr lang="ja-JP" altLang="ja-JP" sz="1100" b="0" i="0" baseline="0">
              <a:solidFill>
                <a:schemeClr val="dk1"/>
              </a:solidFill>
              <a:effectLst/>
              <a:latin typeface="+mn-lt"/>
              <a:ea typeface="+mn-ea"/>
              <a:cs typeface="+mn-cs"/>
            </a:rPr>
            <a:t>復興関連補助金によ</a:t>
          </a:r>
          <a:r>
            <a:rPr lang="ja-JP" altLang="en-US" sz="1100" b="0" i="0" baseline="0">
              <a:solidFill>
                <a:schemeClr val="dk1"/>
              </a:solidFill>
              <a:effectLst/>
              <a:latin typeface="+mn-lt"/>
              <a:ea typeface="+mn-ea"/>
              <a:cs typeface="+mn-cs"/>
            </a:rPr>
            <a:t>り</a:t>
          </a:r>
          <a:r>
            <a:rPr lang="ja-JP" altLang="ja-JP" sz="1100" b="0" i="0" baseline="0">
              <a:solidFill>
                <a:schemeClr val="dk1"/>
              </a:solidFill>
              <a:effectLst/>
              <a:latin typeface="+mn-lt"/>
              <a:ea typeface="+mn-ea"/>
              <a:cs typeface="+mn-cs"/>
            </a:rPr>
            <a:t>、</a:t>
          </a:r>
          <a:r>
            <a:rPr lang="ja-JP" altLang="en-US" sz="1100" b="0" i="0" u="none" strike="noStrike" baseline="0" smtClean="0">
              <a:solidFill>
                <a:schemeClr val="dk1"/>
              </a:solidFill>
              <a:latin typeface="+mn-lt"/>
              <a:ea typeface="+mn-ea"/>
              <a:cs typeface="+mn-cs"/>
            </a:rPr>
            <a:t>類似団体平均値を上回っている。</a:t>
          </a:r>
        </a:p>
        <a:p>
          <a:pPr rtl="0"/>
          <a:r>
            <a:rPr lang="ja-JP" altLang="en-US" sz="1100" b="0" i="0" u="none" strike="noStrike" baseline="0" smtClean="0">
              <a:solidFill>
                <a:schemeClr val="dk1"/>
              </a:solidFill>
              <a:latin typeface="+mn-lt"/>
              <a:ea typeface="+mn-ea"/>
              <a:cs typeface="+mn-cs"/>
            </a:rPr>
            <a:t>今後は事業経費の負担のあり方や、行政効果を精査し、補助金の廃止、縮小、終期の設定等により整理合理化を図る。</a:t>
          </a: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5" name="直線コネクタ 284"/>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86" name="テキスト ボックス 285"/>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7" name="直線コネクタ 286"/>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88" name="テキスト ボックス 287"/>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9" name="直線コネクタ 288"/>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0" name="テキスト ボックス 289"/>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1" name="直線コネクタ 290"/>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2" name="テキスト ボックス 291"/>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3" name="直線コネクタ 292"/>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4" name="テキスト ボックス 293"/>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130810</xdr:rowOff>
    </xdr:from>
    <xdr:to>
      <xdr:col>82</xdr:col>
      <xdr:colOff>107950</xdr:colOff>
      <xdr:row>40</xdr:row>
      <xdr:rowOff>104140</xdr:rowOff>
    </xdr:to>
    <xdr:cxnSp macro="">
      <xdr:nvCxnSpPr>
        <xdr:cNvPr id="297" name="直線コネクタ 296"/>
        <xdr:cNvCxnSpPr/>
      </xdr:nvCxnSpPr>
      <xdr:spPr>
        <a:xfrm flipV="1">
          <a:off x="16510000" y="57886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298"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299" name="直線コネクタ 298"/>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45737</xdr:rowOff>
    </xdr:from>
    <xdr:ext cx="762000" cy="259045"/>
    <xdr:sp macro="" textlink="">
      <xdr:nvSpPr>
        <xdr:cNvPr id="300" name="補助費等最大値テキスト"/>
        <xdr:cNvSpPr txBox="1"/>
      </xdr:nvSpPr>
      <xdr:spPr>
        <a:xfrm>
          <a:off x="16598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130810</xdr:rowOff>
    </xdr:from>
    <xdr:to>
      <xdr:col>82</xdr:col>
      <xdr:colOff>196850</xdr:colOff>
      <xdr:row>33</xdr:row>
      <xdr:rowOff>130810</xdr:rowOff>
    </xdr:to>
    <xdr:cxnSp macro="">
      <xdr:nvCxnSpPr>
        <xdr:cNvPr id="301" name="直線コネクタ 300"/>
        <xdr:cNvCxnSpPr/>
      </xdr:nvCxnSpPr>
      <xdr:spPr>
        <a:xfrm>
          <a:off x="16421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24130</xdr:rowOff>
    </xdr:from>
    <xdr:to>
      <xdr:col>82</xdr:col>
      <xdr:colOff>107950</xdr:colOff>
      <xdr:row>36</xdr:row>
      <xdr:rowOff>138430</xdr:rowOff>
    </xdr:to>
    <xdr:cxnSp macro="">
      <xdr:nvCxnSpPr>
        <xdr:cNvPr id="302" name="直線コネクタ 301"/>
        <xdr:cNvCxnSpPr/>
      </xdr:nvCxnSpPr>
      <xdr:spPr>
        <a:xfrm flipV="1">
          <a:off x="15671800" y="619633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127017</xdr:rowOff>
    </xdr:from>
    <xdr:ext cx="762000" cy="259045"/>
    <xdr:sp macro="" textlink="">
      <xdr:nvSpPr>
        <xdr:cNvPr id="303" name="補助費等平均値テキスト"/>
        <xdr:cNvSpPr txBox="1"/>
      </xdr:nvSpPr>
      <xdr:spPr>
        <a:xfrm>
          <a:off x="16598900" y="5956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04" name="フローチャート: 判断 303"/>
        <xdr:cNvSpPr/>
      </xdr:nvSpPr>
      <xdr:spPr>
        <a:xfrm>
          <a:off x="164592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8890</xdr:rowOff>
    </xdr:from>
    <xdr:to>
      <xdr:col>78</xdr:col>
      <xdr:colOff>69850</xdr:colOff>
      <xdr:row>36</xdr:row>
      <xdr:rowOff>138430</xdr:rowOff>
    </xdr:to>
    <xdr:cxnSp macro="">
      <xdr:nvCxnSpPr>
        <xdr:cNvPr id="305" name="直線コネクタ 304"/>
        <xdr:cNvCxnSpPr/>
      </xdr:nvCxnSpPr>
      <xdr:spPr>
        <a:xfrm>
          <a:off x="14782800" y="618109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110490</xdr:rowOff>
    </xdr:from>
    <xdr:to>
      <xdr:col>78</xdr:col>
      <xdr:colOff>120650</xdr:colOff>
      <xdr:row>36</xdr:row>
      <xdr:rowOff>40640</xdr:rowOff>
    </xdr:to>
    <xdr:sp macro="" textlink="">
      <xdr:nvSpPr>
        <xdr:cNvPr id="306" name="フローチャート: 判断 305"/>
        <xdr:cNvSpPr/>
      </xdr:nvSpPr>
      <xdr:spPr>
        <a:xfrm>
          <a:off x="15621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50817</xdr:rowOff>
    </xdr:from>
    <xdr:ext cx="736600" cy="259045"/>
    <xdr:sp macro="" textlink="">
      <xdr:nvSpPr>
        <xdr:cNvPr id="307" name="テキスト ボックス 306"/>
        <xdr:cNvSpPr txBox="1"/>
      </xdr:nvSpPr>
      <xdr:spPr>
        <a:xfrm>
          <a:off x="15290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62230</xdr:rowOff>
    </xdr:from>
    <xdr:to>
      <xdr:col>73</xdr:col>
      <xdr:colOff>180975</xdr:colOff>
      <xdr:row>36</xdr:row>
      <xdr:rowOff>8890</xdr:rowOff>
    </xdr:to>
    <xdr:cxnSp macro="">
      <xdr:nvCxnSpPr>
        <xdr:cNvPr id="308" name="直線コネクタ 307"/>
        <xdr:cNvCxnSpPr/>
      </xdr:nvCxnSpPr>
      <xdr:spPr>
        <a:xfrm>
          <a:off x="13893800" y="6062980"/>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80010</xdr:rowOff>
    </xdr:from>
    <xdr:to>
      <xdr:col>74</xdr:col>
      <xdr:colOff>31750</xdr:colOff>
      <xdr:row>36</xdr:row>
      <xdr:rowOff>10160</xdr:rowOff>
    </xdr:to>
    <xdr:sp macro="" textlink="">
      <xdr:nvSpPr>
        <xdr:cNvPr id="309" name="フローチャート: 判断 308"/>
        <xdr:cNvSpPr/>
      </xdr:nvSpPr>
      <xdr:spPr>
        <a:xfrm>
          <a:off x="14732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20337</xdr:rowOff>
    </xdr:from>
    <xdr:ext cx="762000" cy="259045"/>
    <xdr:sp macro="" textlink="">
      <xdr:nvSpPr>
        <xdr:cNvPr id="310" name="テキスト ボックス 309"/>
        <xdr:cNvSpPr txBox="1"/>
      </xdr:nvSpPr>
      <xdr:spPr>
        <a:xfrm>
          <a:off x="14401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62230</xdr:rowOff>
    </xdr:from>
    <xdr:to>
      <xdr:col>69</xdr:col>
      <xdr:colOff>92075</xdr:colOff>
      <xdr:row>36</xdr:row>
      <xdr:rowOff>54610</xdr:rowOff>
    </xdr:to>
    <xdr:cxnSp macro="">
      <xdr:nvCxnSpPr>
        <xdr:cNvPr id="311" name="直線コネクタ 310"/>
        <xdr:cNvCxnSpPr/>
      </xdr:nvCxnSpPr>
      <xdr:spPr>
        <a:xfrm flipV="1">
          <a:off x="13004800" y="6062980"/>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38100</xdr:rowOff>
    </xdr:from>
    <xdr:to>
      <xdr:col>69</xdr:col>
      <xdr:colOff>142875</xdr:colOff>
      <xdr:row>35</xdr:row>
      <xdr:rowOff>139700</xdr:rowOff>
    </xdr:to>
    <xdr:sp macro="" textlink="">
      <xdr:nvSpPr>
        <xdr:cNvPr id="312" name="フローチャート: 判断 311"/>
        <xdr:cNvSpPr/>
      </xdr:nvSpPr>
      <xdr:spPr>
        <a:xfrm>
          <a:off x="13843000" y="603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124477</xdr:rowOff>
    </xdr:from>
    <xdr:ext cx="762000" cy="259045"/>
    <xdr:sp macro="" textlink="">
      <xdr:nvSpPr>
        <xdr:cNvPr id="313" name="テキスト ボックス 312"/>
        <xdr:cNvSpPr txBox="1"/>
      </xdr:nvSpPr>
      <xdr:spPr>
        <a:xfrm>
          <a:off x="135128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60960</xdr:rowOff>
    </xdr:from>
    <xdr:to>
      <xdr:col>65</xdr:col>
      <xdr:colOff>53975</xdr:colOff>
      <xdr:row>35</xdr:row>
      <xdr:rowOff>162560</xdr:rowOff>
    </xdr:to>
    <xdr:sp macro="" textlink="">
      <xdr:nvSpPr>
        <xdr:cNvPr id="314" name="フローチャート: 判断 313"/>
        <xdr:cNvSpPr/>
      </xdr:nvSpPr>
      <xdr:spPr>
        <a:xfrm>
          <a:off x="12954000" y="6061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1287</xdr:rowOff>
    </xdr:from>
    <xdr:ext cx="762000" cy="259045"/>
    <xdr:sp macro="" textlink="">
      <xdr:nvSpPr>
        <xdr:cNvPr id="315" name="テキスト ボックス 314"/>
        <xdr:cNvSpPr txBox="1"/>
      </xdr:nvSpPr>
      <xdr:spPr>
        <a:xfrm>
          <a:off x="12623800" y="5830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144780</xdr:rowOff>
    </xdr:from>
    <xdr:to>
      <xdr:col>82</xdr:col>
      <xdr:colOff>158750</xdr:colOff>
      <xdr:row>36</xdr:row>
      <xdr:rowOff>74930</xdr:rowOff>
    </xdr:to>
    <xdr:sp macro="" textlink="">
      <xdr:nvSpPr>
        <xdr:cNvPr id="321" name="楕円 320"/>
        <xdr:cNvSpPr/>
      </xdr:nvSpPr>
      <xdr:spPr>
        <a:xfrm>
          <a:off x="16459200" y="614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116857</xdr:rowOff>
    </xdr:from>
    <xdr:ext cx="762000" cy="259045"/>
    <xdr:sp macro="" textlink="">
      <xdr:nvSpPr>
        <xdr:cNvPr id="322" name="補助費等該当値テキスト"/>
        <xdr:cNvSpPr txBox="1"/>
      </xdr:nvSpPr>
      <xdr:spPr>
        <a:xfrm>
          <a:off x="16598900" y="6117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87630</xdr:rowOff>
    </xdr:from>
    <xdr:to>
      <xdr:col>78</xdr:col>
      <xdr:colOff>120650</xdr:colOff>
      <xdr:row>37</xdr:row>
      <xdr:rowOff>17780</xdr:rowOff>
    </xdr:to>
    <xdr:sp macro="" textlink="">
      <xdr:nvSpPr>
        <xdr:cNvPr id="323" name="楕円 322"/>
        <xdr:cNvSpPr/>
      </xdr:nvSpPr>
      <xdr:spPr>
        <a:xfrm>
          <a:off x="15621000" y="62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2557</xdr:rowOff>
    </xdr:from>
    <xdr:ext cx="736600" cy="259045"/>
    <xdr:sp macro="" textlink="">
      <xdr:nvSpPr>
        <xdr:cNvPr id="324" name="テキスト ボックス 323"/>
        <xdr:cNvSpPr txBox="1"/>
      </xdr:nvSpPr>
      <xdr:spPr>
        <a:xfrm>
          <a:off x="15290800" y="6346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129540</xdr:rowOff>
    </xdr:from>
    <xdr:to>
      <xdr:col>74</xdr:col>
      <xdr:colOff>31750</xdr:colOff>
      <xdr:row>36</xdr:row>
      <xdr:rowOff>59690</xdr:rowOff>
    </xdr:to>
    <xdr:sp macro="" textlink="">
      <xdr:nvSpPr>
        <xdr:cNvPr id="325" name="楕円 324"/>
        <xdr:cNvSpPr/>
      </xdr:nvSpPr>
      <xdr:spPr>
        <a:xfrm>
          <a:off x="14732000" y="613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44467</xdr:rowOff>
    </xdr:from>
    <xdr:ext cx="762000" cy="259045"/>
    <xdr:sp macro="" textlink="">
      <xdr:nvSpPr>
        <xdr:cNvPr id="326" name="テキスト ボックス 325"/>
        <xdr:cNvSpPr txBox="1"/>
      </xdr:nvSpPr>
      <xdr:spPr>
        <a:xfrm>
          <a:off x="14401800" y="621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11430</xdr:rowOff>
    </xdr:from>
    <xdr:to>
      <xdr:col>69</xdr:col>
      <xdr:colOff>142875</xdr:colOff>
      <xdr:row>35</xdr:row>
      <xdr:rowOff>113030</xdr:rowOff>
    </xdr:to>
    <xdr:sp macro="" textlink="">
      <xdr:nvSpPr>
        <xdr:cNvPr id="327" name="楕円 326"/>
        <xdr:cNvSpPr/>
      </xdr:nvSpPr>
      <xdr:spPr>
        <a:xfrm>
          <a:off x="13843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123207</xdr:rowOff>
    </xdr:from>
    <xdr:ext cx="762000" cy="259045"/>
    <xdr:sp macro="" textlink="">
      <xdr:nvSpPr>
        <xdr:cNvPr id="328" name="テキスト ボックス 327"/>
        <xdr:cNvSpPr txBox="1"/>
      </xdr:nvSpPr>
      <xdr:spPr>
        <a:xfrm>
          <a:off x="13512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3810</xdr:rowOff>
    </xdr:from>
    <xdr:to>
      <xdr:col>65</xdr:col>
      <xdr:colOff>53975</xdr:colOff>
      <xdr:row>36</xdr:row>
      <xdr:rowOff>105410</xdr:rowOff>
    </xdr:to>
    <xdr:sp macro="" textlink="">
      <xdr:nvSpPr>
        <xdr:cNvPr id="329" name="楕円 328"/>
        <xdr:cNvSpPr/>
      </xdr:nvSpPr>
      <xdr:spPr>
        <a:xfrm>
          <a:off x="12954000" y="61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90187</xdr:rowOff>
    </xdr:from>
    <xdr:ext cx="762000" cy="259045"/>
    <xdr:sp macro="" textlink="">
      <xdr:nvSpPr>
        <xdr:cNvPr id="330" name="テキスト ボックス 329"/>
        <xdr:cNvSpPr txBox="1"/>
      </xdr:nvSpPr>
      <xdr:spPr>
        <a:xfrm>
          <a:off x="12623800" y="626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u="none" strike="noStrike" baseline="0" smtClean="0">
              <a:solidFill>
                <a:schemeClr val="dk1"/>
              </a:solidFill>
              <a:latin typeface="+mn-lt"/>
              <a:ea typeface="+mn-ea"/>
              <a:cs typeface="+mn-cs"/>
            </a:rPr>
            <a:t>公債費は増加したが類似団体を下回った。復興関連補助事業の縮小に伴い地方債発行額が増加しており、地方債発行抑制を行いながらも、計画的な地方債の発行に努める。</a:t>
          </a: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111761</xdr:rowOff>
    </xdr:to>
    <xdr:cxnSp macro="">
      <xdr:nvCxnSpPr>
        <xdr:cNvPr id="357" name="直線コネクタ 356"/>
        <xdr:cNvCxnSpPr/>
      </xdr:nvCxnSpPr>
      <xdr:spPr>
        <a:xfrm flipV="1">
          <a:off x="4826000" y="12513310"/>
          <a:ext cx="0" cy="1485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83838</xdr:rowOff>
    </xdr:from>
    <xdr:ext cx="762000" cy="259045"/>
    <xdr:sp macro="" textlink="">
      <xdr:nvSpPr>
        <xdr:cNvPr id="358" name="公債費最小値テキスト"/>
        <xdr:cNvSpPr txBox="1"/>
      </xdr:nvSpPr>
      <xdr:spPr>
        <a:xfrm>
          <a:off x="4914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111761</xdr:rowOff>
    </xdr:from>
    <xdr:to>
      <xdr:col>24</xdr:col>
      <xdr:colOff>114300</xdr:colOff>
      <xdr:row>81</xdr:row>
      <xdr:rowOff>111761</xdr:rowOff>
    </xdr:to>
    <xdr:cxnSp macro="">
      <xdr:nvCxnSpPr>
        <xdr:cNvPr id="359" name="直線コネクタ 358"/>
        <xdr:cNvCxnSpPr/>
      </xdr:nvCxnSpPr>
      <xdr:spPr>
        <a:xfrm>
          <a:off x="4737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0"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1" name="直線コネクタ 360"/>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104139</xdr:rowOff>
    </xdr:from>
    <xdr:to>
      <xdr:col>24</xdr:col>
      <xdr:colOff>25400</xdr:colOff>
      <xdr:row>77</xdr:row>
      <xdr:rowOff>12700</xdr:rowOff>
    </xdr:to>
    <xdr:cxnSp macro="">
      <xdr:nvCxnSpPr>
        <xdr:cNvPr id="362" name="直線コネクタ 361"/>
        <xdr:cNvCxnSpPr/>
      </xdr:nvCxnSpPr>
      <xdr:spPr>
        <a:xfrm>
          <a:off x="3987800" y="13134339"/>
          <a:ext cx="8382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139716</xdr:rowOff>
    </xdr:from>
    <xdr:ext cx="762000" cy="259045"/>
    <xdr:sp macro="" textlink="">
      <xdr:nvSpPr>
        <xdr:cNvPr id="363" name="公債費平均値テキスト"/>
        <xdr:cNvSpPr txBox="1"/>
      </xdr:nvSpPr>
      <xdr:spPr>
        <a:xfrm>
          <a:off x="4914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64" name="フローチャート: 判断 363"/>
        <xdr:cNvSpPr/>
      </xdr:nvSpPr>
      <xdr:spPr>
        <a:xfrm>
          <a:off x="4775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62230</xdr:rowOff>
    </xdr:from>
    <xdr:to>
      <xdr:col>19</xdr:col>
      <xdr:colOff>187325</xdr:colOff>
      <xdr:row>76</xdr:row>
      <xdr:rowOff>104139</xdr:rowOff>
    </xdr:to>
    <xdr:cxnSp macro="">
      <xdr:nvCxnSpPr>
        <xdr:cNvPr id="365" name="直線コネクタ 364"/>
        <xdr:cNvCxnSpPr/>
      </xdr:nvCxnSpPr>
      <xdr:spPr>
        <a:xfrm>
          <a:off x="3098800" y="130924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0</xdr:rowOff>
    </xdr:from>
    <xdr:to>
      <xdr:col>20</xdr:col>
      <xdr:colOff>38100</xdr:colOff>
      <xdr:row>77</xdr:row>
      <xdr:rowOff>101600</xdr:rowOff>
    </xdr:to>
    <xdr:sp macro="" textlink="">
      <xdr:nvSpPr>
        <xdr:cNvPr id="366" name="フローチャート: 判断 365"/>
        <xdr:cNvSpPr/>
      </xdr:nvSpPr>
      <xdr:spPr>
        <a:xfrm>
          <a:off x="3937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86377</xdr:rowOff>
    </xdr:from>
    <xdr:ext cx="736600" cy="259045"/>
    <xdr:sp macro="" textlink="">
      <xdr:nvSpPr>
        <xdr:cNvPr id="367" name="テキスト ボックス 366"/>
        <xdr:cNvSpPr txBox="1"/>
      </xdr:nvSpPr>
      <xdr:spPr>
        <a:xfrm>
          <a:off x="3606800" y="1328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35561</xdr:rowOff>
    </xdr:from>
    <xdr:to>
      <xdr:col>15</xdr:col>
      <xdr:colOff>98425</xdr:colOff>
      <xdr:row>76</xdr:row>
      <xdr:rowOff>62230</xdr:rowOff>
    </xdr:to>
    <xdr:cxnSp macro="">
      <xdr:nvCxnSpPr>
        <xdr:cNvPr id="368" name="直線コネクタ 367"/>
        <xdr:cNvCxnSpPr/>
      </xdr:nvCxnSpPr>
      <xdr:spPr>
        <a:xfrm>
          <a:off x="2209800" y="1306576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9" name="フローチャート: 判断 368"/>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40657</xdr:rowOff>
    </xdr:from>
    <xdr:ext cx="762000" cy="259045"/>
    <xdr:sp macro="" textlink="">
      <xdr:nvSpPr>
        <xdr:cNvPr id="370" name="テキスト ボックス 369"/>
        <xdr:cNvSpPr txBox="1"/>
      </xdr:nvSpPr>
      <xdr:spPr>
        <a:xfrm>
          <a:off x="2717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35561</xdr:rowOff>
    </xdr:from>
    <xdr:to>
      <xdr:col>11</xdr:col>
      <xdr:colOff>9525</xdr:colOff>
      <xdr:row>77</xdr:row>
      <xdr:rowOff>1270</xdr:rowOff>
    </xdr:to>
    <xdr:cxnSp macro="">
      <xdr:nvCxnSpPr>
        <xdr:cNvPr id="371" name="直線コネクタ 370"/>
        <xdr:cNvCxnSpPr/>
      </xdr:nvCxnSpPr>
      <xdr:spPr>
        <a:xfrm flipV="1">
          <a:off x="1320800" y="13065761"/>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95250</xdr:rowOff>
    </xdr:from>
    <xdr:to>
      <xdr:col>11</xdr:col>
      <xdr:colOff>60325</xdr:colOff>
      <xdr:row>77</xdr:row>
      <xdr:rowOff>25400</xdr:rowOff>
    </xdr:to>
    <xdr:sp macro="" textlink="">
      <xdr:nvSpPr>
        <xdr:cNvPr id="372" name="フローチャート: 判断 371"/>
        <xdr:cNvSpPr/>
      </xdr:nvSpPr>
      <xdr:spPr>
        <a:xfrm>
          <a:off x="2159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10177</xdr:rowOff>
    </xdr:from>
    <xdr:ext cx="762000" cy="259045"/>
    <xdr:sp macro="" textlink="">
      <xdr:nvSpPr>
        <xdr:cNvPr id="373" name="テキスト ボックス 372"/>
        <xdr:cNvSpPr txBox="1"/>
      </xdr:nvSpPr>
      <xdr:spPr>
        <a:xfrm>
          <a:off x="1828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4" name="フローチャート: 判断 373"/>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75" name="テキスト ボックス 374"/>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133350</xdr:rowOff>
    </xdr:from>
    <xdr:to>
      <xdr:col>24</xdr:col>
      <xdr:colOff>76200</xdr:colOff>
      <xdr:row>77</xdr:row>
      <xdr:rowOff>63500</xdr:rowOff>
    </xdr:to>
    <xdr:sp macro="" textlink="">
      <xdr:nvSpPr>
        <xdr:cNvPr id="381" name="楕円 380"/>
        <xdr:cNvSpPr/>
      </xdr:nvSpPr>
      <xdr:spPr>
        <a:xfrm>
          <a:off x="47752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149877</xdr:rowOff>
    </xdr:from>
    <xdr:ext cx="762000" cy="259045"/>
    <xdr:sp macro="" textlink="">
      <xdr:nvSpPr>
        <xdr:cNvPr id="382" name="公債費該当値テキスト"/>
        <xdr:cNvSpPr txBox="1"/>
      </xdr:nvSpPr>
      <xdr:spPr>
        <a:xfrm>
          <a:off x="4914900" y="1300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53339</xdr:rowOff>
    </xdr:from>
    <xdr:to>
      <xdr:col>20</xdr:col>
      <xdr:colOff>38100</xdr:colOff>
      <xdr:row>76</xdr:row>
      <xdr:rowOff>154939</xdr:rowOff>
    </xdr:to>
    <xdr:sp macro="" textlink="">
      <xdr:nvSpPr>
        <xdr:cNvPr id="383" name="楕円 382"/>
        <xdr:cNvSpPr/>
      </xdr:nvSpPr>
      <xdr:spPr>
        <a:xfrm>
          <a:off x="3937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165117</xdr:rowOff>
    </xdr:from>
    <xdr:ext cx="736600" cy="259045"/>
    <xdr:sp macro="" textlink="">
      <xdr:nvSpPr>
        <xdr:cNvPr id="384" name="テキスト ボックス 383"/>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11430</xdr:rowOff>
    </xdr:from>
    <xdr:to>
      <xdr:col>15</xdr:col>
      <xdr:colOff>149225</xdr:colOff>
      <xdr:row>76</xdr:row>
      <xdr:rowOff>113030</xdr:rowOff>
    </xdr:to>
    <xdr:sp macro="" textlink="">
      <xdr:nvSpPr>
        <xdr:cNvPr id="385" name="楕円 384"/>
        <xdr:cNvSpPr/>
      </xdr:nvSpPr>
      <xdr:spPr>
        <a:xfrm>
          <a:off x="3048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123207</xdr:rowOff>
    </xdr:from>
    <xdr:ext cx="762000" cy="259045"/>
    <xdr:sp macro="" textlink="">
      <xdr:nvSpPr>
        <xdr:cNvPr id="386" name="テキスト ボックス 385"/>
        <xdr:cNvSpPr txBox="1"/>
      </xdr:nvSpPr>
      <xdr:spPr>
        <a:xfrm>
          <a:off x="2717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156211</xdr:rowOff>
    </xdr:from>
    <xdr:to>
      <xdr:col>11</xdr:col>
      <xdr:colOff>60325</xdr:colOff>
      <xdr:row>76</xdr:row>
      <xdr:rowOff>86361</xdr:rowOff>
    </xdr:to>
    <xdr:sp macro="" textlink="">
      <xdr:nvSpPr>
        <xdr:cNvPr id="387" name="楕円 386"/>
        <xdr:cNvSpPr/>
      </xdr:nvSpPr>
      <xdr:spPr>
        <a:xfrm>
          <a:off x="2159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96537</xdr:rowOff>
    </xdr:from>
    <xdr:ext cx="762000" cy="259045"/>
    <xdr:sp macro="" textlink="">
      <xdr:nvSpPr>
        <xdr:cNvPr id="388" name="テキスト ボックス 387"/>
        <xdr:cNvSpPr txBox="1"/>
      </xdr:nvSpPr>
      <xdr:spPr>
        <a:xfrm>
          <a:off x="1828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89" name="楕円 388"/>
        <xdr:cNvSpPr/>
      </xdr:nvSpPr>
      <xdr:spPr>
        <a:xfrm>
          <a:off x="1270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62247</xdr:rowOff>
    </xdr:from>
    <xdr:ext cx="762000" cy="259045"/>
    <xdr:sp macro="" textlink="">
      <xdr:nvSpPr>
        <xdr:cNvPr id="390" name="テキスト ボックス 389"/>
        <xdr:cNvSpPr txBox="1"/>
      </xdr:nvSpPr>
      <xdr:spPr>
        <a:xfrm>
          <a:off x="939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u="none" strike="noStrike" baseline="0" smtClean="0">
              <a:solidFill>
                <a:schemeClr val="dk1"/>
              </a:solidFill>
              <a:latin typeface="+mn-lt"/>
              <a:ea typeface="+mn-ea"/>
              <a:cs typeface="+mn-cs"/>
            </a:rPr>
            <a:t>公債費以外に係る経常収支比率は、昨年度と比べ</a:t>
          </a:r>
          <a:r>
            <a:rPr lang="en-US" altLang="ja-JP" sz="1100" b="0" i="0" u="none" strike="noStrike" baseline="0" smtClean="0">
              <a:solidFill>
                <a:schemeClr val="dk1"/>
              </a:solidFill>
              <a:latin typeface="+mn-lt"/>
              <a:ea typeface="+mn-ea"/>
              <a:cs typeface="+mn-cs"/>
            </a:rPr>
            <a:t>3.9</a:t>
          </a:r>
          <a:r>
            <a:rPr lang="ja-JP" altLang="en-US" sz="1100" b="0" i="0" u="none" strike="noStrike" baseline="0" smtClean="0">
              <a:solidFill>
                <a:schemeClr val="dk1"/>
              </a:solidFill>
              <a:latin typeface="+mn-lt"/>
              <a:ea typeface="+mn-ea"/>
              <a:cs typeface="+mn-cs"/>
            </a:rPr>
            <a:t>ポイント下回ったが、類似団体平均を大きく上回っている。</a:t>
          </a:r>
        </a:p>
        <a:p>
          <a:pPr rtl="0"/>
          <a:r>
            <a:rPr lang="ja-JP" altLang="en-US" sz="1100" b="0" i="0" u="none" strike="noStrike" baseline="0" smtClean="0">
              <a:solidFill>
                <a:schemeClr val="dk1"/>
              </a:solidFill>
              <a:latin typeface="+mn-lt"/>
              <a:ea typeface="+mn-ea"/>
              <a:cs typeface="+mn-cs"/>
            </a:rPr>
            <a:t>今後は、事務事業について精緻に見直しを図り経費削減に努めていく。</a:t>
          </a:r>
        </a:p>
      </xdr:txBody>
    </xdr:sp>
    <xdr:clientData/>
  </xdr:twoCellAnchor>
  <xdr:oneCellAnchor>
    <xdr:from>
      <xdr:col>62</xdr:col>
      <xdr:colOff>6350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162923</xdr:rowOff>
    </xdr:from>
    <xdr:to>
      <xdr:col>82</xdr:col>
      <xdr:colOff>107950</xdr:colOff>
      <xdr:row>82</xdr:row>
      <xdr:rowOff>71482</xdr:rowOff>
    </xdr:to>
    <xdr:cxnSp macro="">
      <xdr:nvCxnSpPr>
        <xdr:cNvPr id="420" name="直線コネクタ 419"/>
        <xdr:cNvCxnSpPr/>
      </xdr:nvCxnSpPr>
      <xdr:spPr>
        <a:xfrm flipV="1">
          <a:off x="16510000" y="12507323"/>
          <a:ext cx="0"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43559</xdr:rowOff>
    </xdr:from>
    <xdr:ext cx="762000" cy="259045"/>
    <xdr:sp macro="" textlink="">
      <xdr:nvSpPr>
        <xdr:cNvPr id="421" name="公債費以外最小値テキスト"/>
        <xdr:cNvSpPr txBox="1"/>
      </xdr:nvSpPr>
      <xdr:spPr>
        <a:xfrm>
          <a:off x="16598900" y="1410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71482</xdr:rowOff>
    </xdr:from>
    <xdr:to>
      <xdr:col>82</xdr:col>
      <xdr:colOff>196850</xdr:colOff>
      <xdr:row>82</xdr:row>
      <xdr:rowOff>71482</xdr:rowOff>
    </xdr:to>
    <xdr:cxnSp macro="">
      <xdr:nvCxnSpPr>
        <xdr:cNvPr id="422" name="直線コネクタ 421"/>
        <xdr:cNvCxnSpPr/>
      </xdr:nvCxnSpPr>
      <xdr:spPr>
        <a:xfrm>
          <a:off x="16421100" y="1413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77850</xdr:rowOff>
    </xdr:from>
    <xdr:ext cx="762000" cy="259045"/>
    <xdr:sp macro="" textlink="">
      <xdr:nvSpPr>
        <xdr:cNvPr id="423" name="公債費以外最大値テキスト"/>
        <xdr:cNvSpPr txBox="1"/>
      </xdr:nvSpPr>
      <xdr:spPr>
        <a:xfrm>
          <a:off x="16598900" y="1225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162923</xdr:rowOff>
    </xdr:from>
    <xdr:to>
      <xdr:col>82</xdr:col>
      <xdr:colOff>196850</xdr:colOff>
      <xdr:row>72</xdr:row>
      <xdr:rowOff>162923</xdr:rowOff>
    </xdr:to>
    <xdr:cxnSp macro="">
      <xdr:nvCxnSpPr>
        <xdr:cNvPr id="424" name="直線コネクタ 423"/>
        <xdr:cNvCxnSpPr/>
      </xdr:nvCxnSpPr>
      <xdr:spPr>
        <a:xfrm>
          <a:off x="16421100" y="1250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109038</xdr:rowOff>
    </xdr:from>
    <xdr:to>
      <xdr:col>82</xdr:col>
      <xdr:colOff>107950</xdr:colOff>
      <xdr:row>80</xdr:row>
      <xdr:rowOff>64951</xdr:rowOff>
    </xdr:to>
    <xdr:cxnSp macro="">
      <xdr:nvCxnSpPr>
        <xdr:cNvPr id="425" name="直線コネクタ 424"/>
        <xdr:cNvCxnSpPr/>
      </xdr:nvCxnSpPr>
      <xdr:spPr>
        <a:xfrm flipV="1">
          <a:off x="15671800" y="13653588"/>
          <a:ext cx="8382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159675</xdr:rowOff>
    </xdr:from>
    <xdr:ext cx="762000" cy="259045"/>
    <xdr:sp macro="" textlink="">
      <xdr:nvSpPr>
        <xdr:cNvPr id="426" name="公債費以外平均値テキスト"/>
        <xdr:cNvSpPr txBox="1"/>
      </xdr:nvSpPr>
      <xdr:spPr>
        <a:xfrm>
          <a:off x="16598900" y="13189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143148</xdr:rowOff>
    </xdr:from>
    <xdr:to>
      <xdr:col>82</xdr:col>
      <xdr:colOff>158750</xdr:colOff>
      <xdr:row>78</xdr:row>
      <xdr:rowOff>73298</xdr:rowOff>
    </xdr:to>
    <xdr:sp macro="" textlink="">
      <xdr:nvSpPr>
        <xdr:cNvPr id="427" name="フローチャート: 判断 426"/>
        <xdr:cNvSpPr/>
      </xdr:nvSpPr>
      <xdr:spPr>
        <a:xfrm>
          <a:off x="164592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48623</xdr:rowOff>
    </xdr:from>
    <xdr:to>
      <xdr:col>78</xdr:col>
      <xdr:colOff>69850</xdr:colOff>
      <xdr:row>80</xdr:row>
      <xdr:rowOff>64951</xdr:rowOff>
    </xdr:to>
    <xdr:cxnSp macro="">
      <xdr:nvCxnSpPr>
        <xdr:cNvPr id="428" name="直線コネクタ 427"/>
        <xdr:cNvCxnSpPr/>
      </xdr:nvCxnSpPr>
      <xdr:spPr>
        <a:xfrm>
          <a:off x="14782800" y="13421723"/>
          <a:ext cx="889000" cy="35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130084</xdr:rowOff>
    </xdr:from>
    <xdr:to>
      <xdr:col>78</xdr:col>
      <xdr:colOff>120650</xdr:colOff>
      <xdr:row>78</xdr:row>
      <xdr:rowOff>60234</xdr:rowOff>
    </xdr:to>
    <xdr:sp macro="" textlink="">
      <xdr:nvSpPr>
        <xdr:cNvPr id="429" name="フローチャート: 判断 428"/>
        <xdr:cNvSpPr/>
      </xdr:nvSpPr>
      <xdr:spPr>
        <a:xfrm>
          <a:off x="15621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70411</xdr:rowOff>
    </xdr:from>
    <xdr:ext cx="736600" cy="259045"/>
    <xdr:sp macro="" textlink="">
      <xdr:nvSpPr>
        <xdr:cNvPr id="430" name="テキスト ボックス 429"/>
        <xdr:cNvSpPr txBox="1"/>
      </xdr:nvSpPr>
      <xdr:spPr>
        <a:xfrm>
          <a:off x="15290800" y="13100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118835</xdr:rowOff>
    </xdr:from>
    <xdr:to>
      <xdr:col>73</xdr:col>
      <xdr:colOff>180975</xdr:colOff>
      <xdr:row>78</xdr:row>
      <xdr:rowOff>48623</xdr:rowOff>
    </xdr:to>
    <xdr:cxnSp macro="">
      <xdr:nvCxnSpPr>
        <xdr:cNvPr id="431" name="直線コネクタ 430"/>
        <xdr:cNvCxnSpPr/>
      </xdr:nvCxnSpPr>
      <xdr:spPr>
        <a:xfrm>
          <a:off x="13893800" y="12977585"/>
          <a:ext cx="889000" cy="44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77832</xdr:rowOff>
    </xdr:from>
    <xdr:to>
      <xdr:col>74</xdr:col>
      <xdr:colOff>31750</xdr:colOff>
      <xdr:row>78</xdr:row>
      <xdr:rowOff>7982</xdr:rowOff>
    </xdr:to>
    <xdr:sp macro="" textlink="">
      <xdr:nvSpPr>
        <xdr:cNvPr id="432" name="フローチャート: 判断 431"/>
        <xdr:cNvSpPr/>
      </xdr:nvSpPr>
      <xdr:spPr>
        <a:xfrm>
          <a:off x="14732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18159</xdr:rowOff>
    </xdr:from>
    <xdr:ext cx="762000" cy="259045"/>
    <xdr:sp macro="" textlink="">
      <xdr:nvSpPr>
        <xdr:cNvPr id="433" name="テキスト ボックス 432"/>
        <xdr:cNvSpPr txBox="1"/>
      </xdr:nvSpPr>
      <xdr:spPr>
        <a:xfrm>
          <a:off x="14401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118835</xdr:rowOff>
    </xdr:from>
    <xdr:to>
      <xdr:col>69</xdr:col>
      <xdr:colOff>92075</xdr:colOff>
      <xdr:row>77</xdr:row>
      <xdr:rowOff>63319</xdr:rowOff>
    </xdr:to>
    <xdr:cxnSp macro="">
      <xdr:nvCxnSpPr>
        <xdr:cNvPr id="434" name="直線コネクタ 433"/>
        <xdr:cNvCxnSpPr/>
      </xdr:nvCxnSpPr>
      <xdr:spPr>
        <a:xfrm flipV="1">
          <a:off x="13004800" y="12977585"/>
          <a:ext cx="889000" cy="28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89263</xdr:rowOff>
    </xdr:from>
    <xdr:to>
      <xdr:col>69</xdr:col>
      <xdr:colOff>142875</xdr:colOff>
      <xdr:row>77</xdr:row>
      <xdr:rowOff>19413</xdr:rowOff>
    </xdr:to>
    <xdr:sp macro="" textlink="">
      <xdr:nvSpPr>
        <xdr:cNvPr id="435" name="フローチャート: 判断 434"/>
        <xdr:cNvSpPr/>
      </xdr:nvSpPr>
      <xdr:spPr>
        <a:xfrm>
          <a:off x="13843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4190</xdr:rowOff>
    </xdr:from>
    <xdr:ext cx="762000" cy="259045"/>
    <xdr:sp macro="" textlink="">
      <xdr:nvSpPr>
        <xdr:cNvPr id="436" name="テキスト ボックス 435"/>
        <xdr:cNvSpPr txBox="1"/>
      </xdr:nvSpPr>
      <xdr:spPr>
        <a:xfrm>
          <a:off x="13512800" y="1320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128451</xdr:rowOff>
    </xdr:from>
    <xdr:to>
      <xdr:col>65</xdr:col>
      <xdr:colOff>53975</xdr:colOff>
      <xdr:row>77</xdr:row>
      <xdr:rowOff>58601</xdr:rowOff>
    </xdr:to>
    <xdr:sp macro="" textlink="">
      <xdr:nvSpPr>
        <xdr:cNvPr id="437" name="フローチャート: 判断 436"/>
        <xdr:cNvSpPr/>
      </xdr:nvSpPr>
      <xdr:spPr>
        <a:xfrm>
          <a:off x="12954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68778</xdr:rowOff>
    </xdr:from>
    <xdr:ext cx="762000" cy="259045"/>
    <xdr:sp macro="" textlink="">
      <xdr:nvSpPr>
        <xdr:cNvPr id="438" name="テキスト ボックス 437"/>
        <xdr:cNvSpPr txBox="1"/>
      </xdr:nvSpPr>
      <xdr:spPr>
        <a:xfrm>
          <a:off x="12623800" y="1292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58238</xdr:rowOff>
    </xdr:from>
    <xdr:to>
      <xdr:col>82</xdr:col>
      <xdr:colOff>158750</xdr:colOff>
      <xdr:row>79</xdr:row>
      <xdr:rowOff>159838</xdr:rowOff>
    </xdr:to>
    <xdr:sp macro="" textlink="">
      <xdr:nvSpPr>
        <xdr:cNvPr id="444" name="楕円 443"/>
        <xdr:cNvSpPr/>
      </xdr:nvSpPr>
      <xdr:spPr>
        <a:xfrm>
          <a:off x="16459200" y="1360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30315</xdr:rowOff>
    </xdr:from>
    <xdr:ext cx="762000" cy="259045"/>
    <xdr:sp macro="" textlink="">
      <xdr:nvSpPr>
        <xdr:cNvPr id="445" name="公債費以外該当値テキスト"/>
        <xdr:cNvSpPr txBox="1"/>
      </xdr:nvSpPr>
      <xdr:spPr>
        <a:xfrm>
          <a:off x="16598900" y="1357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14151</xdr:rowOff>
    </xdr:from>
    <xdr:to>
      <xdr:col>78</xdr:col>
      <xdr:colOff>120650</xdr:colOff>
      <xdr:row>80</xdr:row>
      <xdr:rowOff>115751</xdr:rowOff>
    </xdr:to>
    <xdr:sp macro="" textlink="">
      <xdr:nvSpPr>
        <xdr:cNvPr id="446" name="楕円 445"/>
        <xdr:cNvSpPr/>
      </xdr:nvSpPr>
      <xdr:spPr>
        <a:xfrm>
          <a:off x="15621000" y="1373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100528</xdr:rowOff>
    </xdr:from>
    <xdr:ext cx="736600" cy="259045"/>
    <xdr:sp macro="" textlink="">
      <xdr:nvSpPr>
        <xdr:cNvPr id="447" name="テキスト ボックス 446"/>
        <xdr:cNvSpPr txBox="1"/>
      </xdr:nvSpPr>
      <xdr:spPr>
        <a:xfrm>
          <a:off x="15290800" y="13816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169273</xdr:rowOff>
    </xdr:from>
    <xdr:to>
      <xdr:col>74</xdr:col>
      <xdr:colOff>31750</xdr:colOff>
      <xdr:row>78</xdr:row>
      <xdr:rowOff>99423</xdr:rowOff>
    </xdr:to>
    <xdr:sp macro="" textlink="">
      <xdr:nvSpPr>
        <xdr:cNvPr id="448" name="楕円 447"/>
        <xdr:cNvSpPr/>
      </xdr:nvSpPr>
      <xdr:spPr>
        <a:xfrm>
          <a:off x="14732000" y="1337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84200</xdr:rowOff>
    </xdr:from>
    <xdr:ext cx="762000" cy="259045"/>
    <xdr:sp macro="" textlink="">
      <xdr:nvSpPr>
        <xdr:cNvPr id="449" name="テキスト ボックス 448"/>
        <xdr:cNvSpPr txBox="1"/>
      </xdr:nvSpPr>
      <xdr:spPr>
        <a:xfrm>
          <a:off x="14401800" y="13457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68035</xdr:rowOff>
    </xdr:from>
    <xdr:to>
      <xdr:col>69</xdr:col>
      <xdr:colOff>142875</xdr:colOff>
      <xdr:row>75</xdr:row>
      <xdr:rowOff>169636</xdr:rowOff>
    </xdr:to>
    <xdr:sp macro="" textlink="">
      <xdr:nvSpPr>
        <xdr:cNvPr id="450" name="楕円 449"/>
        <xdr:cNvSpPr/>
      </xdr:nvSpPr>
      <xdr:spPr>
        <a:xfrm>
          <a:off x="13843000" y="129267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8362</xdr:rowOff>
    </xdr:from>
    <xdr:ext cx="762000" cy="259045"/>
    <xdr:sp macro="" textlink="">
      <xdr:nvSpPr>
        <xdr:cNvPr id="451" name="テキスト ボックス 450"/>
        <xdr:cNvSpPr txBox="1"/>
      </xdr:nvSpPr>
      <xdr:spPr>
        <a:xfrm>
          <a:off x="13512800" y="1269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12519</xdr:rowOff>
    </xdr:from>
    <xdr:to>
      <xdr:col>65</xdr:col>
      <xdr:colOff>53975</xdr:colOff>
      <xdr:row>77</xdr:row>
      <xdr:rowOff>114119</xdr:rowOff>
    </xdr:to>
    <xdr:sp macro="" textlink="">
      <xdr:nvSpPr>
        <xdr:cNvPr id="452" name="楕円 451"/>
        <xdr:cNvSpPr/>
      </xdr:nvSpPr>
      <xdr:spPr>
        <a:xfrm>
          <a:off x="12954000" y="1321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98896</xdr:rowOff>
    </xdr:from>
    <xdr:ext cx="762000" cy="259045"/>
    <xdr:sp macro="" textlink="">
      <xdr:nvSpPr>
        <xdr:cNvPr id="453" name="テキスト ボックス 452"/>
        <xdr:cNvSpPr txBox="1"/>
      </xdr:nvSpPr>
      <xdr:spPr>
        <a:xfrm>
          <a:off x="12623800" y="1330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福島県葛尾村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129317</xdr:rowOff>
    </xdr:from>
    <xdr:to>
      <xdr:col>29</xdr:col>
      <xdr:colOff>127000</xdr:colOff>
      <xdr:row>19</xdr:row>
      <xdr:rowOff>144974</xdr:rowOff>
    </xdr:to>
    <xdr:cxnSp macro="">
      <xdr:nvCxnSpPr>
        <xdr:cNvPr id="46" name="直線コネクタ 45"/>
        <xdr:cNvCxnSpPr/>
      </xdr:nvCxnSpPr>
      <xdr:spPr bwMode="auto">
        <a:xfrm flipV="1">
          <a:off x="5651500" y="1891442"/>
          <a:ext cx="0" cy="15587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117051</xdr:rowOff>
    </xdr:from>
    <xdr:ext cx="762000" cy="259045"/>
    <xdr:sp macro="" textlink="">
      <xdr:nvSpPr>
        <xdr:cNvPr id="47" name="人口1人当たり決算額の推移最小値テキスト130"/>
        <xdr:cNvSpPr txBox="1"/>
      </xdr:nvSpPr>
      <xdr:spPr>
        <a:xfrm>
          <a:off x="5740400" y="3422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144974</xdr:rowOff>
    </xdr:from>
    <xdr:to>
      <xdr:col>30</xdr:col>
      <xdr:colOff>25400</xdr:colOff>
      <xdr:row>19</xdr:row>
      <xdr:rowOff>144974</xdr:rowOff>
    </xdr:to>
    <xdr:cxnSp macro="">
      <xdr:nvCxnSpPr>
        <xdr:cNvPr id="48" name="直線コネクタ 47"/>
        <xdr:cNvCxnSpPr/>
      </xdr:nvCxnSpPr>
      <xdr:spPr bwMode="auto">
        <a:xfrm>
          <a:off x="5562600" y="34501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44244</xdr:rowOff>
    </xdr:from>
    <xdr:ext cx="762000" cy="259045"/>
    <xdr:sp macro="" textlink="">
      <xdr:nvSpPr>
        <xdr:cNvPr id="49" name="人口1人当たり決算額の推移最大値テキスト130"/>
        <xdr:cNvSpPr txBox="1"/>
      </xdr:nvSpPr>
      <xdr:spPr>
        <a:xfrm>
          <a:off x="5740400" y="163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129317</xdr:rowOff>
    </xdr:from>
    <xdr:to>
      <xdr:col>30</xdr:col>
      <xdr:colOff>25400</xdr:colOff>
      <xdr:row>10</xdr:row>
      <xdr:rowOff>129317</xdr:rowOff>
    </xdr:to>
    <xdr:cxnSp macro="">
      <xdr:nvCxnSpPr>
        <xdr:cNvPr id="50" name="直線コネクタ 49"/>
        <xdr:cNvCxnSpPr/>
      </xdr:nvCxnSpPr>
      <xdr:spPr bwMode="auto">
        <a:xfrm>
          <a:off x="5562600" y="1891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162862</xdr:rowOff>
    </xdr:from>
    <xdr:to>
      <xdr:col>29</xdr:col>
      <xdr:colOff>127000</xdr:colOff>
      <xdr:row>18</xdr:row>
      <xdr:rowOff>18127</xdr:rowOff>
    </xdr:to>
    <xdr:cxnSp macro="">
      <xdr:nvCxnSpPr>
        <xdr:cNvPr id="51" name="直線コネクタ 50"/>
        <xdr:cNvCxnSpPr/>
      </xdr:nvCxnSpPr>
      <xdr:spPr bwMode="auto">
        <a:xfrm flipV="1">
          <a:off x="5003800" y="3125137"/>
          <a:ext cx="647700" cy="26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147639</xdr:rowOff>
    </xdr:from>
    <xdr:ext cx="762000" cy="259045"/>
    <xdr:sp macro="" textlink="">
      <xdr:nvSpPr>
        <xdr:cNvPr id="52" name="人口1人当たり決算額の推移平均値テキスト130"/>
        <xdr:cNvSpPr txBox="1"/>
      </xdr:nvSpPr>
      <xdr:spPr>
        <a:xfrm>
          <a:off x="5740400" y="31099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160884</xdr:rowOff>
    </xdr:from>
    <xdr:to>
      <xdr:col>29</xdr:col>
      <xdr:colOff>177800</xdr:colOff>
      <xdr:row>18</xdr:row>
      <xdr:rowOff>91034</xdr:rowOff>
    </xdr:to>
    <xdr:sp macro="" textlink="">
      <xdr:nvSpPr>
        <xdr:cNvPr id="53" name="フローチャート: 判断 52"/>
        <xdr:cNvSpPr/>
      </xdr:nvSpPr>
      <xdr:spPr bwMode="auto">
        <a:xfrm>
          <a:off x="56007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18127</xdr:rowOff>
    </xdr:from>
    <xdr:to>
      <xdr:col>26</xdr:col>
      <xdr:colOff>50800</xdr:colOff>
      <xdr:row>18</xdr:row>
      <xdr:rowOff>39300</xdr:rowOff>
    </xdr:to>
    <xdr:cxnSp macro="">
      <xdr:nvCxnSpPr>
        <xdr:cNvPr id="54" name="直線コネクタ 53"/>
        <xdr:cNvCxnSpPr/>
      </xdr:nvCxnSpPr>
      <xdr:spPr bwMode="auto">
        <a:xfrm flipV="1">
          <a:off x="4305300" y="3151852"/>
          <a:ext cx="698500" cy="21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159284</xdr:rowOff>
    </xdr:from>
    <xdr:to>
      <xdr:col>26</xdr:col>
      <xdr:colOff>101600</xdr:colOff>
      <xdr:row>18</xdr:row>
      <xdr:rowOff>89434</xdr:rowOff>
    </xdr:to>
    <xdr:sp macro="" textlink="">
      <xdr:nvSpPr>
        <xdr:cNvPr id="55" name="フローチャート: 判断 54"/>
        <xdr:cNvSpPr/>
      </xdr:nvSpPr>
      <xdr:spPr bwMode="auto">
        <a:xfrm>
          <a:off x="49530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74211</xdr:rowOff>
    </xdr:from>
    <xdr:ext cx="736600" cy="259045"/>
    <xdr:sp macro="" textlink="">
      <xdr:nvSpPr>
        <xdr:cNvPr id="56" name="テキスト ボックス 55"/>
        <xdr:cNvSpPr txBox="1"/>
      </xdr:nvSpPr>
      <xdr:spPr>
        <a:xfrm>
          <a:off x="4622800" y="3207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39300</xdr:rowOff>
    </xdr:from>
    <xdr:to>
      <xdr:col>22</xdr:col>
      <xdr:colOff>114300</xdr:colOff>
      <xdr:row>18</xdr:row>
      <xdr:rowOff>73914</xdr:rowOff>
    </xdr:to>
    <xdr:cxnSp macro="">
      <xdr:nvCxnSpPr>
        <xdr:cNvPr id="57" name="直線コネクタ 56"/>
        <xdr:cNvCxnSpPr/>
      </xdr:nvCxnSpPr>
      <xdr:spPr bwMode="auto">
        <a:xfrm flipV="1">
          <a:off x="3606800" y="3173025"/>
          <a:ext cx="698500" cy="34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167324</xdr:rowOff>
    </xdr:from>
    <xdr:to>
      <xdr:col>22</xdr:col>
      <xdr:colOff>165100</xdr:colOff>
      <xdr:row>18</xdr:row>
      <xdr:rowOff>97474</xdr:rowOff>
    </xdr:to>
    <xdr:sp macro="" textlink="">
      <xdr:nvSpPr>
        <xdr:cNvPr id="58" name="フローチャート: 判断 57"/>
        <xdr:cNvSpPr/>
      </xdr:nvSpPr>
      <xdr:spPr bwMode="auto">
        <a:xfrm>
          <a:off x="42545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82251</xdr:rowOff>
    </xdr:from>
    <xdr:ext cx="762000" cy="259045"/>
    <xdr:sp macro="" textlink="">
      <xdr:nvSpPr>
        <xdr:cNvPr id="59" name="テキスト ボックス 58"/>
        <xdr:cNvSpPr txBox="1"/>
      </xdr:nvSpPr>
      <xdr:spPr>
        <a:xfrm>
          <a:off x="3924300" y="321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65637</xdr:rowOff>
    </xdr:from>
    <xdr:to>
      <xdr:col>18</xdr:col>
      <xdr:colOff>177800</xdr:colOff>
      <xdr:row>18</xdr:row>
      <xdr:rowOff>73914</xdr:rowOff>
    </xdr:to>
    <xdr:cxnSp macro="">
      <xdr:nvCxnSpPr>
        <xdr:cNvPr id="60" name="直線コネクタ 59"/>
        <xdr:cNvCxnSpPr/>
      </xdr:nvCxnSpPr>
      <xdr:spPr bwMode="auto">
        <a:xfrm>
          <a:off x="2908300" y="3199362"/>
          <a:ext cx="698500" cy="82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45394</xdr:rowOff>
    </xdr:from>
    <xdr:to>
      <xdr:col>19</xdr:col>
      <xdr:colOff>38100</xdr:colOff>
      <xdr:row>18</xdr:row>
      <xdr:rowOff>146994</xdr:rowOff>
    </xdr:to>
    <xdr:sp macro="" textlink="">
      <xdr:nvSpPr>
        <xdr:cNvPr id="61" name="フローチャート: 判断 60"/>
        <xdr:cNvSpPr/>
      </xdr:nvSpPr>
      <xdr:spPr bwMode="auto">
        <a:xfrm>
          <a:off x="3556000" y="3179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131771</xdr:rowOff>
    </xdr:from>
    <xdr:ext cx="762000" cy="259045"/>
    <xdr:sp macro="" textlink="">
      <xdr:nvSpPr>
        <xdr:cNvPr id="62" name="テキスト ボックス 61"/>
        <xdr:cNvSpPr txBox="1"/>
      </xdr:nvSpPr>
      <xdr:spPr>
        <a:xfrm>
          <a:off x="3225800" y="3265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47091</xdr:rowOff>
    </xdr:from>
    <xdr:to>
      <xdr:col>15</xdr:col>
      <xdr:colOff>101600</xdr:colOff>
      <xdr:row>18</xdr:row>
      <xdr:rowOff>148691</xdr:rowOff>
    </xdr:to>
    <xdr:sp macro="" textlink="">
      <xdr:nvSpPr>
        <xdr:cNvPr id="63" name="フローチャート: 判断 62"/>
        <xdr:cNvSpPr/>
      </xdr:nvSpPr>
      <xdr:spPr bwMode="auto">
        <a:xfrm>
          <a:off x="2857500" y="3180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133468</xdr:rowOff>
    </xdr:from>
    <xdr:ext cx="762000" cy="259045"/>
    <xdr:sp macro="" textlink="">
      <xdr:nvSpPr>
        <xdr:cNvPr id="64" name="テキスト ボックス 63"/>
        <xdr:cNvSpPr txBox="1"/>
      </xdr:nvSpPr>
      <xdr:spPr>
        <a:xfrm>
          <a:off x="2527300" y="326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112062</xdr:rowOff>
    </xdr:from>
    <xdr:to>
      <xdr:col>29</xdr:col>
      <xdr:colOff>177800</xdr:colOff>
      <xdr:row>18</xdr:row>
      <xdr:rowOff>42212</xdr:rowOff>
    </xdr:to>
    <xdr:sp macro="" textlink="">
      <xdr:nvSpPr>
        <xdr:cNvPr id="70" name="楕円 69"/>
        <xdr:cNvSpPr/>
      </xdr:nvSpPr>
      <xdr:spPr bwMode="auto">
        <a:xfrm>
          <a:off x="5600700" y="3074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128589</xdr:rowOff>
    </xdr:from>
    <xdr:ext cx="762000" cy="259045"/>
    <xdr:sp macro="" textlink="">
      <xdr:nvSpPr>
        <xdr:cNvPr id="71" name="人口1人当たり決算額の推移該当値テキスト130"/>
        <xdr:cNvSpPr txBox="1"/>
      </xdr:nvSpPr>
      <xdr:spPr>
        <a:xfrm>
          <a:off x="5740400" y="291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138777</xdr:rowOff>
    </xdr:from>
    <xdr:to>
      <xdr:col>26</xdr:col>
      <xdr:colOff>101600</xdr:colOff>
      <xdr:row>18</xdr:row>
      <xdr:rowOff>68927</xdr:rowOff>
    </xdr:to>
    <xdr:sp macro="" textlink="">
      <xdr:nvSpPr>
        <xdr:cNvPr id="72" name="楕円 71"/>
        <xdr:cNvSpPr/>
      </xdr:nvSpPr>
      <xdr:spPr bwMode="auto">
        <a:xfrm>
          <a:off x="4953000" y="31010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79104</xdr:rowOff>
    </xdr:from>
    <xdr:ext cx="736600" cy="259045"/>
    <xdr:sp macro="" textlink="">
      <xdr:nvSpPr>
        <xdr:cNvPr id="73" name="テキスト ボックス 72"/>
        <xdr:cNvSpPr txBox="1"/>
      </xdr:nvSpPr>
      <xdr:spPr>
        <a:xfrm>
          <a:off x="4622800" y="2869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159950</xdr:rowOff>
    </xdr:from>
    <xdr:to>
      <xdr:col>22</xdr:col>
      <xdr:colOff>165100</xdr:colOff>
      <xdr:row>18</xdr:row>
      <xdr:rowOff>90100</xdr:rowOff>
    </xdr:to>
    <xdr:sp macro="" textlink="">
      <xdr:nvSpPr>
        <xdr:cNvPr id="74" name="楕円 73"/>
        <xdr:cNvSpPr/>
      </xdr:nvSpPr>
      <xdr:spPr bwMode="auto">
        <a:xfrm>
          <a:off x="4254500" y="3122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100277</xdr:rowOff>
    </xdr:from>
    <xdr:ext cx="762000" cy="259045"/>
    <xdr:sp macro="" textlink="">
      <xdr:nvSpPr>
        <xdr:cNvPr id="75" name="テキスト ボックス 74"/>
        <xdr:cNvSpPr txBox="1"/>
      </xdr:nvSpPr>
      <xdr:spPr>
        <a:xfrm>
          <a:off x="3924300" y="289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23114</xdr:rowOff>
    </xdr:from>
    <xdr:to>
      <xdr:col>19</xdr:col>
      <xdr:colOff>38100</xdr:colOff>
      <xdr:row>18</xdr:row>
      <xdr:rowOff>124714</xdr:rowOff>
    </xdr:to>
    <xdr:sp macro="" textlink="">
      <xdr:nvSpPr>
        <xdr:cNvPr id="76" name="楕円 75"/>
        <xdr:cNvSpPr/>
      </xdr:nvSpPr>
      <xdr:spPr bwMode="auto">
        <a:xfrm>
          <a:off x="3556000" y="31568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134891</xdr:rowOff>
    </xdr:from>
    <xdr:ext cx="762000" cy="259045"/>
    <xdr:sp macro="" textlink="">
      <xdr:nvSpPr>
        <xdr:cNvPr id="77" name="テキスト ボックス 76"/>
        <xdr:cNvSpPr txBox="1"/>
      </xdr:nvSpPr>
      <xdr:spPr>
        <a:xfrm>
          <a:off x="3225800" y="292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14837</xdr:rowOff>
    </xdr:from>
    <xdr:to>
      <xdr:col>15</xdr:col>
      <xdr:colOff>101600</xdr:colOff>
      <xdr:row>18</xdr:row>
      <xdr:rowOff>116437</xdr:rowOff>
    </xdr:to>
    <xdr:sp macro="" textlink="">
      <xdr:nvSpPr>
        <xdr:cNvPr id="78" name="楕円 77"/>
        <xdr:cNvSpPr/>
      </xdr:nvSpPr>
      <xdr:spPr bwMode="auto">
        <a:xfrm>
          <a:off x="2857500" y="3148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126614</xdr:rowOff>
    </xdr:from>
    <xdr:ext cx="762000" cy="259045"/>
    <xdr:sp macro="" textlink="">
      <xdr:nvSpPr>
        <xdr:cNvPr id="79" name="テキスト ボックス 78"/>
        <xdr:cNvSpPr txBox="1"/>
      </xdr:nvSpPr>
      <xdr:spPr>
        <a:xfrm>
          <a:off x="2527300" y="2917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5" name="直線コネクタ 94"/>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201380</xdr:rowOff>
    </xdr:from>
    <xdr:to>
      <xdr:col>29</xdr:col>
      <xdr:colOff>127000</xdr:colOff>
      <xdr:row>37</xdr:row>
      <xdr:rowOff>294146</xdr:rowOff>
    </xdr:to>
    <xdr:cxnSp macro="">
      <xdr:nvCxnSpPr>
        <xdr:cNvPr id="109" name="直線コネクタ 108"/>
        <xdr:cNvCxnSpPr/>
      </xdr:nvCxnSpPr>
      <xdr:spPr bwMode="auto">
        <a:xfrm flipV="1">
          <a:off x="5651500" y="6125930"/>
          <a:ext cx="0" cy="12929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266223</xdr:rowOff>
    </xdr:from>
    <xdr:ext cx="762000" cy="259045"/>
    <xdr:sp macro="" textlink="">
      <xdr:nvSpPr>
        <xdr:cNvPr id="110" name="人口1人当たり決算額の推移最小値テキスト445"/>
        <xdr:cNvSpPr txBox="1"/>
      </xdr:nvSpPr>
      <xdr:spPr>
        <a:xfrm>
          <a:off x="5740400" y="739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294146</xdr:rowOff>
    </xdr:from>
    <xdr:to>
      <xdr:col>30</xdr:col>
      <xdr:colOff>25400</xdr:colOff>
      <xdr:row>37</xdr:row>
      <xdr:rowOff>294146</xdr:rowOff>
    </xdr:to>
    <xdr:cxnSp macro="">
      <xdr:nvCxnSpPr>
        <xdr:cNvPr id="111" name="直線コネクタ 110"/>
        <xdr:cNvCxnSpPr/>
      </xdr:nvCxnSpPr>
      <xdr:spPr bwMode="auto">
        <a:xfrm>
          <a:off x="5562600" y="7418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116307</xdr:rowOff>
    </xdr:from>
    <xdr:ext cx="762000" cy="259045"/>
    <xdr:sp macro="" textlink="">
      <xdr:nvSpPr>
        <xdr:cNvPr id="112" name="人口1人当たり決算額の推移最大値テキスト445"/>
        <xdr:cNvSpPr txBox="1"/>
      </xdr:nvSpPr>
      <xdr:spPr>
        <a:xfrm>
          <a:off x="5740400" y="586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201380</xdr:rowOff>
    </xdr:from>
    <xdr:to>
      <xdr:col>30</xdr:col>
      <xdr:colOff>25400</xdr:colOff>
      <xdr:row>33</xdr:row>
      <xdr:rowOff>201380</xdr:rowOff>
    </xdr:to>
    <xdr:cxnSp macro="">
      <xdr:nvCxnSpPr>
        <xdr:cNvPr id="113" name="直線コネクタ 112"/>
        <xdr:cNvCxnSpPr/>
      </xdr:nvCxnSpPr>
      <xdr:spPr bwMode="auto">
        <a:xfrm>
          <a:off x="5562600" y="61259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150089</xdr:rowOff>
    </xdr:from>
    <xdr:to>
      <xdr:col>29</xdr:col>
      <xdr:colOff>127000</xdr:colOff>
      <xdr:row>37</xdr:row>
      <xdr:rowOff>68544</xdr:rowOff>
    </xdr:to>
    <xdr:cxnSp macro="">
      <xdr:nvCxnSpPr>
        <xdr:cNvPr id="114" name="直線コネクタ 113"/>
        <xdr:cNvCxnSpPr/>
      </xdr:nvCxnSpPr>
      <xdr:spPr bwMode="auto">
        <a:xfrm flipV="1">
          <a:off x="5003800" y="7103339"/>
          <a:ext cx="647700" cy="899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171555</xdr:rowOff>
    </xdr:from>
    <xdr:ext cx="762000" cy="259045"/>
    <xdr:sp macro="" textlink="">
      <xdr:nvSpPr>
        <xdr:cNvPr id="115" name="人口1人当たり決算額の推移平均値テキスト445"/>
        <xdr:cNvSpPr txBox="1"/>
      </xdr:nvSpPr>
      <xdr:spPr>
        <a:xfrm>
          <a:off x="5740400" y="6781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326478</xdr:rowOff>
    </xdr:from>
    <xdr:to>
      <xdr:col>29</xdr:col>
      <xdr:colOff>177800</xdr:colOff>
      <xdr:row>36</xdr:row>
      <xdr:rowOff>85178</xdr:rowOff>
    </xdr:to>
    <xdr:sp macro="" textlink="">
      <xdr:nvSpPr>
        <xdr:cNvPr id="116" name="フローチャート: 判断 115"/>
        <xdr:cNvSpPr/>
      </xdr:nvSpPr>
      <xdr:spPr bwMode="auto">
        <a:xfrm>
          <a:off x="5600700" y="6936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68544</xdr:rowOff>
    </xdr:from>
    <xdr:to>
      <xdr:col>26</xdr:col>
      <xdr:colOff>50800</xdr:colOff>
      <xdr:row>37</xdr:row>
      <xdr:rowOff>84859</xdr:rowOff>
    </xdr:to>
    <xdr:cxnSp macro="">
      <xdr:nvCxnSpPr>
        <xdr:cNvPr id="117" name="直線コネクタ 116"/>
        <xdr:cNvCxnSpPr/>
      </xdr:nvCxnSpPr>
      <xdr:spPr bwMode="auto">
        <a:xfrm flipV="1">
          <a:off x="4305300" y="7193244"/>
          <a:ext cx="698500" cy="16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323218</xdr:rowOff>
    </xdr:from>
    <xdr:to>
      <xdr:col>26</xdr:col>
      <xdr:colOff>101600</xdr:colOff>
      <xdr:row>36</xdr:row>
      <xdr:rowOff>81918</xdr:rowOff>
    </xdr:to>
    <xdr:sp macro="" textlink="">
      <xdr:nvSpPr>
        <xdr:cNvPr id="118" name="フローチャート: 判断 117"/>
        <xdr:cNvSpPr/>
      </xdr:nvSpPr>
      <xdr:spPr bwMode="auto">
        <a:xfrm>
          <a:off x="4953000" y="69335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92095</xdr:rowOff>
    </xdr:from>
    <xdr:ext cx="736600" cy="259045"/>
    <xdr:sp macro="" textlink="">
      <xdr:nvSpPr>
        <xdr:cNvPr id="119" name="テキスト ボックス 118"/>
        <xdr:cNvSpPr txBox="1"/>
      </xdr:nvSpPr>
      <xdr:spPr>
        <a:xfrm>
          <a:off x="4622800" y="6702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61548</xdr:rowOff>
    </xdr:from>
    <xdr:to>
      <xdr:col>22</xdr:col>
      <xdr:colOff>114300</xdr:colOff>
      <xdr:row>37</xdr:row>
      <xdr:rowOff>84859</xdr:rowOff>
    </xdr:to>
    <xdr:cxnSp macro="">
      <xdr:nvCxnSpPr>
        <xdr:cNvPr id="120" name="直線コネクタ 119"/>
        <xdr:cNvCxnSpPr/>
      </xdr:nvCxnSpPr>
      <xdr:spPr bwMode="auto">
        <a:xfrm>
          <a:off x="3606800" y="7186248"/>
          <a:ext cx="698500" cy="23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6706</xdr:rowOff>
    </xdr:from>
    <xdr:to>
      <xdr:col>22</xdr:col>
      <xdr:colOff>165100</xdr:colOff>
      <xdr:row>36</xdr:row>
      <xdr:rowOff>108306</xdr:rowOff>
    </xdr:to>
    <xdr:sp macro="" textlink="">
      <xdr:nvSpPr>
        <xdr:cNvPr id="121" name="フローチャート: 判断 120"/>
        <xdr:cNvSpPr/>
      </xdr:nvSpPr>
      <xdr:spPr bwMode="auto">
        <a:xfrm>
          <a:off x="4254500" y="69599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118483</xdr:rowOff>
    </xdr:from>
    <xdr:ext cx="762000" cy="259045"/>
    <xdr:sp macro="" textlink="">
      <xdr:nvSpPr>
        <xdr:cNvPr id="122" name="テキスト ボックス 121"/>
        <xdr:cNvSpPr txBox="1"/>
      </xdr:nvSpPr>
      <xdr:spPr>
        <a:xfrm>
          <a:off x="3924300" y="6728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37023</xdr:rowOff>
    </xdr:from>
    <xdr:to>
      <xdr:col>18</xdr:col>
      <xdr:colOff>177800</xdr:colOff>
      <xdr:row>37</xdr:row>
      <xdr:rowOff>61548</xdr:rowOff>
    </xdr:to>
    <xdr:cxnSp macro="">
      <xdr:nvCxnSpPr>
        <xdr:cNvPr id="123" name="直線コネクタ 122"/>
        <xdr:cNvCxnSpPr/>
      </xdr:nvCxnSpPr>
      <xdr:spPr bwMode="auto">
        <a:xfrm>
          <a:off x="2908300" y="7161723"/>
          <a:ext cx="698500" cy="245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3773</xdr:rowOff>
    </xdr:from>
    <xdr:to>
      <xdr:col>19</xdr:col>
      <xdr:colOff>38100</xdr:colOff>
      <xdr:row>36</xdr:row>
      <xdr:rowOff>105373</xdr:rowOff>
    </xdr:to>
    <xdr:sp macro="" textlink="">
      <xdr:nvSpPr>
        <xdr:cNvPr id="124" name="フローチャート: 判断 123"/>
        <xdr:cNvSpPr/>
      </xdr:nvSpPr>
      <xdr:spPr bwMode="auto">
        <a:xfrm>
          <a:off x="3556000" y="69570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115550</xdr:rowOff>
    </xdr:from>
    <xdr:ext cx="762000" cy="259045"/>
    <xdr:sp macro="" textlink="">
      <xdr:nvSpPr>
        <xdr:cNvPr id="125" name="テキスト ボックス 124"/>
        <xdr:cNvSpPr txBox="1"/>
      </xdr:nvSpPr>
      <xdr:spPr>
        <a:xfrm>
          <a:off x="3225800" y="672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325877</xdr:rowOff>
    </xdr:from>
    <xdr:to>
      <xdr:col>15</xdr:col>
      <xdr:colOff>101600</xdr:colOff>
      <xdr:row>36</xdr:row>
      <xdr:rowOff>84577</xdr:rowOff>
    </xdr:to>
    <xdr:sp macro="" textlink="">
      <xdr:nvSpPr>
        <xdr:cNvPr id="126" name="フローチャート: 判断 125"/>
        <xdr:cNvSpPr/>
      </xdr:nvSpPr>
      <xdr:spPr bwMode="auto">
        <a:xfrm>
          <a:off x="2857500" y="69362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94754</xdr:rowOff>
    </xdr:from>
    <xdr:ext cx="762000" cy="259045"/>
    <xdr:sp macro="" textlink="">
      <xdr:nvSpPr>
        <xdr:cNvPr id="127" name="テキスト ボックス 126"/>
        <xdr:cNvSpPr txBox="1"/>
      </xdr:nvSpPr>
      <xdr:spPr>
        <a:xfrm>
          <a:off x="2527300" y="6705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99289</xdr:rowOff>
    </xdr:from>
    <xdr:to>
      <xdr:col>29</xdr:col>
      <xdr:colOff>177800</xdr:colOff>
      <xdr:row>37</xdr:row>
      <xdr:rowOff>29439</xdr:rowOff>
    </xdr:to>
    <xdr:sp macro="" textlink="">
      <xdr:nvSpPr>
        <xdr:cNvPr id="133" name="楕円 132"/>
        <xdr:cNvSpPr/>
      </xdr:nvSpPr>
      <xdr:spPr bwMode="auto">
        <a:xfrm>
          <a:off x="5600700" y="7052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71366</xdr:rowOff>
    </xdr:from>
    <xdr:ext cx="762000" cy="259045"/>
    <xdr:sp macro="" textlink="">
      <xdr:nvSpPr>
        <xdr:cNvPr id="134" name="人口1人当たり決算額の推移該当値テキスト445"/>
        <xdr:cNvSpPr txBox="1"/>
      </xdr:nvSpPr>
      <xdr:spPr>
        <a:xfrm>
          <a:off x="5740400" y="702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17744</xdr:rowOff>
    </xdr:from>
    <xdr:to>
      <xdr:col>26</xdr:col>
      <xdr:colOff>101600</xdr:colOff>
      <xdr:row>37</xdr:row>
      <xdr:rowOff>119344</xdr:rowOff>
    </xdr:to>
    <xdr:sp macro="" textlink="">
      <xdr:nvSpPr>
        <xdr:cNvPr id="135" name="楕円 134"/>
        <xdr:cNvSpPr/>
      </xdr:nvSpPr>
      <xdr:spPr bwMode="auto">
        <a:xfrm>
          <a:off x="4953000" y="7142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104121</xdr:rowOff>
    </xdr:from>
    <xdr:ext cx="736600" cy="259045"/>
    <xdr:sp macro="" textlink="">
      <xdr:nvSpPr>
        <xdr:cNvPr id="136" name="テキスト ボックス 135"/>
        <xdr:cNvSpPr txBox="1"/>
      </xdr:nvSpPr>
      <xdr:spPr>
        <a:xfrm>
          <a:off x="4622800" y="7228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34059</xdr:rowOff>
    </xdr:from>
    <xdr:to>
      <xdr:col>22</xdr:col>
      <xdr:colOff>165100</xdr:colOff>
      <xdr:row>37</xdr:row>
      <xdr:rowOff>135659</xdr:rowOff>
    </xdr:to>
    <xdr:sp macro="" textlink="">
      <xdr:nvSpPr>
        <xdr:cNvPr id="137" name="楕円 136"/>
        <xdr:cNvSpPr/>
      </xdr:nvSpPr>
      <xdr:spPr bwMode="auto">
        <a:xfrm>
          <a:off x="4254500" y="7158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120436</xdr:rowOff>
    </xdr:from>
    <xdr:ext cx="762000" cy="259045"/>
    <xdr:sp macro="" textlink="">
      <xdr:nvSpPr>
        <xdr:cNvPr id="138" name="テキスト ボックス 137"/>
        <xdr:cNvSpPr txBox="1"/>
      </xdr:nvSpPr>
      <xdr:spPr>
        <a:xfrm>
          <a:off x="3924300" y="724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10748</xdr:rowOff>
    </xdr:from>
    <xdr:to>
      <xdr:col>19</xdr:col>
      <xdr:colOff>38100</xdr:colOff>
      <xdr:row>37</xdr:row>
      <xdr:rowOff>112348</xdr:rowOff>
    </xdr:to>
    <xdr:sp macro="" textlink="">
      <xdr:nvSpPr>
        <xdr:cNvPr id="139" name="楕円 138"/>
        <xdr:cNvSpPr/>
      </xdr:nvSpPr>
      <xdr:spPr bwMode="auto">
        <a:xfrm>
          <a:off x="3556000" y="7135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97125</xdr:rowOff>
    </xdr:from>
    <xdr:ext cx="762000" cy="259045"/>
    <xdr:sp macro="" textlink="">
      <xdr:nvSpPr>
        <xdr:cNvPr id="140" name="テキスト ボックス 139"/>
        <xdr:cNvSpPr txBox="1"/>
      </xdr:nvSpPr>
      <xdr:spPr>
        <a:xfrm>
          <a:off x="3225800" y="722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157673</xdr:rowOff>
    </xdr:from>
    <xdr:to>
      <xdr:col>15</xdr:col>
      <xdr:colOff>101600</xdr:colOff>
      <xdr:row>37</xdr:row>
      <xdr:rowOff>87823</xdr:rowOff>
    </xdr:to>
    <xdr:sp macro="" textlink="">
      <xdr:nvSpPr>
        <xdr:cNvPr id="141" name="楕円 140"/>
        <xdr:cNvSpPr/>
      </xdr:nvSpPr>
      <xdr:spPr bwMode="auto">
        <a:xfrm>
          <a:off x="2857500" y="7110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72600</xdr:rowOff>
    </xdr:from>
    <xdr:ext cx="762000" cy="259045"/>
    <xdr:sp macro="" textlink="">
      <xdr:nvSpPr>
        <xdr:cNvPr id="142" name="テキスト ボックス 141"/>
        <xdr:cNvSpPr txBox="1"/>
      </xdr:nvSpPr>
      <xdr:spPr>
        <a:xfrm>
          <a:off x="2527300" y="7197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福島県葛尾村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1,419
1,411
84.37
6,717,811
5,954,881
530,000
978,157
1,226,852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92727</xdr:rowOff>
    </xdr:from>
    <xdr:ext cx="685572" cy="259045"/>
    <xdr:sp macro="" textlink="">
      <xdr:nvSpPr>
        <xdr:cNvPr id="51" name="テキスト ボックス 50"/>
        <xdr:cNvSpPr txBox="1"/>
      </xdr:nvSpPr>
      <xdr:spPr>
        <a:xfrm>
          <a:off x="76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47565</xdr:rowOff>
    </xdr:from>
    <xdr:to>
      <xdr:col>24</xdr:col>
      <xdr:colOff>62865</xdr:colOff>
      <xdr:row>38</xdr:row>
      <xdr:rowOff>123148</xdr:rowOff>
    </xdr:to>
    <xdr:cxnSp macro="">
      <xdr:nvCxnSpPr>
        <xdr:cNvPr id="55" name="直線コネクタ 54"/>
        <xdr:cNvCxnSpPr/>
      </xdr:nvCxnSpPr>
      <xdr:spPr>
        <a:xfrm flipV="1">
          <a:off x="4633595" y="5362515"/>
          <a:ext cx="1270" cy="127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126975</xdr:rowOff>
    </xdr:from>
    <xdr:ext cx="534377" cy="259045"/>
    <xdr:sp macro="" textlink="">
      <xdr:nvSpPr>
        <xdr:cNvPr id="56" name="人件費最小値テキスト"/>
        <xdr:cNvSpPr txBox="1"/>
      </xdr:nvSpPr>
      <xdr:spPr>
        <a:xfrm>
          <a:off x="4686300" y="664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123148</xdr:rowOff>
    </xdr:from>
    <xdr:to>
      <xdr:col>24</xdr:col>
      <xdr:colOff>152400</xdr:colOff>
      <xdr:row>38</xdr:row>
      <xdr:rowOff>123148</xdr:rowOff>
    </xdr:to>
    <xdr:cxnSp macro="">
      <xdr:nvCxnSpPr>
        <xdr:cNvPr id="57" name="直線コネクタ 56"/>
        <xdr:cNvCxnSpPr/>
      </xdr:nvCxnSpPr>
      <xdr:spPr>
        <a:xfrm>
          <a:off x="4546600" y="6638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165692</xdr:rowOff>
    </xdr:from>
    <xdr:ext cx="690189" cy="259045"/>
    <xdr:sp macro="" textlink="">
      <xdr:nvSpPr>
        <xdr:cNvPr id="58" name="人件費最大値テキスト"/>
        <xdr:cNvSpPr txBox="1"/>
      </xdr:nvSpPr>
      <xdr:spPr>
        <a:xfrm>
          <a:off x="4686300" y="5137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47565</xdr:rowOff>
    </xdr:from>
    <xdr:to>
      <xdr:col>24</xdr:col>
      <xdr:colOff>152400</xdr:colOff>
      <xdr:row>31</xdr:row>
      <xdr:rowOff>47565</xdr:rowOff>
    </xdr:to>
    <xdr:cxnSp macro="">
      <xdr:nvCxnSpPr>
        <xdr:cNvPr id="59" name="直線コネクタ 58"/>
        <xdr:cNvCxnSpPr/>
      </xdr:nvCxnSpPr>
      <xdr:spPr>
        <a:xfrm>
          <a:off x="4546600" y="53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76609</xdr:rowOff>
    </xdr:from>
    <xdr:to>
      <xdr:col>24</xdr:col>
      <xdr:colOff>63500</xdr:colOff>
      <xdr:row>37</xdr:row>
      <xdr:rowOff>84358</xdr:rowOff>
    </xdr:to>
    <xdr:cxnSp macro="">
      <xdr:nvCxnSpPr>
        <xdr:cNvPr id="60" name="直線コネクタ 59"/>
        <xdr:cNvCxnSpPr/>
      </xdr:nvCxnSpPr>
      <xdr:spPr>
        <a:xfrm flipV="1">
          <a:off x="3797300" y="6420259"/>
          <a:ext cx="838200" cy="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43738</xdr:rowOff>
    </xdr:from>
    <xdr:ext cx="599010" cy="259045"/>
    <xdr:sp macro="" textlink="">
      <xdr:nvSpPr>
        <xdr:cNvPr id="61" name="人件費平均値テキスト"/>
        <xdr:cNvSpPr txBox="1"/>
      </xdr:nvSpPr>
      <xdr:spPr>
        <a:xfrm>
          <a:off x="4686300" y="63873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65311</xdr:rowOff>
    </xdr:from>
    <xdr:to>
      <xdr:col>24</xdr:col>
      <xdr:colOff>114300</xdr:colOff>
      <xdr:row>37</xdr:row>
      <xdr:rowOff>166911</xdr:rowOff>
    </xdr:to>
    <xdr:sp macro="" textlink="">
      <xdr:nvSpPr>
        <xdr:cNvPr id="62" name="フローチャート: 判断 61"/>
        <xdr:cNvSpPr/>
      </xdr:nvSpPr>
      <xdr:spPr>
        <a:xfrm>
          <a:off x="4584700" y="640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84358</xdr:rowOff>
    </xdr:from>
    <xdr:to>
      <xdr:col>19</xdr:col>
      <xdr:colOff>177800</xdr:colOff>
      <xdr:row>37</xdr:row>
      <xdr:rowOff>84527</xdr:rowOff>
    </xdr:to>
    <xdr:cxnSp macro="">
      <xdr:nvCxnSpPr>
        <xdr:cNvPr id="63" name="直線コネクタ 62"/>
        <xdr:cNvCxnSpPr/>
      </xdr:nvCxnSpPr>
      <xdr:spPr>
        <a:xfrm flipV="1">
          <a:off x="2908300" y="6428008"/>
          <a:ext cx="889000" cy="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61083</xdr:rowOff>
    </xdr:from>
    <xdr:to>
      <xdr:col>20</xdr:col>
      <xdr:colOff>38100</xdr:colOff>
      <xdr:row>37</xdr:row>
      <xdr:rowOff>162683</xdr:rowOff>
    </xdr:to>
    <xdr:sp macro="" textlink="">
      <xdr:nvSpPr>
        <xdr:cNvPr id="64" name="フローチャート: 判断 63"/>
        <xdr:cNvSpPr/>
      </xdr:nvSpPr>
      <xdr:spPr>
        <a:xfrm>
          <a:off x="3746500" y="64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153810</xdr:rowOff>
    </xdr:from>
    <xdr:ext cx="599010" cy="259045"/>
    <xdr:sp macro="" textlink="">
      <xdr:nvSpPr>
        <xdr:cNvPr id="65" name="テキスト ボックス 64"/>
        <xdr:cNvSpPr txBox="1"/>
      </xdr:nvSpPr>
      <xdr:spPr>
        <a:xfrm>
          <a:off x="3497795" y="6497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84527</xdr:rowOff>
    </xdr:from>
    <xdr:to>
      <xdr:col>15</xdr:col>
      <xdr:colOff>50800</xdr:colOff>
      <xdr:row>37</xdr:row>
      <xdr:rowOff>106638</xdr:rowOff>
    </xdr:to>
    <xdr:cxnSp macro="">
      <xdr:nvCxnSpPr>
        <xdr:cNvPr id="66" name="直線コネクタ 65"/>
        <xdr:cNvCxnSpPr/>
      </xdr:nvCxnSpPr>
      <xdr:spPr>
        <a:xfrm flipV="1">
          <a:off x="2019300" y="6428177"/>
          <a:ext cx="889000" cy="22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63719</xdr:rowOff>
    </xdr:from>
    <xdr:to>
      <xdr:col>15</xdr:col>
      <xdr:colOff>101600</xdr:colOff>
      <xdr:row>37</xdr:row>
      <xdr:rowOff>165319</xdr:rowOff>
    </xdr:to>
    <xdr:sp macro="" textlink="">
      <xdr:nvSpPr>
        <xdr:cNvPr id="67" name="フローチャート: 判断 66"/>
        <xdr:cNvSpPr/>
      </xdr:nvSpPr>
      <xdr:spPr>
        <a:xfrm>
          <a:off x="2857500" y="640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156446</xdr:rowOff>
    </xdr:from>
    <xdr:ext cx="599010" cy="259045"/>
    <xdr:sp macro="" textlink="">
      <xdr:nvSpPr>
        <xdr:cNvPr id="68" name="テキスト ボックス 67"/>
        <xdr:cNvSpPr txBox="1"/>
      </xdr:nvSpPr>
      <xdr:spPr>
        <a:xfrm>
          <a:off x="2608795" y="6500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106638</xdr:rowOff>
    </xdr:from>
    <xdr:to>
      <xdr:col>10</xdr:col>
      <xdr:colOff>114300</xdr:colOff>
      <xdr:row>37</xdr:row>
      <xdr:rowOff>111336</xdr:rowOff>
    </xdr:to>
    <xdr:cxnSp macro="">
      <xdr:nvCxnSpPr>
        <xdr:cNvPr id="69" name="直線コネクタ 68"/>
        <xdr:cNvCxnSpPr/>
      </xdr:nvCxnSpPr>
      <xdr:spPr>
        <a:xfrm flipV="1">
          <a:off x="1130300" y="6450288"/>
          <a:ext cx="889000" cy="4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98863</xdr:rowOff>
    </xdr:from>
    <xdr:to>
      <xdr:col>10</xdr:col>
      <xdr:colOff>165100</xdr:colOff>
      <xdr:row>38</xdr:row>
      <xdr:rowOff>29013</xdr:rowOff>
    </xdr:to>
    <xdr:sp macro="" textlink="">
      <xdr:nvSpPr>
        <xdr:cNvPr id="70" name="フローチャート: 判断 69"/>
        <xdr:cNvSpPr/>
      </xdr:nvSpPr>
      <xdr:spPr>
        <a:xfrm>
          <a:off x="1968500" y="644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20140</xdr:rowOff>
    </xdr:from>
    <xdr:ext cx="599010" cy="259045"/>
    <xdr:sp macro="" textlink="">
      <xdr:nvSpPr>
        <xdr:cNvPr id="71" name="テキスト ボックス 70"/>
        <xdr:cNvSpPr txBox="1"/>
      </xdr:nvSpPr>
      <xdr:spPr>
        <a:xfrm>
          <a:off x="1719795" y="6535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95975</xdr:rowOff>
    </xdr:from>
    <xdr:to>
      <xdr:col>6</xdr:col>
      <xdr:colOff>38100</xdr:colOff>
      <xdr:row>38</xdr:row>
      <xdr:rowOff>26126</xdr:rowOff>
    </xdr:to>
    <xdr:sp macro="" textlink="">
      <xdr:nvSpPr>
        <xdr:cNvPr id="72" name="フローチャート: 判断 71"/>
        <xdr:cNvSpPr/>
      </xdr:nvSpPr>
      <xdr:spPr>
        <a:xfrm>
          <a:off x="1079500" y="64396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17253</xdr:rowOff>
    </xdr:from>
    <xdr:ext cx="599010" cy="259045"/>
    <xdr:sp macro="" textlink="">
      <xdr:nvSpPr>
        <xdr:cNvPr id="73" name="テキスト ボックス 72"/>
        <xdr:cNvSpPr txBox="1"/>
      </xdr:nvSpPr>
      <xdr:spPr>
        <a:xfrm>
          <a:off x="830795" y="6532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25809</xdr:rowOff>
    </xdr:from>
    <xdr:to>
      <xdr:col>24</xdr:col>
      <xdr:colOff>114300</xdr:colOff>
      <xdr:row>37</xdr:row>
      <xdr:rowOff>127409</xdr:rowOff>
    </xdr:to>
    <xdr:sp macro="" textlink="">
      <xdr:nvSpPr>
        <xdr:cNvPr id="79" name="楕円 78"/>
        <xdr:cNvSpPr/>
      </xdr:nvSpPr>
      <xdr:spPr>
        <a:xfrm>
          <a:off x="4584700" y="636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48686</xdr:rowOff>
    </xdr:from>
    <xdr:ext cx="599010" cy="259045"/>
    <xdr:sp macro="" textlink="">
      <xdr:nvSpPr>
        <xdr:cNvPr id="80" name="人件費該当値テキスト"/>
        <xdr:cNvSpPr txBox="1"/>
      </xdr:nvSpPr>
      <xdr:spPr>
        <a:xfrm>
          <a:off x="4686300" y="6220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33558</xdr:rowOff>
    </xdr:from>
    <xdr:to>
      <xdr:col>20</xdr:col>
      <xdr:colOff>38100</xdr:colOff>
      <xdr:row>37</xdr:row>
      <xdr:rowOff>135158</xdr:rowOff>
    </xdr:to>
    <xdr:sp macro="" textlink="">
      <xdr:nvSpPr>
        <xdr:cNvPr id="81" name="楕円 80"/>
        <xdr:cNvSpPr/>
      </xdr:nvSpPr>
      <xdr:spPr>
        <a:xfrm>
          <a:off x="3746500" y="637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151685</xdr:rowOff>
    </xdr:from>
    <xdr:ext cx="599010" cy="259045"/>
    <xdr:sp macro="" textlink="">
      <xdr:nvSpPr>
        <xdr:cNvPr id="82" name="テキスト ボックス 81"/>
        <xdr:cNvSpPr txBox="1"/>
      </xdr:nvSpPr>
      <xdr:spPr>
        <a:xfrm>
          <a:off x="3497795" y="6152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33727</xdr:rowOff>
    </xdr:from>
    <xdr:to>
      <xdr:col>15</xdr:col>
      <xdr:colOff>101600</xdr:colOff>
      <xdr:row>37</xdr:row>
      <xdr:rowOff>135327</xdr:rowOff>
    </xdr:to>
    <xdr:sp macro="" textlink="">
      <xdr:nvSpPr>
        <xdr:cNvPr id="83" name="楕円 82"/>
        <xdr:cNvSpPr/>
      </xdr:nvSpPr>
      <xdr:spPr>
        <a:xfrm>
          <a:off x="2857500" y="637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151854</xdr:rowOff>
    </xdr:from>
    <xdr:ext cx="599010" cy="259045"/>
    <xdr:sp macro="" textlink="">
      <xdr:nvSpPr>
        <xdr:cNvPr id="84" name="テキスト ボックス 83"/>
        <xdr:cNvSpPr txBox="1"/>
      </xdr:nvSpPr>
      <xdr:spPr>
        <a:xfrm>
          <a:off x="2608795" y="6152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55838</xdr:rowOff>
    </xdr:from>
    <xdr:to>
      <xdr:col>10</xdr:col>
      <xdr:colOff>165100</xdr:colOff>
      <xdr:row>37</xdr:row>
      <xdr:rowOff>157438</xdr:rowOff>
    </xdr:to>
    <xdr:sp macro="" textlink="">
      <xdr:nvSpPr>
        <xdr:cNvPr id="85" name="楕円 84"/>
        <xdr:cNvSpPr/>
      </xdr:nvSpPr>
      <xdr:spPr>
        <a:xfrm>
          <a:off x="1968500" y="639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2515</xdr:rowOff>
    </xdr:from>
    <xdr:ext cx="599010" cy="259045"/>
    <xdr:sp macro="" textlink="">
      <xdr:nvSpPr>
        <xdr:cNvPr id="86" name="テキスト ボックス 85"/>
        <xdr:cNvSpPr txBox="1"/>
      </xdr:nvSpPr>
      <xdr:spPr>
        <a:xfrm>
          <a:off x="1719795" y="6174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60536</xdr:rowOff>
    </xdr:from>
    <xdr:to>
      <xdr:col>6</xdr:col>
      <xdr:colOff>38100</xdr:colOff>
      <xdr:row>37</xdr:row>
      <xdr:rowOff>162136</xdr:rowOff>
    </xdr:to>
    <xdr:sp macro="" textlink="">
      <xdr:nvSpPr>
        <xdr:cNvPr id="87" name="楕円 86"/>
        <xdr:cNvSpPr/>
      </xdr:nvSpPr>
      <xdr:spPr>
        <a:xfrm>
          <a:off x="1079500" y="640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7213</xdr:rowOff>
    </xdr:from>
    <xdr:ext cx="599010" cy="259045"/>
    <xdr:sp macro="" textlink="">
      <xdr:nvSpPr>
        <xdr:cNvPr id="88" name="テキスト ボックス 87"/>
        <xdr:cNvSpPr txBox="1"/>
      </xdr:nvSpPr>
      <xdr:spPr>
        <a:xfrm>
          <a:off x="830795" y="6179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129595</xdr:rowOff>
    </xdr:from>
    <xdr:to>
      <xdr:col>24</xdr:col>
      <xdr:colOff>62865</xdr:colOff>
      <xdr:row>59</xdr:row>
      <xdr:rowOff>6339</xdr:rowOff>
    </xdr:to>
    <xdr:cxnSp macro="">
      <xdr:nvCxnSpPr>
        <xdr:cNvPr id="112" name="直線コネクタ 111"/>
        <xdr:cNvCxnSpPr/>
      </xdr:nvCxnSpPr>
      <xdr:spPr>
        <a:xfrm flipV="1">
          <a:off x="4633595" y="8530645"/>
          <a:ext cx="1270" cy="1591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10166</xdr:rowOff>
    </xdr:from>
    <xdr:ext cx="599010" cy="259045"/>
    <xdr:sp macro="" textlink="">
      <xdr:nvSpPr>
        <xdr:cNvPr id="113" name="物件費最小値テキスト"/>
        <xdr:cNvSpPr txBox="1"/>
      </xdr:nvSpPr>
      <xdr:spPr>
        <a:xfrm>
          <a:off x="4686300" y="1012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6339</xdr:rowOff>
    </xdr:from>
    <xdr:to>
      <xdr:col>24</xdr:col>
      <xdr:colOff>152400</xdr:colOff>
      <xdr:row>59</xdr:row>
      <xdr:rowOff>6339</xdr:rowOff>
    </xdr:to>
    <xdr:cxnSp macro="">
      <xdr:nvCxnSpPr>
        <xdr:cNvPr id="114" name="直線コネクタ 113"/>
        <xdr:cNvCxnSpPr/>
      </xdr:nvCxnSpPr>
      <xdr:spPr>
        <a:xfrm>
          <a:off x="4546600" y="1012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76272</xdr:rowOff>
    </xdr:from>
    <xdr:ext cx="690189" cy="259045"/>
    <xdr:sp macro="" textlink="">
      <xdr:nvSpPr>
        <xdr:cNvPr id="115" name="物件費最大値テキスト"/>
        <xdr:cNvSpPr txBox="1"/>
      </xdr:nvSpPr>
      <xdr:spPr>
        <a:xfrm>
          <a:off x="4686300" y="83058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129595</xdr:rowOff>
    </xdr:from>
    <xdr:to>
      <xdr:col>24</xdr:col>
      <xdr:colOff>152400</xdr:colOff>
      <xdr:row>49</xdr:row>
      <xdr:rowOff>129595</xdr:rowOff>
    </xdr:to>
    <xdr:cxnSp macro="">
      <xdr:nvCxnSpPr>
        <xdr:cNvPr id="116" name="直線コネクタ 115"/>
        <xdr:cNvCxnSpPr/>
      </xdr:nvCxnSpPr>
      <xdr:spPr>
        <a:xfrm>
          <a:off x="4546600" y="8530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4672</xdr:rowOff>
    </xdr:from>
    <xdr:to>
      <xdr:col>24</xdr:col>
      <xdr:colOff>63500</xdr:colOff>
      <xdr:row>58</xdr:row>
      <xdr:rowOff>12929</xdr:rowOff>
    </xdr:to>
    <xdr:cxnSp macro="">
      <xdr:nvCxnSpPr>
        <xdr:cNvPr id="117" name="直線コネクタ 116"/>
        <xdr:cNvCxnSpPr/>
      </xdr:nvCxnSpPr>
      <xdr:spPr>
        <a:xfrm flipV="1">
          <a:off x="3797300" y="9948772"/>
          <a:ext cx="838200" cy="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38371</xdr:rowOff>
    </xdr:from>
    <xdr:ext cx="599010" cy="259045"/>
    <xdr:sp macro="" textlink="">
      <xdr:nvSpPr>
        <xdr:cNvPr id="118" name="物件費平均値テキスト"/>
        <xdr:cNvSpPr txBox="1"/>
      </xdr:nvSpPr>
      <xdr:spPr>
        <a:xfrm>
          <a:off x="4686300" y="9982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59944</xdr:rowOff>
    </xdr:from>
    <xdr:to>
      <xdr:col>24</xdr:col>
      <xdr:colOff>114300</xdr:colOff>
      <xdr:row>58</xdr:row>
      <xdr:rowOff>161544</xdr:rowOff>
    </xdr:to>
    <xdr:sp macro="" textlink="">
      <xdr:nvSpPr>
        <xdr:cNvPr id="119" name="フローチャート: 判断 118"/>
        <xdr:cNvSpPr/>
      </xdr:nvSpPr>
      <xdr:spPr>
        <a:xfrm>
          <a:off x="45847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11257</xdr:rowOff>
    </xdr:from>
    <xdr:to>
      <xdr:col>19</xdr:col>
      <xdr:colOff>177800</xdr:colOff>
      <xdr:row>58</xdr:row>
      <xdr:rowOff>12929</xdr:rowOff>
    </xdr:to>
    <xdr:cxnSp macro="">
      <xdr:nvCxnSpPr>
        <xdr:cNvPr id="120" name="直線コネクタ 119"/>
        <xdr:cNvCxnSpPr/>
      </xdr:nvCxnSpPr>
      <xdr:spPr>
        <a:xfrm>
          <a:off x="2908300" y="9955357"/>
          <a:ext cx="889000" cy="1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58624</xdr:rowOff>
    </xdr:from>
    <xdr:to>
      <xdr:col>20</xdr:col>
      <xdr:colOff>38100</xdr:colOff>
      <xdr:row>58</xdr:row>
      <xdr:rowOff>160224</xdr:rowOff>
    </xdr:to>
    <xdr:sp macro="" textlink="">
      <xdr:nvSpPr>
        <xdr:cNvPr id="121" name="フローチャート: 判断 120"/>
        <xdr:cNvSpPr/>
      </xdr:nvSpPr>
      <xdr:spPr>
        <a:xfrm>
          <a:off x="3746500" y="1000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151351</xdr:rowOff>
    </xdr:from>
    <xdr:ext cx="599010" cy="259045"/>
    <xdr:sp macro="" textlink="">
      <xdr:nvSpPr>
        <xdr:cNvPr id="122" name="テキスト ボックス 121"/>
        <xdr:cNvSpPr txBox="1"/>
      </xdr:nvSpPr>
      <xdr:spPr>
        <a:xfrm>
          <a:off x="3497795" y="1009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11257</xdr:rowOff>
    </xdr:from>
    <xdr:to>
      <xdr:col>15</xdr:col>
      <xdr:colOff>50800</xdr:colOff>
      <xdr:row>58</xdr:row>
      <xdr:rowOff>24795</xdr:rowOff>
    </xdr:to>
    <xdr:cxnSp macro="">
      <xdr:nvCxnSpPr>
        <xdr:cNvPr id="123" name="直線コネクタ 122"/>
        <xdr:cNvCxnSpPr/>
      </xdr:nvCxnSpPr>
      <xdr:spPr>
        <a:xfrm flipV="1">
          <a:off x="2019300" y="9955357"/>
          <a:ext cx="889000" cy="1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61145</xdr:rowOff>
    </xdr:from>
    <xdr:to>
      <xdr:col>15</xdr:col>
      <xdr:colOff>101600</xdr:colOff>
      <xdr:row>58</xdr:row>
      <xdr:rowOff>162745</xdr:rowOff>
    </xdr:to>
    <xdr:sp macro="" textlink="">
      <xdr:nvSpPr>
        <xdr:cNvPr id="124" name="フローチャート: 判断 123"/>
        <xdr:cNvSpPr/>
      </xdr:nvSpPr>
      <xdr:spPr>
        <a:xfrm>
          <a:off x="2857500" y="100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153872</xdr:rowOff>
    </xdr:from>
    <xdr:ext cx="599010" cy="259045"/>
    <xdr:sp macro="" textlink="">
      <xdr:nvSpPr>
        <xdr:cNvPr id="125" name="テキスト ボックス 124"/>
        <xdr:cNvSpPr txBox="1"/>
      </xdr:nvSpPr>
      <xdr:spPr>
        <a:xfrm>
          <a:off x="2608795" y="10097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6886</xdr:rowOff>
    </xdr:from>
    <xdr:to>
      <xdr:col>10</xdr:col>
      <xdr:colOff>114300</xdr:colOff>
      <xdr:row>58</xdr:row>
      <xdr:rowOff>24795</xdr:rowOff>
    </xdr:to>
    <xdr:cxnSp macro="">
      <xdr:nvCxnSpPr>
        <xdr:cNvPr id="126" name="直線コネクタ 125"/>
        <xdr:cNvCxnSpPr/>
      </xdr:nvCxnSpPr>
      <xdr:spPr>
        <a:xfrm>
          <a:off x="1130300" y="9950986"/>
          <a:ext cx="889000" cy="1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92468</xdr:rowOff>
    </xdr:from>
    <xdr:to>
      <xdr:col>10</xdr:col>
      <xdr:colOff>165100</xdr:colOff>
      <xdr:row>59</xdr:row>
      <xdr:rowOff>22618</xdr:rowOff>
    </xdr:to>
    <xdr:sp macro="" textlink="">
      <xdr:nvSpPr>
        <xdr:cNvPr id="127" name="フローチャート: 判断 126"/>
        <xdr:cNvSpPr/>
      </xdr:nvSpPr>
      <xdr:spPr>
        <a:xfrm>
          <a:off x="1968500" y="1003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13745</xdr:rowOff>
    </xdr:from>
    <xdr:ext cx="599010" cy="259045"/>
    <xdr:sp macro="" textlink="">
      <xdr:nvSpPr>
        <xdr:cNvPr id="128" name="テキスト ボックス 127"/>
        <xdr:cNvSpPr txBox="1"/>
      </xdr:nvSpPr>
      <xdr:spPr>
        <a:xfrm>
          <a:off x="1719795" y="10129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95114</xdr:rowOff>
    </xdr:from>
    <xdr:to>
      <xdr:col>6</xdr:col>
      <xdr:colOff>38100</xdr:colOff>
      <xdr:row>59</xdr:row>
      <xdr:rowOff>25264</xdr:rowOff>
    </xdr:to>
    <xdr:sp macro="" textlink="">
      <xdr:nvSpPr>
        <xdr:cNvPr id="129" name="フローチャート: 判断 128"/>
        <xdr:cNvSpPr/>
      </xdr:nvSpPr>
      <xdr:spPr>
        <a:xfrm>
          <a:off x="1079500" y="1003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16391</xdr:rowOff>
    </xdr:from>
    <xdr:ext cx="599010" cy="259045"/>
    <xdr:sp macro="" textlink="">
      <xdr:nvSpPr>
        <xdr:cNvPr id="130" name="テキスト ボックス 129"/>
        <xdr:cNvSpPr txBox="1"/>
      </xdr:nvSpPr>
      <xdr:spPr>
        <a:xfrm>
          <a:off x="830795" y="10131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125322</xdr:rowOff>
    </xdr:from>
    <xdr:to>
      <xdr:col>24</xdr:col>
      <xdr:colOff>114300</xdr:colOff>
      <xdr:row>58</xdr:row>
      <xdr:rowOff>55472</xdr:rowOff>
    </xdr:to>
    <xdr:sp macro="" textlink="">
      <xdr:nvSpPr>
        <xdr:cNvPr id="136" name="楕円 135"/>
        <xdr:cNvSpPr/>
      </xdr:nvSpPr>
      <xdr:spPr>
        <a:xfrm>
          <a:off x="4584700" y="989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148199</xdr:rowOff>
    </xdr:from>
    <xdr:ext cx="599010" cy="259045"/>
    <xdr:sp macro="" textlink="">
      <xdr:nvSpPr>
        <xdr:cNvPr id="137" name="物件費該当値テキスト"/>
        <xdr:cNvSpPr txBox="1"/>
      </xdr:nvSpPr>
      <xdr:spPr>
        <a:xfrm>
          <a:off x="4686300" y="9749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133579</xdr:rowOff>
    </xdr:from>
    <xdr:to>
      <xdr:col>20</xdr:col>
      <xdr:colOff>38100</xdr:colOff>
      <xdr:row>58</xdr:row>
      <xdr:rowOff>63729</xdr:rowOff>
    </xdr:to>
    <xdr:sp macro="" textlink="">
      <xdr:nvSpPr>
        <xdr:cNvPr id="138" name="楕円 137"/>
        <xdr:cNvSpPr/>
      </xdr:nvSpPr>
      <xdr:spPr>
        <a:xfrm>
          <a:off x="3746500" y="990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80256</xdr:rowOff>
    </xdr:from>
    <xdr:ext cx="599010" cy="259045"/>
    <xdr:sp macro="" textlink="">
      <xdr:nvSpPr>
        <xdr:cNvPr id="139" name="テキスト ボックス 138"/>
        <xdr:cNvSpPr txBox="1"/>
      </xdr:nvSpPr>
      <xdr:spPr>
        <a:xfrm>
          <a:off x="3497795" y="9681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131907</xdr:rowOff>
    </xdr:from>
    <xdr:to>
      <xdr:col>15</xdr:col>
      <xdr:colOff>101600</xdr:colOff>
      <xdr:row>58</xdr:row>
      <xdr:rowOff>62057</xdr:rowOff>
    </xdr:to>
    <xdr:sp macro="" textlink="">
      <xdr:nvSpPr>
        <xdr:cNvPr id="140" name="楕円 139"/>
        <xdr:cNvSpPr/>
      </xdr:nvSpPr>
      <xdr:spPr>
        <a:xfrm>
          <a:off x="2857500" y="990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78584</xdr:rowOff>
    </xdr:from>
    <xdr:ext cx="599010" cy="259045"/>
    <xdr:sp macro="" textlink="">
      <xdr:nvSpPr>
        <xdr:cNvPr id="141" name="テキスト ボックス 140"/>
        <xdr:cNvSpPr txBox="1"/>
      </xdr:nvSpPr>
      <xdr:spPr>
        <a:xfrm>
          <a:off x="2608795" y="9679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145445</xdr:rowOff>
    </xdr:from>
    <xdr:to>
      <xdr:col>10</xdr:col>
      <xdr:colOff>165100</xdr:colOff>
      <xdr:row>58</xdr:row>
      <xdr:rowOff>75595</xdr:rowOff>
    </xdr:to>
    <xdr:sp macro="" textlink="">
      <xdr:nvSpPr>
        <xdr:cNvPr id="142" name="楕円 141"/>
        <xdr:cNvSpPr/>
      </xdr:nvSpPr>
      <xdr:spPr>
        <a:xfrm>
          <a:off x="1968500" y="991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92122</xdr:rowOff>
    </xdr:from>
    <xdr:ext cx="599010" cy="259045"/>
    <xdr:sp macro="" textlink="">
      <xdr:nvSpPr>
        <xdr:cNvPr id="143" name="テキスト ボックス 142"/>
        <xdr:cNvSpPr txBox="1"/>
      </xdr:nvSpPr>
      <xdr:spPr>
        <a:xfrm>
          <a:off x="1719795" y="9693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127536</xdr:rowOff>
    </xdr:from>
    <xdr:to>
      <xdr:col>6</xdr:col>
      <xdr:colOff>38100</xdr:colOff>
      <xdr:row>58</xdr:row>
      <xdr:rowOff>57686</xdr:rowOff>
    </xdr:to>
    <xdr:sp macro="" textlink="">
      <xdr:nvSpPr>
        <xdr:cNvPr id="144" name="楕円 143"/>
        <xdr:cNvSpPr/>
      </xdr:nvSpPr>
      <xdr:spPr>
        <a:xfrm>
          <a:off x="1079500" y="990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74213</xdr:rowOff>
    </xdr:from>
    <xdr:ext cx="599010" cy="259045"/>
    <xdr:sp macro="" textlink="">
      <xdr:nvSpPr>
        <xdr:cNvPr id="145" name="テキスト ボックス 144"/>
        <xdr:cNvSpPr txBox="1"/>
      </xdr:nvSpPr>
      <xdr:spPr>
        <a:xfrm>
          <a:off x="830795" y="9675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64388</xdr:rowOff>
    </xdr:from>
    <xdr:to>
      <xdr:col>24</xdr:col>
      <xdr:colOff>62865</xdr:colOff>
      <xdr:row>79</xdr:row>
      <xdr:rowOff>40359</xdr:rowOff>
    </xdr:to>
    <xdr:cxnSp macro="">
      <xdr:nvCxnSpPr>
        <xdr:cNvPr id="169" name="直線コネクタ 168"/>
        <xdr:cNvCxnSpPr/>
      </xdr:nvCxnSpPr>
      <xdr:spPr>
        <a:xfrm flipV="1">
          <a:off x="4633595" y="12237338"/>
          <a:ext cx="1270" cy="13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44186</xdr:rowOff>
    </xdr:from>
    <xdr:ext cx="469744" cy="259045"/>
    <xdr:sp macro="" textlink="">
      <xdr:nvSpPr>
        <xdr:cNvPr id="170" name="維持補修費最小値テキスト"/>
        <xdr:cNvSpPr txBox="1"/>
      </xdr:nvSpPr>
      <xdr:spPr>
        <a:xfrm>
          <a:off x="4686300" y="1358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40359</xdr:rowOff>
    </xdr:from>
    <xdr:to>
      <xdr:col>24</xdr:col>
      <xdr:colOff>152400</xdr:colOff>
      <xdr:row>79</xdr:row>
      <xdr:rowOff>40359</xdr:rowOff>
    </xdr:to>
    <xdr:cxnSp macro="">
      <xdr:nvCxnSpPr>
        <xdr:cNvPr id="171" name="直線コネクタ 170"/>
        <xdr:cNvCxnSpPr/>
      </xdr:nvCxnSpPr>
      <xdr:spPr>
        <a:xfrm>
          <a:off x="4546600" y="13584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11065</xdr:rowOff>
    </xdr:from>
    <xdr:ext cx="599010" cy="259045"/>
    <xdr:sp macro="" textlink="">
      <xdr:nvSpPr>
        <xdr:cNvPr id="172" name="維持補修費最大値テキスト"/>
        <xdr:cNvSpPr txBox="1"/>
      </xdr:nvSpPr>
      <xdr:spPr>
        <a:xfrm>
          <a:off x="4686300" y="12012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64388</xdr:rowOff>
    </xdr:from>
    <xdr:to>
      <xdr:col>24</xdr:col>
      <xdr:colOff>152400</xdr:colOff>
      <xdr:row>71</xdr:row>
      <xdr:rowOff>64388</xdr:rowOff>
    </xdr:to>
    <xdr:cxnSp macro="">
      <xdr:nvCxnSpPr>
        <xdr:cNvPr id="173" name="直線コネクタ 172"/>
        <xdr:cNvCxnSpPr/>
      </xdr:nvCxnSpPr>
      <xdr:spPr>
        <a:xfrm>
          <a:off x="4546600" y="1223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74073</xdr:rowOff>
    </xdr:from>
    <xdr:to>
      <xdr:col>24</xdr:col>
      <xdr:colOff>63500</xdr:colOff>
      <xdr:row>77</xdr:row>
      <xdr:rowOff>122312</xdr:rowOff>
    </xdr:to>
    <xdr:cxnSp macro="">
      <xdr:nvCxnSpPr>
        <xdr:cNvPr id="174" name="直線コネクタ 173"/>
        <xdr:cNvCxnSpPr/>
      </xdr:nvCxnSpPr>
      <xdr:spPr>
        <a:xfrm>
          <a:off x="3797300" y="13275723"/>
          <a:ext cx="838200" cy="4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51416</xdr:rowOff>
    </xdr:from>
    <xdr:ext cx="534377" cy="259045"/>
    <xdr:sp macro="" textlink="">
      <xdr:nvSpPr>
        <xdr:cNvPr id="175" name="維持補修費平均値テキスト"/>
        <xdr:cNvSpPr txBox="1"/>
      </xdr:nvSpPr>
      <xdr:spPr>
        <a:xfrm>
          <a:off x="4686300" y="13424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72989</xdr:rowOff>
    </xdr:from>
    <xdr:to>
      <xdr:col>24</xdr:col>
      <xdr:colOff>114300</xdr:colOff>
      <xdr:row>79</xdr:row>
      <xdr:rowOff>3139</xdr:rowOff>
    </xdr:to>
    <xdr:sp macro="" textlink="">
      <xdr:nvSpPr>
        <xdr:cNvPr id="176" name="フローチャート: 判断 175"/>
        <xdr:cNvSpPr/>
      </xdr:nvSpPr>
      <xdr:spPr>
        <a:xfrm>
          <a:off x="4584700" y="1344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74073</xdr:rowOff>
    </xdr:from>
    <xdr:to>
      <xdr:col>19</xdr:col>
      <xdr:colOff>177800</xdr:colOff>
      <xdr:row>77</xdr:row>
      <xdr:rowOff>153969</xdr:rowOff>
    </xdr:to>
    <xdr:cxnSp macro="">
      <xdr:nvCxnSpPr>
        <xdr:cNvPr id="177" name="直線コネクタ 176"/>
        <xdr:cNvCxnSpPr/>
      </xdr:nvCxnSpPr>
      <xdr:spPr>
        <a:xfrm flipV="1">
          <a:off x="2908300" y="13275723"/>
          <a:ext cx="889000" cy="7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76144</xdr:rowOff>
    </xdr:from>
    <xdr:to>
      <xdr:col>20</xdr:col>
      <xdr:colOff>38100</xdr:colOff>
      <xdr:row>79</xdr:row>
      <xdr:rowOff>6294</xdr:rowOff>
    </xdr:to>
    <xdr:sp macro="" textlink="">
      <xdr:nvSpPr>
        <xdr:cNvPr id="178" name="フローチャート: 判断 177"/>
        <xdr:cNvSpPr/>
      </xdr:nvSpPr>
      <xdr:spPr>
        <a:xfrm>
          <a:off x="3746500" y="1344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168871</xdr:rowOff>
    </xdr:from>
    <xdr:ext cx="534377" cy="259045"/>
    <xdr:sp macro="" textlink="">
      <xdr:nvSpPr>
        <xdr:cNvPr id="179" name="テキスト ボックス 178"/>
        <xdr:cNvSpPr txBox="1"/>
      </xdr:nvSpPr>
      <xdr:spPr>
        <a:xfrm>
          <a:off x="3530111" y="1354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91698</xdr:rowOff>
    </xdr:from>
    <xdr:to>
      <xdr:col>15</xdr:col>
      <xdr:colOff>50800</xdr:colOff>
      <xdr:row>77</xdr:row>
      <xdr:rowOff>153969</xdr:rowOff>
    </xdr:to>
    <xdr:cxnSp macro="">
      <xdr:nvCxnSpPr>
        <xdr:cNvPr id="180" name="直線コネクタ 179"/>
        <xdr:cNvCxnSpPr/>
      </xdr:nvCxnSpPr>
      <xdr:spPr>
        <a:xfrm>
          <a:off x="2019300" y="13293348"/>
          <a:ext cx="889000" cy="6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80530</xdr:rowOff>
    </xdr:from>
    <xdr:to>
      <xdr:col>15</xdr:col>
      <xdr:colOff>101600</xdr:colOff>
      <xdr:row>79</xdr:row>
      <xdr:rowOff>10680</xdr:rowOff>
    </xdr:to>
    <xdr:sp macro="" textlink="">
      <xdr:nvSpPr>
        <xdr:cNvPr id="181" name="フローチャート: 判断 180"/>
        <xdr:cNvSpPr/>
      </xdr:nvSpPr>
      <xdr:spPr>
        <a:xfrm>
          <a:off x="2857500" y="1345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1807</xdr:rowOff>
    </xdr:from>
    <xdr:ext cx="534377" cy="259045"/>
    <xdr:sp macro="" textlink="">
      <xdr:nvSpPr>
        <xdr:cNvPr id="182" name="テキスト ボックス 181"/>
        <xdr:cNvSpPr txBox="1"/>
      </xdr:nvSpPr>
      <xdr:spPr>
        <a:xfrm>
          <a:off x="2641111" y="1354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91698</xdr:rowOff>
    </xdr:from>
    <xdr:to>
      <xdr:col>10</xdr:col>
      <xdr:colOff>114300</xdr:colOff>
      <xdr:row>78</xdr:row>
      <xdr:rowOff>28387</xdr:rowOff>
    </xdr:to>
    <xdr:cxnSp macro="">
      <xdr:nvCxnSpPr>
        <xdr:cNvPr id="183" name="直線コネクタ 182"/>
        <xdr:cNvCxnSpPr/>
      </xdr:nvCxnSpPr>
      <xdr:spPr>
        <a:xfrm flipV="1">
          <a:off x="1130300" y="13293348"/>
          <a:ext cx="889000" cy="10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73938</xdr:rowOff>
    </xdr:from>
    <xdr:to>
      <xdr:col>10</xdr:col>
      <xdr:colOff>165100</xdr:colOff>
      <xdr:row>79</xdr:row>
      <xdr:rowOff>4088</xdr:rowOff>
    </xdr:to>
    <xdr:sp macro="" textlink="">
      <xdr:nvSpPr>
        <xdr:cNvPr id="184" name="フローチャート: 判断 183"/>
        <xdr:cNvSpPr/>
      </xdr:nvSpPr>
      <xdr:spPr>
        <a:xfrm>
          <a:off x="1968500" y="1344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166665</xdr:rowOff>
    </xdr:from>
    <xdr:ext cx="534377" cy="259045"/>
    <xdr:sp macro="" textlink="">
      <xdr:nvSpPr>
        <xdr:cNvPr id="185" name="テキスト ボックス 184"/>
        <xdr:cNvSpPr txBox="1"/>
      </xdr:nvSpPr>
      <xdr:spPr>
        <a:xfrm>
          <a:off x="1752111" y="13539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75101</xdr:rowOff>
    </xdr:from>
    <xdr:to>
      <xdr:col>6</xdr:col>
      <xdr:colOff>38100</xdr:colOff>
      <xdr:row>79</xdr:row>
      <xdr:rowOff>5251</xdr:rowOff>
    </xdr:to>
    <xdr:sp macro="" textlink="">
      <xdr:nvSpPr>
        <xdr:cNvPr id="186" name="フローチャート: 判断 185"/>
        <xdr:cNvSpPr/>
      </xdr:nvSpPr>
      <xdr:spPr>
        <a:xfrm>
          <a:off x="1079500" y="1344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167828</xdr:rowOff>
    </xdr:from>
    <xdr:ext cx="534377" cy="259045"/>
    <xdr:sp macro="" textlink="">
      <xdr:nvSpPr>
        <xdr:cNvPr id="187" name="テキスト ボックス 186"/>
        <xdr:cNvSpPr txBox="1"/>
      </xdr:nvSpPr>
      <xdr:spPr>
        <a:xfrm>
          <a:off x="863111" y="1354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71512</xdr:rowOff>
    </xdr:from>
    <xdr:to>
      <xdr:col>24</xdr:col>
      <xdr:colOff>114300</xdr:colOff>
      <xdr:row>78</xdr:row>
      <xdr:rowOff>1662</xdr:rowOff>
    </xdr:to>
    <xdr:sp macro="" textlink="">
      <xdr:nvSpPr>
        <xdr:cNvPr id="193" name="楕円 192"/>
        <xdr:cNvSpPr/>
      </xdr:nvSpPr>
      <xdr:spPr>
        <a:xfrm>
          <a:off x="4584700" y="1327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94389</xdr:rowOff>
    </xdr:from>
    <xdr:ext cx="534377" cy="259045"/>
    <xdr:sp macro="" textlink="">
      <xdr:nvSpPr>
        <xdr:cNvPr id="194" name="維持補修費該当値テキスト"/>
        <xdr:cNvSpPr txBox="1"/>
      </xdr:nvSpPr>
      <xdr:spPr>
        <a:xfrm>
          <a:off x="4686300" y="1312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23273</xdr:rowOff>
    </xdr:from>
    <xdr:to>
      <xdr:col>20</xdr:col>
      <xdr:colOff>38100</xdr:colOff>
      <xdr:row>77</xdr:row>
      <xdr:rowOff>124873</xdr:rowOff>
    </xdr:to>
    <xdr:sp macro="" textlink="">
      <xdr:nvSpPr>
        <xdr:cNvPr id="195" name="楕円 194"/>
        <xdr:cNvSpPr/>
      </xdr:nvSpPr>
      <xdr:spPr>
        <a:xfrm>
          <a:off x="3746500" y="1322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141400</xdr:rowOff>
    </xdr:from>
    <xdr:ext cx="534377" cy="259045"/>
    <xdr:sp macro="" textlink="">
      <xdr:nvSpPr>
        <xdr:cNvPr id="196" name="テキスト ボックス 195"/>
        <xdr:cNvSpPr txBox="1"/>
      </xdr:nvSpPr>
      <xdr:spPr>
        <a:xfrm>
          <a:off x="3530111" y="1300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103169</xdr:rowOff>
    </xdr:from>
    <xdr:to>
      <xdr:col>15</xdr:col>
      <xdr:colOff>101600</xdr:colOff>
      <xdr:row>78</xdr:row>
      <xdr:rowOff>33319</xdr:rowOff>
    </xdr:to>
    <xdr:sp macro="" textlink="">
      <xdr:nvSpPr>
        <xdr:cNvPr id="197" name="楕円 196"/>
        <xdr:cNvSpPr/>
      </xdr:nvSpPr>
      <xdr:spPr>
        <a:xfrm>
          <a:off x="2857500" y="1330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49846</xdr:rowOff>
    </xdr:from>
    <xdr:ext cx="534377" cy="259045"/>
    <xdr:sp macro="" textlink="">
      <xdr:nvSpPr>
        <xdr:cNvPr id="198" name="テキスト ボックス 197"/>
        <xdr:cNvSpPr txBox="1"/>
      </xdr:nvSpPr>
      <xdr:spPr>
        <a:xfrm>
          <a:off x="2641111" y="1308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40898</xdr:rowOff>
    </xdr:from>
    <xdr:to>
      <xdr:col>10</xdr:col>
      <xdr:colOff>165100</xdr:colOff>
      <xdr:row>77</xdr:row>
      <xdr:rowOff>142498</xdr:rowOff>
    </xdr:to>
    <xdr:sp macro="" textlink="">
      <xdr:nvSpPr>
        <xdr:cNvPr id="199" name="楕円 198"/>
        <xdr:cNvSpPr/>
      </xdr:nvSpPr>
      <xdr:spPr>
        <a:xfrm>
          <a:off x="1968500" y="1324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159025</xdr:rowOff>
    </xdr:from>
    <xdr:ext cx="534377" cy="259045"/>
    <xdr:sp macro="" textlink="">
      <xdr:nvSpPr>
        <xdr:cNvPr id="200" name="テキスト ボックス 199"/>
        <xdr:cNvSpPr txBox="1"/>
      </xdr:nvSpPr>
      <xdr:spPr>
        <a:xfrm>
          <a:off x="1752111" y="1301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149037</xdr:rowOff>
    </xdr:from>
    <xdr:to>
      <xdr:col>6</xdr:col>
      <xdr:colOff>38100</xdr:colOff>
      <xdr:row>78</xdr:row>
      <xdr:rowOff>79187</xdr:rowOff>
    </xdr:to>
    <xdr:sp macro="" textlink="">
      <xdr:nvSpPr>
        <xdr:cNvPr id="201" name="楕円 200"/>
        <xdr:cNvSpPr/>
      </xdr:nvSpPr>
      <xdr:spPr>
        <a:xfrm>
          <a:off x="1079500" y="1335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95714</xdr:rowOff>
    </xdr:from>
    <xdr:ext cx="534377" cy="259045"/>
    <xdr:sp macro="" textlink="">
      <xdr:nvSpPr>
        <xdr:cNvPr id="202" name="テキスト ボックス 201"/>
        <xdr:cNvSpPr txBox="1"/>
      </xdr:nvSpPr>
      <xdr:spPr>
        <a:xfrm>
          <a:off x="863111" y="1312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154374</xdr:rowOff>
    </xdr:from>
    <xdr:to>
      <xdr:col>24</xdr:col>
      <xdr:colOff>62865</xdr:colOff>
      <xdr:row>98</xdr:row>
      <xdr:rowOff>108338</xdr:rowOff>
    </xdr:to>
    <xdr:cxnSp macro="">
      <xdr:nvCxnSpPr>
        <xdr:cNvPr id="228" name="直線コネクタ 227"/>
        <xdr:cNvCxnSpPr/>
      </xdr:nvCxnSpPr>
      <xdr:spPr>
        <a:xfrm flipV="1">
          <a:off x="4633595" y="15413424"/>
          <a:ext cx="1270" cy="149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112165</xdr:rowOff>
    </xdr:from>
    <xdr:ext cx="534377" cy="259045"/>
    <xdr:sp macro="" textlink="">
      <xdr:nvSpPr>
        <xdr:cNvPr id="229" name="扶助費最小値テキスト"/>
        <xdr:cNvSpPr txBox="1"/>
      </xdr:nvSpPr>
      <xdr:spPr>
        <a:xfrm>
          <a:off x="4686300" y="1691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108338</xdr:rowOff>
    </xdr:from>
    <xdr:to>
      <xdr:col>24</xdr:col>
      <xdr:colOff>152400</xdr:colOff>
      <xdr:row>98</xdr:row>
      <xdr:rowOff>108338</xdr:rowOff>
    </xdr:to>
    <xdr:cxnSp macro="">
      <xdr:nvCxnSpPr>
        <xdr:cNvPr id="230" name="直線コネクタ 229"/>
        <xdr:cNvCxnSpPr/>
      </xdr:nvCxnSpPr>
      <xdr:spPr>
        <a:xfrm>
          <a:off x="4546600" y="1691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101051</xdr:rowOff>
    </xdr:from>
    <xdr:ext cx="599010" cy="259045"/>
    <xdr:sp macro="" textlink="">
      <xdr:nvSpPr>
        <xdr:cNvPr id="231" name="扶助費最大値テキスト"/>
        <xdr:cNvSpPr txBox="1"/>
      </xdr:nvSpPr>
      <xdr:spPr>
        <a:xfrm>
          <a:off x="4686300" y="15188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154374</xdr:rowOff>
    </xdr:from>
    <xdr:to>
      <xdr:col>24</xdr:col>
      <xdr:colOff>152400</xdr:colOff>
      <xdr:row>89</xdr:row>
      <xdr:rowOff>154374</xdr:rowOff>
    </xdr:to>
    <xdr:cxnSp macro="">
      <xdr:nvCxnSpPr>
        <xdr:cNvPr id="232" name="直線コネクタ 231"/>
        <xdr:cNvCxnSpPr/>
      </xdr:nvCxnSpPr>
      <xdr:spPr>
        <a:xfrm>
          <a:off x="4546600" y="1541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128935</xdr:rowOff>
    </xdr:from>
    <xdr:to>
      <xdr:col>24</xdr:col>
      <xdr:colOff>63500</xdr:colOff>
      <xdr:row>96</xdr:row>
      <xdr:rowOff>86773</xdr:rowOff>
    </xdr:to>
    <xdr:cxnSp macro="">
      <xdr:nvCxnSpPr>
        <xdr:cNvPr id="233" name="直線コネクタ 232"/>
        <xdr:cNvCxnSpPr/>
      </xdr:nvCxnSpPr>
      <xdr:spPr>
        <a:xfrm>
          <a:off x="3797300" y="16416685"/>
          <a:ext cx="838200" cy="129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159881</xdr:rowOff>
    </xdr:from>
    <xdr:ext cx="534377" cy="259045"/>
    <xdr:sp macro="" textlink="">
      <xdr:nvSpPr>
        <xdr:cNvPr id="234" name="扶助費平均値テキスト"/>
        <xdr:cNvSpPr txBox="1"/>
      </xdr:nvSpPr>
      <xdr:spPr>
        <a:xfrm>
          <a:off x="4686300" y="16104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137004</xdr:rowOff>
    </xdr:from>
    <xdr:to>
      <xdr:col>24</xdr:col>
      <xdr:colOff>114300</xdr:colOff>
      <xdr:row>95</xdr:row>
      <xdr:rowOff>67154</xdr:rowOff>
    </xdr:to>
    <xdr:sp macro="" textlink="">
      <xdr:nvSpPr>
        <xdr:cNvPr id="235" name="フローチャート: 判断 234"/>
        <xdr:cNvSpPr/>
      </xdr:nvSpPr>
      <xdr:spPr>
        <a:xfrm>
          <a:off x="45847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128935</xdr:rowOff>
    </xdr:from>
    <xdr:to>
      <xdr:col>19</xdr:col>
      <xdr:colOff>177800</xdr:colOff>
      <xdr:row>95</xdr:row>
      <xdr:rowOff>142943</xdr:rowOff>
    </xdr:to>
    <xdr:cxnSp macro="">
      <xdr:nvCxnSpPr>
        <xdr:cNvPr id="236" name="直線コネクタ 235"/>
        <xdr:cNvCxnSpPr/>
      </xdr:nvCxnSpPr>
      <xdr:spPr>
        <a:xfrm flipV="1">
          <a:off x="2908300" y="16416685"/>
          <a:ext cx="889000" cy="1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148510</xdr:rowOff>
    </xdr:from>
    <xdr:to>
      <xdr:col>20</xdr:col>
      <xdr:colOff>38100</xdr:colOff>
      <xdr:row>95</xdr:row>
      <xdr:rowOff>78660</xdr:rowOff>
    </xdr:to>
    <xdr:sp macro="" textlink="">
      <xdr:nvSpPr>
        <xdr:cNvPr id="237" name="フローチャート: 判断 236"/>
        <xdr:cNvSpPr/>
      </xdr:nvSpPr>
      <xdr:spPr>
        <a:xfrm>
          <a:off x="3746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95187</xdr:rowOff>
    </xdr:from>
    <xdr:ext cx="534377" cy="259045"/>
    <xdr:sp macro="" textlink="">
      <xdr:nvSpPr>
        <xdr:cNvPr id="238" name="テキスト ボックス 237"/>
        <xdr:cNvSpPr txBox="1"/>
      </xdr:nvSpPr>
      <xdr:spPr>
        <a:xfrm>
          <a:off x="3530111" y="1604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142943</xdr:rowOff>
    </xdr:from>
    <xdr:to>
      <xdr:col>15</xdr:col>
      <xdr:colOff>50800</xdr:colOff>
      <xdr:row>96</xdr:row>
      <xdr:rowOff>10530</xdr:rowOff>
    </xdr:to>
    <xdr:cxnSp macro="">
      <xdr:nvCxnSpPr>
        <xdr:cNvPr id="239" name="直線コネクタ 238"/>
        <xdr:cNvCxnSpPr/>
      </xdr:nvCxnSpPr>
      <xdr:spPr>
        <a:xfrm flipV="1">
          <a:off x="2019300" y="16430693"/>
          <a:ext cx="889000" cy="39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135491</xdr:rowOff>
    </xdr:from>
    <xdr:to>
      <xdr:col>15</xdr:col>
      <xdr:colOff>101600</xdr:colOff>
      <xdr:row>95</xdr:row>
      <xdr:rowOff>65641</xdr:rowOff>
    </xdr:to>
    <xdr:sp macro="" textlink="">
      <xdr:nvSpPr>
        <xdr:cNvPr id="240" name="フローチャート: 判断 239"/>
        <xdr:cNvSpPr/>
      </xdr:nvSpPr>
      <xdr:spPr>
        <a:xfrm>
          <a:off x="2857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82168</xdr:rowOff>
    </xdr:from>
    <xdr:ext cx="534377" cy="259045"/>
    <xdr:sp macro="" textlink="">
      <xdr:nvSpPr>
        <xdr:cNvPr id="241" name="テキスト ボックス 240"/>
        <xdr:cNvSpPr txBox="1"/>
      </xdr:nvSpPr>
      <xdr:spPr>
        <a:xfrm>
          <a:off x="2641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3977</xdr:rowOff>
    </xdr:from>
    <xdr:to>
      <xdr:col>10</xdr:col>
      <xdr:colOff>114300</xdr:colOff>
      <xdr:row>96</xdr:row>
      <xdr:rowOff>10530</xdr:rowOff>
    </xdr:to>
    <xdr:cxnSp macro="">
      <xdr:nvCxnSpPr>
        <xdr:cNvPr id="242" name="直線コネクタ 241"/>
        <xdr:cNvCxnSpPr/>
      </xdr:nvCxnSpPr>
      <xdr:spPr>
        <a:xfrm>
          <a:off x="1130300" y="16463177"/>
          <a:ext cx="8890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49374</xdr:rowOff>
    </xdr:from>
    <xdr:to>
      <xdr:col>10</xdr:col>
      <xdr:colOff>165100</xdr:colOff>
      <xdr:row>95</xdr:row>
      <xdr:rowOff>150974</xdr:rowOff>
    </xdr:to>
    <xdr:sp macro="" textlink="">
      <xdr:nvSpPr>
        <xdr:cNvPr id="243" name="フローチャート: 判断 242"/>
        <xdr:cNvSpPr/>
      </xdr:nvSpPr>
      <xdr:spPr>
        <a:xfrm>
          <a:off x="1968500" y="1633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167501</xdr:rowOff>
    </xdr:from>
    <xdr:ext cx="534377" cy="259045"/>
    <xdr:sp macro="" textlink="">
      <xdr:nvSpPr>
        <xdr:cNvPr id="244" name="テキスト ボックス 243"/>
        <xdr:cNvSpPr txBox="1"/>
      </xdr:nvSpPr>
      <xdr:spPr>
        <a:xfrm>
          <a:off x="1752111" y="1611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61522</xdr:rowOff>
    </xdr:from>
    <xdr:to>
      <xdr:col>6</xdr:col>
      <xdr:colOff>38100</xdr:colOff>
      <xdr:row>95</xdr:row>
      <xdr:rowOff>163122</xdr:rowOff>
    </xdr:to>
    <xdr:sp macro="" textlink="">
      <xdr:nvSpPr>
        <xdr:cNvPr id="245" name="フローチャート: 判断 244"/>
        <xdr:cNvSpPr/>
      </xdr:nvSpPr>
      <xdr:spPr>
        <a:xfrm>
          <a:off x="1079500" y="1634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8199</xdr:rowOff>
    </xdr:from>
    <xdr:ext cx="534377" cy="259045"/>
    <xdr:sp macro="" textlink="">
      <xdr:nvSpPr>
        <xdr:cNvPr id="246" name="テキスト ボックス 245"/>
        <xdr:cNvSpPr txBox="1"/>
      </xdr:nvSpPr>
      <xdr:spPr>
        <a:xfrm>
          <a:off x="863111" y="1612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35973</xdr:rowOff>
    </xdr:from>
    <xdr:to>
      <xdr:col>24</xdr:col>
      <xdr:colOff>114300</xdr:colOff>
      <xdr:row>96</xdr:row>
      <xdr:rowOff>137573</xdr:rowOff>
    </xdr:to>
    <xdr:sp macro="" textlink="">
      <xdr:nvSpPr>
        <xdr:cNvPr id="252" name="楕円 251"/>
        <xdr:cNvSpPr/>
      </xdr:nvSpPr>
      <xdr:spPr>
        <a:xfrm>
          <a:off x="4584700" y="1649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14400</xdr:rowOff>
    </xdr:from>
    <xdr:ext cx="534377" cy="259045"/>
    <xdr:sp macro="" textlink="">
      <xdr:nvSpPr>
        <xdr:cNvPr id="253" name="扶助費該当値テキスト"/>
        <xdr:cNvSpPr txBox="1"/>
      </xdr:nvSpPr>
      <xdr:spPr>
        <a:xfrm>
          <a:off x="4686300" y="1647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78135</xdr:rowOff>
    </xdr:from>
    <xdr:to>
      <xdr:col>20</xdr:col>
      <xdr:colOff>38100</xdr:colOff>
      <xdr:row>96</xdr:row>
      <xdr:rowOff>8285</xdr:rowOff>
    </xdr:to>
    <xdr:sp macro="" textlink="">
      <xdr:nvSpPr>
        <xdr:cNvPr id="254" name="楕円 253"/>
        <xdr:cNvSpPr/>
      </xdr:nvSpPr>
      <xdr:spPr>
        <a:xfrm>
          <a:off x="3746500" y="1636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170862</xdr:rowOff>
    </xdr:from>
    <xdr:ext cx="534377" cy="259045"/>
    <xdr:sp macro="" textlink="">
      <xdr:nvSpPr>
        <xdr:cNvPr id="255" name="テキスト ボックス 254"/>
        <xdr:cNvSpPr txBox="1"/>
      </xdr:nvSpPr>
      <xdr:spPr>
        <a:xfrm>
          <a:off x="3530111" y="1645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92143</xdr:rowOff>
    </xdr:from>
    <xdr:to>
      <xdr:col>15</xdr:col>
      <xdr:colOff>101600</xdr:colOff>
      <xdr:row>96</xdr:row>
      <xdr:rowOff>22293</xdr:rowOff>
    </xdr:to>
    <xdr:sp macro="" textlink="">
      <xdr:nvSpPr>
        <xdr:cNvPr id="256" name="楕円 255"/>
        <xdr:cNvSpPr/>
      </xdr:nvSpPr>
      <xdr:spPr>
        <a:xfrm>
          <a:off x="2857500" y="1637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13420</xdr:rowOff>
    </xdr:from>
    <xdr:ext cx="534377" cy="259045"/>
    <xdr:sp macro="" textlink="">
      <xdr:nvSpPr>
        <xdr:cNvPr id="257" name="テキスト ボックス 256"/>
        <xdr:cNvSpPr txBox="1"/>
      </xdr:nvSpPr>
      <xdr:spPr>
        <a:xfrm>
          <a:off x="2641111" y="1647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131180</xdr:rowOff>
    </xdr:from>
    <xdr:to>
      <xdr:col>10</xdr:col>
      <xdr:colOff>165100</xdr:colOff>
      <xdr:row>96</xdr:row>
      <xdr:rowOff>61330</xdr:rowOff>
    </xdr:to>
    <xdr:sp macro="" textlink="">
      <xdr:nvSpPr>
        <xdr:cNvPr id="258" name="楕円 257"/>
        <xdr:cNvSpPr/>
      </xdr:nvSpPr>
      <xdr:spPr>
        <a:xfrm>
          <a:off x="1968500" y="1641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52457</xdr:rowOff>
    </xdr:from>
    <xdr:ext cx="534377" cy="259045"/>
    <xdr:sp macro="" textlink="">
      <xdr:nvSpPr>
        <xdr:cNvPr id="259" name="テキスト ボックス 258"/>
        <xdr:cNvSpPr txBox="1"/>
      </xdr:nvSpPr>
      <xdr:spPr>
        <a:xfrm>
          <a:off x="1752111" y="1651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124627</xdr:rowOff>
    </xdr:from>
    <xdr:to>
      <xdr:col>6</xdr:col>
      <xdr:colOff>38100</xdr:colOff>
      <xdr:row>96</xdr:row>
      <xdr:rowOff>54777</xdr:rowOff>
    </xdr:to>
    <xdr:sp macro="" textlink="">
      <xdr:nvSpPr>
        <xdr:cNvPr id="260" name="楕円 259"/>
        <xdr:cNvSpPr/>
      </xdr:nvSpPr>
      <xdr:spPr>
        <a:xfrm>
          <a:off x="1079500" y="1641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45904</xdr:rowOff>
    </xdr:from>
    <xdr:ext cx="534377" cy="259045"/>
    <xdr:sp macro="" textlink="">
      <xdr:nvSpPr>
        <xdr:cNvPr id="261" name="テキスト ボックス 260"/>
        <xdr:cNvSpPr txBox="1"/>
      </xdr:nvSpPr>
      <xdr:spPr>
        <a:xfrm>
          <a:off x="863111" y="1650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74088</xdr:rowOff>
    </xdr:from>
    <xdr:to>
      <xdr:col>54</xdr:col>
      <xdr:colOff>189865</xdr:colOff>
      <xdr:row>38</xdr:row>
      <xdr:rowOff>140302</xdr:rowOff>
    </xdr:to>
    <xdr:cxnSp macro="">
      <xdr:nvCxnSpPr>
        <xdr:cNvPr id="285" name="直線コネクタ 284"/>
        <xdr:cNvCxnSpPr/>
      </xdr:nvCxnSpPr>
      <xdr:spPr>
        <a:xfrm flipV="1">
          <a:off x="10475595" y="5217588"/>
          <a:ext cx="1270" cy="1437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144129</xdr:rowOff>
    </xdr:from>
    <xdr:ext cx="534377" cy="259045"/>
    <xdr:sp macro="" textlink="">
      <xdr:nvSpPr>
        <xdr:cNvPr id="286" name="補助費等最小値テキスト"/>
        <xdr:cNvSpPr txBox="1"/>
      </xdr:nvSpPr>
      <xdr:spPr>
        <a:xfrm>
          <a:off x="10528300" y="66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140302</xdr:rowOff>
    </xdr:from>
    <xdr:to>
      <xdr:col>55</xdr:col>
      <xdr:colOff>88900</xdr:colOff>
      <xdr:row>38</xdr:row>
      <xdr:rowOff>140302</xdr:rowOff>
    </xdr:to>
    <xdr:cxnSp macro="">
      <xdr:nvCxnSpPr>
        <xdr:cNvPr id="287" name="直線コネクタ 286"/>
        <xdr:cNvCxnSpPr/>
      </xdr:nvCxnSpPr>
      <xdr:spPr>
        <a:xfrm>
          <a:off x="10388600" y="6655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20765</xdr:rowOff>
    </xdr:from>
    <xdr:ext cx="599010" cy="259045"/>
    <xdr:sp macro="" textlink="">
      <xdr:nvSpPr>
        <xdr:cNvPr id="288" name="補助費等最大値テキスト"/>
        <xdr:cNvSpPr txBox="1"/>
      </xdr:nvSpPr>
      <xdr:spPr>
        <a:xfrm>
          <a:off x="10528300" y="499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74088</xdr:rowOff>
    </xdr:from>
    <xdr:to>
      <xdr:col>55</xdr:col>
      <xdr:colOff>88900</xdr:colOff>
      <xdr:row>30</xdr:row>
      <xdr:rowOff>74088</xdr:rowOff>
    </xdr:to>
    <xdr:cxnSp macro="">
      <xdr:nvCxnSpPr>
        <xdr:cNvPr id="289" name="直線コネクタ 288"/>
        <xdr:cNvCxnSpPr/>
      </xdr:nvCxnSpPr>
      <xdr:spPr>
        <a:xfrm>
          <a:off x="10388600" y="521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90164</xdr:rowOff>
    </xdr:from>
    <xdr:to>
      <xdr:col>55</xdr:col>
      <xdr:colOff>0</xdr:colOff>
      <xdr:row>35</xdr:row>
      <xdr:rowOff>144270</xdr:rowOff>
    </xdr:to>
    <xdr:cxnSp macro="">
      <xdr:nvCxnSpPr>
        <xdr:cNvPr id="290" name="直線コネクタ 289"/>
        <xdr:cNvCxnSpPr/>
      </xdr:nvCxnSpPr>
      <xdr:spPr>
        <a:xfrm flipV="1">
          <a:off x="9639300" y="6090914"/>
          <a:ext cx="838200" cy="54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114958</xdr:rowOff>
    </xdr:from>
    <xdr:ext cx="599010" cy="259045"/>
    <xdr:sp macro="" textlink="">
      <xdr:nvSpPr>
        <xdr:cNvPr id="291" name="補助費等平均値テキスト"/>
        <xdr:cNvSpPr txBox="1"/>
      </xdr:nvSpPr>
      <xdr:spPr>
        <a:xfrm>
          <a:off x="10528300" y="62871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136531</xdr:rowOff>
    </xdr:from>
    <xdr:to>
      <xdr:col>55</xdr:col>
      <xdr:colOff>50800</xdr:colOff>
      <xdr:row>37</xdr:row>
      <xdr:rowOff>66681</xdr:rowOff>
    </xdr:to>
    <xdr:sp macro="" textlink="">
      <xdr:nvSpPr>
        <xdr:cNvPr id="292" name="フローチャート: 判断 291"/>
        <xdr:cNvSpPr/>
      </xdr:nvSpPr>
      <xdr:spPr>
        <a:xfrm>
          <a:off x="104267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144270</xdr:rowOff>
    </xdr:from>
    <xdr:to>
      <xdr:col>50</xdr:col>
      <xdr:colOff>114300</xdr:colOff>
      <xdr:row>36</xdr:row>
      <xdr:rowOff>168163</xdr:rowOff>
    </xdr:to>
    <xdr:cxnSp macro="">
      <xdr:nvCxnSpPr>
        <xdr:cNvPr id="293" name="直線コネクタ 292"/>
        <xdr:cNvCxnSpPr/>
      </xdr:nvCxnSpPr>
      <xdr:spPr>
        <a:xfrm flipV="1">
          <a:off x="8750300" y="6145020"/>
          <a:ext cx="889000" cy="195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163841</xdr:rowOff>
    </xdr:from>
    <xdr:to>
      <xdr:col>50</xdr:col>
      <xdr:colOff>165100</xdr:colOff>
      <xdr:row>37</xdr:row>
      <xdr:rowOff>93991</xdr:rowOff>
    </xdr:to>
    <xdr:sp macro="" textlink="">
      <xdr:nvSpPr>
        <xdr:cNvPr id="294" name="フローチャート: 判断 293"/>
        <xdr:cNvSpPr/>
      </xdr:nvSpPr>
      <xdr:spPr>
        <a:xfrm>
          <a:off x="9588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85118</xdr:rowOff>
    </xdr:from>
    <xdr:ext cx="599010" cy="259045"/>
    <xdr:sp macro="" textlink="">
      <xdr:nvSpPr>
        <xdr:cNvPr id="295" name="テキスト ボックス 294"/>
        <xdr:cNvSpPr txBox="1"/>
      </xdr:nvSpPr>
      <xdr:spPr>
        <a:xfrm>
          <a:off x="9339795" y="642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168163</xdr:rowOff>
    </xdr:from>
    <xdr:to>
      <xdr:col>45</xdr:col>
      <xdr:colOff>177800</xdr:colOff>
      <xdr:row>37</xdr:row>
      <xdr:rowOff>101406</xdr:rowOff>
    </xdr:to>
    <xdr:cxnSp macro="">
      <xdr:nvCxnSpPr>
        <xdr:cNvPr id="296" name="直線コネクタ 295"/>
        <xdr:cNvCxnSpPr/>
      </xdr:nvCxnSpPr>
      <xdr:spPr>
        <a:xfrm flipV="1">
          <a:off x="7861300" y="6340363"/>
          <a:ext cx="889000" cy="104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167344</xdr:rowOff>
    </xdr:from>
    <xdr:to>
      <xdr:col>46</xdr:col>
      <xdr:colOff>38100</xdr:colOff>
      <xdr:row>37</xdr:row>
      <xdr:rowOff>97494</xdr:rowOff>
    </xdr:to>
    <xdr:sp macro="" textlink="">
      <xdr:nvSpPr>
        <xdr:cNvPr id="297" name="フローチャート: 判断 296"/>
        <xdr:cNvSpPr/>
      </xdr:nvSpPr>
      <xdr:spPr>
        <a:xfrm>
          <a:off x="8699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88621</xdr:rowOff>
    </xdr:from>
    <xdr:ext cx="599010" cy="259045"/>
    <xdr:sp macro="" textlink="">
      <xdr:nvSpPr>
        <xdr:cNvPr id="298" name="テキスト ボックス 297"/>
        <xdr:cNvSpPr txBox="1"/>
      </xdr:nvSpPr>
      <xdr:spPr>
        <a:xfrm>
          <a:off x="8450795" y="643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107690</xdr:rowOff>
    </xdr:from>
    <xdr:to>
      <xdr:col>41</xdr:col>
      <xdr:colOff>50800</xdr:colOff>
      <xdr:row>37</xdr:row>
      <xdr:rowOff>101406</xdr:rowOff>
    </xdr:to>
    <xdr:cxnSp macro="">
      <xdr:nvCxnSpPr>
        <xdr:cNvPr id="299" name="直線コネクタ 298"/>
        <xdr:cNvCxnSpPr/>
      </xdr:nvCxnSpPr>
      <xdr:spPr>
        <a:xfrm>
          <a:off x="6972300" y="6279890"/>
          <a:ext cx="889000" cy="16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2137</xdr:rowOff>
    </xdr:from>
    <xdr:to>
      <xdr:col>41</xdr:col>
      <xdr:colOff>101600</xdr:colOff>
      <xdr:row>37</xdr:row>
      <xdr:rowOff>103737</xdr:rowOff>
    </xdr:to>
    <xdr:sp macro="" textlink="">
      <xdr:nvSpPr>
        <xdr:cNvPr id="300" name="フローチャート: 判断 299"/>
        <xdr:cNvSpPr/>
      </xdr:nvSpPr>
      <xdr:spPr>
        <a:xfrm>
          <a:off x="78105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120264</xdr:rowOff>
    </xdr:from>
    <xdr:ext cx="599010" cy="259045"/>
    <xdr:sp macro="" textlink="">
      <xdr:nvSpPr>
        <xdr:cNvPr id="301" name="テキスト ボックス 300"/>
        <xdr:cNvSpPr txBox="1"/>
      </xdr:nvSpPr>
      <xdr:spPr>
        <a:xfrm>
          <a:off x="7561795" y="612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13572</xdr:rowOff>
    </xdr:from>
    <xdr:to>
      <xdr:col>36</xdr:col>
      <xdr:colOff>165100</xdr:colOff>
      <xdr:row>37</xdr:row>
      <xdr:rowOff>115172</xdr:rowOff>
    </xdr:to>
    <xdr:sp macro="" textlink="">
      <xdr:nvSpPr>
        <xdr:cNvPr id="302" name="フローチャート: 判断 301"/>
        <xdr:cNvSpPr/>
      </xdr:nvSpPr>
      <xdr:spPr>
        <a:xfrm>
          <a:off x="6921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106299</xdr:rowOff>
    </xdr:from>
    <xdr:ext cx="599010" cy="259045"/>
    <xdr:sp macro="" textlink="">
      <xdr:nvSpPr>
        <xdr:cNvPr id="303" name="テキスト ボックス 302"/>
        <xdr:cNvSpPr txBox="1"/>
      </xdr:nvSpPr>
      <xdr:spPr>
        <a:xfrm>
          <a:off x="6672795" y="64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39364</xdr:rowOff>
    </xdr:from>
    <xdr:to>
      <xdr:col>55</xdr:col>
      <xdr:colOff>50800</xdr:colOff>
      <xdr:row>35</xdr:row>
      <xdr:rowOff>140964</xdr:rowOff>
    </xdr:to>
    <xdr:sp macro="" textlink="">
      <xdr:nvSpPr>
        <xdr:cNvPr id="309" name="楕円 308"/>
        <xdr:cNvSpPr/>
      </xdr:nvSpPr>
      <xdr:spPr>
        <a:xfrm>
          <a:off x="10426700" y="60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62241</xdr:rowOff>
    </xdr:from>
    <xdr:ext cx="599010" cy="259045"/>
    <xdr:sp macro="" textlink="">
      <xdr:nvSpPr>
        <xdr:cNvPr id="310" name="補助費等該当値テキスト"/>
        <xdr:cNvSpPr txBox="1"/>
      </xdr:nvSpPr>
      <xdr:spPr>
        <a:xfrm>
          <a:off x="10528300" y="589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93470</xdr:rowOff>
    </xdr:from>
    <xdr:to>
      <xdr:col>50</xdr:col>
      <xdr:colOff>165100</xdr:colOff>
      <xdr:row>36</xdr:row>
      <xdr:rowOff>23620</xdr:rowOff>
    </xdr:to>
    <xdr:sp macro="" textlink="">
      <xdr:nvSpPr>
        <xdr:cNvPr id="311" name="楕円 310"/>
        <xdr:cNvSpPr/>
      </xdr:nvSpPr>
      <xdr:spPr>
        <a:xfrm>
          <a:off x="9588500" y="609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40147</xdr:rowOff>
    </xdr:from>
    <xdr:ext cx="599010" cy="259045"/>
    <xdr:sp macro="" textlink="">
      <xdr:nvSpPr>
        <xdr:cNvPr id="312" name="テキスト ボックス 311"/>
        <xdr:cNvSpPr txBox="1"/>
      </xdr:nvSpPr>
      <xdr:spPr>
        <a:xfrm>
          <a:off x="9339795" y="5869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117363</xdr:rowOff>
    </xdr:from>
    <xdr:to>
      <xdr:col>46</xdr:col>
      <xdr:colOff>38100</xdr:colOff>
      <xdr:row>37</xdr:row>
      <xdr:rowOff>47513</xdr:rowOff>
    </xdr:to>
    <xdr:sp macro="" textlink="">
      <xdr:nvSpPr>
        <xdr:cNvPr id="313" name="楕円 312"/>
        <xdr:cNvSpPr/>
      </xdr:nvSpPr>
      <xdr:spPr>
        <a:xfrm>
          <a:off x="8699500" y="628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64040</xdr:rowOff>
    </xdr:from>
    <xdr:ext cx="599010" cy="259045"/>
    <xdr:sp macro="" textlink="">
      <xdr:nvSpPr>
        <xdr:cNvPr id="314" name="テキスト ボックス 313"/>
        <xdr:cNvSpPr txBox="1"/>
      </xdr:nvSpPr>
      <xdr:spPr>
        <a:xfrm>
          <a:off x="8450795" y="6064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50606</xdr:rowOff>
    </xdr:from>
    <xdr:to>
      <xdr:col>41</xdr:col>
      <xdr:colOff>101600</xdr:colOff>
      <xdr:row>37</xdr:row>
      <xdr:rowOff>152206</xdr:rowOff>
    </xdr:to>
    <xdr:sp macro="" textlink="">
      <xdr:nvSpPr>
        <xdr:cNvPr id="315" name="楕円 314"/>
        <xdr:cNvSpPr/>
      </xdr:nvSpPr>
      <xdr:spPr>
        <a:xfrm>
          <a:off x="7810500" y="639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143332</xdr:rowOff>
    </xdr:from>
    <xdr:ext cx="599010" cy="259045"/>
    <xdr:sp macro="" textlink="">
      <xdr:nvSpPr>
        <xdr:cNvPr id="316" name="テキスト ボックス 315"/>
        <xdr:cNvSpPr txBox="1"/>
      </xdr:nvSpPr>
      <xdr:spPr>
        <a:xfrm>
          <a:off x="7561795" y="6486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56890</xdr:rowOff>
    </xdr:from>
    <xdr:to>
      <xdr:col>36</xdr:col>
      <xdr:colOff>165100</xdr:colOff>
      <xdr:row>36</xdr:row>
      <xdr:rowOff>158490</xdr:rowOff>
    </xdr:to>
    <xdr:sp macro="" textlink="">
      <xdr:nvSpPr>
        <xdr:cNvPr id="317" name="楕円 316"/>
        <xdr:cNvSpPr/>
      </xdr:nvSpPr>
      <xdr:spPr>
        <a:xfrm>
          <a:off x="6921500" y="622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3567</xdr:rowOff>
    </xdr:from>
    <xdr:ext cx="599010" cy="259045"/>
    <xdr:sp macro="" textlink="">
      <xdr:nvSpPr>
        <xdr:cNvPr id="318" name="テキスト ボックス 317"/>
        <xdr:cNvSpPr txBox="1"/>
      </xdr:nvSpPr>
      <xdr:spPr>
        <a:xfrm>
          <a:off x="6672795" y="600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39983</xdr:rowOff>
    </xdr:from>
    <xdr:to>
      <xdr:col>54</xdr:col>
      <xdr:colOff>189865</xdr:colOff>
      <xdr:row>59</xdr:row>
      <xdr:rowOff>27883</xdr:rowOff>
    </xdr:to>
    <xdr:cxnSp macro="">
      <xdr:nvCxnSpPr>
        <xdr:cNvPr id="342" name="直線コネクタ 341"/>
        <xdr:cNvCxnSpPr/>
      </xdr:nvCxnSpPr>
      <xdr:spPr>
        <a:xfrm flipV="1">
          <a:off x="10475595" y="8783933"/>
          <a:ext cx="1270" cy="135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31710</xdr:rowOff>
    </xdr:from>
    <xdr:ext cx="534377" cy="259045"/>
    <xdr:sp macro="" textlink="">
      <xdr:nvSpPr>
        <xdr:cNvPr id="343" name="普通建設事業費最小値テキスト"/>
        <xdr:cNvSpPr txBox="1"/>
      </xdr:nvSpPr>
      <xdr:spPr>
        <a:xfrm>
          <a:off x="10528300" y="1014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27883</xdr:rowOff>
    </xdr:from>
    <xdr:to>
      <xdr:col>55</xdr:col>
      <xdr:colOff>88900</xdr:colOff>
      <xdr:row>59</xdr:row>
      <xdr:rowOff>27883</xdr:rowOff>
    </xdr:to>
    <xdr:cxnSp macro="">
      <xdr:nvCxnSpPr>
        <xdr:cNvPr id="344" name="直線コネクタ 343"/>
        <xdr:cNvCxnSpPr/>
      </xdr:nvCxnSpPr>
      <xdr:spPr>
        <a:xfrm>
          <a:off x="10388600" y="1014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158110</xdr:rowOff>
    </xdr:from>
    <xdr:ext cx="690189" cy="259045"/>
    <xdr:sp macro="" textlink="">
      <xdr:nvSpPr>
        <xdr:cNvPr id="345" name="普通建設事業費最大値テキスト"/>
        <xdr:cNvSpPr txBox="1"/>
      </xdr:nvSpPr>
      <xdr:spPr>
        <a:xfrm>
          <a:off x="10528300" y="85591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39983</xdr:rowOff>
    </xdr:from>
    <xdr:to>
      <xdr:col>55</xdr:col>
      <xdr:colOff>88900</xdr:colOff>
      <xdr:row>51</xdr:row>
      <xdr:rowOff>39983</xdr:rowOff>
    </xdr:to>
    <xdr:cxnSp macro="">
      <xdr:nvCxnSpPr>
        <xdr:cNvPr id="346" name="直線コネクタ 345"/>
        <xdr:cNvCxnSpPr/>
      </xdr:nvCxnSpPr>
      <xdr:spPr>
        <a:xfrm>
          <a:off x="10388600" y="878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18411</xdr:rowOff>
    </xdr:from>
    <xdr:to>
      <xdr:col>55</xdr:col>
      <xdr:colOff>0</xdr:colOff>
      <xdr:row>56</xdr:row>
      <xdr:rowOff>22524</xdr:rowOff>
    </xdr:to>
    <xdr:cxnSp macro="">
      <xdr:nvCxnSpPr>
        <xdr:cNvPr id="347" name="直線コネクタ 346"/>
        <xdr:cNvCxnSpPr/>
      </xdr:nvCxnSpPr>
      <xdr:spPr>
        <a:xfrm>
          <a:off x="9639300" y="9276711"/>
          <a:ext cx="838200" cy="347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33137</xdr:rowOff>
    </xdr:from>
    <xdr:ext cx="599010" cy="259045"/>
    <xdr:sp macro="" textlink="">
      <xdr:nvSpPr>
        <xdr:cNvPr id="348" name="普通建設事業費平均値テキスト"/>
        <xdr:cNvSpPr txBox="1"/>
      </xdr:nvSpPr>
      <xdr:spPr>
        <a:xfrm>
          <a:off x="10528300" y="99772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54710</xdr:rowOff>
    </xdr:from>
    <xdr:to>
      <xdr:col>55</xdr:col>
      <xdr:colOff>50800</xdr:colOff>
      <xdr:row>58</xdr:row>
      <xdr:rowOff>156310</xdr:rowOff>
    </xdr:to>
    <xdr:sp macro="" textlink="">
      <xdr:nvSpPr>
        <xdr:cNvPr id="349" name="フローチャート: 判断 348"/>
        <xdr:cNvSpPr/>
      </xdr:nvSpPr>
      <xdr:spPr>
        <a:xfrm>
          <a:off x="10426700" y="99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109445</xdr:rowOff>
    </xdr:from>
    <xdr:to>
      <xdr:col>50</xdr:col>
      <xdr:colOff>114300</xdr:colOff>
      <xdr:row>54</xdr:row>
      <xdr:rowOff>18411</xdr:rowOff>
    </xdr:to>
    <xdr:cxnSp macro="">
      <xdr:nvCxnSpPr>
        <xdr:cNvPr id="350" name="直線コネクタ 349"/>
        <xdr:cNvCxnSpPr/>
      </xdr:nvCxnSpPr>
      <xdr:spPr>
        <a:xfrm>
          <a:off x="8750300" y="8853395"/>
          <a:ext cx="889000" cy="42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44201</xdr:rowOff>
    </xdr:from>
    <xdr:to>
      <xdr:col>50</xdr:col>
      <xdr:colOff>165100</xdr:colOff>
      <xdr:row>58</xdr:row>
      <xdr:rowOff>145801</xdr:rowOff>
    </xdr:to>
    <xdr:sp macro="" textlink="">
      <xdr:nvSpPr>
        <xdr:cNvPr id="351" name="フローチャート: 判断 350"/>
        <xdr:cNvSpPr/>
      </xdr:nvSpPr>
      <xdr:spPr>
        <a:xfrm>
          <a:off x="9588500" y="998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136928</xdr:rowOff>
    </xdr:from>
    <xdr:ext cx="599010" cy="259045"/>
    <xdr:sp macro="" textlink="">
      <xdr:nvSpPr>
        <xdr:cNvPr id="352" name="テキスト ボックス 351"/>
        <xdr:cNvSpPr txBox="1"/>
      </xdr:nvSpPr>
      <xdr:spPr>
        <a:xfrm>
          <a:off x="9339795" y="10081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109445</xdr:rowOff>
    </xdr:from>
    <xdr:to>
      <xdr:col>45</xdr:col>
      <xdr:colOff>177800</xdr:colOff>
      <xdr:row>55</xdr:row>
      <xdr:rowOff>98433</xdr:rowOff>
    </xdr:to>
    <xdr:cxnSp macro="">
      <xdr:nvCxnSpPr>
        <xdr:cNvPr id="353" name="直線コネクタ 352"/>
        <xdr:cNvCxnSpPr/>
      </xdr:nvCxnSpPr>
      <xdr:spPr>
        <a:xfrm flipV="1">
          <a:off x="7861300" y="8853395"/>
          <a:ext cx="889000" cy="67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46875</xdr:rowOff>
    </xdr:from>
    <xdr:to>
      <xdr:col>46</xdr:col>
      <xdr:colOff>38100</xdr:colOff>
      <xdr:row>58</xdr:row>
      <xdr:rowOff>148475</xdr:rowOff>
    </xdr:to>
    <xdr:sp macro="" textlink="">
      <xdr:nvSpPr>
        <xdr:cNvPr id="354" name="フローチャート: 判断 353"/>
        <xdr:cNvSpPr/>
      </xdr:nvSpPr>
      <xdr:spPr>
        <a:xfrm>
          <a:off x="86995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139602</xdr:rowOff>
    </xdr:from>
    <xdr:ext cx="599010" cy="259045"/>
    <xdr:sp macro="" textlink="">
      <xdr:nvSpPr>
        <xdr:cNvPr id="355" name="テキスト ボックス 354"/>
        <xdr:cNvSpPr txBox="1"/>
      </xdr:nvSpPr>
      <xdr:spPr>
        <a:xfrm>
          <a:off x="8450795" y="10083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98433</xdr:rowOff>
    </xdr:from>
    <xdr:to>
      <xdr:col>41</xdr:col>
      <xdr:colOff>50800</xdr:colOff>
      <xdr:row>57</xdr:row>
      <xdr:rowOff>91618</xdr:rowOff>
    </xdr:to>
    <xdr:cxnSp macro="">
      <xdr:nvCxnSpPr>
        <xdr:cNvPr id="356" name="直線コネクタ 355"/>
        <xdr:cNvCxnSpPr/>
      </xdr:nvCxnSpPr>
      <xdr:spPr>
        <a:xfrm flipV="1">
          <a:off x="6972300" y="9528183"/>
          <a:ext cx="889000" cy="33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58245</xdr:rowOff>
    </xdr:from>
    <xdr:to>
      <xdr:col>41</xdr:col>
      <xdr:colOff>101600</xdr:colOff>
      <xdr:row>58</xdr:row>
      <xdr:rowOff>159845</xdr:rowOff>
    </xdr:to>
    <xdr:sp macro="" textlink="">
      <xdr:nvSpPr>
        <xdr:cNvPr id="357" name="フローチャート: 判断 356"/>
        <xdr:cNvSpPr/>
      </xdr:nvSpPr>
      <xdr:spPr>
        <a:xfrm>
          <a:off x="7810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150972</xdr:rowOff>
    </xdr:from>
    <xdr:ext cx="599010" cy="259045"/>
    <xdr:sp macro="" textlink="">
      <xdr:nvSpPr>
        <xdr:cNvPr id="358" name="テキスト ボックス 357"/>
        <xdr:cNvSpPr txBox="1"/>
      </xdr:nvSpPr>
      <xdr:spPr>
        <a:xfrm>
          <a:off x="7561795" y="1009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38222</xdr:rowOff>
    </xdr:from>
    <xdr:to>
      <xdr:col>36</xdr:col>
      <xdr:colOff>165100</xdr:colOff>
      <xdr:row>58</xdr:row>
      <xdr:rowOff>139822</xdr:rowOff>
    </xdr:to>
    <xdr:sp macro="" textlink="">
      <xdr:nvSpPr>
        <xdr:cNvPr id="359" name="フローチャート: 判断 358"/>
        <xdr:cNvSpPr/>
      </xdr:nvSpPr>
      <xdr:spPr>
        <a:xfrm>
          <a:off x="6921500" y="998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130949</xdr:rowOff>
    </xdr:from>
    <xdr:ext cx="599010" cy="259045"/>
    <xdr:sp macro="" textlink="">
      <xdr:nvSpPr>
        <xdr:cNvPr id="360" name="テキスト ボックス 359"/>
        <xdr:cNvSpPr txBox="1"/>
      </xdr:nvSpPr>
      <xdr:spPr>
        <a:xfrm>
          <a:off x="6672795" y="10075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143174</xdr:rowOff>
    </xdr:from>
    <xdr:to>
      <xdr:col>55</xdr:col>
      <xdr:colOff>50800</xdr:colOff>
      <xdr:row>56</xdr:row>
      <xdr:rowOff>73324</xdr:rowOff>
    </xdr:to>
    <xdr:sp macro="" textlink="">
      <xdr:nvSpPr>
        <xdr:cNvPr id="366" name="楕円 365"/>
        <xdr:cNvSpPr/>
      </xdr:nvSpPr>
      <xdr:spPr>
        <a:xfrm>
          <a:off x="10426700" y="957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166051</xdr:rowOff>
    </xdr:from>
    <xdr:ext cx="690189" cy="259045"/>
    <xdr:sp macro="" textlink="">
      <xdr:nvSpPr>
        <xdr:cNvPr id="367" name="普通建設事業費該当値テキスト"/>
        <xdr:cNvSpPr txBox="1"/>
      </xdr:nvSpPr>
      <xdr:spPr>
        <a:xfrm>
          <a:off x="10528300" y="94243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1,407,548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139061</xdr:rowOff>
    </xdr:from>
    <xdr:to>
      <xdr:col>50</xdr:col>
      <xdr:colOff>165100</xdr:colOff>
      <xdr:row>54</xdr:row>
      <xdr:rowOff>69211</xdr:rowOff>
    </xdr:to>
    <xdr:sp macro="" textlink="">
      <xdr:nvSpPr>
        <xdr:cNvPr id="368" name="楕円 367"/>
        <xdr:cNvSpPr/>
      </xdr:nvSpPr>
      <xdr:spPr>
        <a:xfrm>
          <a:off x="9588500" y="922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52</xdr:row>
      <xdr:rowOff>85738</xdr:rowOff>
    </xdr:from>
    <xdr:ext cx="690189" cy="259045"/>
    <xdr:sp macro="" textlink="">
      <xdr:nvSpPr>
        <xdr:cNvPr id="369" name="テキスト ボックス 368"/>
        <xdr:cNvSpPr txBox="1"/>
      </xdr:nvSpPr>
      <xdr:spPr>
        <a:xfrm>
          <a:off x="9294205" y="90011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58645</xdr:rowOff>
    </xdr:from>
    <xdr:to>
      <xdr:col>46</xdr:col>
      <xdr:colOff>38100</xdr:colOff>
      <xdr:row>51</xdr:row>
      <xdr:rowOff>160245</xdr:rowOff>
    </xdr:to>
    <xdr:sp macro="" textlink="">
      <xdr:nvSpPr>
        <xdr:cNvPr id="370" name="楕円 369"/>
        <xdr:cNvSpPr/>
      </xdr:nvSpPr>
      <xdr:spPr>
        <a:xfrm>
          <a:off x="8699500" y="880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50</xdr:row>
      <xdr:rowOff>5322</xdr:rowOff>
    </xdr:from>
    <xdr:ext cx="690189" cy="259045"/>
    <xdr:sp macro="" textlink="">
      <xdr:nvSpPr>
        <xdr:cNvPr id="371" name="テキスト ボックス 370"/>
        <xdr:cNvSpPr txBox="1"/>
      </xdr:nvSpPr>
      <xdr:spPr>
        <a:xfrm>
          <a:off x="8405205" y="85778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47633</xdr:rowOff>
    </xdr:from>
    <xdr:to>
      <xdr:col>41</xdr:col>
      <xdr:colOff>101600</xdr:colOff>
      <xdr:row>55</xdr:row>
      <xdr:rowOff>149233</xdr:rowOff>
    </xdr:to>
    <xdr:sp macro="" textlink="">
      <xdr:nvSpPr>
        <xdr:cNvPr id="372" name="楕円 371"/>
        <xdr:cNvSpPr/>
      </xdr:nvSpPr>
      <xdr:spPr>
        <a:xfrm>
          <a:off x="7810500" y="947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53</xdr:row>
      <xdr:rowOff>165760</xdr:rowOff>
    </xdr:from>
    <xdr:ext cx="690189" cy="259045"/>
    <xdr:sp macro="" textlink="">
      <xdr:nvSpPr>
        <xdr:cNvPr id="373" name="テキスト ボックス 372"/>
        <xdr:cNvSpPr txBox="1"/>
      </xdr:nvSpPr>
      <xdr:spPr>
        <a:xfrm>
          <a:off x="7516205" y="92526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40818</xdr:rowOff>
    </xdr:from>
    <xdr:to>
      <xdr:col>36</xdr:col>
      <xdr:colOff>165100</xdr:colOff>
      <xdr:row>57</xdr:row>
      <xdr:rowOff>142418</xdr:rowOff>
    </xdr:to>
    <xdr:sp macro="" textlink="">
      <xdr:nvSpPr>
        <xdr:cNvPr id="374" name="楕円 373"/>
        <xdr:cNvSpPr/>
      </xdr:nvSpPr>
      <xdr:spPr>
        <a:xfrm>
          <a:off x="6921500" y="981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158945</xdr:rowOff>
    </xdr:from>
    <xdr:ext cx="599010" cy="259045"/>
    <xdr:sp macro="" textlink="">
      <xdr:nvSpPr>
        <xdr:cNvPr id="375" name="テキスト ボックス 374"/>
        <xdr:cNvSpPr txBox="1"/>
      </xdr:nvSpPr>
      <xdr:spPr>
        <a:xfrm>
          <a:off x="6672795" y="9588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1" name="テキスト ボックス 390"/>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3" name="テキスト ボックス 392"/>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157487</xdr:rowOff>
    </xdr:from>
    <xdr:to>
      <xdr:col>54</xdr:col>
      <xdr:colOff>189865</xdr:colOff>
      <xdr:row>78</xdr:row>
      <xdr:rowOff>139700</xdr:rowOff>
    </xdr:to>
    <xdr:cxnSp macro="">
      <xdr:nvCxnSpPr>
        <xdr:cNvPr id="397" name="直線コネクタ 396"/>
        <xdr:cNvCxnSpPr/>
      </xdr:nvCxnSpPr>
      <xdr:spPr>
        <a:xfrm flipV="1">
          <a:off x="10475595" y="12158987"/>
          <a:ext cx="1270" cy="1353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8"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104164</xdr:rowOff>
    </xdr:from>
    <xdr:ext cx="690189" cy="259045"/>
    <xdr:sp macro="" textlink="">
      <xdr:nvSpPr>
        <xdr:cNvPr id="400" name="普通建設事業費 （ うち新規整備　）最大値テキスト"/>
        <xdr:cNvSpPr txBox="1"/>
      </xdr:nvSpPr>
      <xdr:spPr>
        <a:xfrm>
          <a:off x="10528300" y="119342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1,480,548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157487</xdr:rowOff>
    </xdr:from>
    <xdr:to>
      <xdr:col>55</xdr:col>
      <xdr:colOff>88900</xdr:colOff>
      <xdr:row>70</xdr:row>
      <xdr:rowOff>157487</xdr:rowOff>
    </xdr:to>
    <xdr:cxnSp macro="">
      <xdr:nvCxnSpPr>
        <xdr:cNvPr id="401" name="直線コネクタ 400"/>
        <xdr:cNvCxnSpPr/>
      </xdr:nvCxnSpPr>
      <xdr:spPr>
        <a:xfrm>
          <a:off x="10388600" y="12158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33084</xdr:rowOff>
    </xdr:from>
    <xdr:to>
      <xdr:col>55</xdr:col>
      <xdr:colOff>0</xdr:colOff>
      <xdr:row>74</xdr:row>
      <xdr:rowOff>65994</xdr:rowOff>
    </xdr:to>
    <xdr:cxnSp macro="">
      <xdr:nvCxnSpPr>
        <xdr:cNvPr id="402" name="直線コネクタ 401"/>
        <xdr:cNvCxnSpPr/>
      </xdr:nvCxnSpPr>
      <xdr:spPr>
        <a:xfrm>
          <a:off x="9639300" y="12377484"/>
          <a:ext cx="838200" cy="375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135569</xdr:rowOff>
    </xdr:from>
    <xdr:ext cx="599010" cy="259045"/>
    <xdr:sp macro="" textlink="">
      <xdr:nvSpPr>
        <xdr:cNvPr id="403" name="普通建設事業費 （ うち新規整備　）平均値テキスト"/>
        <xdr:cNvSpPr txBox="1"/>
      </xdr:nvSpPr>
      <xdr:spPr>
        <a:xfrm>
          <a:off x="10528300" y="133372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157142</xdr:rowOff>
    </xdr:from>
    <xdr:to>
      <xdr:col>55</xdr:col>
      <xdr:colOff>50800</xdr:colOff>
      <xdr:row>78</xdr:row>
      <xdr:rowOff>87292</xdr:rowOff>
    </xdr:to>
    <xdr:sp macro="" textlink="">
      <xdr:nvSpPr>
        <xdr:cNvPr id="404" name="フローチャート: 判断 403"/>
        <xdr:cNvSpPr/>
      </xdr:nvSpPr>
      <xdr:spPr>
        <a:xfrm>
          <a:off x="10426700" y="1335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71320</xdr:rowOff>
    </xdr:from>
    <xdr:to>
      <xdr:col>50</xdr:col>
      <xdr:colOff>114300</xdr:colOff>
      <xdr:row>72</xdr:row>
      <xdr:rowOff>33084</xdr:rowOff>
    </xdr:to>
    <xdr:cxnSp macro="">
      <xdr:nvCxnSpPr>
        <xdr:cNvPr id="405" name="直線コネクタ 404"/>
        <xdr:cNvCxnSpPr/>
      </xdr:nvCxnSpPr>
      <xdr:spPr>
        <a:xfrm>
          <a:off x="8750300" y="12072820"/>
          <a:ext cx="889000" cy="30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147737</xdr:rowOff>
    </xdr:from>
    <xdr:to>
      <xdr:col>50</xdr:col>
      <xdr:colOff>165100</xdr:colOff>
      <xdr:row>78</xdr:row>
      <xdr:rowOff>77887</xdr:rowOff>
    </xdr:to>
    <xdr:sp macro="" textlink="">
      <xdr:nvSpPr>
        <xdr:cNvPr id="406" name="フローチャート: 判断 405"/>
        <xdr:cNvSpPr/>
      </xdr:nvSpPr>
      <xdr:spPr>
        <a:xfrm>
          <a:off x="9588500" y="1334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69014</xdr:rowOff>
    </xdr:from>
    <xdr:ext cx="599010" cy="259045"/>
    <xdr:sp macro="" textlink="">
      <xdr:nvSpPr>
        <xdr:cNvPr id="407" name="テキスト ボックス 406"/>
        <xdr:cNvSpPr txBox="1"/>
      </xdr:nvSpPr>
      <xdr:spPr>
        <a:xfrm>
          <a:off x="9339795" y="13442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71320</xdr:rowOff>
    </xdr:from>
    <xdr:to>
      <xdr:col>45</xdr:col>
      <xdr:colOff>177800</xdr:colOff>
      <xdr:row>72</xdr:row>
      <xdr:rowOff>71773</xdr:rowOff>
    </xdr:to>
    <xdr:cxnSp macro="">
      <xdr:nvCxnSpPr>
        <xdr:cNvPr id="408" name="直線コネクタ 407"/>
        <xdr:cNvCxnSpPr/>
      </xdr:nvCxnSpPr>
      <xdr:spPr>
        <a:xfrm flipV="1">
          <a:off x="7861300" y="12072820"/>
          <a:ext cx="889000" cy="34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150890</xdr:rowOff>
    </xdr:from>
    <xdr:to>
      <xdr:col>46</xdr:col>
      <xdr:colOff>38100</xdr:colOff>
      <xdr:row>78</xdr:row>
      <xdr:rowOff>81040</xdr:rowOff>
    </xdr:to>
    <xdr:sp macro="" textlink="">
      <xdr:nvSpPr>
        <xdr:cNvPr id="409" name="フローチャート: 判断 408"/>
        <xdr:cNvSpPr/>
      </xdr:nvSpPr>
      <xdr:spPr>
        <a:xfrm>
          <a:off x="8699500" y="1335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72167</xdr:rowOff>
    </xdr:from>
    <xdr:ext cx="599010" cy="259045"/>
    <xdr:sp macro="" textlink="">
      <xdr:nvSpPr>
        <xdr:cNvPr id="410" name="テキスト ボックス 409"/>
        <xdr:cNvSpPr txBox="1"/>
      </xdr:nvSpPr>
      <xdr:spPr>
        <a:xfrm>
          <a:off x="8450795" y="13445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71773</xdr:rowOff>
    </xdr:from>
    <xdr:to>
      <xdr:col>41</xdr:col>
      <xdr:colOff>50800</xdr:colOff>
      <xdr:row>76</xdr:row>
      <xdr:rowOff>121131</xdr:rowOff>
    </xdr:to>
    <xdr:cxnSp macro="">
      <xdr:nvCxnSpPr>
        <xdr:cNvPr id="411" name="直線コネクタ 410"/>
        <xdr:cNvCxnSpPr/>
      </xdr:nvCxnSpPr>
      <xdr:spPr>
        <a:xfrm flipV="1">
          <a:off x="6972300" y="12416173"/>
          <a:ext cx="889000" cy="735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153867</xdr:rowOff>
    </xdr:from>
    <xdr:to>
      <xdr:col>41</xdr:col>
      <xdr:colOff>101600</xdr:colOff>
      <xdr:row>78</xdr:row>
      <xdr:rowOff>84017</xdr:rowOff>
    </xdr:to>
    <xdr:sp macro="" textlink="">
      <xdr:nvSpPr>
        <xdr:cNvPr id="412" name="フローチャート: 判断 411"/>
        <xdr:cNvSpPr/>
      </xdr:nvSpPr>
      <xdr:spPr>
        <a:xfrm>
          <a:off x="7810500" y="13355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75144</xdr:rowOff>
    </xdr:from>
    <xdr:ext cx="599010" cy="259045"/>
    <xdr:sp macro="" textlink="">
      <xdr:nvSpPr>
        <xdr:cNvPr id="413" name="テキスト ボックス 412"/>
        <xdr:cNvSpPr txBox="1"/>
      </xdr:nvSpPr>
      <xdr:spPr>
        <a:xfrm>
          <a:off x="7561795" y="13448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115948</xdr:rowOff>
    </xdr:from>
    <xdr:to>
      <xdr:col>36</xdr:col>
      <xdr:colOff>165100</xdr:colOff>
      <xdr:row>78</xdr:row>
      <xdr:rowOff>46098</xdr:rowOff>
    </xdr:to>
    <xdr:sp macro="" textlink="">
      <xdr:nvSpPr>
        <xdr:cNvPr id="414" name="フローチャート: 判断 413"/>
        <xdr:cNvSpPr/>
      </xdr:nvSpPr>
      <xdr:spPr>
        <a:xfrm>
          <a:off x="6921500" y="13317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37225</xdr:rowOff>
    </xdr:from>
    <xdr:ext cx="599010" cy="259045"/>
    <xdr:sp macro="" textlink="">
      <xdr:nvSpPr>
        <xdr:cNvPr id="415" name="テキスト ボックス 414"/>
        <xdr:cNvSpPr txBox="1"/>
      </xdr:nvSpPr>
      <xdr:spPr>
        <a:xfrm>
          <a:off x="6672795" y="13410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15194</xdr:rowOff>
    </xdr:from>
    <xdr:to>
      <xdr:col>55</xdr:col>
      <xdr:colOff>50800</xdr:colOff>
      <xdr:row>74</xdr:row>
      <xdr:rowOff>116794</xdr:rowOff>
    </xdr:to>
    <xdr:sp macro="" textlink="">
      <xdr:nvSpPr>
        <xdr:cNvPr id="421" name="楕円 420"/>
        <xdr:cNvSpPr/>
      </xdr:nvSpPr>
      <xdr:spPr>
        <a:xfrm>
          <a:off x="10426700" y="1270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38071</xdr:rowOff>
    </xdr:from>
    <xdr:ext cx="599010" cy="259045"/>
    <xdr:sp macro="" textlink="">
      <xdr:nvSpPr>
        <xdr:cNvPr id="422" name="普通建設事業費 （ うち新規整備　）該当値テキスト"/>
        <xdr:cNvSpPr txBox="1"/>
      </xdr:nvSpPr>
      <xdr:spPr>
        <a:xfrm>
          <a:off x="10528300" y="12553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153734</xdr:rowOff>
    </xdr:from>
    <xdr:to>
      <xdr:col>50</xdr:col>
      <xdr:colOff>165100</xdr:colOff>
      <xdr:row>72</xdr:row>
      <xdr:rowOff>83884</xdr:rowOff>
    </xdr:to>
    <xdr:sp macro="" textlink="">
      <xdr:nvSpPr>
        <xdr:cNvPr id="423" name="楕円 422"/>
        <xdr:cNvSpPr/>
      </xdr:nvSpPr>
      <xdr:spPr>
        <a:xfrm>
          <a:off x="9588500" y="1232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70</xdr:row>
      <xdr:rowOff>100411</xdr:rowOff>
    </xdr:from>
    <xdr:ext cx="690189" cy="259045"/>
    <xdr:sp macro="" textlink="">
      <xdr:nvSpPr>
        <xdr:cNvPr id="424" name="テキスト ボックス 423"/>
        <xdr:cNvSpPr txBox="1"/>
      </xdr:nvSpPr>
      <xdr:spPr>
        <a:xfrm>
          <a:off x="9294205" y="121019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20520</xdr:rowOff>
    </xdr:from>
    <xdr:to>
      <xdr:col>46</xdr:col>
      <xdr:colOff>38100</xdr:colOff>
      <xdr:row>70</xdr:row>
      <xdr:rowOff>122120</xdr:rowOff>
    </xdr:to>
    <xdr:sp macro="" textlink="">
      <xdr:nvSpPr>
        <xdr:cNvPr id="425" name="楕円 424"/>
        <xdr:cNvSpPr/>
      </xdr:nvSpPr>
      <xdr:spPr>
        <a:xfrm>
          <a:off x="8699500" y="1202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68</xdr:row>
      <xdr:rowOff>138647</xdr:rowOff>
    </xdr:from>
    <xdr:ext cx="690189" cy="259045"/>
    <xdr:sp macro="" textlink="">
      <xdr:nvSpPr>
        <xdr:cNvPr id="426" name="テキスト ボックス 425"/>
        <xdr:cNvSpPr txBox="1"/>
      </xdr:nvSpPr>
      <xdr:spPr>
        <a:xfrm>
          <a:off x="8405205" y="1179724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20973</xdr:rowOff>
    </xdr:from>
    <xdr:to>
      <xdr:col>41</xdr:col>
      <xdr:colOff>101600</xdr:colOff>
      <xdr:row>72</xdr:row>
      <xdr:rowOff>122573</xdr:rowOff>
    </xdr:to>
    <xdr:sp macro="" textlink="">
      <xdr:nvSpPr>
        <xdr:cNvPr id="427" name="楕円 426"/>
        <xdr:cNvSpPr/>
      </xdr:nvSpPr>
      <xdr:spPr>
        <a:xfrm>
          <a:off x="7810500" y="12365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70</xdr:row>
      <xdr:rowOff>139100</xdr:rowOff>
    </xdr:from>
    <xdr:ext cx="690189" cy="259045"/>
    <xdr:sp macro="" textlink="">
      <xdr:nvSpPr>
        <xdr:cNvPr id="428" name="テキスト ボックス 427"/>
        <xdr:cNvSpPr txBox="1"/>
      </xdr:nvSpPr>
      <xdr:spPr>
        <a:xfrm>
          <a:off x="7516205" y="121406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70331</xdr:rowOff>
    </xdr:from>
    <xdr:to>
      <xdr:col>36</xdr:col>
      <xdr:colOff>165100</xdr:colOff>
      <xdr:row>77</xdr:row>
      <xdr:rowOff>481</xdr:rowOff>
    </xdr:to>
    <xdr:sp macro="" textlink="">
      <xdr:nvSpPr>
        <xdr:cNvPr id="429" name="楕円 428"/>
        <xdr:cNvSpPr/>
      </xdr:nvSpPr>
      <xdr:spPr>
        <a:xfrm>
          <a:off x="6921500" y="1310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17008</xdr:rowOff>
    </xdr:from>
    <xdr:ext cx="599010" cy="259045"/>
    <xdr:sp macro="" textlink="">
      <xdr:nvSpPr>
        <xdr:cNvPr id="430" name="テキスト ボックス 429"/>
        <xdr:cNvSpPr txBox="1"/>
      </xdr:nvSpPr>
      <xdr:spPr>
        <a:xfrm>
          <a:off x="6672795" y="12875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4" name="テキスト ボックス 443"/>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86223</xdr:rowOff>
    </xdr:from>
    <xdr:to>
      <xdr:col>54</xdr:col>
      <xdr:colOff>189865</xdr:colOff>
      <xdr:row>98</xdr:row>
      <xdr:rowOff>138128</xdr:rowOff>
    </xdr:to>
    <xdr:cxnSp macro="">
      <xdr:nvCxnSpPr>
        <xdr:cNvPr id="452" name="直線コネクタ 451"/>
        <xdr:cNvCxnSpPr/>
      </xdr:nvCxnSpPr>
      <xdr:spPr>
        <a:xfrm flipV="1">
          <a:off x="10475595" y="15516723"/>
          <a:ext cx="1270" cy="142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141955</xdr:rowOff>
    </xdr:from>
    <xdr:ext cx="469744" cy="259045"/>
    <xdr:sp macro="" textlink="">
      <xdr:nvSpPr>
        <xdr:cNvPr id="453" name="普通建設事業費 （ うち更新整備　）最小値テキスト"/>
        <xdr:cNvSpPr txBox="1"/>
      </xdr:nvSpPr>
      <xdr:spPr>
        <a:xfrm>
          <a:off x="10528300" y="1694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138128</xdr:rowOff>
    </xdr:from>
    <xdr:to>
      <xdr:col>55</xdr:col>
      <xdr:colOff>88900</xdr:colOff>
      <xdr:row>98</xdr:row>
      <xdr:rowOff>138128</xdr:rowOff>
    </xdr:to>
    <xdr:cxnSp macro="">
      <xdr:nvCxnSpPr>
        <xdr:cNvPr id="454" name="直線コネクタ 453"/>
        <xdr:cNvCxnSpPr/>
      </xdr:nvCxnSpPr>
      <xdr:spPr>
        <a:xfrm>
          <a:off x="10388600" y="16940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32900</xdr:rowOff>
    </xdr:from>
    <xdr:ext cx="690189" cy="259045"/>
    <xdr:sp macro="" textlink="">
      <xdr:nvSpPr>
        <xdr:cNvPr id="455" name="普通建設事業費 （ うち更新整備　）最大値テキスト"/>
        <xdr:cNvSpPr txBox="1"/>
      </xdr:nvSpPr>
      <xdr:spPr>
        <a:xfrm>
          <a:off x="10528300" y="152919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3,116,968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86223</xdr:rowOff>
    </xdr:from>
    <xdr:to>
      <xdr:col>55</xdr:col>
      <xdr:colOff>88900</xdr:colOff>
      <xdr:row>90</xdr:row>
      <xdr:rowOff>86223</xdr:rowOff>
    </xdr:to>
    <xdr:cxnSp macro="">
      <xdr:nvCxnSpPr>
        <xdr:cNvPr id="456" name="直線コネクタ 455"/>
        <xdr:cNvCxnSpPr/>
      </xdr:nvCxnSpPr>
      <xdr:spPr>
        <a:xfrm>
          <a:off x="10388600" y="15516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168556</xdr:rowOff>
    </xdr:from>
    <xdr:to>
      <xdr:col>55</xdr:col>
      <xdr:colOff>0</xdr:colOff>
      <xdr:row>97</xdr:row>
      <xdr:rowOff>64190</xdr:rowOff>
    </xdr:to>
    <xdr:cxnSp macro="">
      <xdr:nvCxnSpPr>
        <xdr:cNvPr id="457" name="直線コネクタ 456"/>
        <xdr:cNvCxnSpPr/>
      </xdr:nvCxnSpPr>
      <xdr:spPr>
        <a:xfrm>
          <a:off x="9639300" y="16456306"/>
          <a:ext cx="838200" cy="23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168484</xdr:rowOff>
    </xdr:from>
    <xdr:ext cx="599010" cy="259045"/>
    <xdr:sp macro="" textlink="">
      <xdr:nvSpPr>
        <xdr:cNvPr id="458" name="普通建設事業費 （ うち更新整備　）平均値テキスト"/>
        <xdr:cNvSpPr txBox="1"/>
      </xdr:nvSpPr>
      <xdr:spPr>
        <a:xfrm>
          <a:off x="10528300" y="16799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18607</xdr:rowOff>
    </xdr:from>
    <xdr:to>
      <xdr:col>55</xdr:col>
      <xdr:colOff>50800</xdr:colOff>
      <xdr:row>98</xdr:row>
      <xdr:rowOff>120207</xdr:rowOff>
    </xdr:to>
    <xdr:sp macro="" textlink="">
      <xdr:nvSpPr>
        <xdr:cNvPr id="459" name="フローチャート: 判断 458"/>
        <xdr:cNvSpPr/>
      </xdr:nvSpPr>
      <xdr:spPr>
        <a:xfrm>
          <a:off x="104267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164962</xdr:rowOff>
    </xdr:from>
    <xdr:to>
      <xdr:col>50</xdr:col>
      <xdr:colOff>114300</xdr:colOff>
      <xdr:row>95</xdr:row>
      <xdr:rowOff>168556</xdr:rowOff>
    </xdr:to>
    <xdr:cxnSp macro="">
      <xdr:nvCxnSpPr>
        <xdr:cNvPr id="460" name="直線コネクタ 459"/>
        <xdr:cNvCxnSpPr/>
      </xdr:nvCxnSpPr>
      <xdr:spPr>
        <a:xfrm>
          <a:off x="8750300" y="16109812"/>
          <a:ext cx="889000" cy="346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12579</xdr:rowOff>
    </xdr:from>
    <xdr:to>
      <xdr:col>50</xdr:col>
      <xdr:colOff>165100</xdr:colOff>
      <xdr:row>98</xdr:row>
      <xdr:rowOff>114179</xdr:rowOff>
    </xdr:to>
    <xdr:sp macro="" textlink="">
      <xdr:nvSpPr>
        <xdr:cNvPr id="461" name="フローチャート: 判断 460"/>
        <xdr:cNvSpPr/>
      </xdr:nvSpPr>
      <xdr:spPr>
        <a:xfrm>
          <a:off x="9588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105306</xdr:rowOff>
    </xdr:from>
    <xdr:ext cx="599010" cy="259045"/>
    <xdr:sp macro="" textlink="">
      <xdr:nvSpPr>
        <xdr:cNvPr id="462" name="テキスト ボックス 461"/>
        <xdr:cNvSpPr txBox="1"/>
      </xdr:nvSpPr>
      <xdr:spPr>
        <a:xfrm>
          <a:off x="9339795" y="1690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164962</xdr:rowOff>
    </xdr:from>
    <xdr:to>
      <xdr:col>45</xdr:col>
      <xdr:colOff>177800</xdr:colOff>
      <xdr:row>97</xdr:row>
      <xdr:rowOff>115633</xdr:rowOff>
    </xdr:to>
    <xdr:cxnSp macro="">
      <xdr:nvCxnSpPr>
        <xdr:cNvPr id="463" name="直線コネクタ 462"/>
        <xdr:cNvCxnSpPr/>
      </xdr:nvCxnSpPr>
      <xdr:spPr>
        <a:xfrm flipV="1">
          <a:off x="7861300" y="16109812"/>
          <a:ext cx="889000" cy="636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16725</xdr:rowOff>
    </xdr:from>
    <xdr:to>
      <xdr:col>46</xdr:col>
      <xdr:colOff>38100</xdr:colOff>
      <xdr:row>98</xdr:row>
      <xdr:rowOff>118325</xdr:rowOff>
    </xdr:to>
    <xdr:sp macro="" textlink="">
      <xdr:nvSpPr>
        <xdr:cNvPr id="464" name="フローチャート: 判断 463"/>
        <xdr:cNvSpPr/>
      </xdr:nvSpPr>
      <xdr:spPr>
        <a:xfrm>
          <a:off x="8699500" y="1681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109452</xdr:rowOff>
    </xdr:from>
    <xdr:ext cx="599010" cy="259045"/>
    <xdr:sp macro="" textlink="">
      <xdr:nvSpPr>
        <xdr:cNvPr id="465" name="テキスト ボックス 464"/>
        <xdr:cNvSpPr txBox="1"/>
      </xdr:nvSpPr>
      <xdr:spPr>
        <a:xfrm>
          <a:off x="8450795" y="16911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115633</xdr:rowOff>
    </xdr:from>
    <xdr:to>
      <xdr:col>41</xdr:col>
      <xdr:colOff>50800</xdr:colOff>
      <xdr:row>98</xdr:row>
      <xdr:rowOff>114782</xdr:rowOff>
    </xdr:to>
    <xdr:cxnSp macro="">
      <xdr:nvCxnSpPr>
        <xdr:cNvPr id="466" name="直線コネクタ 465"/>
        <xdr:cNvCxnSpPr/>
      </xdr:nvCxnSpPr>
      <xdr:spPr>
        <a:xfrm flipV="1">
          <a:off x="6972300" y="16746283"/>
          <a:ext cx="889000" cy="170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30533</xdr:rowOff>
    </xdr:from>
    <xdr:to>
      <xdr:col>41</xdr:col>
      <xdr:colOff>101600</xdr:colOff>
      <xdr:row>98</xdr:row>
      <xdr:rowOff>132133</xdr:rowOff>
    </xdr:to>
    <xdr:sp macro="" textlink="">
      <xdr:nvSpPr>
        <xdr:cNvPr id="467" name="フローチャート: 判断 466"/>
        <xdr:cNvSpPr/>
      </xdr:nvSpPr>
      <xdr:spPr>
        <a:xfrm>
          <a:off x="7810500" y="1683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123260</xdr:rowOff>
    </xdr:from>
    <xdr:ext cx="599010" cy="259045"/>
    <xdr:sp macro="" textlink="">
      <xdr:nvSpPr>
        <xdr:cNvPr id="468" name="テキスト ボックス 467"/>
        <xdr:cNvSpPr txBox="1"/>
      </xdr:nvSpPr>
      <xdr:spPr>
        <a:xfrm>
          <a:off x="7561795" y="1692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28342</xdr:rowOff>
    </xdr:from>
    <xdr:to>
      <xdr:col>36</xdr:col>
      <xdr:colOff>165100</xdr:colOff>
      <xdr:row>98</xdr:row>
      <xdr:rowOff>129942</xdr:rowOff>
    </xdr:to>
    <xdr:sp macro="" textlink="">
      <xdr:nvSpPr>
        <xdr:cNvPr id="469" name="フローチャート: 判断 468"/>
        <xdr:cNvSpPr/>
      </xdr:nvSpPr>
      <xdr:spPr>
        <a:xfrm>
          <a:off x="6921500" y="16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146469</xdr:rowOff>
    </xdr:from>
    <xdr:ext cx="599010" cy="259045"/>
    <xdr:sp macro="" textlink="">
      <xdr:nvSpPr>
        <xdr:cNvPr id="470" name="テキスト ボックス 469"/>
        <xdr:cNvSpPr txBox="1"/>
      </xdr:nvSpPr>
      <xdr:spPr>
        <a:xfrm>
          <a:off x="6672795" y="16605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13390</xdr:rowOff>
    </xdr:from>
    <xdr:to>
      <xdr:col>55</xdr:col>
      <xdr:colOff>50800</xdr:colOff>
      <xdr:row>97</xdr:row>
      <xdr:rowOff>114990</xdr:rowOff>
    </xdr:to>
    <xdr:sp macro="" textlink="">
      <xdr:nvSpPr>
        <xdr:cNvPr id="476" name="楕円 475"/>
        <xdr:cNvSpPr/>
      </xdr:nvSpPr>
      <xdr:spPr>
        <a:xfrm>
          <a:off x="10426700" y="1664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36267</xdr:rowOff>
    </xdr:from>
    <xdr:ext cx="599010" cy="259045"/>
    <xdr:sp macro="" textlink="">
      <xdr:nvSpPr>
        <xdr:cNvPr id="477" name="普通建設事業費 （ うち更新整備　）該当値テキスト"/>
        <xdr:cNvSpPr txBox="1"/>
      </xdr:nvSpPr>
      <xdr:spPr>
        <a:xfrm>
          <a:off x="10528300" y="16495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117756</xdr:rowOff>
    </xdr:from>
    <xdr:to>
      <xdr:col>50</xdr:col>
      <xdr:colOff>165100</xdr:colOff>
      <xdr:row>96</xdr:row>
      <xdr:rowOff>47906</xdr:rowOff>
    </xdr:to>
    <xdr:sp macro="" textlink="">
      <xdr:nvSpPr>
        <xdr:cNvPr id="478" name="楕円 477"/>
        <xdr:cNvSpPr/>
      </xdr:nvSpPr>
      <xdr:spPr>
        <a:xfrm>
          <a:off x="9588500" y="164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94</xdr:row>
      <xdr:rowOff>64433</xdr:rowOff>
    </xdr:from>
    <xdr:ext cx="690189" cy="259045"/>
    <xdr:sp macro="" textlink="">
      <xdr:nvSpPr>
        <xdr:cNvPr id="479" name="テキスト ボックス 478"/>
        <xdr:cNvSpPr txBox="1"/>
      </xdr:nvSpPr>
      <xdr:spPr>
        <a:xfrm>
          <a:off x="9294205" y="161807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114162</xdr:rowOff>
    </xdr:from>
    <xdr:to>
      <xdr:col>46</xdr:col>
      <xdr:colOff>38100</xdr:colOff>
      <xdr:row>94</xdr:row>
      <xdr:rowOff>44312</xdr:rowOff>
    </xdr:to>
    <xdr:sp macro="" textlink="">
      <xdr:nvSpPr>
        <xdr:cNvPr id="480" name="楕円 479"/>
        <xdr:cNvSpPr/>
      </xdr:nvSpPr>
      <xdr:spPr>
        <a:xfrm>
          <a:off x="8699500" y="1605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92</xdr:row>
      <xdr:rowOff>60839</xdr:rowOff>
    </xdr:from>
    <xdr:ext cx="690189" cy="259045"/>
    <xdr:sp macro="" textlink="">
      <xdr:nvSpPr>
        <xdr:cNvPr id="481" name="テキスト ボックス 480"/>
        <xdr:cNvSpPr txBox="1"/>
      </xdr:nvSpPr>
      <xdr:spPr>
        <a:xfrm>
          <a:off x="8405205" y="158342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64833</xdr:rowOff>
    </xdr:from>
    <xdr:to>
      <xdr:col>41</xdr:col>
      <xdr:colOff>101600</xdr:colOff>
      <xdr:row>97</xdr:row>
      <xdr:rowOff>166433</xdr:rowOff>
    </xdr:to>
    <xdr:sp macro="" textlink="">
      <xdr:nvSpPr>
        <xdr:cNvPr id="482" name="楕円 481"/>
        <xdr:cNvSpPr/>
      </xdr:nvSpPr>
      <xdr:spPr>
        <a:xfrm>
          <a:off x="7810500" y="1669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11510</xdr:rowOff>
    </xdr:from>
    <xdr:ext cx="599010" cy="259045"/>
    <xdr:sp macro="" textlink="">
      <xdr:nvSpPr>
        <xdr:cNvPr id="483" name="テキスト ボックス 482"/>
        <xdr:cNvSpPr txBox="1"/>
      </xdr:nvSpPr>
      <xdr:spPr>
        <a:xfrm>
          <a:off x="7561795" y="1647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63982</xdr:rowOff>
    </xdr:from>
    <xdr:to>
      <xdr:col>36</xdr:col>
      <xdr:colOff>165100</xdr:colOff>
      <xdr:row>98</xdr:row>
      <xdr:rowOff>165582</xdr:rowOff>
    </xdr:to>
    <xdr:sp macro="" textlink="">
      <xdr:nvSpPr>
        <xdr:cNvPr id="484" name="楕円 483"/>
        <xdr:cNvSpPr/>
      </xdr:nvSpPr>
      <xdr:spPr>
        <a:xfrm>
          <a:off x="6921500" y="1686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156709</xdr:rowOff>
    </xdr:from>
    <xdr:ext cx="534377" cy="259045"/>
    <xdr:sp macro="" textlink="">
      <xdr:nvSpPr>
        <xdr:cNvPr id="485" name="テキスト ボックス 484"/>
        <xdr:cNvSpPr txBox="1"/>
      </xdr:nvSpPr>
      <xdr:spPr>
        <a:xfrm>
          <a:off x="6705111" y="1695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6" name="直線コネクタ 495"/>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7" name="テキスト ボックス 496"/>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9" name="テキスト ボックス 49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0" name="直線コネクタ 499"/>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1" name="テキスト ボックス 500"/>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131453</xdr:rowOff>
    </xdr:from>
    <xdr:to>
      <xdr:col>85</xdr:col>
      <xdr:colOff>126364</xdr:colOff>
      <xdr:row>38</xdr:row>
      <xdr:rowOff>25400</xdr:rowOff>
    </xdr:to>
    <xdr:cxnSp macro="">
      <xdr:nvCxnSpPr>
        <xdr:cNvPr id="505" name="直線コネクタ 504"/>
        <xdr:cNvCxnSpPr/>
      </xdr:nvCxnSpPr>
      <xdr:spPr>
        <a:xfrm flipV="1">
          <a:off x="16317595" y="5274953"/>
          <a:ext cx="1269" cy="126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6"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7" name="直線コネクタ 506"/>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78130</xdr:rowOff>
    </xdr:from>
    <xdr:ext cx="599010" cy="259045"/>
    <xdr:sp macro="" textlink="">
      <xdr:nvSpPr>
        <xdr:cNvPr id="508" name="災害復旧事業費最大値テキスト"/>
        <xdr:cNvSpPr txBox="1"/>
      </xdr:nvSpPr>
      <xdr:spPr>
        <a:xfrm>
          <a:off x="16370300" y="5050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131453</xdr:rowOff>
    </xdr:from>
    <xdr:to>
      <xdr:col>86</xdr:col>
      <xdr:colOff>25400</xdr:colOff>
      <xdr:row>30</xdr:row>
      <xdr:rowOff>131453</xdr:rowOff>
    </xdr:to>
    <xdr:cxnSp macro="">
      <xdr:nvCxnSpPr>
        <xdr:cNvPr id="509" name="直線コネクタ 508"/>
        <xdr:cNvCxnSpPr/>
      </xdr:nvCxnSpPr>
      <xdr:spPr>
        <a:xfrm>
          <a:off x="16230600" y="5274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34561</xdr:rowOff>
    </xdr:from>
    <xdr:to>
      <xdr:col>85</xdr:col>
      <xdr:colOff>127000</xdr:colOff>
      <xdr:row>37</xdr:row>
      <xdr:rowOff>166572</xdr:rowOff>
    </xdr:to>
    <xdr:cxnSp macro="">
      <xdr:nvCxnSpPr>
        <xdr:cNvPr id="510" name="直線コネクタ 509"/>
        <xdr:cNvCxnSpPr/>
      </xdr:nvCxnSpPr>
      <xdr:spPr>
        <a:xfrm>
          <a:off x="15481300" y="5349511"/>
          <a:ext cx="838200" cy="116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75475</xdr:rowOff>
    </xdr:from>
    <xdr:ext cx="534377" cy="259045"/>
    <xdr:sp macro="" textlink="">
      <xdr:nvSpPr>
        <xdr:cNvPr id="511" name="災害復旧事業費平均値テキスト"/>
        <xdr:cNvSpPr txBox="1"/>
      </xdr:nvSpPr>
      <xdr:spPr>
        <a:xfrm>
          <a:off x="16370300" y="6247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52598</xdr:rowOff>
    </xdr:from>
    <xdr:to>
      <xdr:col>85</xdr:col>
      <xdr:colOff>177800</xdr:colOff>
      <xdr:row>37</xdr:row>
      <xdr:rowOff>154198</xdr:rowOff>
    </xdr:to>
    <xdr:sp macro="" textlink="">
      <xdr:nvSpPr>
        <xdr:cNvPr id="512" name="フローチャート: 判断 511"/>
        <xdr:cNvSpPr/>
      </xdr:nvSpPr>
      <xdr:spPr>
        <a:xfrm>
          <a:off x="16268700" y="6396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116023</xdr:rowOff>
    </xdr:from>
    <xdr:to>
      <xdr:col>81</xdr:col>
      <xdr:colOff>50800</xdr:colOff>
      <xdr:row>31</xdr:row>
      <xdr:rowOff>34561</xdr:rowOff>
    </xdr:to>
    <xdr:cxnSp macro="">
      <xdr:nvCxnSpPr>
        <xdr:cNvPr id="513" name="直線コネクタ 512"/>
        <xdr:cNvCxnSpPr/>
      </xdr:nvCxnSpPr>
      <xdr:spPr>
        <a:xfrm>
          <a:off x="14592300" y="5259523"/>
          <a:ext cx="889000" cy="89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58696</xdr:rowOff>
    </xdr:from>
    <xdr:to>
      <xdr:col>81</xdr:col>
      <xdr:colOff>101600</xdr:colOff>
      <xdr:row>37</xdr:row>
      <xdr:rowOff>160296</xdr:rowOff>
    </xdr:to>
    <xdr:sp macro="" textlink="">
      <xdr:nvSpPr>
        <xdr:cNvPr id="514" name="フローチャート: 判断 513"/>
        <xdr:cNvSpPr/>
      </xdr:nvSpPr>
      <xdr:spPr>
        <a:xfrm>
          <a:off x="15430500" y="640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151423</xdr:rowOff>
    </xdr:from>
    <xdr:ext cx="534377" cy="259045"/>
    <xdr:sp macro="" textlink="">
      <xdr:nvSpPr>
        <xdr:cNvPr id="515" name="テキスト ボックス 514"/>
        <xdr:cNvSpPr txBox="1"/>
      </xdr:nvSpPr>
      <xdr:spPr>
        <a:xfrm>
          <a:off x="15214111" y="649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116023</xdr:rowOff>
    </xdr:from>
    <xdr:to>
      <xdr:col>76</xdr:col>
      <xdr:colOff>114300</xdr:colOff>
      <xdr:row>35</xdr:row>
      <xdr:rowOff>79761</xdr:rowOff>
    </xdr:to>
    <xdr:cxnSp macro="">
      <xdr:nvCxnSpPr>
        <xdr:cNvPr id="516" name="直線コネクタ 515"/>
        <xdr:cNvCxnSpPr/>
      </xdr:nvCxnSpPr>
      <xdr:spPr>
        <a:xfrm flipV="1">
          <a:off x="13703300" y="5259523"/>
          <a:ext cx="889000" cy="820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83682</xdr:rowOff>
    </xdr:from>
    <xdr:to>
      <xdr:col>76</xdr:col>
      <xdr:colOff>165100</xdr:colOff>
      <xdr:row>38</xdr:row>
      <xdr:rowOff>13832</xdr:rowOff>
    </xdr:to>
    <xdr:sp macro="" textlink="">
      <xdr:nvSpPr>
        <xdr:cNvPr id="517" name="フローチャート: 判断 516"/>
        <xdr:cNvSpPr/>
      </xdr:nvSpPr>
      <xdr:spPr>
        <a:xfrm>
          <a:off x="14541500" y="642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4959</xdr:rowOff>
    </xdr:from>
    <xdr:ext cx="534377" cy="259045"/>
    <xdr:sp macro="" textlink="">
      <xdr:nvSpPr>
        <xdr:cNvPr id="518" name="テキスト ボックス 517"/>
        <xdr:cNvSpPr txBox="1"/>
      </xdr:nvSpPr>
      <xdr:spPr>
        <a:xfrm>
          <a:off x="14325111" y="652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18942</xdr:rowOff>
    </xdr:from>
    <xdr:to>
      <xdr:col>71</xdr:col>
      <xdr:colOff>177800</xdr:colOff>
      <xdr:row>35</xdr:row>
      <xdr:rowOff>79761</xdr:rowOff>
    </xdr:to>
    <xdr:cxnSp macro="">
      <xdr:nvCxnSpPr>
        <xdr:cNvPr id="519" name="直線コネクタ 518"/>
        <xdr:cNvCxnSpPr/>
      </xdr:nvCxnSpPr>
      <xdr:spPr>
        <a:xfrm>
          <a:off x="12814300" y="6019692"/>
          <a:ext cx="889000" cy="60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62983</xdr:rowOff>
    </xdr:from>
    <xdr:to>
      <xdr:col>72</xdr:col>
      <xdr:colOff>38100</xdr:colOff>
      <xdr:row>37</xdr:row>
      <xdr:rowOff>164582</xdr:rowOff>
    </xdr:to>
    <xdr:sp macro="" textlink="">
      <xdr:nvSpPr>
        <xdr:cNvPr id="520" name="フローチャート: 判断 519"/>
        <xdr:cNvSpPr/>
      </xdr:nvSpPr>
      <xdr:spPr>
        <a:xfrm>
          <a:off x="13652500" y="64066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155709</xdr:rowOff>
    </xdr:from>
    <xdr:ext cx="534377" cy="259045"/>
    <xdr:sp macro="" textlink="">
      <xdr:nvSpPr>
        <xdr:cNvPr id="521" name="テキスト ボックス 520"/>
        <xdr:cNvSpPr txBox="1"/>
      </xdr:nvSpPr>
      <xdr:spPr>
        <a:xfrm>
          <a:off x="13436111" y="649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42437</xdr:rowOff>
    </xdr:from>
    <xdr:to>
      <xdr:col>67</xdr:col>
      <xdr:colOff>101600</xdr:colOff>
      <xdr:row>37</xdr:row>
      <xdr:rowOff>144037</xdr:rowOff>
    </xdr:to>
    <xdr:sp macro="" textlink="">
      <xdr:nvSpPr>
        <xdr:cNvPr id="522" name="フローチャート: 判断 521"/>
        <xdr:cNvSpPr/>
      </xdr:nvSpPr>
      <xdr:spPr>
        <a:xfrm>
          <a:off x="12763500" y="638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135164</xdr:rowOff>
    </xdr:from>
    <xdr:ext cx="534377" cy="259045"/>
    <xdr:sp macro="" textlink="">
      <xdr:nvSpPr>
        <xdr:cNvPr id="523" name="テキスト ボックス 522"/>
        <xdr:cNvSpPr txBox="1"/>
      </xdr:nvSpPr>
      <xdr:spPr>
        <a:xfrm>
          <a:off x="12547111" y="6478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115772</xdr:rowOff>
    </xdr:from>
    <xdr:to>
      <xdr:col>85</xdr:col>
      <xdr:colOff>177800</xdr:colOff>
      <xdr:row>38</xdr:row>
      <xdr:rowOff>45922</xdr:rowOff>
    </xdr:to>
    <xdr:sp macro="" textlink="">
      <xdr:nvSpPr>
        <xdr:cNvPr id="529" name="楕円 528"/>
        <xdr:cNvSpPr/>
      </xdr:nvSpPr>
      <xdr:spPr>
        <a:xfrm>
          <a:off x="16268700" y="645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31025</xdr:rowOff>
    </xdr:from>
    <xdr:ext cx="469744" cy="259045"/>
    <xdr:sp macro="" textlink="">
      <xdr:nvSpPr>
        <xdr:cNvPr id="530" name="災害復旧事業費該当値テキスト"/>
        <xdr:cNvSpPr txBox="1"/>
      </xdr:nvSpPr>
      <xdr:spPr>
        <a:xfrm>
          <a:off x="16370300" y="637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155211</xdr:rowOff>
    </xdr:from>
    <xdr:to>
      <xdr:col>81</xdr:col>
      <xdr:colOff>101600</xdr:colOff>
      <xdr:row>31</xdr:row>
      <xdr:rowOff>85361</xdr:rowOff>
    </xdr:to>
    <xdr:sp macro="" textlink="">
      <xdr:nvSpPr>
        <xdr:cNvPr id="531" name="楕円 530"/>
        <xdr:cNvSpPr/>
      </xdr:nvSpPr>
      <xdr:spPr>
        <a:xfrm>
          <a:off x="15430500" y="529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29</xdr:row>
      <xdr:rowOff>101888</xdr:rowOff>
    </xdr:from>
    <xdr:ext cx="599010" cy="259045"/>
    <xdr:sp macro="" textlink="">
      <xdr:nvSpPr>
        <xdr:cNvPr id="532" name="テキスト ボックス 531"/>
        <xdr:cNvSpPr txBox="1"/>
      </xdr:nvSpPr>
      <xdr:spPr>
        <a:xfrm>
          <a:off x="15181795" y="5073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65223</xdr:rowOff>
    </xdr:from>
    <xdr:to>
      <xdr:col>76</xdr:col>
      <xdr:colOff>165100</xdr:colOff>
      <xdr:row>30</xdr:row>
      <xdr:rowOff>166823</xdr:rowOff>
    </xdr:to>
    <xdr:sp macro="" textlink="">
      <xdr:nvSpPr>
        <xdr:cNvPr id="533" name="楕円 532"/>
        <xdr:cNvSpPr/>
      </xdr:nvSpPr>
      <xdr:spPr>
        <a:xfrm>
          <a:off x="14541500" y="520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29</xdr:row>
      <xdr:rowOff>11900</xdr:rowOff>
    </xdr:from>
    <xdr:ext cx="599010" cy="259045"/>
    <xdr:sp macro="" textlink="">
      <xdr:nvSpPr>
        <xdr:cNvPr id="534" name="テキスト ボックス 533"/>
        <xdr:cNvSpPr txBox="1"/>
      </xdr:nvSpPr>
      <xdr:spPr>
        <a:xfrm>
          <a:off x="14292795" y="4983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28961</xdr:rowOff>
    </xdr:from>
    <xdr:to>
      <xdr:col>72</xdr:col>
      <xdr:colOff>38100</xdr:colOff>
      <xdr:row>35</xdr:row>
      <xdr:rowOff>130561</xdr:rowOff>
    </xdr:to>
    <xdr:sp macro="" textlink="">
      <xdr:nvSpPr>
        <xdr:cNvPr id="535" name="楕円 534"/>
        <xdr:cNvSpPr/>
      </xdr:nvSpPr>
      <xdr:spPr>
        <a:xfrm>
          <a:off x="13652500" y="602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147088</xdr:rowOff>
    </xdr:from>
    <xdr:ext cx="534377" cy="259045"/>
    <xdr:sp macro="" textlink="">
      <xdr:nvSpPr>
        <xdr:cNvPr id="536" name="テキスト ボックス 535"/>
        <xdr:cNvSpPr txBox="1"/>
      </xdr:nvSpPr>
      <xdr:spPr>
        <a:xfrm>
          <a:off x="13436111" y="5804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139592</xdr:rowOff>
    </xdr:from>
    <xdr:to>
      <xdr:col>67</xdr:col>
      <xdr:colOff>101600</xdr:colOff>
      <xdr:row>35</xdr:row>
      <xdr:rowOff>69742</xdr:rowOff>
    </xdr:to>
    <xdr:sp macro="" textlink="">
      <xdr:nvSpPr>
        <xdr:cNvPr id="537" name="楕円 536"/>
        <xdr:cNvSpPr/>
      </xdr:nvSpPr>
      <xdr:spPr>
        <a:xfrm>
          <a:off x="12763500" y="596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86269</xdr:rowOff>
    </xdr:from>
    <xdr:ext cx="534377" cy="259045"/>
    <xdr:sp macro="" textlink="">
      <xdr:nvSpPr>
        <xdr:cNvPr id="538" name="テキスト ボックス 537"/>
        <xdr:cNvSpPr txBox="1"/>
      </xdr:nvSpPr>
      <xdr:spPr>
        <a:xfrm>
          <a:off x="12547111" y="574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55</xdr:row>
      <xdr:rowOff>54627</xdr:rowOff>
    </xdr:from>
    <xdr:ext cx="312906" cy="259045"/>
    <xdr:sp macro="" textlink="">
      <xdr:nvSpPr>
        <xdr:cNvPr id="552" name="テキスト ボックス 551"/>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4" name="テキスト ボックス 553"/>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6" name="テキスト ボックス 555"/>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8" name="テキスト ボックス 557"/>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60" name="直線コネクタ 559"/>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61"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3"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4" name="直線コネクタ 563"/>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6"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7" name="フローチャート: 判断 566"/>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9" name="フローチャート: 判断 568"/>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0" name="テキスト ボックス 569"/>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2" name="フローチャート: 判断 571"/>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3" name="テキスト ボックス 572"/>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53</xdr:row>
      <xdr:rowOff>86614</xdr:rowOff>
    </xdr:from>
    <xdr:to>
      <xdr:col>72</xdr:col>
      <xdr:colOff>38100</xdr:colOff>
      <xdr:row>54</xdr:row>
      <xdr:rowOff>16764</xdr:rowOff>
    </xdr:to>
    <xdr:sp macro="" textlink="">
      <xdr:nvSpPr>
        <xdr:cNvPr id="575" name="フローチャート: 判断 574"/>
        <xdr:cNvSpPr/>
      </xdr:nvSpPr>
      <xdr:spPr>
        <a:xfrm>
          <a:off x="13652500" y="917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52</xdr:row>
      <xdr:rowOff>33291</xdr:rowOff>
    </xdr:from>
    <xdr:ext cx="313932" cy="259045"/>
    <xdr:sp macro="" textlink="">
      <xdr:nvSpPr>
        <xdr:cNvPr id="576" name="テキスト ボックス 575"/>
        <xdr:cNvSpPr txBox="1"/>
      </xdr:nvSpPr>
      <xdr:spPr>
        <a:xfrm>
          <a:off x="13546333" y="8948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49</xdr:row>
      <xdr:rowOff>159766</xdr:rowOff>
    </xdr:from>
    <xdr:to>
      <xdr:col>67</xdr:col>
      <xdr:colOff>101600</xdr:colOff>
      <xdr:row>50</xdr:row>
      <xdr:rowOff>89916</xdr:rowOff>
    </xdr:to>
    <xdr:sp macro="" textlink="">
      <xdr:nvSpPr>
        <xdr:cNvPr id="577" name="フローチャート: 判断 576"/>
        <xdr:cNvSpPr/>
      </xdr:nvSpPr>
      <xdr:spPr>
        <a:xfrm>
          <a:off x="12763500" y="856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48</xdr:row>
      <xdr:rowOff>106443</xdr:rowOff>
    </xdr:from>
    <xdr:ext cx="378565" cy="259045"/>
    <xdr:sp macro="" textlink="">
      <xdr:nvSpPr>
        <xdr:cNvPr id="578" name="テキスト ボックス 577"/>
        <xdr:cNvSpPr txBox="1"/>
      </xdr:nvSpPr>
      <xdr:spPr>
        <a:xfrm>
          <a:off x="12625017" y="83360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5"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7" name="テキスト ボックス 586"/>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9" name="テキスト ボックス 588"/>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1" name="テキスト ボックス 590"/>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5" name="テキスト ボックス 614"/>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118244</xdr:rowOff>
    </xdr:from>
    <xdr:to>
      <xdr:col>85</xdr:col>
      <xdr:colOff>126364</xdr:colOff>
      <xdr:row>79</xdr:row>
      <xdr:rowOff>33100</xdr:rowOff>
    </xdr:to>
    <xdr:cxnSp macro="">
      <xdr:nvCxnSpPr>
        <xdr:cNvPr id="617" name="直線コネクタ 616"/>
        <xdr:cNvCxnSpPr/>
      </xdr:nvCxnSpPr>
      <xdr:spPr>
        <a:xfrm flipV="1">
          <a:off x="16317595" y="12291194"/>
          <a:ext cx="1269" cy="1286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36927</xdr:rowOff>
    </xdr:from>
    <xdr:ext cx="469744" cy="259045"/>
    <xdr:sp macro="" textlink="">
      <xdr:nvSpPr>
        <xdr:cNvPr id="618" name="公債費最小値テキスト"/>
        <xdr:cNvSpPr txBox="1"/>
      </xdr:nvSpPr>
      <xdr:spPr>
        <a:xfrm>
          <a:off x="16370300" y="1358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33100</xdr:rowOff>
    </xdr:from>
    <xdr:to>
      <xdr:col>86</xdr:col>
      <xdr:colOff>25400</xdr:colOff>
      <xdr:row>79</xdr:row>
      <xdr:rowOff>33100</xdr:rowOff>
    </xdr:to>
    <xdr:cxnSp macro="">
      <xdr:nvCxnSpPr>
        <xdr:cNvPr id="619" name="直線コネクタ 618"/>
        <xdr:cNvCxnSpPr/>
      </xdr:nvCxnSpPr>
      <xdr:spPr>
        <a:xfrm>
          <a:off x="16230600" y="1357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64921</xdr:rowOff>
    </xdr:from>
    <xdr:ext cx="599010" cy="259045"/>
    <xdr:sp macro="" textlink="">
      <xdr:nvSpPr>
        <xdr:cNvPr id="620" name="公債費最大値テキスト"/>
        <xdr:cNvSpPr txBox="1"/>
      </xdr:nvSpPr>
      <xdr:spPr>
        <a:xfrm>
          <a:off x="16370300" y="120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118244</xdr:rowOff>
    </xdr:from>
    <xdr:to>
      <xdr:col>86</xdr:col>
      <xdr:colOff>25400</xdr:colOff>
      <xdr:row>71</xdr:row>
      <xdr:rowOff>118244</xdr:rowOff>
    </xdr:to>
    <xdr:cxnSp macro="">
      <xdr:nvCxnSpPr>
        <xdr:cNvPr id="621" name="直線コネクタ 620"/>
        <xdr:cNvCxnSpPr/>
      </xdr:nvCxnSpPr>
      <xdr:spPr>
        <a:xfrm>
          <a:off x="16230600" y="122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156891</xdr:rowOff>
    </xdr:from>
    <xdr:to>
      <xdr:col>85</xdr:col>
      <xdr:colOff>127000</xdr:colOff>
      <xdr:row>78</xdr:row>
      <xdr:rowOff>13557</xdr:rowOff>
    </xdr:to>
    <xdr:cxnSp macro="">
      <xdr:nvCxnSpPr>
        <xdr:cNvPr id="622" name="直線コネクタ 621"/>
        <xdr:cNvCxnSpPr/>
      </xdr:nvCxnSpPr>
      <xdr:spPr>
        <a:xfrm flipV="1">
          <a:off x="15481300" y="13358541"/>
          <a:ext cx="838200" cy="2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65833</xdr:rowOff>
    </xdr:from>
    <xdr:ext cx="599010" cy="259045"/>
    <xdr:sp macro="" textlink="">
      <xdr:nvSpPr>
        <xdr:cNvPr id="623" name="公債費平均値テキスト"/>
        <xdr:cNvSpPr txBox="1"/>
      </xdr:nvSpPr>
      <xdr:spPr>
        <a:xfrm>
          <a:off x="16370300" y="130960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42956</xdr:rowOff>
    </xdr:from>
    <xdr:to>
      <xdr:col>85</xdr:col>
      <xdr:colOff>177800</xdr:colOff>
      <xdr:row>77</xdr:row>
      <xdr:rowOff>144556</xdr:rowOff>
    </xdr:to>
    <xdr:sp macro="" textlink="">
      <xdr:nvSpPr>
        <xdr:cNvPr id="624" name="フローチャート: 判断 623"/>
        <xdr:cNvSpPr/>
      </xdr:nvSpPr>
      <xdr:spPr>
        <a:xfrm>
          <a:off x="162687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13557</xdr:rowOff>
    </xdr:from>
    <xdr:to>
      <xdr:col>81</xdr:col>
      <xdr:colOff>50800</xdr:colOff>
      <xdr:row>78</xdr:row>
      <xdr:rowOff>15253</xdr:rowOff>
    </xdr:to>
    <xdr:cxnSp macro="">
      <xdr:nvCxnSpPr>
        <xdr:cNvPr id="625" name="直線コネクタ 624"/>
        <xdr:cNvCxnSpPr/>
      </xdr:nvCxnSpPr>
      <xdr:spPr>
        <a:xfrm flipV="1">
          <a:off x="14592300" y="13386657"/>
          <a:ext cx="889000" cy="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32449</xdr:rowOff>
    </xdr:from>
    <xdr:to>
      <xdr:col>81</xdr:col>
      <xdr:colOff>101600</xdr:colOff>
      <xdr:row>77</xdr:row>
      <xdr:rowOff>134049</xdr:rowOff>
    </xdr:to>
    <xdr:sp macro="" textlink="">
      <xdr:nvSpPr>
        <xdr:cNvPr id="626" name="フローチャート: 判断 625"/>
        <xdr:cNvSpPr/>
      </xdr:nvSpPr>
      <xdr:spPr>
        <a:xfrm>
          <a:off x="15430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150576</xdr:rowOff>
    </xdr:from>
    <xdr:ext cx="599010" cy="259045"/>
    <xdr:sp macro="" textlink="">
      <xdr:nvSpPr>
        <xdr:cNvPr id="627" name="テキスト ボックス 626"/>
        <xdr:cNvSpPr txBox="1"/>
      </xdr:nvSpPr>
      <xdr:spPr>
        <a:xfrm>
          <a:off x="15181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2279</xdr:rowOff>
    </xdr:from>
    <xdr:to>
      <xdr:col>76</xdr:col>
      <xdr:colOff>114300</xdr:colOff>
      <xdr:row>78</xdr:row>
      <xdr:rowOff>15253</xdr:rowOff>
    </xdr:to>
    <xdr:cxnSp macro="">
      <xdr:nvCxnSpPr>
        <xdr:cNvPr id="628" name="直線コネクタ 627"/>
        <xdr:cNvCxnSpPr/>
      </xdr:nvCxnSpPr>
      <xdr:spPr>
        <a:xfrm>
          <a:off x="13703300" y="13375379"/>
          <a:ext cx="889000" cy="1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46951</xdr:rowOff>
    </xdr:from>
    <xdr:to>
      <xdr:col>76</xdr:col>
      <xdr:colOff>165100</xdr:colOff>
      <xdr:row>77</xdr:row>
      <xdr:rowOff>148551</xdr:rowOff>
    </xdr:to>
    <xdr:sp macro="" textlink="">
      <xdr:nvSpPr>
        <xdr:cNvPr id="629" name="フローチャート: 判断 628"/>
        <xdr:cNvSpPr/>
      </xdr:nvSpPr>
      <xdr:spPr>
        <a:xfrm>
          <a:off x="14541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165078</xdr:rowOff>
    </xdr:from>
    <xdr:ext cx="599010" cy="259045"/>
    <xdr:sp macro="" textlink="">
      <xdr:nvSpPr>
        <xdr:cNvPr id="630" name="テキスト ボックス 629"/>
        <xdr:cNvSpPr txBox="1"/>
      </xdr:nvSpPr>
      <xdr:spPr>
        <a:xfrm>
          <a:off x="14292795" y="1302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158054</xdr:rowOff>
    </xdr:from>
    <xdr:to>
      <xdr:col>71</xdr:col>
      <xdr:colOff>177800</xdr:colOff>
      <xdr:row>78</xdr:row>
      <xdr:rowOff>2279</xdr:rowOff>
    </xdr:to>
    <xdr:cxnSp macro="">
      <xdr:nvCxnSpPr>
        <xdr:cNvPr id="631" name="直線コネクタ 630"/>
        <xdr:cNvCxnSpPr/>
      </xdr:nvCxnSpPr>
      <xdr:spPr>
        <a:xfrm>
          <a:off x="12814300" y="13359704"/>
          <a:ext cx="889000" cy="1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57947</xdr:rowOff>
    </xdr:from>
    <xdr:to>
      <xdr:col>72</xdr:col>
      <xdr:colOff>38100</xdr:colOff>
      <xdr:row>77</xdr:row>
      <xdr:rowOff>159547</xdr:rowOff>
    </xdr:to>
    <xdr:sp macro="" textlink="">
      <xdr:nvSpPr>
        <xdr:cNvPr id="632" name="フローチャート: 判断 631"/>
        <xdr:cNvSpPr/>
      </xdr:nvSpPr>
      <xdr:spPr>
        <a:xfrm>
          <a:off x="13652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4624</xdr:rowOff>
    </xdr:from>
    <xdr:ext cx="599010" cy="259045"/>
    <xdr:sp macro="" textlink="">
      <xdr:nvSpPr>
        <xdr:cNvPr id="633" name="テキスト ボックス 632"/>
        <xdr:cNvSpPr txBox="1"/>
      </xdr:nvSpPr>
      <xdr:spPr>
        <a:xfrm>
          <a:off x="13403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52620</xdr:rowOff>
    </xdr:from>
    <xdr:to>
      <xdr:col>67</xdr:col>
      <xdr:colOff>101600</xdr:colOff>
      <xdr:row>77</xdr:row>
      <xdr:rowOff>154220</xdr:rowOff>
    </xdr:to>
    <xdr:sp macro="" textlink="">
      <xdr:nvSpPr>
        <xdr:cNvPr id="634" name="フローチャート: 判断 633"/>
        <xdr:cNvSpPr/>
      </xdr:nvSpPr>
      <xdr:spPr>
        <a:xfrm>
          <a:off x="12763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170747</xdr:rowOff>
    </xdr:from>
    <xdr:ext cx="599010" cy="259045"/>
    <xdr:sp macro="" textlink="">
      <xdr:nvSpPr>
        <xdr:cNvPr id="635" name="テキスト ボックス 634"/>
        <xdr:cNvSpPr txBox="1"/>
      </xdr:nvSpPr>
      <xdr:spPr>
        <a:xfrm>
          <a:off x="12514795"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106091</xdr:rowOff>
    </xdr:from>
    <xdr:to>
      <xdr:col>85</xdr:col>
      <xdr:colOff>177800</xdr:colOff>
      <xdr:row>78</xdr:row>
      <xdr:rowOff>36241</xdr:rowOff>
    </xdr:to>
    <xdr:sp macro="" textlink="">
      <xdr:nvSpPr>
        <xdr:cNvPr id="641" name="楕円 640"/>
        <xdr:cNvSpPr/>
      </xdr:nvSpPr>
      <xdr:spPr>
        <a:xfrm>
          <a:off x="16268700" y="1330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84518</xdr:rowOff>
    </xdr:from>
    <xdr:ext cx="599010" cy="259045"/>
    <xdr:sp macro="" textlink="">
      <xdr:nvSpPr>
        <xdr:cNvPr id="642" name="公債費該当値テキスト"/>
        <xdr:cNvSpPr txBox="1"/>
      </xdr:nvSpPr>
      <xdr:spPr>
        <a:xfrm>
          <a:off x="16370300" y="13286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134207</xdr:rowOff>
    </xdr:from>
    <xdr:to>
      <xdr:col>81</xdr:col>
      <xdr:colOff>101600</xdr:colOff>
      <xdr:row>78</xdr:row>
      <xdr:rowOff>64357</xdr:rowOff>
    </xdr:to>
    <xdr:sp macro="" textlink="">
      <xdr:nvSpPr>
        <xdr:cNvPr id="643" name="楕円 642"/>
        <xdr:cNvSpPr/>
      </xdr:nvSpPr>
      <xdr:spPr>
        <a:xfrm>
          <a:off x="15430500" y="1333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55484</xdr:rowOff>
    </xdr:from>
    <xdr:ext cx="599010" cy="259045"/>
    <xdr:sp macro="" textlink="">
      <xdr:nvSpPr>
        <xdr:cNvPr id="644" name="テキスト ボックス 643"/>
        <xdr:cNvSpPr txBox="1"/>
      </xdr:nvSpPr>
      <xdr:spPr>
        <a:xfrm>
          <a:off x="15181795" y="13428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135903</xdr:rowOff>
    </xdr:from>
    <xdr:to>
      <xdr:col>76</xdr:col>
      <xdr:colOff>165100</xdr:colOff>
      <xdr:row>78</xdr:row>
      <xdr:rowOff>66053</xdr:rowOff>
    </xdr:to>
    <xdr:sp macro="" textlink="">
      <xdr:nvSpPr>
        <xdr:cNvPr id="645" name="楕円 644"/>
        <xdr:cNvSpPr/>
      </xdr:nvSpPr>
      <xdr:spPr>
        <a:xfrm>
          <a:off x="14541500" y="1333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57180</xdr:rowOff>
    </xdr:from>
    <xdr:ext cx="599010" cy="259045"/>
    <xdr:sp macro="" textlink="">
      <xdr:nvSpPr>
        <xdr:cNvPr id="646" name="テキスト ボックス 645"/>
        <xdr:cNvSpPr txBox="1"/>
      </xdr:nvSpPr>
      <xdr:spPr>
        <a:xfrm>
          <a:off x="14292795" y="13430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122929</xdr:rowOff>
    </xdr:from>
    <xdr:to>
      <xdr:col>72</xdr:col>
      <xdr:colOff>38100</xdr:colOff>
      <xdr:row>78</xdr:row>
      <xdr:rowOff>53079</xdr:rowOff>
    </xdr:to>
    <xdr:sp macro="" textlink="">
      <xdr:nvSpPr>
        <xdr:cNvPr id="647" name="楕円 646"/>
        <xdr:cNvSpPr/>
      </xdr:nvSpPr>
      <xdr:spPr>
        <a:xfrm>
          <a:off x="13652500" y="1332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44206</xdr:rowOff>
    </xdr:from>
    <xdr:ext cx="599010" cy="259045"/>
    <xdr:sp macro="" textlink="">
      <xdr:nvSpPr>
        <xdr:cNvPr id="648" name="テキスト ボックス 647"/>
        <xdr:cNvSpPr txBox="1"/>
      </xdr:nvSpPr>
      <xdr:spPr>
        <a:xfrm>
          <a:off x="13403795" y="13417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107254</xdr:rowOff>
    </xdr:from>
    <xdr:to>
      <xdr:col>67</xdr:col>
      <xdr:colOff>101600</xdr:colOff>
      <xdr:row>78</xdr:row>
      <xdr:rowOff>37404</xdr:rowOff>
    </xdr:to>
    <xdr:sp macro="" textlink="">
      <xdr:nvSpPr>
        <xdr:cNvPr id="649" name="楕円 648"/>
        <xdr:cNvSpPr/>
      </xdr:nvSpPr>
      <xdr:spPr>
        <a:xfrm>
          <a:off x="12763500" y="1330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28531</xdr:rowOff>
    </xdr:from>
    <xdr:ext cx="599010" cy="259045"/>
    <xdr:sp macro="" textlink="">
      <xdr:nvSpPr>
        <xdr:cNvPr id="650" name="テキスト ボックス 649"/>
        <xdr:cNvSpPr txBox="1"/>
      </xdr:nvSpPr>
      <xdr:spPr>
        <a:xfrm>
          <a:off x="12514795" y="13401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4" name="テキスト ボックス 663"/>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6" name="テキスト ボックス 665"/>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8" name="テキスト ボックス 667"/>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104263</xdr:rowOff>
    </xdr:from>
    <xdr:to>
      <xdr:col>85</xdr:col>
      <xdr:colOff>126364</xdr:colOff>
      <xdr:row>98</xdr:row>
      <xdr:rowOff>139700</xdr:rowOff>
    </xdr:to>
    <xdr:cxnSp macro="">
      <xdr:nvCxnSpPr>
        <xdr:cNvPr id="672" name="直線コネクタ 671"/>
        <xdr:cNvCxnSpPr/>
      </xdr:nvCxnSpPr>
      <xdr:spPr>
        <a:xfrm flipV="1">
          <a:off x="16317595" y="15877663"/>
          <a:ext cx="1269" cy="1064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155293</xdr:rowOff>
    </xdr:from>
    <xdr:ext cx="249299" cy="259045"/>
    <xdr:sp macro="" textlink="">
      <xdr:nvSpPr>
        <xdr:cNvPr id="673" name="積立金最小値テキスト"/>
        <xdr:cNvSpPr txBox="1"/>
      </xdr:nvSpPr>
      <xdr:spPr>
        <a:xfrm>
          <a:off x="16370300" y="169573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74" name="直線コネクタ 673"/>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50940</xdr:rowOff>
    </xdr:from>
    <xdr:ext cx="690189" cy="259045"/>
    <xdr:sp macro="" textlink="">
      <xdr:nvSpPr>
        <xdr:cNvPr id="675" name="積立金最大値テキスト"/>
        <xdr:cNvSpPr txBox="1"/>
      </xdr:nvSpPr>
      <xdr:spPr>
        <a:xfrm>
          <a:off x="16370300" y="156528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104263</xdr:rowOff>
    </xdr:from>
    <xdr:to>
      <xdr:col>86</xdr:col>
      <xdr:colOff>25400</xdr:colOff>
      <xdr:row>92</xdr:row>
      <xdr:rowOff>104263</xdr:rowOff>
    </xdr:to>
    <xdr:cxnSp macro="">
      <xdr:nvCxnSpPr>
        <xdr:cNvPr id="676" name="直線コネクタ 675"/>
        <xdr:cNvCxnSpPr/>
      </xdr:nvCxnSpPr>
      <xdr:spPr>
        <a:xfrm>
          <a:off x="16230600" y="1587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46574</xdr:rowOff>
    </xdr:from>
    <xdr:to>
      <xdr:col>85</xdr:col>
      <xdr:colOff>127000</xdr:colOff>
      <xdr:row>97</xdr:row>
      <xdr:rowOff>22907</xdr:rowOff>
    </xdr:to>
    <xdr:cxnSp macro="">
      <xdr:nvCxnSpPr>
        <xdr:cNvPr id="677" name="直線コネクタ 676"/>
        <xdr:cNvCxnSpPr/>
      </xdr:nvCxnSpPr>
      <xdr:spPr>
        <a:xfrm flipV="1">
          <a:off x="15481300" y="16334324"/>
          <a:ext cx="838200" cy="319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28294</xdr:rowOff>
    </xdr:from>
    <xdr:ext cx="534377" cy="259045"/>
    <xdr:sp macro="" textlink="">
      <xdr:nvSpPr>
        <xdr:cNvPr id="678" name="積立金平均値テキスト"/>
        <xdr:cNvSpPr txBox="1"/>
      </xdr:nvSpPr>
      <xdr:spPr>
        <a:xfrm>
          <a:off x="16370300" y="16830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49867</xdr:rowOff>
    </xdr:from>
    <xdr:to>
      <xdr:col>85</xdr:col>
      <xdr:colOff>177800</xdr:colOff>
      <xdr:row>98</xdr:row>
      <xdr:rowOff>151467</xdr:rowOff>
    </xdr:to>
    <xdr:sp macro="" textlink="">
      <xdr:nvSpPr>
        <xdr:cNvPr id="679" name="フローチャート: 判断 678"/>
        <xdr:cNvSpPr/>
      </xdr:nvSpPr>
      <xdr:spPr>
        <a:xfrm>
          <a:off x="16268700" y="16851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116391</xdr:rowOff>
    </xdr:from>
    <xdr:to>
      <xdr:col>81</xdr:col>
      <xdr:colOff>50800</xdr:colOff>
      <xdr:row>97</xdr:row>
      <xdr:rowOff>22907</xdr:rowOff>
    </xdr:to>
    <xdr:cxnSp macro="">
      <xdr:nvCxnSpPr>
        <xdr:cNvPr id="680" name="直線コネクタ 679"/>
        <xdr:cNvCxnSpPr/>
      </xdr:nvCxnSpPr>
      <xdr:spPr>
        <a:xfrm>
          <a:off x="14592300" y="16575591"/>
          <a:ext cx="889000" cy="7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56186</xdr:rowOff>
    </xdr:from>
    <xdr:to>
      <xdr:col>81</xdr:col>
      <xdr:colOff>101600</xdr:colOff>
      <xdr:row>98</xdr:row>
      <xdr:rowOff>157786</xdr:rowOff>
    </xdr:to>
    <xdr:sp macro="" textlink="">
      <xdr:nvSpPr>
        <xdr:cNvPr id="681" name="フローチャート: 判断 680"/>
        <xdr:cNvSpPr/>
      </xdr:nvSpPr>
      <xdr:spPr>
        <a:xfrm>
          <a:off x="15430500" y="1685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148913</xdr:rowOff>
    </xdr:from>
    <xdr:ext cx="534377" cy="259045"/>
    <xdr:sp macro="" textlink="">
      <xdr:nvSpPr>
        <xdr:cNvPr id="682" name="テキスト ボックス 681"/>
        <xdr:cNvSpPr txBox="1"/>
      </xdr:nvSpPr>
      <xdr:spPr>
        <a:xfrm>
          <a:off x="15214111" y="1695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146873</xdr:rowOff>
    </xdr:from>
    <xdr:to>
      <xdr:col>76</xdr:col>
      <xdr:colOff>114300</xdr:colOff>
      <xdr:row>96</xdr:row>
      <xdr:rowOff>116391</xdr:rowOff>
    </xdr:to>
    <xdr:cxnSp macro="">
      <xdr:nvCxnSpPr>
        <xdr:cNvPr id="683" name="直線コネクタ 682"/>
        <xdr:cNvCxnSpPr/>
      </xdr:nvCxnSpPr>
      <xdr:spPr>
        <a:xfrm>
          <a:off x="13703300" y="16434623"/>
          <a:ext cx="889000" cy="140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48653</xdr:rowOff>
    </xdr:from>
    <xdr:to>
      <xdr:col>76</xdr:col>
      <xdr:colOff>165100</xdr:colOff>
      <xdr:row>98</xdr:row>
      <xdr:rowOff>150253</xdr:rowOff>
    </xdr:to>
    <xdr:sp macro="" textlink="">
      <xdr:nvSpPr>
        <xdr:cNvPr id="684" name="フローチャート: 判断 683"/>
        <xdr:cNvSpPr/>
      </xdr:nvSpPr>
      <xdr:spPr>
        <a:xfrm>
          <a:off x="14541500" y="1685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141380</xdr:rowOff>
    </xdr:from>
    <xdr:ext cx="534377" cy="259045"/>
    <xdr:sp macro="" textlink="">
      <xdr:nvSpPr>
        <xdr:cNvPr id="685" name="テキスト ボックス 684"/>
        <xdr:cNvSpPr txBox="1"/>
      </xdr:nvSpPr>
      <xdr:spPr>
        <a:xfrm>
          <a:off x="14325111" y="1694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164537</xdr:rowOff>
    </xdr:from>
    <xdr:to>
      <xdr:col>71</xdr:col>
      <xdr:colOff>177800</xdr:colOff>
      <xdr:row>95</xdr:row>
      <xdr:rowOff>146873</xdr:rowOff>
    </xdr:to>
    <xdr:cxnSp macro="">
      <xdr:nvCxnSpPr>
        <xdr:cNvPr id="686" name="直線コネクタ 685"/>
        <xdr:cNvCxnSpPr/>
      </xdr:nvCxnSpPr>
      <xdr:spPr>
        <a:xfrm>
          <a:off x="12814300" y="15766487"/>
          <a:ext cx="889000" cy="668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52572</xdr:rowOff>
    </xdr:from>
    <xdr:to>
      <xdr:col>72</xdr:col>
      <xdr:colOff>38100</xdr:colOff>
      <xdr:row>98</xdr:row>
      <xdr:rowOff>154172</xdr:rowOff>
    </xdr:to>
    <xdr:sp macro="" textlink="">
      <xdr:nvSpPr>
        <xdr:cNvPr id="687" name="フローチャート: 判断 686"/>
        <xdr:cNvSpPr/>
      </xdr:nvSpPr>
      <xdr:spPr>
        <a:xfrm>
          <a:off x="13652500" y="168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145299</xdr:rowOff>
    </xdr:from>
    <xdr:ext cx="534377" cy="259045"/>
    <xdr:sp macro="" textlink="">
      <xdr:nvSpPr>
        <xdr:cNvPr id="688" name="テキスト ボックス 687"/>
        <xdr:cNvSpPr txBox="1"/>
      </xdr:nvSpPr>
      <xdr:spPr>
        <a:xfrm>
          <a:off x="13436111" y="1694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58716</xdr:rowOff>
    </xdr:from>
    <xdr:to>
      <xdr:col>67</xdr:col>
      <xdr:colOff>101600</xdr:colOff>
      <xdr:row>98</xdr:row>
      <xdr:rowOff>160316</xdr:rowOff>
    </xdr:to>
    <xdr:sp macro="" textlink="">
      <xdr:nvSpPr>
        <xdr:cNvPr id="689" name="フローチャート: 判断 688"/>
        <xdr:cNvSpPr/>
      </xdr:nvSpPr>
      <xdr:spPr>
        <a:xfrm>
          <a:off x="12763500" y="1686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151443</xdr:rowOff>
    </xdr:from>
    <xdr:ext cx="534377" cy="259045"/>
    <xdr:sp macro="" textlink="">
      <xdr:nvSpPr>
        <xdr:cNvPr id="690" name="テキスト ボックス 689"/>
        <xdr:cNvSpPr txBox="1"/>
      </xdr:nvSpPr>
      <xdr:spPr>
        <a:xfrm>
          <a:off x="12547111" y="1695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167224</xdr:rowOff>
    </xdr:from>
    <xdr:to>
      <xdr:col>85</xdr:col>
      <xdr:colOff>177800</xdr:colOff>
      <xdr:row>95</xdr:row>
      <xdr:rowOff>97374</xdr:rowOff>
    </xdr:to>
    <xdr:sp macro="" textlink="">
      <xdr:nvSpPr>
        <xdr:cNvPr id="696" name="楕円 695"/>
        <xdr:cNvSpPr/>
      </xdr:nvSpPr>
      <xdr:spPr>
        <a:xfrm>
          <a:off x="16268700" y="1628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18651</xdr:rowOff>
    </xdr:from>
    <xdr:ext cx="690189" cy="259045"/>
    <xdr:sp macro="" textlink="">
      <xdr:nvSpPr>
        <xdr:cNvPr id="697" name="積立金該当値テキスト"/>
        <xdr:cNvSpPr txBox="1"/>
      </xdr:nvSpPr>
      <xdr:spPr>
        <a:xfrm>
          <a:off x="16370300" y="161349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143557</xdr:rowOff>
    </xdr:from>
    <xdr:to>
      <xdr:col>81</xdr:col>
      <xdr:colOff>101600</xdr:colOff>
      <xdr:row>97</xdr:row>
      <xdr:rowOff>73707</xdr:rowOff>
    </xdr:to>
    <xdr:sp macro="" textlink="">
      <xdr:nvSpPr>
        <xdr:cNvPr id="698" name="楕円 697"/>
        <xdr:cNvSpPr/>
      </xdr:nvSpPr>
      <xdr:spPr>
        <a:xfrm>
          <a:off x="15430500" y="1660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90234</xdr:rowOff>
    </xdr:from>
    <xdr:ext cx="599010" cy="259045"/>
    <xdr:sp macro="" textlink="">
      <xdr:nvSpPr>
        <xdr:cNvPr id="699" name="テキスト ボックス 698"/>
        <xdr:cNvSpPr txBox="1"/>
      </xdr:nvSpPr>
      <xdr:spPr>
        <a:xfrm>
          <a:off x="15181795" y="16377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65591</xdr:rowOff>
    </xdr:from>
    <xdr:to>
      <xdr:col>76</xdr:col>
      <xdr:colOff>165100</xdr:colOff>
      <xdr:row>96</xdr:row>
      <xdr:rowOff>167191</xdr:rowOff>
    </xdr:to>
    <xdr:sp macro="" textlink="">
      <xdr:nvSpPr>
        <xdr:cNvPr id="700" name="楕円 699"/>
        <xdr:cNvSpPr/>
      </xdr:nvSpPr>
      <xdr:spPr>
        <a:xfrm>
          <a:off x="14541500" y="1652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12268</xdr:rowOff>
    </xdr:from>
    <xdr:ext cx="599010" cy="259045"/>
    <xdr:sp macro="" textlink="">
      <xdr:nvSpPr>
        <xdr:cNvPr id="701" name="テキスト ボックス 700"/>
        <xdr:cNvSpPr txBox="1"/>
      </xdr:nvSpPr>
      <xdr:spPr>
        <a:xfrm>
          <a:off x="14292795" y="1630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96073</xdr:rowOff>
    </xdr:from>
    <xdr:to>
      <xdr:col>72</xdr:col>
      <xdr:colOff>38100</xdr:colOff>
      <xdr:row>96</xdr:row>
      <xdr:rowOff>26223</xdr:rowOff>
    </xdr:to>
    <xdr:sp macro="" textlink="">
      <xdr:nvSpPr>
        <xdr:cNvPr id="702" name="楕円 701"/>
        <xdr:cNvSpPr/>
      </xdr:nvSpPr>
      <xdr:spPr>
        <a:xfrm>
          <a:off x="13652500" y="1638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23205</xdr:colOff>
      <xdr:row>94</xdr:row>
      <xdr:rowOff>42750</xdr:rowOff>
    </xdr:from>
    <xdr:ext cx="690189" cy="259045"/>
    <xdr:sp macro="" textlink="">
      <xdr:nvSpPr>
        <xdr:cNvPr id="703" name="テキスト ボックス 702"/>
        <xdr:cNvSpPr txBox="1"/>
      </xdr:nvSpPr>
      <xdr:spPr>
        <a:xfrm>
          <a:off x="13358205" y="16159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113737</xdr:rowOff>
    </xdr:from>
    <xdr:to>
      <xdr:col>67</xdr:col>
      <xdr:colOff>101600</xdr:colOff>
      <xdr:row>92</xdr:row>
      <xdr:rowOff>43887</xdr:rowOff>
    </xdr:to>
    <xdr:sp macro="" textlink="">
      <xdr:nvSpPr>
        <xdr:cNvPr id="704" name="楕円 703"/>
        <xdr:cNvSpPr/>
      </xdr:nvSpPr>
      <xdr:spPr>
        <a:xfrm>
          <a:off x="12763500" y="1571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86705</xdr:colOff>
      <xdr:row>90</xdr:row>
      <xdr:rowOff>60414</xdr:rowOff>
    </xdr:from>
    <xdr:ext cx="690189" cy="259045"/>
    <xdr:sp macro="" textlink="">
      <xdr:nvSpPr>
        <xdr:cNvPr id="705" name="テキスト ボックス 704"/>
        <xdr:cNvSpPr txBox="1"/>
      </xdr:nvSpPr>
      <xdr:spPr>
        <a:xfrm>
          <a:off x="12469205" y="154909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38705</xdr:rowOff>
    </xdr:from>
    <xdr:to>
      <xdr:col>116</xdr:col>
      <xdr:colOff>62864</xdr:colOff>
      <xdr:row>38</xdr:row>
      <xdr:rowOff>139700</xdr:rowOff>
    </xdr:to>
    <xdr:cxnSp macro="">
      <xdr:nvCxnSpPr>
        <xdr:cNvPr id="727" name="直線コネクタ 726"/>
        <xdr:cNvCxnSpPr/>
      </xdr:nvCxnSpPr>
      <xdr:spPr>
        <a:xfrm flipV="1">
          <a:off x="22159595" y="5353655"/>
          <a:ext cx="1269" cy="130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156832</xdr:rowOff>
    </xdr:from>
    <xdr:ext cx="534377" cy="259045"/>
    <xdr:sp macro="" textlink="">
      <xdr:nvSpPr>
        <xdr:cNvPr id="730" name="投資及び出資金最大値テキスト"/>
        <xdr:cNvSpPr txBox="1"/>
      </xdr:nvSpPr>
      <xdr:spPr>
        <a:xfrm>
          <a:off x="22212300" y="512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38705</xdr:rowOff>
    </xdr:from>
    <xdr:to>
      <xdr:col>116</xdr:col>
      <xdr:colOff>152400</xdr:colOff>
      <xdr:row>31</xdr:row>
      <xdr:rowOff>38705</xdr:rowOff>
    </xdr:to>
    <xdr:cxnSp macro="">
      <xdr:nvCxnSpPr>
        <xdr:cNvPr id="731" name="直線コネクタ 730"/>
        <xdr:cNvCxnSpPr/>
      </xdr:nvCxnSpPr>
      <xdr:spPr>
        <a:xfrm>
          <a:off x="22072600" y="535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32852</xdr:rowOff>
    </xdr:from>
    <xdr:to>
      <xdr:col>116</xdr:col>
      <xdr:colOff>63500</xdr:colOff>
      <xdr:row>36</xdr:row>
      <xdr:rowOff>128179</xdr:rowOff>
    </xdr:to>
    <xdr:cxnSp macro="">
      <xdr:nvCxnSpPr>
        <xdr:cNvPr id="732" name="直線コネクタ 731"/>
        <xdr:cNvCxnSpPr/>
      </xdr:nvCxnSpPr>
      <xdr:spPr>
        <a:xfrm>
          <a:off x="21323300" y="5862152"/>
          <a:ext cx="838200" cy="43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14749</xdr:rowOff>
    </xdr:from>
    <xdr:ext cx="469744" cy="259045"/>
    <xdr:sp macro="" textlink="">
      <xdr:nvSpPr>
        <xdr:cNvPr id="733" name="投資及び出資金平均値テキスト"/>
        <xdr:cNvSpPr txBox="1"/>
      </xdr:nvSpPr>
      <xdr:spPr>
        <a:xfrm>
          <a:off x="22212300" y="65298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36322</xdr:rowOff>
    </xdr:from>
    <xdr:to>
      <xdr:col>116</xdr:col>
      <xdr:colOff>114300</xdr:colOff>
      <xdr:row>38</xdr:row>
      <xdr:rowOff>137922</xdr:rowOff>
    </xdr:to>
    <xdr:sp macro="" textlink="">
      <xdr:nvSpPr>
        <xdr:cNvPr id="734" name="フローチャート: 判断 733"/>
        <xdr:cNvSpPr/>
      </xdr:nvSpPr>
      <xdr:spPr>
        <a:xfrm>
          <a:off x="22110700" y="655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32852</xdr:rowOff>
    </xdr:from>
    <xdr:to>
      <xdr:col>111</xdr:col>
      <xdr:colOff>177800</xdr:colOff>
      <xdr:row>38</xdr:row>
      <xdr:rowOff>139700</xdr:rowOff>
    </xdr:to>
    <xdr:cxnSp macro="">
      <xdr:nvCxnSpPr>
        <xdr:cNvPr id="735" name="直線コネクタ 734"/>
        <xdr:cNvCxnSpPr/>
      </xdr:nvCxnSpPr>
      <xdr:spPr>
        <a:xfrm flipV="1">
          <a:off x="20434300" y="5862152"/>
          <a:ext cx="889000" cy="79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74178</xdr:rowOff>
    </xdr:from>
    <xdr:to>
      <xdr:col>112</xdr:col>
      <xdr:colOff>38100</xdr:colOff>
      <xdr:row>39</xdr:row>
      <xdr:rowOff>4328</xdr:rowOff>
    </xdr:to>
    <xdr:sp macro="" textlink="">
      <xdr:nvSpPr>
        <xdr:cNvPr id="736" name="フローチャート: 判断 735"/>
        <xdr:cNvSpPr/>
      </xdr:nvSpPr>
      <xdr:spPr>
        <a:xfrm>
          <a:off x="21272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166905</xdr:rowOff>
    </xdr:from>
    <xdr:ext cx="378565" cy="259045"/>
    <xdr:sp macro="" textlink="">
      <xdr:nvSpPr>
        <xdr:cNvPr id="737" name="テキスト ボックス 736"/>
        <xdr:cNvSpPr txBox="1"/>
      </xdr:nvSpPr>
      <xdr:spPr>
        <a:xfrm>
          <a:off x="21134017" y="6682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8" name="直線コネクタ 73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62863</xdr:rowOff>
    </xdr:from>
    <xdr:to>
      <xdr:col>107</xdr:col>
      <xdr:colOff>101600</xdr:colOff>
      <xdr:row>38</xdr:row>
      <xdr:rowOff>164463</xdr:rowOff>
    </xdr:to>
    <xdr:sp macro="" textlink="">
      <xdr:nvSpPr>
        <xdr:cNvPr id="739" name="フローチャート: 判断 738"/>
        <xdr:cNvSpPr/>
      </xdr:nvSpPr>
      <xdr:spPr>
        <a:xfrm>
          <a:off x="20383500" y="657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9539</xdr:rowOff>
    </xdr:from>
    <xdr:ext cx="469744" cy="259045"/>
    <xdr:sp macro="" textlink="">
      <xdr:nvSpPr>
        <xdr:cNvPr id="740" name="テキスト ボックス 739"/>
        <xdr:cNvSpPr txBox="1"/>
      </xdr:nvSpPr>
      <xdr:spPr>
        <a:xfrm>
          <a:off x="20199428" y="635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1" name="直線コネクタ 74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68349</xdr:rowOff>
    </xdr:from>
    <xdr:to>
      <xdr:col>102</xdr:col>
      <xdr:colOff>165100</xdr:colOff>
      <xdr:row>38</xdr:row>
      <xdr:rowOff>169949</xdr:rowOff>
    </xdr:to>
    <xdr:sp macro="" textlink="">
      <xdr:nvSpPr>
        <xdr:cNvPr id="742" name="フローチャート: 判断 741"/>
        <xdr:cNvSpPr/>
      </xdr:nvSpPr>
      <xdr:spPr>
        <a:xfrm>
          <a:off x="19494500" y="658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15026</xdr:rowOff>
    </xdr:from>
    <xdr:ext cx="378565" cy="259045"/>
    <xdr:sp macro="" textlink="">
      <xdr:nvSpPr>
        <xdr:cNvPr id="743" name="テキスト ボックス 742"/>
        <xdr:cNvSpPr txBox="1"/>
      </xdr:nvSpPr>
      <xdr:spPr>
        <a:xfrm>
          <a:off x="19356017" y="6358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32962</xdr:rowOff>
    </xdr:from>
    <xdr:to>
      <xdr:col>98</xdr:col>
      <xdr:colOff>38100</xdr:colOff>
      <xdr:row>38</xdr:row>
      <xdr:rowOff>134562</xdr:rowOff>
    </xdr:to>
    <xdr:sp macro="" textlink="">
      <xdr:nvSpPr>
        <xdr:cNvPr id="744" name="フローチャート: 判断 743"/>
        <xdr:cNvSpPr/>
      </xdr:nvSpPr>
      <xdr:spPr>
        <a:xfrm>
          <a:off x="18605500" y="654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151089</xdr:rowOff>
    </xdr:from>
    <xdr:ext cx="469744" cy="259045"/>
    <xdr:sp macro="" textlink="">
      <xdr:nvSpPr>
        <xdr:cNvPr id="745" name="テキスト ボックス 744"/>
        <xdr:cNvSpPr txBox="1"/>
      </xdr:nvSpPr>
      <xdr:spPr>
        <a:xfrm>
          <a:off x="18421428" y="632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77379</xdr:rowOff>
    </xdr:from>
    <xdr:to>
      <xdr:col>116</xdr:col>
      <xdr:colOff>114300</xdr:colOff>
      <xdr:row>37</xdr:row>
      <xdr:rowOff>7529</xdr:rowOff>
    </xdr:to>
    <xdr:sp macro="" textlink="">
      <xdr:nvSpPr>
        <xdr:cNvPr id="751" name="楕円 750"/>
        <xdr:cNvSpPr/>
      </xdr:nvSpPr>
      <xdr:spPr>
        <a:xfrm>
          <a:off x="22110700" y="624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100256</xdr:rowOff>
    </xdr:from>
    <xdr:ext cx="534377" cy="259045"/>
    <xdr:sp macro="" textlink="">
      <xdr:nvSpPr>
        <xdr:cNvPr id="752" name="投資及び出資金該当値テキスト"/>
        <xdr:cNvSpPr txBox="1"/>
      </xdr:nvSpPr>
      <xdr:spPr>
        <a:xfrm>
          <a:off x="22212300" y="610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153502</xdr:rowOff>
    </xdr:from>
    <xdr:to>
      <xdr:col>112</xdr:col>
      <xdr:colOff>38100</xdr:colOff>
      <xdr:row>34</xdr:row>
      <xdr:rowOff>83652</xdr:rowOff>
    </xdr:to>
    <xdr:sp macro="" textlink="">
      <xdr:nvSpPr>
        <xdr:cNvPr id="753" name="楕円 752"/>
        <xdr:cNvSpPr/>
      </xdr:nvSpPr>
      <xdr:spPr>
        <a:xfrm>
          <a:off x="21272500" y="581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32</xdr:row>
      <xdr:rowOff>100179</xdr:rowOff>
    </xdr:from>
    <xdr:ext cx="534377" cy="259045"/>
    <xdr:sp macro="" textlink="">
      <xdr:nvSpPr>
        <xdr:cNvPr id="754" name="テキスト ボックス 753"/>
        <xdr:cNvSpPr txBox="1"/>
      </xdr:nvSpPr>
      <xdr:spPr>
        <a:xfrm>
          <a:off x="21056111" y="558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5" name="楕円 75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6" name="テキスト ボックス 75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7" name="楕円 75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8" name="テキスト ボックス 75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9" name="楕円 75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0" name="テキスト ボックス 75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1" name="直線コネクタ 770"/>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2" name="テキスト ボックス 771"/>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3" name="直線コネクタ 772"/>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4" name="テキスト ボックス 773"/>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5" name="直線コネクタ 774"/>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6" name="テキスト ボックス 775"/>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7" name="直線コネクタ 776"/>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8" name="テキスト ボックス 777"/>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0" name="テキスト ボックス 77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107833</xdr:rowOff>
    </xdr:from>
    <xdr:to>
      <xdr:col>116</xdr:col>
      <xdr:colOff>62864</xdr:colOff>
      <xdr:row>58</xdr:row>
      <xdr:rowOff>139700</xdr:rowOff>
    </xdr:to>
    <xdr:cxnSp macro="">
      <xdr:nvCxnSpPr>
        <xdr:cNvPr id="782" name="直線コネクタ 781"/>
        <xdr:cNvCxnSpPr/>
      </xdr:nvCxnSpPr>
      <xdr:spPr>
        <a:xfrm flipV="1">
          <a:off x="22159595" y="8851783"/>
          <a:ext cx="1269" cy="123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3"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4" name="直線コネクタ 783"/>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54510</xdr:rowOff>
    </xdr:from>
    <xdr:ext cx="534377" cy="259045"/>
    <xdr:sp macro="" textlink="">
      <xdr:nvSpPr>
        <xdr:cNvPr id="785" name="貸付金最大値テキスト"/>
        <xdr:cNvSpPr txBox="1"/>
      </xdr:nvSpPr>
      <xdr:spPr>
        <a:xfrm>
          <a:off x="22212300" y="862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107833</xdr:rowOff>
    </xdr:from>
    <xdr:to>
      <xdr:col>116</xdr:col>
      <xdr:colOff>152400</xdr:colOff>
      <xdr:row>51</xdr:row>
      <xdr:rowOff>107833</xdr:rowOff>
    </xdr:to>
    <xdr:cxnSp macro="">
      <xdr:nvCxnSpPr>
        <xdr:cNvPr id="786" name="直線コネクタ 785"/>
        <xdr:cNvCxnSpPr/>
      </xdr:nvCxnSpPr>
      <xdr:spPr>
        <a:xfrm>
          <a:off x="22072600" y="885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7" name="直線コネクタ 786"/>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111777</xdr:rowOff>
    </xdr:from>
    <xdr:ext cx="469744" cy="259045"/>
    <xdr:sp macro="" textlink="">
      <xdr:nvSpPr>
        <xdr:cNvPr id="788" name="貸付金平均値テキスト"/>
        <xdr:cNvSpPr txBox="1"/>
      </xdr:nvSpPr>
      <xdr:spPr>
        <a:xfrm>
          <a:off x="22212300" y="9712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88900</xdr:rowOff>
    </xdr:from>
    <xdr:to>
      <xdr:col>116</xdr:col>
      <xdr:colOff>114300</xdr:colOff>
      <xdr:row>58</xdr:row>
      <xdr:rowOff>19050</xdr:rowOff>
    </xdr:to>
    <xdr:sp macro="" textlink="">
      <xdr:nvSpPr>
        <xdr:cNvPr id="789" name="フローチャート: 判断 788"/>
        <xdr:cNvSpPr/>
      </xdr:nvSpPr>
      <xdr:spPr>
        <a:xfrm>
          <a:off x="22110700" y="986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0" name="直線コネクタ 789"/>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106411</xdr:rowOff>
    </xdr:from>
    <xdr:to>
      <xdr:col>112</xdr:col>
      <xdr:colOff>38100</xdr:colOff>
      <xdr:row>58</xdr:row>
      <xdr:rowOff>36561</xdr:rowOff>
    </xdr:to>
    <xdr:sp macro="" textlink="">
      <xdr:nvSpPr>
        <xdr:cNvPr id="791" name="フローチャート: 判断 790"/>
        <xdr:cNvSpPr/>
      </xdr:nvSpPr>
      <xdr:spPr>
        <a:xfrm>
          <a:off x="21272500" y="9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53088</xdr:rowOff>
    </xdr:from>
    <xdr:ext cx="469744" cy="259045"/>
    <xdr:sp macro="" textlink="">
      <xdr:nvSpPr>
        <xdr:cNvPr id="792" name="テキスト ボックス 791"/>
        <xdr:cNvSpPr txBox="1"/>
      </xdr:nvSpPr>
      <xdr:spPr>
        <a:xfrm>
          <a:off x="21088428" y="9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3" name="直線コネクタ 792"/>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49123</xdr:rowOff>
    </xdr:from>
    <xdr:to>
      <xdr:col>107</xdr:col>
      <xdr:colOff>101600</xdr:colOff>
      <xdr:row>55</xdr:row>
      <xdr:rowOff>150723</xdr:rowOff>
    </xdr:to>
    <xdr:sp macro="" textlink="">
      <xdr:nvSpPr>
        <xdr:cNvPr id="794" name="フローチャート: 判断 793"/>
        <xdr:cNvSpPr/>
      </xdr:nvSpPr>
      <xdr:spPr>
        <a:xfrm>
          <a:off x="20383500" y="947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167250</xdr:rowOff>
    </xdr:from>
    <xdr:ext cx="534377" cy="259045"/>
    <xdr:sp macro="" textlink="">
      <xdr:nvSpPr>
        <xdr:cNvPr id="795" name="テキスト ボックス 794"/>
        <xdr:cNvSpPr txBox="1"/>
      </xdr:nvSpPr>
      <xdr:spPr>
        <a:xfrm>
          <a:off x="20167111" y="925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128636</xdr:rowOff>
    </xdr:from>
    <xdr:to>
      <xdr:col>102</xdr:col>
      <xdr:colOff>114300</xdr:colOff>
      <xdr:row>58</xdr:row>
      <xdr:rowOff>139700</xdr:rowOff>
    </xdr:to>
    <xdr:cxnSp macro="">
      <xdr:nvCxnSpPr>
        <xdr:cNvPr id="796" name="直線コネクタ 795"/>
        <xdr:cNvCxnSpPr/>
      </xdr:nvCxnSpPr>
      <xdr:spPr>
        <a:xfrm>
          <a:off x="18656300" y="10072736"/>
          <a:ext cx="889000" cy="1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15839</xdr:rowOff>
    </xdr:from>
    <xdr:to>
      <xdr:col>102</xdr:col>
      <xdr:colOff>165100</xdr:colOff>
      <xdr:row>56</xdr:row>
      <xdr:rowOff>117439</xdr:rowOff>
    </xdr:to>
    <xdr:sp macro="" textlink="">
      <xdr:nvSpPr>
        <xdr:cNvPr id="797" name="フローチャート: 判断 796"/>
        <xdr:cNvSpPr/>
      </xdr:nvSpPr>
      <xdr:spPr>
        <a:xfrm>
          <a:off x="19494500" y="961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133966</xdr:rowOff>
    </xdr:from>
    <xdr:ext cx="469744" cy="259045"/>
    <xdr:sp macro="" textlink="">
      <xdr:nvSpPr>
        <xdr:cNvPr id="798" name="テキスト ボックス 797"/>
        <xdr:cNvSpPr txBox="1"/>
      </xdr:nvSpPr>
      <xdr:spPr>
        <a:xfrm>
          <a:off x="19310428" y="9392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3266</xdr:rowOff>
    </xdr:from>
    <xdr:to>
      <xdr:col>98</xdr:col>
      <xdr:colOff>38100</xdr:colOff>
      <xdr:row>56</xdr:row>
      <xdr:rowOff>104866</xdr:rowOff>
    </xdr:to>
    <xdr:sp macro="" textlink="">
      <xdr:nvSpPr>
        <xdr:cNvPr id="799" name="フローチャート: 判断 798"/>
        <xdr:cNvSpPr/>
      </xdr:nvSpPr>
      <xdr:spPr>
        <a:xfrm>
          <a:off x="18605500" y="9604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121393</xdr:rowOff>
    </xdr:from>
    <xdr:ext cx="469744" cy="259045"/>
    <xdr:sp macro="" textlink="">
      <xdr:nvSpPr>
        <xdr:cNvPr id="800" name="テキスト ボックス 799"/>
        <xdr:cNvSpPr txBox="1"/>
      </xdr:nvSpPr>
      <xdr:spPr>
        <a:xfrm>
          <a:off x="18421428" y="937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6" name="楕円 805"/>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7"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8" name="楕円 807"/>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9" name="テキスト ボックス 808"/>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0" name="楕円 809"/>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1" name="テキスト ボックス 810"/>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2" name="楕円 811"/>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3" name="テキスト ボックス 812"/>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77836</xdr:rowOff>
    </xdr:from>
    <xdr:to>
      <xdr:col>98</xdr:col>
      <xdr:colOff>38100</xdr:colOff>
      <xdr:row>59</xdr:row>
      <xdr:rowOff>7986</xdr:rowOff>
    </xdr:to>
    <xdr:sp macro="" textlink="">
      <xdr:nvSpPr>
        <xdr:cNvPr id="814" name="楕円 813"/>
        <xdr:cNvSpPr/>
      </xdr:nvSpPr>
      <xdr:spPr>
        <a:xfrm>
          <a:off x="18605500" y="1002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170563</xdr:rowOff>
    </xdr:from>
    <xdr:ext cx="378565" cy="259045"/>
    <xdr:sp macro="" textlink="">
      <xdr:nvSpPr>
        <xdr:cNvPr id="815" name="テキスト ボックス 814"/>
        <xdr:cNvSpPr txBox="1"/>
      </xdr:nvSpPr>
      <xdr:spPr>
        <a:xfrm>
          <a:off x="18467017" y="101146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6" name="正方形/長方形 81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7" name="正方形/長方形 81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8" name="正方形/長方形 81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9" name="正方形/長方形 81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0" name="正方形/長方形 81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1" name="正方形/長方形 82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2" name="正方形/長方形 82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3" name="正方形/長方形 82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4" name="テキスト ボックス 82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5" name="直線コネクタ 82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6" name="直線コネクタ 82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7" name="テキスト ボックス 826"/>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8" name="直線コネクタ 82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29" name="テキスト ボックス 828"/>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0" name="直線コネクタ 82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1" name="テキスト ボックス 830"/>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2" name="直線コネクタ 83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3" name="テキスト ボックス 832"/>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4" name="直線コネクタ 83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5" name="テキスト ボックス 834"/>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6" name="直線コネクタ 83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7" name="テキスト ボックス 836"/>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73768</xdr:rowOff>
    </xdr:from>
    <xdr:to>
      <xdr:col>116</xdr:col>
      <xdr:colOff>62864</xdr:colOff>
      <xdr:row>78</xdr:row>
      <xdr:rowOff>138322</xdr:rowOff>
    </xdr:to>
    <xdr:cxnSp macro="">
      <xdr:nvCxnSpPr>
        <xdr:cNvPr id="841" name="直線コネクタ 840"/>
        <xdr:cNvCxnSpPr/>
      </xdr:nvCxnSpPr>
      <xdr:spPr>
        <a:xfrm flipV="1">
          <a:off x="22159595" y="12075268"/>
          <a:ext cx="1269" cy="1436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142149</xdr:rowOff>
    </xdr:from>
    <xdr:ext cx="534377" cy="259045"/>
    <xdr:sp macro="" textlink="">
      <xdr:nvSpPr>
        <xdr:cNvPr id="842" name="繰出金最小値テキスト"/>
        <xdr:cNvSpPr txBox="1"/>
      </xdr:nvSpPr>
      <xdr:spPr>
        <a:xfrm>
          <a:off x="22212300" y="1351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138322</xdr:rowOff>
    </xdr:from>
    <xdr:to>
      <xdr:col>116</xdr:col>
      <xdr:colOff>152400</xdr:colOff>
      <xdr:row>78</xdr:row>
      <xdr:rowOff>138322</xdr:rowOff>
    </xdr:to>
    <xdr:cxnSp macro="">
      <xdr:nvCxnSpPr>
        <xdr:cNvPr id="843" name="直線コネクタ 842"/>
        <xdr:cNvCxnSpPr/>
      </xdr:nvCxnSpPr>
      <xdr:spPr>
        <a:xfrm>
          <a:off x="22072600" y="1351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20445</xdr:rowOff>
    </xdr:from>
    <xdr:ext cx="599010" cy="259045"/>
    <xdr:sp macro="" textlink="">
      <xdr:nvSpPr>
        <xdr:cNvPr id="844" name="繰出金最大値テキスト"/>
        <xdr:cNvSpPr txBox="1"/>
      </xdr:nvSpPr>
      <xdr:spPr>
        <a:xfrm>
          <a:off x="22212300" y="11850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73768</xdr:rowOff>
    </xdr:from>
    <xdr:to>
      <xdr:col>116</xdr:col>
      <xdr:colOff>152400</xdr:colOff>
      <xdr:row>70</xdr:row>
      <xdr:rowOff>73768</xdr:rowOff>
    </xdr:to>
    <xdr:cxnSp macro="">
      <xdr:nvCxnSpPr>
        <xdr:cNvPr id="845" name="直線コネクタ 844"/>
        <xdr:cNvCxnSpPr/>
      </xdr:nvCxnSpPr>
      <xdr:spPr>
        <a:xfrm>
          <a:off x="22072600" y="1207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39298</xdr:rowOff>
    </xdr:from>
    <xdr:to>
      <xdr:col>116</xdr:col>
      <xdr:colOff>63500</xdr:colOff>
      <xdr:row>78</xdr:row>
      <xdr:rowOff>56401</xdr:rowOff>
    </xdr:to>
    <xdr:cxnSp macro="">
      <xdr:nvCxnSpPr>
        <xdr:cNvPr id="846" name="直線コネクタ 845"/>
        <xdr:cNvCxnSpPr/>
      </xdr:nvCxnSpPr>
      <xdr:spPr>
        <a:xfrm>
          <a:off x="21323300" y="13412398"/>
          <a:ext cx="838200" cy="17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168434</xdr:rowOff>
    </xdr:from>
    <xdr:ext cx="599010" cy="259045"/>
    <xdr:sp macro="" textlink="">
      <xdr:nvSpPr>
        <xdr:cNvPr id="847" name="繰出金平均値テキスト"/>
        <xdr:cNvSpPr txBox="1"/>
      </xdr:nvSpPr>
      <xdr:spPr>
        <a:xfrm>
          <a:off x="22212300" y="130271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145557</xdr:rowOff>
    </xdr:from>
    <xdr:to>
      <xdr:col>116</xdr:col>
      <xdr:colOff>114300</xdr:colOff>
      <xdr:row>77</xdr:row>
      <xdr:rowOff>75707</xdr:rowOff>
    </xdr:to>
    <xdr:sp macro="" textlink="">
      <xdr:nvSpPr>
        <xdr:cNvPr id="848" name="フローチャート: 判断 847"/>
        <xdr:cNvSpPr/>
      </xdr:nvSpPr>
      <xdr:spPr>
        <a:xfrm>
          <a:off x="221107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39298</xdr:rowOff>
    </xdr:from>
    <xdr:to>
      <xdr:col>111</xdr:col>
      <xdr:colOff>177800</xdr:colOff>
      <xdr:row>78</xdr:row>
      <xdr:rowOff>75750</xdr:rowOff>
    </xdr:to>
    <xdr:cxnSp macro="">
      <xdr:nvCxnSpPr>
        <xdr:cNvPr id="849" name="直線コネクタ 848"/>
        <xdr:cNvCxnSpPr/>
      </xdr:nvCxnSpPr>
      <xdr:spPr>
        <a:xfrm flipV="1">
          <a:off x="20434300" y="13412398"/>
          <a:ext cx="889000" cy="3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2054</xdr:rowOff>
    </xdr:from>
    <xdr:to>
      <xdr:col>112</xdr:col>
      <xdr:colOff>38100</xdr:colOff>
      <xdr:row>77</xdr:row>
      <xdr:rowOff>103654</xdr:rowOff>
    </xdr:to>
    <xdr:sp macro="" textlink="">
      <xdr:nvSpPr>
        <xdr:cNvPr id="850" name="フローチャート: 判断 849"/>
        <xdr:cNvSpPr/>
      </xdr:nvSpPr>
      <xdr:spPr>
        <a:xfrm>
          <a:off x="21272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120181</xdr:rowOff>
    </xdr:from>
    <xdr:ext cx="599010" cy="259045"/>
    <xdr:sp macro="" textlink="">
      <xdr:nvSpPr>
        <xdr:cNvPr id="851" name="テキスト ボックス 850"/>
        <xdr:cNvSpPr txBox="1"/>
      </xdr:nvSpPr>
      <xdr:spPr>
        <a:xfrm>
          <a:off x="21023795" y="12978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73982</xdr:rowOff>
    </xdr:from>
    <xdr:to>
      <xdr:col>107</xdr:col>
      <xdr:colOff>50800</xdr:colOff>
      <xdr:row>78</xdr:row>
      <xdr:rowOff>75750</xdr:rowOff>
    </xdr:to>
    <xdr:cxnSp macro="">
      <xdr:nvCxnSpPr>
        <xdr:cNvPr id="852" name="直線コネクタ 851"/>
        <xdr:cNvCxnSpPr/>
      </xdr:nvCxnSpPr>
      <xdr:spPr>
        <a:xfrm>
          <a:off x="19545300" y="13447082"/>
          <a:ext cx="889000" cy="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168760</xdr:rowOff>
    </xdr:from>
    <xdr:to>
      <xdr:col>107</xdr:col>
      <xdr:colOff>101600</xdr:colOff>
      <xdr:row>77</xdr:row>
      <xdr:rowOff>98910</xdr:rowOff>
    </xdr:to>
    <xdr:sp macro="" textlink="">
      <xdr:nvSpPr>
        <xdr:cNvPr id="853" name="フローチャート: 判断 852"/>
        <xdr:cNvSpPr/>
      </xdr:nvSpPr>
      <xdr:spPr>
        <a:xfrm>
          <a:off x="20383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115437</xdr:rowOff>
    </xdr:from>
    <xdr:ext cx="599010" cy="259045"/>
    <xdr:sp macro="" textlink="">
      <xdr:nvSpPr>
        <xdr:cNvPr id="854" name="テキスト ボックス 853"/>
        <xdr:cNvSpPr txBox="1"/>
      </xdr:nvSpPr>
      <xdr:spPr>
        <a:xfrm>
          <a:off x="20134795" y="1297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73982</xdr:rowOff>
    </xdr:from>
    <xdr:to>
      <xdr:col>102</xdr:col>
      <xdr:colOff>114300</xdr:colOff>
      <xdr:row>78</xdr:row>
      <xdr:rowOff>99656</xdr:rowOff>
    </xdr:to>
    <xdr:cxnSp macro="">
      <xdr:nvCxnSpPr>
        <xdr:cNvPr id="855" name="直線コネクタ 854"/>
        <xdr:cNvCxnSpPr/>
      </xdr:nvCxnSpPr>
      <xdr:spPr>
        <a:xfrm flipV="1">
          <a:off x="18656300" y="13447082"/>
          <a:ext cx="889000" cy="2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39365</xdr:rowOff>
    </xdr:from>
    <xdr:to>
      <xdr:col>102</xdr:col>
      <xdr:colOff>165100</xdr:colOff>
      <xdr:row>77</xdr:row>
      <xdr:rowOff>140965</xdr:rowOff>
    </xdr:to>
    <xdr:sp macro="" textlink="">
      <xdr:nvSpPr>
        <xdr:cNvPr id="856" name="フローチャート: 判断 855"/>
        <xdr:cNvSpPr/>
      </xdr:nvSpPr>
      <xdr:spPr>
        <a:xfrm>
          <a:off x="19494500" y="1324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157492</xdr:rowOff>
    </xdr:from>
    <xdr:ext cx="599010" cy="259045"/>
    <xdr:sp macro="" textlink="">
      <xdr:nvSpPr>
        <xdr:cNvPr id="857" name="テキスト ボックス 856"/>
        <xdr:cNvSpPr txBox="1"/>
      </xdr:nvSpPr>
      <xdr:spPr>
        <a:xfrm>
          <a:off x="19245795" y="13016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49299</xdr:rowOff>
    </xdr:from>
    <xdr:to>
      <xdr:col>98</xdr:col>
      <xdr:colOff>38100</xdr:colOff>
      <xdr:row>77</xdr:row>
      <xdr:rowOff>150899</xdr:rowOff>
    </xdr:to>
    <xdr:sp macro="" textlink="">
      <xdr:nvSpPr>
        <xdr:cNvPr id="858" name="フローチャート: 判断 857"/>
        <xdr:cNvSpPr/>
      </xdr:nvSpPr>
      <xdr:spPr>
        <a:xfrm>
          <a:off x="18605500" y="1325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167426</xdr:rowOff>
    </xdr:from>
    <xdr:ext cx="599010" cy="259045"/>
    <xdr:sp macro="" textlink="">
      <xdr:nvSpPr>
        <xdr:cNvPr id="859" name="テキスト ボックス 858"/>
        <xdr:cNvSpPr txBox="1"/>
      </xdr:nvSpPr>
      <xdr:spPr>
        <a:xfrm>
          <a:off x="18356795" y="13026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5601</xdr:rowOff>
    </xdr:from>
    <xdr:to>
      <xdr:col>116</xdr:col>
      <xdr:colOff>114300</xdr:colOff>
      <xdr:row>78</xdr:row>
      <xdr:rowOff>107201</xdr:rowOff>
    </xdr:to>
    <xdr:sp macro="" textlink="">
      <xdr:nvSpPr>
        <xdr:cNvPr id="865" name="楕円 864"/>
        <xdr:cNvSpPr/>
      </xdr:nvSpPr>
      <xdr:spPr>
        <a:xfrm>
          <a:off x="22110700" y="1337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91978</xdr:rowOff>
    </xdr:from>
    <xdr:ext cx="534377" cy="259045"/>
    <xdr:sp macro="" textlink="">
      <xdr:nvSpPr>
        <xdr:cNvPr id="866" name="繰出金該当値テキスト"/>
        <xdr:cNvSpPr txBox="1"/>
      </xdr:nvSpPr>
      <xdr:spPr>
        <a:xfrm>
          <a:off x="22212300" y="1329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159948</xdr:rowOff>
    </xdr:from>
    <xdr:to>
      <xdr:col>112</xdr:col>
      <xdr:colOff>38100</xdr:colOff>
      <xdr:row>78</xdr:row>
      <xdr:rowOff>90098</xdr:rowOff>
    </xdr:to>
    <xdr:sp macro="" textlink="">
      <xdr:nvSpPr>
        <xdr:cNvPr id="867" name="楕円 866"/>
        <xdr:cNvSpPr/>
      </xdr:nvSpPr>
      <xdr:spPr>
        <a:xfrm>
          <a:off x="21272500" y="1336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81225</xdr:rowOff>
    </xdr:from>
    <xdr:ext cx="534377" cy="259045"/>
    <xdr:sp macro="" textlink="">
      <xdr:nvSpPr>
        <xdr:cNvPr id="868" name="テキスト ボックス 867"/>
        <xdr:cNvSpPr txBox="1"/>
      </xdr:nvSpPr>
      <xdr:spPr>
        <a:xfrm>
          <a:off x="21056111" y="1345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24950</xdr:rowOff>
    </xdr:from>
    <xdr:to>
      <xdr:col>107</xdr:col>
      <xdr:colOff>101600</xdr:colOff>
      <xdr:row>78</xdr:row>
      <xdr:rowOff>126550</xdr:rowOff>
    </xdr:to>
    <xdr:sp macro="" textlink="">
      <xdr:nvSpPr>
        <xdr:cNvPr id="869" name="楕円 868"/>
        <xdr:cNvSpPr/>
      </xdr:nvSpPr>
      <xdr:spPr>
        <a:xfrm>
          <a:off x="20383500" y="1339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117677</xdr:rowOff>
    </xdr:from>
    <xdr:ext cx="534377" cy="259045"/>
    <xdr:sp macro="" textlink="">
      <xdr:nvSpPr>
        <xdr:cNvPr id="870" name="テキスト ボックス 869"/>
        <xdr:cNvSpPr txBox="1"/>
      </xdr:nvSpPr>
      <xdr:spPr>
        <a:xfrm>
          <a:off x="20167111" y="134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23182</xdr:rowOff>
    </xdr:from>
    <xdr:to>
      <xdr:col>102</xdr:col>
      <xdr:colOff>165100</xdr:colOff>
      <xdr:row>78</xdr:row>
      <xdr:rowOff>124782</xdr:rowOff>
    </xdr:to>
    <xdr:sp macro="" textlink="">
      <xdr:nvSpPr>
        <xdr:cNvPr id="871" name="楕円 870"/>
        <xdr:cNvSpPr/>
      </xdr:nvSpPr>
      <xdr:spPr>
        <a:xfrm>
          <a:off x="19494500" y="13396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115909</xdr:rowOff>
    </xdr:from>
    <xdr:ext cx="534377" cy="259045"/>
    <xdr:sp macro="" textlink="">
      <xdr:nvSpPr>
        <xdr:cNvPr id="872" name="テキスト ボックス 871"/>
        <xdr:cNvSpPr txBox="1"/>
      </xdr:nvSpPr>
      <xdr:spPr>
        <a:xfrm>
          <a:off x="19278111" y="1348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48856</xdr:rowOff>
    </xdr:from>
    <xdr:to>
      <xdr:col>98</xdr:col>
      <xdr:colOff>38100</xdr:colOff>
      <xdr:row>78</xdr:row>
      <xdr:rowOff>150456</xdr:rowOff>
    </xdr:to>
    <xdr:sp macro="" textlink="">
      <xdr:nvSpPr>
        <xdr:cNvPr id="873" name="楕円 872"/>
        <xdr:cNvSpPr/>
      </xdr:nvSpPr>
      <xdr:spPr>
        <a:xfrm>
          <a:off x="18605500" y="1342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141583</xdr:rowOff>
    </xdr:from>
    <xdr:ext cx="534377" cy="259045"/>
    <xdr:sp macro="" textlink="">
      <xdr:nvSpPr>
        <xdr:cNvPr id="874" name="テキスト ボックス 873"/>
        <xdr:cNvSpPr txBox="1"/>
      </xdr:nvSpPr>
      <xdr:spPr>
        <a:xfrm>
          <a:off x="18389111" y="1351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u="none" strike="noStrike" baseline="0" smtClean="0">
              <a:solidFill>
                <a:schemeClr val="dk1"/>
              </a:solidFill>
              <a:latin typeface="+mn-lt"/>
              <a:ea typeface="+mn-ea"/>
              <a:cs typeface="+mn-cs"/>
            </a:rPr>
            <a:t>東日本大震災及び原発事故からの復興事業に係る普通建設事業費については、前年に対し大幅な減額となったが、類似団体の平均額を大きく上回っている。</a:t>
          </a:r>
        </a:p>
        <a:p>
          <a:pPr rtl="0"/>
          <a:r>
            <a:rPr lang="ja-JP" altLang="en-US" sz="1100" b="0" i="0" u="none" strike="noStrike" baseline="0" smtClean="0">
              <a:solidFill>
                <a:schemeClr val="dk1"/>
              </a:solidFill>
              <a:latin typeface="+mn-lt"/>
              <a:ea typeface="+mn-ea"/>
              <a:cs typeface="+mn-cs"/>
            </a:rPr>
            <a:t>災害復旧事業費は前年度から大幅減となったが、避難指示解除された区域の災害復旧が一段落したためであり、今後帰還困難区域や通常の災害の発生に伴い増加する。</a:t>
          </a:r>
          <a:endParaRPr lang="en-US" altLang="ja-JP" sz="1100" b="0" i="0" u="none" strike="noStrike" baseline="0" smtClean="0">
            <a:solidFill>
              <a:schemeClr val="dk1"/>
            </a:solidFill>
            <a:latin typeface="+mn-lt"/>
            <a:ea typeface="+mn-ea"/>
            <a:cs typeface="+mn-cs"/>
          </a:endParaRPr>
        </a:p>
        <a:p>
          <a:pPr rtl="0"/>
          <a:r>
            <a:rPr lang="ja-JP" altLang="en-US" sz="1100" b="0" i="0" u="none" strike="noStrike" baseline="0" smtClean="0">
              <a:solidFill>
                <a:schemeClr val="dk1"/>
              </a:solidFill>
              <a:latin typeface="+mn-lt"/>
              <a:ea typeface="+mn-ea"/>
              <a:cs typeface="+mn-cs"/>
            </a:rPr>
            <a:t>補助費については前年度から伸びているため、補助内容や補助対象の見直しを図り適正化を図る。</a:t>
          </a:r>
        </a:p>
        <a:p>
          <a:pPr rtl="0"/>
          <a:r>
            <a:rPr lang="ja-JP" altLang="en-US" sz="1100" b="0" i="0" u="none" strike="noStrike" baseline="0" smtClean="0">
              <a:solidFill>
                <a:schemeClr val="dk1"/>
              </a:solidFill>
              <a:latin typeface="+mn-lt"/>
              <a:ea typeface="+mn-ea"/>
              <a:cs typeface="+mn-cs"/>
            </a:rPr>
            <a:t>今後の人口は長期避難の影響により大きく変動することが想定されるため、復興計画等の着実な実施と併せて、より健全な財政をめざしていく。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福島県葛尾村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1,419
1,411
84.37
6,717,811
5,954,881
530,000
978,157
1,226,852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98247</xdr:rowOff>
    </xdr:from>
    <xdr:to>
      <xdr:col>24</xdr:col>
      <xdr:colOff>62865</xdr:colOff>
      <xdr:row>38</xdr:row>
      <xdr:rowOff>92570</xdr:rowOff>
    </xdr:to>
    <xdr:cxnSp macro="">
      <xdr:nvCxnSpPr>
        <xdr:cNvPr id="55" name="直線コネクタ 54"/>
        <xdr:cNvCxnSpPr/>
      </xdr:nvCxnSpPr>
      <xdr:spPr>
        <a:xfrm flipV="1">
          <a:off x="4633595" y="5241747"/>
          <a:ext cx="1270" cy="1365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96397</xdr:rowOff>
    </xdr:from>
    <xdr:ext cx="469744" cy="259045"/>
    <xdr:sp macro="" textlink="">
      <xdr:nvSpPr>
        <xdr:cNvPr id="56" name="議会費最小値テキスト"/>
        <xdr:cNvSpPr txBox="1"/>
      </xdr:nvSpPr>
      <xdr:spPr>
        <a:xfrm>
          <a:off x="4686300" y="661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92570</xdr:rowOff>
    </xdr:from>
    <xdr:to>
      <xdr:col>24</xdr:col>
      <xdr:colOff>152400</xdr:colOff>
      <xdr:row>38</xdr:row>
      <xdr:rowOff>92570</xdr:rowOff>
    </xdr:to>
    <xdr:cxnSp macro="">
      <xdr:nvCxnSpPr>
        <xdr:cNvPr id="57" name="直線コネクタ 56"/>
        <xdr:cNvCxnSpPr/>
      </xdr:nvCxnSpPr>
      <xdr:spPr>
        <a:xfrm>
          <a:off x="4546600" y="6607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44924</xdr:rowOff>
    </xdr:from>
    <xdr:ext cx="599010" cy="259045"/>
    <xdr:sp macro="" textlink="">
      <xdr:nvSpPr>
        <xdr:cNvPr id="58" name="議会費最大値テキスト"/>
        <xdr:cNvSpPr txBox="1"/>
      </xdr:nvSpPr>
      <xdr:spPr>
        <a:xfrm>
          <a:off x="4686300" y="501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98247</xdr:rowOff>
    </xdr:from>
    <xdr:to>
      <xdr:col>24</xdr:col>
      <xdr:colOff>152400</xdr:colOff>
      <xdr:row>30</xdr:row>
      <xdr:rowOff>98247</xdr:rowOff>
    </xdr:to>
    <xdr:cxnSp macro="">
      <xdr:nvCxnSpPr>
        <xdr:cNvPr id="59" name="直線コネクタ 58"/>
        <xdr:cNvCxnSpPr/>
      </xdr:nvCxnSpPr>
      <xdr:spPr>
        <a:xfrm>
          <a:off x="4546600" y="5241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156705</xdr:rowOff>
    </xdr:from>
    <xdr:to>
      <xdr:col>24</xdr:col>
      <xdr:colOff>63500</xdr:colOff>
      <xdr:row>36</xdr:row>
      <xdr:rowOff>169735</xdr:rowOff>
    </xdr:to>
    <xdr:cxnSp macro="">
      <xdr:nvCxnSpPr>
        <xdr:cNvPr id="60" name="直線コネクタ 59"/>
        <xdr:cNvCxnSpPr/>
      </xdr:nvCxnSpPr>
      <xdr:spPr>
        <a:xfrm flipV="1">
          <a:off x="3797300" y="6328905"/>
          <a:ext cx="8382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65612</xdr:rowOff>
    </xdr:from>
    <xdr:ext cx="534377" cy="259045"/>
    <xdr:sp macro="" textlink="">
      <xdr:nvSpPr>
        <xdr:cNvPr id="61" name="議会費平均値テキスト"/>
        <xdr:cNvSpPr txBox="1"/>
      </xdr:nvSpPr>
      <xdr:spPr>
        <a:xfrm>
          <a:off x="4686300" y="6409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87185</xdr:rowOff>
    </xdr:from>
    <xdr:to>
      <xdr:col>24</xdr:col>
      <xdr:colOff>114300</xdr:colOff>
      <xdr:row>38</xdr:row>
      <xdr:rowOff>17335</xdr:rowOff>
    </xdr:to>
    <xdr:sp macro="" textlink="">
      <xdr:nvSpPr>
        <xdr:cNvPr id="62" name="フローチャート: 判断 61"/>
        <xdr:cNvSpPr/>
      </xdr:nvSpPr>
      <xdr:spPr>
        <a:xfrm>
          <a:off x="45847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169735</xdr:rowOff>
    </xdr:from>
    <xdr:to>
      <xdr:col>19</xdr:col>
      <xdr:colOff>177800</xdr:colOff>
      <xdr:row>37</xdr:row>
      <xdr:rowOff>7658</xdr:rowOff>
    </xdr:to>
    <xdr:cxnSp macro="">
      <xdr:nvCxnSpPr>
        <xdr:cNvPr id="63" name="直線コネクタ 62"/>
        <xdr:cNvCxnSpPr/>
      </xdr:nvCxnSpPr>
      <xdr:spPr>
        <a:xfrm flipV="1">
          <a:off x="2908300" y="6341935"/>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79489</xdr:rowOff>
    </xdr:from>
    <xdr:to>
      <xdr:col>20</xdr:col>
      <xdr:colOff>38100</xdr:colOff>
      <xdr:row>38</xdr:row>
      <xdr:rowOff>9640</xdr:rowOff>
    </xdr:to>
    <xdr:sp macro="" textlink="">
      <xdr:nvSpPr>
        <xdr:cNvPr id="64" name="フローチャート: 判断 63"/>
        <xdr:cNvSpPr/>
      </xdr:nvSpPr>
      <xdr:spPr>
        <a:xfrm>
          <a:off x="37465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766</xdr:rowOff>
    </xdr:from>
    <xdr:ext cx="534377" cy="259045"/>
    <xdr:sp macro="" textlink="">
      <xdr:nvSpPr>
        <xdr:cNvPr id="65" name="テキスト ボックス 64"/>
        <xdr:cNvSpPr txBox="1"/>
      </xdr:nvSpPr>
      <xdr:spPr>
        <a:xfrm>
          <a:off x="3530111" y="651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7658</xdr:rowOff>
    </xdr:from>
    <xdr:to>
      <xdr:col>15</xdr:col>
      <xdr:colOff>50800</xdr:colOff>
      <xdr:row>37</xdr:row>
      <xdr:rowOff>33960</xdr:rowOff>
    </xdr:to>
    <xdr:cxnSp macro="">
      <xdr:nvCxnSpPr>
        <xdr:cNvPr id="66" name="直線コネクタ 65"/>
        <xdr:cNvCxnSpPr/>
      </xdr:nvCxnSpPr>
      <xdr:spPr>
        <a:xfrm flipV="1">
          <a:off x="2019300" y="6351308"/>
          <a:ext cx="889000" cy="2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75806</xdr:rowOff>
    </xdr:from>
    <xdr:to>
      <xdr:col>15</xdr:col>
      <xdr:colOff>101600</xdr:colOff>
      <xdr:row>38</xdr:row>
      <xdr:rowOff>5956</xdr:rowOff>
    </xdr:to>
    <xdr:sp macro="" textlink="">
      <xdr:nvSpPr>
        <xdr:cNvPr id="67" name="フローチャート: 判断 66"/>
        <xdr:cNvSpPr/>
      </xdr:nvSpPr>
      <xdr:spPr>
        <a:xfrm>
          <a:off x="2857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168533</xdr:rowOff>
    </xdr:from>
    <xdr:ext cx="534377" cy="259045"/>
    <xdr:sp macro="" textlink="">
      <xdr:nvSpPr>
        <xdr:cNvPr id="68" name="テキスト ボックス 67"/>
        <xdr:cNvSpPr txBox="1"/>
      </xdr:nvSpPr>
      <xdr:spPr>
        <a:xfrm>
          <a:off x="2641111" y="651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33960</xdr:rowOff>
    </xdr:from>
    <xdr:to>
      <xdr:col>10</xdr:col>
      <xdr:colOff>114300</xdr:colOff>
      <xdr:row>37</xdr:row>
      <xdr:rowOff>53137</xdr:rowOff>
    </xdr:to>
    <xdr:cxnSp macro="">
      <xdr:nvCxnSpPr>
        <xdr:cNvPr id="69" name="直線コネクタ 68"/>
        <xdr:cNvCxnSpPr/>
      </xdr:nvCxnSpPr>
      <xdr:spPr>
        <a:xfrm flipV="1">
          <a:off x="1130300" y="6377610"/>
          <a:ext cx="889000" cy="1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103848</xdr:rowOff>
    </xdr:from>
    <xdr:to>
      <xdr:col>10</xdr:col>
      <xdr:colOff>165100</xdr:colOff>
      <xdr:row>38</xdr:row>
      <xdr:rowOff>33998</xdr:rowOff>
    </xdr:to>
    <xdr:sp macro="" textlink="">
      <xdr:nvSpPr>
        <xdr:cNvPr id="70" name="フローチャート: 判断 69"/>
        <xdr:cNvSpPr/>
      </xdr:nvSpPr>
      <xdr:spPr>
        <a:xfrm>
          <a:off x="1968500" y="644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25125</xdr:rowOff>
    </xdr:from>
    <xdr:ext cx="534377" cy="259045"/>
    <xdr:sp macro="" textlink="">
      <xdr:nvSpPr>
        <xdr:cNvPr id="71" name="テキスト ボックス 70"/>
        <xdr:cNvSpPr txBox="1"/>
      </xdr:nvSpPr>
      <xdr:spPr>
        <a:xfrm>
          <a:off x="1752111" y="654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104419</xdr:rowOff>
    </xdr:from>
    <xdr:to>
      <xdr:col>6</xdr:col>
      <xdr:colOff>38100</xdr:colOff>
      <xdr:row>38</xdr:row>
      <xdr:rowOff>34569</xdr:rowOff>
    </xdr:to>
    <xdr:sp macro="" textlink="">
      <xdr:nvSpPr>
        <xdr:cNvPr id="72" name="フローチャート: 判断 71"/>
        <xdr:cNvSpPr/>
      </xdr:nvSpPr>
      <xdr:spPr>
        <a:xfrm>
          <a:off x="1079500" y="644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25696</xdr:rowOff>
    </xdr:from>
    <xdr:ext cx="534377" cy="259045"/>
    <xdr:sp macro="" textlink="">
      <xdr:nvSpPr>
        <xdr:cNvPr id="73" name="テキスト ボックス 72"/>
        <xdr:cNvSpPr txBox="1"/>
      </xdr:nvSpPr>
      <xdr:spPr>
        <a:xfrm>
          <a:off x="863111" y="654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105905</xdr:rowOff>
    </xdr:from>
    <xdr:to>
      <xdr:col>24</xdr:col>
      <xdr:colOff>114300</xdr:colOff>
      <xdr:row>37</xdr:row>
      <xdr:rowOff>36055</xdr:rowOff>
    </xdr:to>
    <xdr:sp macro="" textlink="">
      <xdr:nvSpPr>
        <xdr:cNvPr id="79" name="楕円 78"/>
        <xdr:cNvSpPr/>
      </xdr:nvSpPr>
      <xdr:spPr>
        <a:xfrm>
          <a:off x="4584700" y="627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128782</xdr:rowOff>
    </xdr:from>
    <xdr:ext cx="534377" cy="259045"/>
    <xdr:sp macro="" textlink="">
      <xdr:nvSpPr>
        <xdr:cNvPr id="80" name="議会費該当値テキスト"/>
        <xdr:cNvSpPr txBox="1"/>
      </xdr:nvSpPr>
      <xdr:spPr>
        <a:xfrm>
          <a:off x="4686300" y="6129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118935</xdr:rowOff>
    </xdr:from>
    <xdr:to>
      <xdr:col>20</xdr:col>
      <xdr:colOff>38100</xdr:colOff>
      <xdr:row>37</xdr:row>
      <xdr:rowOff>49085</xdr:rowOff>
    </xdr:to>
    <xdr:sp macro="" textlink="">
      <xdr:nvSpPr>
        <xdr:cNvPr id="81" name="楕円 80"/>
        <xdr:cNvSpPr/>
      </xdr:nvSpPr>
      <xdr:spPr>
        <a:xfrm>
          <a:off x="3746500" y="629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65612</xdr:rowOff>
    </xdr:from>
    <xdr:ext cx="534377" cy="259045"/>
    <xdr:sp macro="" textlink="">
      <xdr:nvSpPr>
        <xdr:cNvPr id="82" name="テキスト ボックス 81"/>
        <xdr:cNvSpPr txBox="1"/>
      </xdr:nvSpPr>
      <xdr:spPr>
        <a:xfrm>
          <a:off x="3530111" y="606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128308</xdr:rowOff>
    </xdr:from>
    <xdr:to>
      <xdr:col>15</xdr:col>
      <xdr:colOff>101600</xdr:colOff>
      <xdr:row>37</xdr:row>
      <xdr:rowOff>58458</xdr:rowOff>
    </xdr:to>
    <xdr:sp macro="" textlink="">
      <xdr:nvSpPr>
        <xdr:cNvPr id="83" name="楕円 82"/>
        <xdr:cNvSpPr/>
      </xdr:nvSpPr>
      <xdr:spPr>
        <a:xfrm>
          <a:off x="2857500" y="630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74985</xdr:rowOff>
    </xdr:from>
    <xdr:ext cx="534377" cy="259045"/>
    <xdr:sp macro="" textlink="">
      <xdr:nvSpPr>
        <xdr:cNvPr id="84" name="テキスト ボックス 83"/>
        <xdr:cNvSpPr txBox="1"/>
      </xdr:nvSpPr>
      <xdr:spPr>
        <a:xfrm>
          <a:off x="2641111" y="607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154610</xdr:rowOff>
    </xdr:from>
    <xdr:to>
      <xdr:col>10</xdr:col>
      <xdr:colOff>165100</xdr:colOff>
      <xdr:row>37</xdr:row>
      <xdr:rowOff>84760</xdr:rowOff>
    </xdr:to>
    <xdr:sp macro="" textlink="">
      <xdr:nvSpPr>
        <xdr:cNvPr id="85" name="楕円 84"/>
        <xdr:cNvSpPr/>
      </xdr:nvSpPr>
      <xdr:spPr>
        <a:xfrm>
          <a:off x="1968500" y="632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101287</xdr:rowOff>
    </xdr:from>
    <xdr:ext cx="534377" cy="259045"/>
    <xdr:sp macro="" textlink="">
      <xdr:nvSpPr>
        <xdr:cNvPr id="86" name="テキスト ボックス 85"/>
        <xdr:cNvSpPr txBox="1"/>
      </xdr:nvSpPr>
      <xdr:spPr>
        <a:xfrm>
          <a:off x="1752111" y="610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2337</xdr:rowOff>
    </xdr:from>
    <xdr:to>
      <xdr:col>6</xdr:col>
      <xdr:colOff>38100</xdr:colOff>
      <xdr:row>37</xdr:row>
      <xdr:rowOff>103937</xdr:rowOff>
    </xdr:to>
    <xdr:sp macro="" textlink="">
      <xdr:nvSpPr>
        <xdr:cNvPr id="87" name="楕円 86"/>
        <xdr:cNvSpPr/>
      </xdr:nvSpPr>
      <xdr:spPr>
        <a:xfrm>
          <a:off x="1079500" y="634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120464</xdr:rowOff>
    </xdr:from>
    <xdr:ext cx="534377" cy="259045"/>
    <xdr:sp macro="" textlink="">
      <xdr:nvSpPr>
        <xdr:cNvPr id="88" name="テキスト ボックス 87"/>
        <xdr:cNvSpPr txBox="1"/>
      </xdr:nvSpPr>
      <xdr:spPr>
        <a:xfrm>
          <a:off x="863111" y="612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12308</xdr:colOff>
      <xdr:row>47</xdr:row>
      <xdr:rowOff>54627</xdr:rowOff>
    </xdr:from>
    <xdr:ext cx="749692" cy="259045"/>
    <xdr:sp macro="" textlink="">
      <xdr:nvSpPr>
        <xdr:cNvPr id="110" name="テキスト ボックス 109"/>
        <xdr:cNvSpPr txBox="1"/>
      </xdr:nvSpPr>
      <xdr:spPr>
        <a:xfrm>
          <a:off x="12308" y="811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152678</xdr:rowOff>
    </xdr:from>
    <xdr:to>
      <xdr:col>24</xdr:col>
      <xdr:colOff>62865</xdr:colOff>
      <xdr:row>59</xdr:row>
      <xdr:rowOff>23062</xdr:rowOff>
    </xdr:to>
    <xdr:cxnSp macro="">
      <xdr:nvCxnSpPr>
        <xdr:cNvPr id="112" name="直線コネクタ 111"/>
        <xdr:cNvCxnSpPr/>
      </xdr:nvCxnSpPr>
      <xdr:spPr>
        <a:xfrm flipV="1">
          <a:off x="4633595" y="8896628"/>
          <a:ext cx="127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34411</xdr:rowOff>
    </xdr:from>
    <xdr:ext cx="599010" cy="259045"/>
    <xdr:sp macro="" textlink="">
      <xdr:nvSpPr>
        <xdr:cNvPr id="113" name="総務費最小値テキスト"/>
        <xdr:cNvSpPr txBox="1"/>
      </xdr:nvSpPr>
      <xdr:spPr>
        <a:xfrm>
          <a:off x="4686300" y="10149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23062</xdr:rowOff>
    </xdr:from>
    <xdr:to>
      <xdr:col>24</xdr:col>
      <xdr:colOff>152400</xdr:colOff>
      <xdr:row>59</xdr:row>
      <xdr:rowOff>23062</xdr:rowOff>
    </xdr:to>
    <xdr:cxnSp macro="">
      <xdr:nvCxnSpPr>
        <xdr:cNvPr id="114" name="直線コネクタ 113"/>
        <xdr:cNvCxnSpPr/>
      </xdr:nvCxnSpPr>
      <xdr:spPr>
        <a:xfrm>
          <a:off x="4546600" y="1013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99355</xdr:rowOff>
    </xdr:from>
    <xdr:ext cx="690189" cy="259045"/>
    <xdr:sp macro="" textlink="">
      <xdr:nvSpPr>
        <xdr:cNvPr id="115" name="総務費最大値テキスト"/>
        <xdr:cNvSpPr txBox="1"/>
      </xdr:nvSpPr>
      <xdr:spPr>
        <a:xfrm>
          <a:off x="4686300" y="86718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6,631,875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152678</xdr:rowOff>
    </xdr:from>
    <xdr:to>
      <xdr:col>24</xdr:col>
      <xdr:colOff>152400</xdr:colOff>
      <xdr:row>51</xdr:row>
      <xdr:rowOff>152678</xdr:rowOff>
    </xdr:to>
    <xdr:cxnSp macro="">
      <xdr:nvCxnSpPr>
        <xdr:cNvPr id="116" name="直線コネクタ 115"/>
        <xdr:cNvCxnSpPr/>
      </xdr:nvCxnSpPr>
      <xdr:spPr>
        <a:xfrm>
          <a:off x="4546600" y="88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86934</xdr:rowOff>
    </xdr:from>
    <xdr:to>
      <xdr:col>24</xdr:col>
      <xdr:colOff>63500</xdr:colOff>
      <xdr:row>58</xdr:row>
      <xdr:rowOff>99105</xdr:rowOff>
    </xdr:to>
    <xdr:cxnSp macro="">
      <xdr:nvCxnSpPr>
        <xdr:cNvPr id="117" name="直線コネクタ 116"/>
        <xdr:cNvCxnSpPr/>
      </xdr:nvCxnSpPr>
      <xdr:spPr>
        <a:xfrm>
          <a:off x="3797300" y="10031034"/>
          <a:ext cx="838200" cy="1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78861</xdr:rowOff>
    </xdr:from>
    <xdr:ext cx="599010" cy="259045"/>
    <xdr:sp macro="" textlink="">
      <xdr:nvSpPr>
        <xdr:cNvPr id="118" name="総務費平均値テキスト"/>
        <xdr:cNvSpPr txBox="1"/>
      </xdr:nvSpPr>
      <xdr:spPr>
        <a:xfrm>
          <a:off x="4686300" y="10022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100434</xdr:rowOff>
    </xdr:from>
    <xdr:to>
      <xdr:col>24</xdr:col>
      <xdr:colOff>114300</xdr:colOff>
      <xdr:row>59</xdr:row>
      <xdr:rowOff>30584</xdr:rowOff>
    </xdr:to>
    <xdr:sp macro="" textlink="">
      <xdr:nvSpPr>
        <xdr:cNvPr id="119" name="フローチャート: 判断 118"/>
        <xdr:cNvSpPr/>
      </xdr:nvSpPr>
      <xdr:spPr>
        <a:xfrm>
          <a:off x="4584700" y="1004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86934</xdr:rowOff>
    </xdr:from>
    <xdr:to>
      <xdr:col>19</xdr:col>
      <xdr:colOff>177800</xdr:colOff>
      <xdr:row>58</xdr:row>
      <xdr:rowOff>104455</xdr:rowOff>
    </xdr:to>
    <xdr:cxnSp macro="">
      <xdr:nvCxnSpPr>
        <xdr:cNvPr id="120" name="直線コネクタ 119"/>
        <xdr:cNvCxnSpPr/>
      </xdr:nvCxnSpPr>
      <xdr:spPr>
        <a:xfrm flipV="1">
          <a:off x="2908300" y="10031034"/>
          <a:ext cx="889000" cy="17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100539</xdr:rowOff>
    </xdr:from>
    <xdr:to>
      <xdr:col>20</xdr:col>
      <xdr:colOff>38100</xdr:colOff>
      <xdr:row>59</xdr:row>
      <xdr:rowOff>30689</xdr:rowOff>
    </xdr:to>
    <xdr:sp macro="" textlink="">
      <xdr:nvSpPr>
        <xdr:cNvPr id="121" name="フローチャート: 判断 120"/>
        <xdr:cNvSpPr/>
      </xdr:nvSpPr>
      <xdr:spPr>
        <a:xfrm>
          <a:off x="3746500" y="1004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21816</xdr:rowOff>
    </xdr:from>
    <xdr:ext cx="599010" cy="259045"/>
    <xdr:sp macro="" textlink="">
      <xdr:nvSpPr>
        <xdr:cNvPr id="122" name="テキスト ボックス 121"/>
        <xdr:cNvSpPr txBox="1"/>
      </xdr:nvSpPr>
      <xdr:spPr>
        <a:xfrm>
          <a:off x="3497795" y="10137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104455</xdr:rowOff>
    </xdr:from>
    <xdr:to>
      <xdr:col>15</xdr:col>
      <xdr:colOff>50800</xdr:colOff>
      <xdr:row>58</xdr:row>
      <xdr:rowOff>141965</xdr:rowOff>
    </xdr:to>
    <xdr:cxnSp macro="">
      <xdr:nvCxnSpPr>
        <xdr:cNvPr id="123" name="直線コネクタ 122"/>
        <xdr:cNvCxnSpPr/>
      </xdr:nvCxnSpPr>
      <xdr:spPr>
        <a:xfrm flipV="1">
          <a:off x="2019300" y="10048555"/>
          <a:ext cx="889000" cy="37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96558</xdr:rowOff>
    </xdr:from>
    <xdr:to>
      <xdr:col>15</xdr:col>
      <xdr:colOff>101600</xdr:colOff>
      <xdr:row>59</xdr:row>
      <xdr:rowOff>26708</xdr:rowOff>
    </xdr:to>
    <xdr:sp macro="" textlink="">
      <xdr:nvSpPr>
        <xdr:cNvPr id="124" name="フローチャート: 判断 123"/>
        <xdr:cNvSpPr/>
      </xdr:nvSpPr>
      <xdr:spPr>
        <a:xfrm>
          <a:off x="2857500" y="10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17835</xdr:rowOff>
    </xdr:from>
    <xdr:ext cx="599010" cy="259045"/>
    <xdr:sp macro="" textlink="">
      <xdr:nvSpPr>
        <xdr:cNvPr id="125" name="テキスト ボックス 124"/>
        <xdr:cNvSpPr txBox="1"/>
      </xdr:nvSpPr>
      <xdr:spPr>
        <a:xfrm>
          <a:off x="2608795" y="10133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56045</xdr:rowOff>
    </xdr:from>
    <xdr:to>
      <xdr:col>10</xdr:col>
      <xdr:colOff>114300</xdr:colOff>
      <xdr:row>58</xdr:row>
      <xdr:rowOff>141965</xdr:rowOff>
    </xdr:to>
    <xdr:cxnSp macro="">
      <xdr:nvCxnSpPr>
        <xdr:cNvPr id="126" name="直線コネクタ 125"/>
        <xdr:cNvCxnSpPr/>
      </xdr:nvCxnSpPr>
      <xdr:spPr>
        <a:xfrm>
          <a:off x="1130300" y="10000145"/>
          <a:ext cx="889000" cy="85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114514</xdr:rowOff>
    </xdr:from>
    <xdr:to>
      <xdr:col>10</xdr:col>
      <xdr:colOff>165100</xdr:colOff>
      <xdr:row>59</xdr:row>
      <xdr:rowOff>44664</xdr:rowOff>
    </xdr:to>
    <xdr:sp macro="" textlink="">
      <xdr:nvSpPr>
        <xdr:cNvPr id="127" name="フローチャート: 判断 126"/>
        <xdr:cNvSpPr/>
      </xdr:nvSpPr>
      <xdr:spPr>
        <a:xfrm>
          <a:off x="1968500" y="1005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35791</xdr:rowOff>
    </xdr:from>
    <xdr:ext cx="599010" cy="259045"/>
    <xdr:sp macro="" textlink="">
      <xdr:nvSpPr>
        <xdr:cNvPr id="128" name="テキスト ボックス 127"/>
        <xdr:cNvSpPr txBox="1"/>
      </xdr:nvSpPr>
      <xdr:spPr>
        <a:xfrm>
          <a:off x="1719795" y="10151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119111</xdr:rowOff>
    </xdr:from>
    <xdr:to>
      <xdr:col>6</xdr:col>
      <xdr:colOff>38100</xdr:colOff>
      <xdr:row>59</xdr:row>
      <xdr:rowOff>49261</xdr:rowOff>
    </xdr:to>
    <xdr:sp macro="" textlink="">
      <xdr:nvSpPr>
        <xdr:cNvPr id="129" name="フローチャート: 判断 128"/>
        <xdr:cNvSpPr/>
      </xdr:nvSpPr>
      <xdr:spPr>
        <a:xfrm>
          <a:off x="1079500" y="1006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40388</xdr:rowOff>
    </xdr:from>
    <xdr:ext cx="599010" cy="259045"/>
    <xdr:sp macro="" textlink="">
      <xdr:nvSpPr>
        <xdr:cNvPr id="130" name="テキスト ボックス 129"/>
        <xdr:cNvSpPr txBox="1"/>
      </xdr:nvSpPr>
      <xdr:spPr>
        <a:xfrm>
          <a:off x="830795" y="10155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48305</xdr:rowOff>
    </xdr:from>
    <xdr:to>
      <xdr:col>24</xdr:col>
      <xdr:colOff>114300</xdr:colOff>
      <xdr:row>58</xdr:row>
      <xdr:rowOff>149905</xdr:rowOff>
    </xdr:to>
    <xdr:sp macro="" textlink="">
      <xdr:nvSpPr>
        <xdr:cNvPr id="136" name="楕円 135"/>
        <xdr:cNvSpPr/>
      </xdr:nvSpPr>
      <xdr:spPr>
        <a:xfrm>
          <a:off x="4584700" y="999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7682</xdr:rowOff>
    </xdr:from>
    <xdr:ext cx="599010" cy="259045"/>
    <xdr:sp macro="" textlink="">
      <xdr:nvSpPr>
        <xdr:cNvPr id="137" name="総務費該当値テキスト"/>
        <xdr:cNvSpPr txBox="1"/>
      </xdr:nvSpPr>
      <xdr:spPr>
        <a:xfrm>
          <a:off x="4686300" y="9780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36134</xdr:rowOff>
    </xdr:from>
    <xdr:to>
      <xdr:col>20</xdr:col>
      <xdr:colOff>38100</xdr:colOff>
      <xdr:row>58</xdr:row>
      <xdr:rowOff>137734</xdr:rowOff>
    </xdr:to>
    <xdr:sp macro="" textlink="">
      <xdr:nvSpPr>
        <xdr:cNvPr id="138" name="楕円 137"/>
        <xdr:cNvSpPr/>
      </xdr:nvSpPr>
      <xdr:spPr>
        <a:xfrm>
          <a:off x="3746500" y="998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154261</xdr:rowOff>
    </xdr:from>
    <xdr:ext cx="599010" cy="259045"/>
    <xdr:sp macro="" textlink="">
      <xdr:nvSpPr>
        <xdr:cNvPr id="139" name="テキスト ボックス 138"/>
        <xdr:cNvSpPr txBox="1"/>
      </xdr:nvSpPr>
      <xdr:spPr>
        <a:xfrm>
          <a:off x="3497795" y="9755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53655</xdr:rowOff>
    </xdr:from>
    <xdr:to>
      <xdr:col>15</xdr:col>
      <xdr:colOff>101600</xdr:colOff>
      <xdr:row>58</xdr:row>
      <xdr:rowOff>155255</xdr:rowOff>
    </xdr:to>
    <xdr:sp macro="" textlink="">
      <xdr:nvSpPr>
        <xdr:cNvPr id="140" name="楕円 139"/>
        <xdr:cNvSpPr/>
      </xdr:nvSpPr>
      <xdr:spPr>
        <a:xfrm>
          <a:off x="2857500" y="999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332</xdr:rowOff>
    </xdr:from>
    <xdr:ext cx="599010" cy="259045"/>
    <xdr:sp macro="" textlink="">
      <xdr:nvSpPr>
        <xdr:cNvPr id="141" name="テキスト ボックス 140"/>
        <xdr:cNvSpPr txBox="1"/>
      </xdr:nvSpPr>
      <xdr:spPr>
        <a:xfrm>
          <a:off x="2608795" y="9772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91165</xdr:rowOff>
    </xdr:from>
    <xdr:to>
      <xdr:col>10</xdr:col>
      <xdr:colOff>165100</xdr:colOff>
      <xdr:row>59</xdr:row>
      <xdr:rowOff>21315</xdr:rowOff>
    </xdr:to>
    <xdr:sp macro="" textlink="">
      <xdr:nvSpPr>
        <xdr:cNvPr id="142" name="楕円 141"/>
        <xdr:cNvSpPr/>
      </xdr:nvSpPr>
      <xdr:spPr>
        <a:xfrm>
          <a:off x="1968500" y="1003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37842</xdr:rowOff>
    </xdr:from>
    <xdr:ext cx="599010" cy="259045"/>
    <xdr:sp macro="" textlink="">
      <xdr:nvSpPr>
        <xdr:cNvPr id="143" name="テキスト ボックス 142"/>
        <xdr:cNvSpPr txBox="1"/>
      </xdr:nvSpPr>
      <xdr:spPr>
        <a:xfrm>
          <a:off x="1719795" y="9810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5245</xdr:rowOff>
    </xdr:from>
    <xdr:to>
      <xdr:col>6</xdr:col>
      <xdr:colOff>38100</xdr:colOff>
      <xdr:row>58</xdr:row>
      <xdr:rowOff>106845</xdr:rowOff>
    </xdr:to>
    <xdr:sp macro="" textlink="">
      <xdr:nvSpPr>
        <xdr:cNvPr id="144" name="楕円 143"/>
        <xdr:cNvSpPr/>
      </xdr:nvSpPr>
      <xdr:spPr>
        <a:xfrm>
          <a:off x="1079500" y="994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123372</xdr:rowOff>
    </xdr:from>
    <xdr:ext cx="599010" cy="259045"/>
    <xdr:sp macro="" textlink="">
      <xdr:nvSpPr>
        <xdr:cNvPr id="145" name="テキスト ボックス 144"/>
        <xdr:cNvSpPr txBox="1"/>
      </xdr:nvSpPr>
      <xdr:spPr>
        <a:xfrm>
          <a:off x="830795" y="9724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5" name="テキスト ボックス 164"/>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73</xdr:row>
      <xdr:rowOff>69476</xdr:rowOff>
    </xdr:from>
    <xdr:to>
      <xdr:col>24</xdr:col>
      <xdr:colOff>62865</xdr:colOff>
      <xdr:row>78</xdr:row>
      <xdr:rowOff>52681</xdr:rowOff>
    </xdr:to>
    <xdr:cxnSp macro="">
      <xdr:nvCxnSpPr>
        <xdr:cNvPr id="169" name="直線コネクタ 168"/>
        <xdr:cNvCxnSpPr/>
      </xdr:nvCxnSpPr>
      <xdr:spPr>
        <a:xfrm flipV="1">
          <a:off x="4633595" y="12585326"/>
          <a:ext cx="1270" cy="840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56508</xdr:rowOff>
    </xdr:from>
    <xdr:ext cx="599010" cy="259045"/>
    <xdr:sp macro="" textlink="">
      <xdr:nvSpPr>
        <xdr:cNvPr id="170" name="民生費最小値テキスト"/>
        <xdr:cNvSpPr txBox="1"/>
      </xdr:nvSpPr>
      <xdr:spPr>
        <a:xfrm>
          <a:off x="4686300" y="13429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52681</xdr:rowOff>
    </xdr:from>
    <xdr:to>
      <xdr:col>24</xdr:col>
      <xdr:colOff>152400</xdr:colOff>
      <xdr:row>78</xdr:row>
      <xdr:rowOff>52681</xdr:rowOff>
    </xdr:to>
    <xdr:cxnSp macro="">
      <xdr:nvCxnSpPr>
        <xdr:cNvPr id="171" name="直線コネクタ 170"/>
        <xdr:cNvCxnSpPr/>
      </xdr:nvCxnSpPr>
      <xdr:spPr>
        <a:xfrm>
          <a:off x="4546600" y="1342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16153</xdr:rowOff>
    </xdr:from>
    <xdr:ext cx="599010" cy="259045"/>
    <xdr:sp macro="" textlink="">
      <xdr:nvSpPr>
        <xdr:cNvPr id="172" name="民生費最大値テキスト"/>
        <xdr:cNvSpPr txBox="1"/>
      </xdr:nvSpPr>
      <xdr:spPr>
        <a:xfrm>
          <a:off x="4686300" y="12360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790,295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73</xdr:row>
      <xdr:rowOff>69476</xdr:rowOff>
    </xdr:from>
    <xdr:to>
      <xdr:col>24</xdr:col>
      <xdr:colOff>152400</xdr:colOff>
      <xdr:row>73</xdr:row>
      <xdr:rowOff>69476</xdr:rowOff>
    </xdr:to>
    <xdr:cxnSp macro="">
      <xdr:nvCxnSpPr>
        <xdr:cNvPr id="173" name="直線コネクタ 172"/>
        <xdr:cNvCxnSpPr/>
      </xdr:nvCxnSpPr>
      <xdr:spPr>
        <a:xfrm>
          <a:off x="4546600" y="12585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69476</xdr:rowOff>
    </xdr:from>
    <xdr:to>
      <xdr:col>24</xdr:col>
      <xdr:colOff>63500</xdr:colOff>
      <xdr:row>74</xdr:row>
      <xdr:rowOff>72733</xdr:rowOff>
    </xdr:to>
    <xdr:cxnSp macro="">
      <xdr:nvCxnSpPr>
        <xdr:cNvPr id="174" name="直線コネクタ 173"/>
        <xdr:cNvCxnSpPr/>
      </xdr:nvCxnSpPr>
      <xdr:spPr>
        <a:xfrm flipV="1">
          <a:off x="3797300" y="12585326"/>
          <a:ext cx="838200" cy="174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13664</xdr:rowOff>
    </xdr:from>
    <xdr:ext cx="599010" cy="259045"/>
    <xdr:sp macro="" textlink="">
      <xdr:nvSpPr>
        <xdr:cNvPr id="175" name="民生費平均値テキスト"/>
        <xdr:cNvSpPr txBox="1"/>
      </xdr:nvSpPr>
      <xdr:spPr>
        <a:xfrm>
          <a:off x="4686300" y="132153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35237</xdr:rowOff>
    </xdr:from>
    <xdr:to>
      <xdr:col>24</xdr:col>
      <xdr:colOff>114300</xdr:colOff>
      <xdr:row>77</xdr:row>
      <xdr:rowOff>136837</xdr:rowOff>
    </xdr:to>
    <xdr:sp macro="" textlink="">
      <xdr:nvSpPr>
        <xdr:cNvPr id="176" name="フローチャート: 判断 175"/>
        <xdr:cNvSpPr/>
      </xdr:nvSpPr>
      <xdr:spPr>
        <a:xfrm>
          <a:off x="4584700" y="13236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118387</xdr:rowOff>
    </xdr:from>
    <xdr:to>
      <xdr:col>19</xdr:col>
      <xdr:colOff>177800</xdr:colOff>
      <xdr:row>74</xdr:row>
      <xdr:rowOff>72733</xdr:rowOff>
    </xdr:to>
    <xdr:cxnSp macro="">
      <xdr:nvCxnSpPr>
        <xdr:cNvPr id="177" name="直線コネクタ 176"/>
        <xdr:cNvCxnSpPr/>
      </xdr:nvCxnSpPr>
      <xdr:spPr>
        <a:xfrm>
          <a:off x="2908300" y="12634237"/>
          <a:ext cx="889000" cy="12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42199</xdr:rowOff>
    </xdr:from>
    <xdr:to>
      <xdr:col>20</xdr:col>
      <xdr:colOff>38100</xdr:colOff>
      <xdr:row>77</xdr:row>
      <xdr:rowOff>143799</xdr:rowOff>
    </xdr:to>
    <xdr:sp macro="" textlink="">
      <xdr:nvSpPr>
        <xdr:cNvPr id="178" name="フローチャート: 判断 177"/>
        <xdr:cNvSpPr/>
      </xdr:nvSpPr>
      <xdr:spPr>
        <a:xfrm>
          <a:off x="3746500" y="1324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134926</xdr:rowOff>
    </xdr:from>
    <xdr:ext cx="599010" cy="259045"/>
    <xdr:sp macro="" textlink="">
      <xdr:nvSpPr>
        <xdr:cNvPr id="179" name="テキスト ボックス 178"/>
        <xdr:cNvSpPr txBox="1"/>
      </xdr:nvSpPr>
      <xdr:spPr>
        <a:xfrm>
          <a:off x="3497795" y="13336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133369</xdr:rowOff>
    </xdr:from>
    <xdr:to>
      <xdr:col>15</xdr:col>
      <xdr:colOff>50800</xdr:colOff>
      <xdr:row>73</xdr:row>
      <xdr:rowOff>118387</xdr:rowOff>
    </xdr:to>
    <xdr:cxnSp macro="">
      <xdr:nvCxnSpPr>
        <xdr:cNvPr id="180" name="直線コネクタ 179"/>
        <xdr:cNvCxnSpPr/>
      </xdr:nvCxnSpPr>
      <xdr:spPr>
        <a:xfrm>
          <a:off x="2019300" y="12134869"/>
          <a:ext cx="889000" cy="499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53870</xdr:rowOff>
    </xdr:from>
    <xdr:to>
      <xdr:col>15</xdr:col>
      <xdr:colOff>101600</xdr:colOff>
      <xdr:row>77</xdr:row>
      <xdr:rowOff>155470</xdr:rowOff>
    </xdr:to>
    <xdr:sp macro="" textlink="">
      <xdr:nvSpPr>
        <xdr:cNvPr id="181" name="フローチャート: 判断 180"/>
        <xdr:cNvSpPr/>
      </xdr:nvSpPr>
      <xdr:spPr>
        <a:xfrm>
          <a:off x="2857500" y="1325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146597</xdr:rowOff>
    </xdr:from>
    <xdr:ext cx="599010" cy="259045"/>
    <xdr:sp macro="" textlink="">
      <xdr:nvSpPr>
        <xdr:cNvPr id="182" name="テキスト ボックス 181"/>
        <xdr:cNvSpPr txBox="1"/>
      </xdr:nvSpPr>
      <xdr:spPr>
        <a:xfrm>
          <a:off x="2608795" y="13348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70</xdr:row>
      <xdr:rowOff>133369</xdr:rowOff>
    </xdr:from>
    <xdr:to>
      <xdr:col>10</xdr:col>
      <xdr:colOff>114300</xdr:colOff>
      <xdr:row>76</xdr:row>
      <xdr:rowOff>11424</xdr:rowOff>
    </xdr:to>
    <xdr:cxnSp macro="">
      <xdr:nvCxnSpPr>
        <xdr:cNvPr id="183" name="直線コネクタ 182"/>
        <xdr:cNvCxnSpPr/>
      </xdr:nvCxnSpPr>
      <xdr:spPr>
        <a:xfrm flipV="1">
          <a:off x="1130300" y="12134869"/>
          <a:ext cx="889000" cy="90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73121</xdr:rowOff>
    </xdr:from>
    <xdr:to>
      <xdr:col>10</xdr:col>
      <xdr:colOff>165100</xdr:colOff>
      <xdr:row>78</xdr:row>
      <xdr:rowOff>3271</xdr:rowOff>
    </xdr:to>
    <xdr:sp macro="" textlink="">
      <xdr:nvSpPr>
        <xdr:cNvPr id="184" name="フローチャート: 判断 183"/>
        <xdr:cNvSpPr/>
      </xdr:nvSpPr>
      <xdr:spPr>
        <a:xfrm>
          <a:off x="1968500" y="1327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165848</xdr:rowOff>
    </xdr:from>
    <xdr:ext cx="599010" cy="259045"/>
    <xdr:sp macro="" textlink="">
      <xdr:nvSpPr>
        <xdr:cNvPr id="185" name="テキスト ボックス 184"/>
        <xdr:cNvSpPr txBox="1"/>
      </xdr:nvSpPr>
      <xdr:spPr>
        <a:xfrm>
          <a:off x="1719795" y="13367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75084</xdr:rowOff>
    </xdr:from>
    <xdr:to>
      <xdr:col>6</xdr:col>
      <xdr:colOff>38100</xdr:colOff>
      <xdr:row>78</xdr:row>
      <xdr:rowOff>5234</xdr:rowOff>
    </xdr:to>
    <xdr:sp macro="" textlink="">
      <xdr:nvSpPr>
        <xdr:cNvPr id="186" name="フローチャート: 判断 185"/>
        <xdr:cNvSpPr/>
      </xdr:nvSpPr>
      <xdr:spPr>
        <a:xfrm>
          <a:off x="1079500" y="1327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167811</xdr:rowOff>
    </xdr:from>
    <xdr:ext cx="599010" cy="259045"/>
    <xdr:sp macro="" textlink="">
      <xdr:nvSpPr>
        <xdr:cNvPr id="187" name="テキスト ボックス 186"/>
        <xdr:cNvSpPr txBox="1"/>
      </xdr:nvSpPr>
      <xdr:spPr>
        <a:xfrm>
          <a:off x="830795" y="1336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18676</xdr:rowOff>
    </xdr:from>
    <xdr:to>
      <xdr:col>24</xdr:col>
      <xdr:colOff>114300</xdr:colOff>
      <xdr:row>73</xdr:row>
      <xdr:rowOff>120276</xdr:rowOff>
    </xdr:to>
    <xdr:sp macro="" textlink="">
      <xdr:nvSpPr>
        <xdr:cNvPr id="193" name="楕円 192"/>
        <xdr:cNvSpPr/>
      </xdr:nvSpPr>
      <xdr:spPr>
        <a:xfrm>
          <a:off x="4584700" y="1253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143153</xdr:rowOff>
    </xdr:from>
    <xdr:ext cx="599010" cy="259045"/>
    <xdr:sp macro="" textlink="">
      <xdr:nvSpPr>
        <xdr:cNvPr id="194" name="民生費該当値テキスト"/>
        <xdr:cNvSpPr txBox="1"/>
      </xdr:nvSpPr>
      <xdr:spPr>
        <a:xfrm>
          <a:off x="4686300" y="1248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21933</xdr:rowOff>
    </xdr:from>
    <xdr:to>
      <xdr:col>20</xdr:col>
      <xdr:colOff>38100</xdr:colOff>
      <xdr:row>74</xdr:row>
      <xdr:rowOff>123533</xdr:rowOff>
    </xdr:to>
    <xdr:sp macro="" textlink="">
      <xdr:nvSpPr>
        <xdr:cNvPr id="195" name="楕円 194"/>
        <xdr:cNvSpPr/>
      </xdr:nvSpPr>
      <xdr:spPr>
        <a:xfrm>
          <a:off x="3746500" y="1270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140060</xdr:rowOff>
    </xdr:from>
    <xdr:ext cx="599010" cy="259045"/>
    <xdr:sp macro="" textlink="">
      <xdr:nvSpPr>
        <xdr:cNvPr id="196" name="テキスト ボックス 195"/>
        <xdr:cNvSpPr txBox="1"/>
      </xdr:nvSpPr>
      <xdr:spPr>
        <a:xfrm>
          <a:off x="3497795" y="12484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67587</xdr:rowOff>
    </xdr:from>
    <xdr:to>
      <xdr:col>15</xdr:col>
      <xdr:colOff>101600</xdr:colOff>
      <xdr:row>73</xdr:row>
      <xdr:rowOff>169187</xdr:rowOff>
    </xdr:to>
    <xdr:sp macro="" textlink="">
      <xdr:nvSpPr>
        <xdr:cNvPr id="197" name="楕円 196"/>
        <xdr:cNvSpPr/>
      </xdr:nvSpPr>
      <xdr:spPr>
        <a:xfrm>
          <a:off x="2857500" y="1258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14264</xdr:rowOff>
    </xdr:from>
    <xdr:ext cx="599010" cy="259045"/>
    <xdr:sp macro="" textlink="">
      <xdr:nvSpPr>
        <xdr:cNvPr id="198" name="テキスト ボックス 197"/>
        <xdr:cNvSpPr txBox="1"/>
      </xdr:nvSpPr>
      <xdr:spPr>
        <a:xfrm>
          <a:off x="2608795" y="12358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70</xdr:row>
      <xdr:rowOff>82569</xdr:rowOff>
    </xdr:from>
    <xdr:to>
      <xdr:col>10</xdr:col>
      <xdr:colOff>165100</xdr:colOff>
      <xdr:row>71</xdr:row>
      <xdr:rowOff>12719</xdr:rowOff>
    </xdr:to>
    <xdr:sp macro="" textlink="">
      <xdr:nvSpPr>
        <xdr:cNvPr id="199" name="楕円 198"/>
        <xdr:cNvSpPr/>
      </xdr:nvSpPr>
      <xdr:spPr>
        <a:xfrm>
          <a:off x="1968500" y="1208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69</xdr:row>
      <xdr:rowOff>29246</xdr:rowOff>
    </xdr:from>
    <xdr:ext cx="690189" cy="259045"/>
    <xdr:sp macro="" textlink="">
      <xdr:nvSpPr>
        <xdr:cNvPr id="200" name="テキスト ボックス 199"/>
        <xdr:cNvSpPr txBox="1"/>
      </xdr:nvSpPr>
      <xdr:spPr>
        <a:xfrm>
          <a:off x="1674205" y="118592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132073</xdr:rowOff>
    </xdr:from>
    <xdr:to>
      <xdr:col>6</xdr:col>
      <xdr:colOff>38100</xdr:colOff>
      <xdr:row>76</xdr:row>
      <xdr:rowOff>62223</xdr:rowOff>
    </xdr:to>
    <xdr:sp macro="" textlink="">
      <xdr:nvSpPr>
        <xdr:cNvPr id="201" name="楕円 200"/>
        <xdr:cNvSpPr/>
      </xdr:nvSpPr>
      <xdr:spPr>
        <a:xfrm>
          <a:off x="1079500" y="1299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78750</xdr:rowOff>
    </xdr:from>
    <xdr:ext cx="599010" cy="259045"/>
    <xdr:sp macro="" textlink="">
      <xdr:nvSpPr>
        <xdr:cNvPr id="202" name="テキスト ボックス 201"/>
        <xdr:cNvSpPr txBox="1"/>
      </xdr:nvSpPr>
      <xdr:spPr>
        <a:xfrm>
          <a:off x="830795" y="12766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6" name="テキスト ボックス 215"/>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91</xdr:row>
      <xdr:rowOff>21970</xdr:rowOff>
    </xdr:from>
    <xdr:ext cx="685572" cy="259045"/>
    <xdr:sp macro="" textlink="">
      <xdr:nvSpPr>
        <xdr:cNvPr id="222" name="テキスト ボックス 221"/>
        <xdr:cNvSpPr txBox="1"/>
      </xdr:nvSpPr>
      <xdr:spPr>
        <a:xfrm>
          <a:off x="76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4" name="テキスト ボックス 223"/>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134672</xdr:rowOff>
    </xdr:from>
    <xdr:to>
      <xdr:col>24</xdr:col>
      <xdr:colOff>62865</xdr:colOff>
      <xdr:row>99</xdr:row>
      <xdr:rowOff>72286</xdr:rowOff>
    </xdr:to>
    <xdr:cxnSp macro="">
      <xdr:nvCxnSpPr>
        <xdr:cNvPr id="228" name="直線コネクタ 227"/>
        <xdr:cNvCxnSpPr/>
      </xdr:nvCxnSpPr>
      <xdr:spPr>
        <a:xfrm flipV="1">
          <a:off x="4633595" y="15565172"/>
          <a:ext cx="1270" cy="148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76113</xdr:rowOff>
    </xdr:from>
    <xdr:ext cx="534377" cy="259045"/>
    <xdr:sp macro="" textlink="">
      <xdr:nvSpPr>
        <xdr:cNvPr id="229" name="衛生費最小値テキスト"/>
        <xdr:cNvSpPr txBox="1"/>
      </xdr:nvSpPr>
      <xdr:spPr>
        <a:xfrm>
          <a:off x="4686300" y="1704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72286</xdr:rowOff>
    </xdr:from>
    <xdr:to>
      <xdr:col>24</xdr:col>
      <xdr:colOff>152400</xdr:colOff>
      <xdr:row>99</xdr:row>
      <xdr:rowOff>72286</xdr:rowOff>
    </xdr:to>
    <xdr:cxnSp macro="">
      <xdr:nvCxnSpPr>
        <xdr:cNvPr id="230" name="直線コネクタ 229"/>
        <xdr:cNvCxnSpPr/>
      </xdr:nvCxnSpPr>
      <xdr:spPr>
        <a:xfrm>
          <a:off x="4546600" y="1704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81349</xdr:rowOff>
    </xdr:from>
    <xdr:ext cx="690189" cy="259045"/>
    <xdr:sp macro="" textlink="">
      <xdr:nvSpPr>
        <xdr:cNvPr id="231" name="衛生費最大値テキスト"/>
        <xdr:cNvSpPr txBox="1"/>
      </xdr:nvSpPr>
      <xdr:spPr>
        <a:xfrm>
          <a:off x="4686300" y="153403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1,384,619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134672</xdr:rowOff>
    </xdr:from>
    <xdr:to>
      <xdr:col>24</xdr:col>
      <xdr:colOff>152400</xdr:colOff>
      <xdr:row>90</xdr:row>
      <xdr:rowOff>134672</xdr:rowOff>
    </xdr:to>
    <xdr:cxnSp macro="">
      <xdr:nvCxnSpPr>
        <xdr:cNvPr id="232" name="直線コネクタ 231"/>
        <xdr:cNvCxnSpPr/>
      </xdr:nvCxnSpPr>
      <xdr:spPr>
        <a:xfrm>
          <a:off x="4546600" y="1556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22372</xdr:rowOff>
    </xdr:from>
    <xdr:to>
      <xdr:col>24</xdr:col>
      <xdr:colOff>63500</xdr:colOff>
      <xdr:row>99</xdr:row>
      <xdr:rowOff>27730</xdr:rowOff>
    </xdr:to>
    <xdr:cxnSp macro="">
      <xdr:nvCxnSpPr>
        <xdr:cNvPr id="233" name="直線コネクタ 232"/>
        <xdr:cNvCxnSpPr/>
      </xdr:nvCxnSpPr>
      <xdr:spPr>
        <a:xfrm>
          <a:off x="3797300" y="16995922"/>
          <a:ext cx="838200" cy="5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80143</xdr:rowOff>
    </xdr:from>
    <xdr:ext cx="599010" cy="259045"/>
    <xdr:sp macro="" textlink="">
      <xdr:nvSpPr>
        <xdr:cNvPr id="234" name="衛生費平均値テキスト"/>
        <xdr:cNvSpPr txBox="1"/>
      </xdr:nvSpPr>
      <xdr:spPr>
        <a:xfrm>
          <a:off x="4686300" y="167107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57266</xdr:rowOff>
    </xdr:from>
    <xdr:to>
      <xdr:col>24</xdr:col>
      <xdr:colOff>114300</xdr:colOff>
      <xdr:row>98</xdr:row>
      <xdr:rowOff>158866</xdr:rowOff>
    </xdr:to>
    <xdr:sp macro="" textlink="">
      <xdr:nvSpPr>
        <xdr:cNvPr id="235" name="フローチャート: 判断 234"/>
        <xdr:cNvSpPr/>
      </xdr:nvSpPr>
      <xdr:spPr>
        <a:xfrm>
          <a:off x="4584700" y="1685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22372</xdr:rowOff>
    </xdr:from>
    <xdr:to>
      <xdr:col>19</xdr:col>
      <xdr:colOff>177800</xdr:colOff>
      <xdr:row>99</xdr:row>
      <xdr:rowOff>44495</xdr:rowOff>
    </xdr:to>
    <xdr:cxnSp macro="">
      <xdr:nvCxnSpPr>
        <xdr:cNvPr id="236" name="直線コネクタ 235"/>
        <xdr:cNvCxnSpPr/>
      </xdr:nvCxnSpPr>
      <xdr:spPr>
        <a:xfrm flipV="1">
          <a:off x="2908300" y="16995922"/>
          <a:ext cx="889000" cy="2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52268</xdr:rowOff>
    </xdr:from>
    <xdr:to>
      <xdr:col>20</xdr:col>
      <xdr:colOff>38100</xdr:colOff>
      <xdr:row>98</xdr:row>
      <xdr:rowOff>153868</xdr:rowOff>
    </xdr:to>
    <xdr:sp macro="" textlink="">
      <xdr:nvSpPr>
        <xdr:cNvPr id="237" name="フローチャート: 判断 236"/>
        <xdr:cNvSpPr/>
      </xdr:nvSpPr>
      <xdr:spPr>
        <a:xfrm>
          <a:off x="3746500" y="1685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170395</xdr:rowOff>
    </xdr:from>
    <xdr:ext cx="599010" cy="259045"/>
    <xdr:sp macro="" textlink="">
      <xdr:nvSpPr>
        <xdr:cNvPr id="238" name="テキスト ボックス 237"/>
        <xdr:cNvSpPr txBox="1"/>
      </xdr:nvSpPr>
      <xdr:spPr>
        <a:xfrm>
          <a:off x="3497795" y="16629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41047</xdr:rowOff>
    </xdr:from>
    <xdr:to>
      <xdr:col>15</xdr:col>
      <xdr:colOff>50800</xdr:colOff>
      <xdr:row>99</xdr:row>
      <xdr:rowOff>44495</xdr:rowOff>
    </xdr:to>
    <xdr:cxnSp macro="">
      <xdr:nvCxnSpPr>
        <xdr:cNvPr id="239" name="直線コネクタ 238"/>
        <xdr:cNvCxnSpPr/>
      </xdr:nvCxnSpPr>
      <xdr:spPr>
        <a:xfrm>
          <a:off x="2019300" y="17014597"/>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62520</xdr:rowOff>
    </xdr:from>
    <xdr:to>
      <xdr:col>15</xdr:col>
      <xdr:colOff>101600</xdr:colOff>
      <xdr:row>98</xdr:row>
      <xdr:rowOff>164120</xdr:rowOff>
    </xdr:to>
    <xdr:sp macro="" textlink="">
      <xdr:nvSpPr>
        <xdr:cNvPr id="240" name="フローチャート: 判断 239"/>
        <xdr:cNvSpPr/>
      </xdr:nvSpPr>
      <xdr:spPr>
        <a:xfrm>
          <a:off x="2857500" y="1686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9197</xdr:rowOff>
    </xdr:from>
    <xdr:ext cx="599010" cy="259045"/>
    <xdr:sp macro="" textlink="">
      <xdr:nvSpPr>
        <xdr:cNvPr id="241" name="テキスト ボックス 240"/>
        <xdr:cNvSpPr txBox="1"/>
      </xdr:nvSpPr>
      <xdr:spPr>
        <a:xfrm>
          <a:off x="2608795" y="16639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29104</xdr:rowOff>
    </xdr:from>
    <xdr:to>
      <xdr:col>10</xdr:col>
      <xdr:colOff>114300</xdr:colOff>
      <xdr:row>99</xdr:row>
      <xdr:rowOff>41047</xdr:rowOff>
    </xdr:to>
    <xdr:cxnSp macro="">
      <xdr:nvCxnSpPr>
        <xdr:cNvPr id="242" name="直線コネクタ 241"/>
        <xdr:cNvCxnSpPr/>
      </xdr:nvCxnSpPr>
      <xdr:spPr>
        <a:xfrm>
          <a:off x="1130300" y="17002654"/>
          <a:ext cx="889000" cy="1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108046</xdr:rowOff>
    </xdr:from>
    <xdr:to>
      <xdr:col>10</xdr:col>
      <xdr:colOff>165100</xdr:colOff>
      <xdr:row>99</xdr:row>
      <xdr:rowOff>38196</xdr:rowOff>
    </xdr:to>
    <xdr:sp macro="" textlink="">
      <xdr:nvSpPr>
        <xdr:cNvPr id="243" name="フローチャート: 判断 242"/>
        <xdr:cNvSpPr/>
      </xdr:nvSpPr>
      <xdr:spPr>
        <a:xfrm>
          <a:off x="1968500" y="1691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54723</xdr:rowOff>
    </xdr:from>
    <xdr:ext cx="599010" cy="259045"/>
    <xdr:sp macro="" textlink="">
      <xdr:nvSpPr>
        <xdr:cNvPr id="244" name="テキスト ボックス 243"/>
        <xdr:cNvSpPr txBox="1"/>
      </xdr:nvSpPr>
      <xdr:spPr>
        <a:xfrm>
          <a:off x="1719795" y="1668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103719</xdr:rowOff>
    </xdr:from>
    <xdr:to>
      <xdr:col>6</xdr:col>
      <xdr:colOff>38100</xdr:colOff>
      <xdr:row>99</xdr:row>
      <xdr:rowOff>33869</xdr:rowOff>
    </xdr:to>
    <xdr:sp macro="" textlink="">
      <xdr:nvSpPr>
        <xdr:cNvPr id="245" name="フローチャート: 判断 244"/>
        <xdr:cNvSpPr/>
      </xdr:nvSpPr>
      <xdr:spPr>
        <a:xfrm>
          <a:off x="1079500" y="1690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50396</xdr:rowOff>
    </xdr:from>
    <xdr:ext cx="599010" cy="259045"/>
    <xdr:sp macro="" textlink="">
      <xdr:nvSpPr>
        <xdr:cNvPr id="246" name="テキスト ボックス 245"/>
        <xdr:cNvSpPr txBox="1"/>
      </xdr:nvSpPr>
      <xdr:spPr>
        <a:xfrm>
          <a:off x="830795" y="16681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148380</xdr:rowOff>
    </xdr:from>
    <xdr:to>
      <xdr:col>24</xdr:col>
      <xdr:colOff>114300</xdr:colOff>
      <xdr:row>99</xdr:row>
      <xdr:rowOff>78530</xdr:rowOff>
    </xdr:to>
    <xdr:sp macro="" textlink="">
      <xdr:nvSpPr>
        <xdr:cNvPr id="252" name="楕円 251"/>
        <xdr:cNvSpPr/>
      </xdr:nvSpPr>
      <xdr:spPr>
        <a:xfrm>
          <a:off x="4584700" y="1695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63307</xdr:rowOff>
    </xdr:from>
    <xdr:ext cx="534377" cy="259045"/>
    <xdr:sp macro="" textlink="">
      <xdr:nvSpPr>
        <xdr:cNvPr id="253" name="衛生費該当値テキスト"/>
        <xdr:cNvSpPr txBox="1"/>
      </xdr:nvSpPr>
      <xdr:spPr>
        <a:xfrm>
          <a:off x="4686300" y="1686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143022</xdr:rowOff>
    </xdr:from>
    <xdr:to>
      <xdr:col>20</xdr:col>
      <xdr:colOff>38100</xdr:colOff>
      <xdr:row>99</xdr:row>
      <xdr:rowOff>73172</xdr:rowOff>
    </xdr:to>
    <xdr:sp macro="" textlink="">
      <xdr:nvSpPr>
        <xdr:cNvPr id="254" name="楕円 253"/>
        <xdr:cNvSpPr/>
      </xdr:nvSpPr>
      <xdr:spPr>
        <a:xfrm>
          <a:off x="3746500" y="1694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64299</xdr:rowOff>
    </xdr:from>
    <xdr:ext cx="534377" cy="259045"/>
    <xdr:sp macro="" textlink="">
      <xdr:nvSpPr>
        <xdr:cNvPr id="255" name="テキスト ボックス 254"/>
        <xdr:cNvSpPr txBox="1"/>
      </xdr:nvSpPr>
      <xdr:spPr>
        <a:xfrm>
          <a:off x="3530111" y="1703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165145</xdr:rowOff>
    </xdr:from>
    <xdr:to>
      <xdr:col>15</xdr:col>
      <xdr:colOff>101600</xdr:colOff>
      <xdr:row>99</xdr:row>
      <xdr:rowOff>95295</xdr:rowOff>
    </xdr:to>
    <xdr:sp macro="" textlink="">
      <xdr:nvSpPr>
        <xdr:cNvPr id="256" name="楕円 255"/>
        <xdr:cNvSpPr/>
      </xdr:nvSpPr>
      <xdr:spPr>
        <a:xfrm>
          <a:off x="2857500" y="1696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86422</xdr:rowOff>
    </xdr:from>
    <xdr:ext cx="534377" cy="259045"/>
    <xdr:sp macro="" textlink="">
      <xdr:nvSpPr>
        <xdr:cNvPr id="257" name="テキスト ボックス 256"/>
        <xdr:cNvSpPr txBox="1"/>
      </xdr:nvSpPr>
      <xdr:spPr>
        <a:xfrm>
          <a:off x="2641111" y="1705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161697</xdr:rowOff>
    </xdr:from>
    <xdr:to>
      <xdr:col>10</xdr:col>
      <xdr:colOff>165100</xdr:colOff>
      <xdr:row>99</xdr:row>
      <xdr:rowOff>91847</xdr:rowOff>
    </xdr:to>
    <xdr:sp macro="" textlink="">
      <xdr:nvSpPr>
        <xdr:cNvPr id="258" name="楕円 257"/>
        <xdr:cNvSpPr/>
      </xdr:nvSpPr>
      <xdr:spPr>
        <a:xfrm>
          <a:off x="1968500" y="1696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82974</xdr:rowOff>
    </xdr:from>
    <xdr:ext cx="534377" cy="259045"/>
    <xdr:sp macro="" textlink="">
      <xdr:nvSpPr>
        <xdr:cNvPr id="259" name="テキスト ボックス 258"/>
        <xdr:cNvSpPr txBox="1"/>
      </xdr:nvSpPr>
      <xdr:spPr>
        <a:xfrm>
          <a:off x="1752111" y="1705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149754</xdr:rowOff>
    </xdr:from>
    <xdr:to>
      <xdr:col>6</xdr:col>
      <xdr:colOff>38100</xdr:colOff>
      <xdr:row>99</xdr:row>
      <xdr:rowOff>79904</xdr:rowOff>
    </xdr:to>
    <xdr:sp macro="" textlink="">
      <xdr:nvSpPr>
        <xdr:cNvPr id="260" name="楕円 259"/>
        <xdr:cNvSpPr/>
      </xdr:nvSpPr>
      <xdr:spPr>
        <a:xfrm>
          <a:off x="1079500" y="1695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71031</xdr:rowOff>
    </xdr:from>
    <xdr:ext cx="534377" cy="259045"/>
    <xdr:sp macro="" textlink="">
      <xdr:nvSpPr>
        <xdr:cNvPr id="261" name="テキスト ボックス 260"/>
        <xdr:cNvSpPr txBox="1"/>
      </xdr:nvSpPr>
      <xdr:spPr>
        <a:xfrm>
          <a:off x="863111" y="17044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5" name="テキスト ボックス 274"/>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7" name="テキスト ボックス 276"/>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9" name="テキスト ボックス 278"/>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85204</xdr:rowOff>
    </xdr:from>
    <xdr:to>
      <xdr:col>54</xdr:col>
      <xdr:colOff>189865</xdr:colOff>
      <xdr:row>39</xdr:row>
      <xdr:rowOff>44450</xdr:rowOff>
    </xdr:to>
    <xdr:cxnSp macro="">
      <xdr:nvCxnSpPr>
        <xdr:cNvPr id="285" name="直線コネクタ 284"/>
        <xdr:cNvCxnSpPr/>
      </xdr:nvCxnSpPr>
      <xdr:spPr>
        <a:xfrm flipV="1">
          <a:off x="10475595" y="5571604"/>
          <a:ext cx="1270" cy="1159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63911</xdr:rowOff>
    </xdr:from>
    <xdr:ext cx="249299" cy="259045"/>
    <xdr:sp macro="" textlink="">
      <xdr:nvSpPr>
        <xdr:cNvPr id="286" name="労働費最小値テキスト"/>
        <xdr:cNvSpPr txBox="1"/>
      </xdr:nvSpPr>
      <xdr:spPr>
        <a:xfrm>
          <a:off x="10528300" y="67504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31881</xdr:rowOff>
    </xdr:from>
    <xdr:ext cx="534377" cy="259045"/>
    <xdr:sp macro="" textlink="">
      <xdr:nvSpPr>
        <xdr:cNvPr id="288" name="労働費最大値テキスト"/>
        <xdr:cNvSpPr txBox="1"/>
      </xdr:nvSpPr>
      <xdr:spPr>
        <a:xfrm>
          <a:off x="10528300" y="534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91,291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85204</xdr:rowOff>
    </xdr:from>
    <xdr:to>
      <xdr:col>55</xdr:col>
      <xdr:colOff>88900</xdr:colOff>
      <xdr:row>32</xdr:row>
      <xdr:rowOff>85204</xdr:rowOff>
    </xdr:to>
    <xdr:cxnSp macro="">
      <xdr:nvCxnSpPr>
        <xdr:cNvPr id="289" name="直線コネクタ 288"/>
        <xdr:cNvCxnSpPr/>
      </xdr:nvCxnSpPr>
      <xdr:spPr>
        <a:xfrm>
          <a:off x="10388600" y="557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67310</xdr:rowOff>
    </xdr:from>
    <xdr:to>
      <xdr:col>55</xdr:col>
      <xdr:colOff>0</xdr:colOff>
      <xdr:row>39</xdr:row>
      <xdr:rowOff>44107</xdr:rowOff>
    </xdr:to>
    <xdr:cxnSp macro="">
      <xdr:nvCxnSpPr>
        <xdr:cNvPr id="290" name="直線コネクタ 289"/>
        <xdr:cNvCxnSpPr/>
      </xdr:nvCxnSpPr>
      <xdr:spPr>
        <a:xfrm>
          <a:off x="9639300" y="6582410"/>
          <a:ext cx="838200" cy="148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152811</xdr:rowOff>
    </xdr:from>
    <xdr:ext cx="469744" cy="259045"/>
    <xdr:sp macro="" textlink="">
      <xdr:nvSpPr>
        <xdr:cNvPr id="291" name="労働費平均値テキスト"/>
        <xdr:cNvSpPr txBox="1"/>
      </xdr:nvSpPr>
      <xdr:spPr>
        <a:xfrm>
          <a:off x="10528300" y="6496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129934</xdr:rowOff>
    </xdr:from>
    <xdr:to>
      <xdr:col>55</xdr:col>
      <xdr:colOff>50800</xdr:colOff>
      <xdr:row>39</xdr:row>
      <xdr:rowOff>60084</xdr:rowOff>
    </xdr:to>
    <xdr:sp macro="" textlink="">
      <xdr:nvSpPr>
        <xdr:cNvPr id="292" name="フローチャート: 判断 291"/>
        <xdr:cNvSpPr/>
      </xdr:nvSpPr>
      <xdr:spPr>
        <a:xfrm>
          <a:off x="10426700" y="664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67310</xdr:rowOff>
    </xdr:from>
    <xdr:to>
      <xdr:col>50</xdr:col>
      <xdr:colOff>114300</xdr:colOff>
      <xdr:row>38</xdr:row>
      <xdr:rowOff>168491</xdr:rowOff>
    </xdr:to>
    <xdr:cxnSp macro="">
      <xdr:nvCxnSpPr>
        <xdr:cNvPr id="293" name="直線コネクタ 292"/>
        <xdr:cNvCxnSpPr/>
      </xdr:nvCxnSpPr>
      <xdr:spPr>
        <a:xfrm flipV="1">
          <a:off x="8750300" y="6582410"/>
          <a:ext cx="889000" cy="10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142545</xdr:rowOff>
    </xdr:from>
    <xdr:to>
      <xdr:col>50</xdr:col>
      <xdr:colOff>165100</xdr:colOff>
      <xdr:row>39</xdr:row>
      <xdr:rowOff>72695</xdr:rowOff>
    </xdr:to>
    <xdr:sp macro="" textlink="">
      <xdr:nvSpPr>
        <xdr:cNvPr id="294" name="フローチャート: 判断 293"/>
        <xdr:cNvSpPr/>
      </xdr:nvSpPr>
      <xdr:spPr>
        <a:xfrm>
          <a:off x="9588500" y="66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39</xdr:row>
      <xdr:rowOff>63822</xdr:rowOff>
    </xdr:from>
    <xdr:ext cx="469744" cy="259045"/>
    <xdr:sp macro="" textlink="">
      <xdr:nvSpPr>
        <xdr:cNvPr id="295" name="テキスト ボックス 294"/>
        <xdr:cNvSpPr txBox="1"/>
      </xdr:nvSpPr>
      <xdr:spPr>
        <a:xfrm>
          <a:off x="9404428" y="675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156858</xdr:rowOff>
    </xdr:from>
    <xdr:to>
      <xdr:col>45</xdr:col>
      <xdr:colOff>177800</xdr:colOff>
      <xdr:row>38</xdr:row>
      <xdr:rowOff>168491</xdr:rowOff>
    </xdr:to>
    <xdr:cxnSp macro="">
      <xdr:nvCxnSpPr>
        <xdr:cNvPr id="296" name="直線コネクタ 295"/>
        <xdr:cNvCxnSpPr/>
      </xdr:nvCxnSpPr>
      <xdr:spPr>
        <a:xfrm>
          <a:off x="7861300" y="5471808"/>
          <a:ext cx="889000" cy="121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138608</xdr:rowOff>
    </xdr:from>
    <xdr:to>
      <xdr:col>46</xdr:col>
      <xdr:colOff>38100</xdr:colOff>
      <xdr:row>39</xdr:row>
      <xdr:rowOff>68758</xdr:rowOff>
    </xdr:to>
    <xdr:sp macro="" textlink="">
      <xdr:nvSpPr>
        <xdr:cNvPr id="297" name="フローチャート: 判断 296"/>
        <xdr:cNvSpPr/>
      </xdr:nvSpPr>
      <xdr:spPr>
        <a:xfrm>
          <a:off x="8699500" y="66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39</xdr:row>
      <xdr:rowOff>59885</xdr:rowOff>
    </xdr:from>
    <xdr:ext cx="469744" cy="259045"/>
    <xdr:sp macro="" textlink="">
      <xdr:nvSpPr>
        <xdr:cNvPr id="298" name="テキスト ボックス 297"/>
        <xdr:cNvSpPr txBox="1"/>
      </xdr:nvSpPr>
      <xdr:spPr>
        <a:xfrm>
          <a:off x="8515428" y="674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138976</xdr:rowOff>
    </xdr:from>
    <xdr:to>
      <xdr:col>41</xdr:col>
      <xdr:colOff>50800</xdr:colOff>
      <xdr:row>31</xdr:row>
      <xdr:rowOff>156858</xdr:rowOff>
    </xdr:to>
    <xdr:cxnSp macro="">
      <xdr:nvCxnSpPr>
        <xdr:cNvPr id="299" name="直線コネクタ 298"/>
        <xdr:cNvCxnSpPr/>
      </xdr:nvCxnSpPr>
      <xdr:spPr>
        <a:xfrm>
          <a:off x="6972300" y="5453926"/>
          <a:ext cx="889000" cy="1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152578</xdr:rowOff>
    </xdr:from>
    <xdr:to>
      <xdr:col>41</xdr:col>
      <xdr:colOff>101600</xdr:colOff>
      <xdr:row>39</xdr:row>
      <xdr:rowOff>82728</xdr:rowOff>
    </xdr:to>
    <xdr:sp macro="" textlink="">
      <xdr:nvSpPr>
        <xdr:cNvPr id="300" name="フローチャート: 判断 299"/>
        <xdr:cNvSpPr/>
      </xdr:nvSpPr>
      <xdr:spPr>
        <a:xfrm>
          <a:off x="7810500" y="666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73855</xdr:rowOff>
    </xdr:from>
    <xdr:ext cx="378565" cy="259045"/>
    <xdr:sp macro="" textlink="">
      <xdr:nvSpPr>
        <xdr:cNvPr id="301" name="テキスト ボックス 300"/>
        <xdr:cNvSpPr txBox="1"/>
      </xdr:nvSpPr>
      <xdr:spPr>
        <a:xfrm>
          <a:off x="7672017" y="6760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129502</xdr:rowOff>
    </xdr:from>
    <xdr:to>
      <xdr:col>36</xdr:col>
      <xdr:colOff>165100</xdr:colOff>
      <xdr:row>39</xdr:row>
      <xdr:rowOff>59652</xdr:rowOff>
    </xdr:to>
    <xdr:sp macro="" textlink="">
      <xdr:nvSpPr>
        <xdr:cNvPr id="302" name="フローチャート: 判断 301"/>
        <xdr:cNvSpPr/>
      </xdr:nvSpPr>
      <xdr:spPr>
        <a:xfrm>
          <a:off x="6921500" y="664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50779</xdr:rowOff>
    </xdr:from>
    <xdr:ext cx="469744" cy="259045"/>
    <xdr:sp macro="" textlink="">
      <xdr:nvSpPr>
        <xdr:cNvPr id="303" name="テキスト ボックス 302"/>
        <xdr:cNvSpPr txBox="1"/>
      </xdr:nvSpPr>
      <xdr:spPr>
        <a:xfrm>
          <a:off x="6737428" y="6737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164757</xdr:rowOff>
    </xdr:from>
    <xdr:to>
      <xdr:col>55</xdr:col>
      <xdr:colOff>50800</xdr:colOff>
      <xdr:row>39</xdr:row>
      <xdr:rowOff>94907</xdr:rowOff>
    </xdr:to>
    <xdr:sp macro="" textlink="">
      <xdr:nvSpPr>
        <xdr:cNvPr id="309" name="楕円 308"/>
        <xdr:cNvSpPr/>
      </xdr:nvSpPr>
      <xdr:spPr>
        <a:xfrm>
          <a:off x="10426700" y="667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108361</xdr:rowOff>
    </xdr:from>
    <xdr:ext cx="313932" cy="259045"/>
    <xdr:sp macro="" textlink="">
      <xdr:nvSpPr>
        <xdr:cNvPr id="310" name="労働費該当値テキスト"/>
        <xdr:cNvSpPr txBox="1"/>
      </xdr:nvSpPr>
      <xdr:spPr>
        <a:xfrm>
          <a:off x="10528300" y="66234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xdr:rowOff>
    </xdr:from>
    <xdr:to>
      <xdr:col>50</xdr:col>
      <xdr:colOff>165100</xdr:colOff>
      <xdr:row>38</xdr:row>
      <xdr:rowOff>118110</xdr:rowOff>
    </xdr:to>
    <xdr:sp macro="" textlink="">
      <xdr:nvSpPr>
        <xdr:cNvPr id="311" name="楕円 310"/>
        <xdr:cNvSpPr/>
      </xdr:nvSpPr>
      <xdr:spPr>
        <a:xfrm>
          <a:off x="9588500" y="653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134637</xdr:rowOff>
    </xdr:from>
    <xdr:ext cx="534377" cy="259045"/>
    <xdr:sp macro="" textlink="">
      <xdr:nvSpPr>
        <xdr:cNvPr id="312" name="テキスト ボックス 311"/>
        <xdr:cNvSpPr txBox="1"/>
      </xdr:nvSpPr>
      <xdr:spPr>
        <a:xfrm>
          <a:off x="9372111" y="630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117691</xdr:rowOff>
    </xdr:from>
    <xdr:to>
      <xdr:col>46</xdr:col>
      <xdr:colOff>38100</xdr:colOff>
      <xdr:row>39</xdr:row>
      <xdr:rowOff>47841</xdr:rowOff>
    </xdr:to>
    <xdr:sp macro="" textlink="">
      <xdr:nvSpPr>
        <xdr:cNvPr id="313" name="楕円 312"/>
        <xdr:cNvSpPr/>
      </xdr:nvSpPr>
      <xdr:spPr>
        <a:xfrm>
          <a:off x="8699500" y="663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64368</xdr:rowOff>
    </xdr:from>
    <xdr:ext cx="469744" cy="259045"/>
    <xdr:sp macro="" textlink="">
      <xdr:nvSpPr>
        <xdr:cNvPr id="314" name="テキスト ボックス 313"/>
        <xdr:cNvSpPr txBox="1"/>
      </xdr:nvSpPr>
      <xdr:spPr>
        <a:xfrm>
          <a:off x="8515428" y="640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106058</xdr:rowOff>
    </xdr:from>
    <xdr:to>
      <xdr:col>41</xdr:col>
      <xdr:colOff>101600</xdr:colOff>
      <xdr:row>32</xdr:row>
      <xdr:rowOff>36208</xdr:rowOff>
    </xdr:to>
    <xdr:sp macro="" textlink="">
      <xdr:nvSpPr>
        <xdr:cNvPr id="315" name="楕円 314"/>
        <xdr:cNvSpPr/>
      </xdr:nvSpPr>
      <xdr:spPr>
        <a:xfrm>
          <a:off x="7810500" y="542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30</xdr:row>
      <xdr:rowOff>52735</xdr:rowOff>
    </xdr:from>
    <xdr:ext cx="534377" cy="259045"/>
    <xdr:sp macro="" textlink="">
      <xdr:nvSpPr>
        <xdr:cNvPr id="316" name="テキスト ボックス 315"/>
        <xdr:cNvSpPr txBox="1"/>
      </xdr:nvSpPr>
      <xdr:spPr>
        <a:xfrm>
          <a:off x="7594111" y="519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88176</xdr:rowOff>
    </xdr:from>
    <xdr:to>
      <xdr:col>36</xdr:col>
      <xdr:colOff>165100</xdr:colOff>
      <xdr:row>32</xdr:row>
      <xdr:rowOff>18326</xdr:rowOff>
    </xdr:to>
    <xdr:sp macro="" textlink="">
      <xdr:nvSpPr>
        <xdr:cNvPr id="317" name="楕円 316"/>
        <xdr:cNvSpPr/>
      </xdr:nvSpPr>
      <xdr:spPr>
        <a:xfrm>
          <a:off x="6921500" y="540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30</xdr:row>
      <xdr:rowOff>34853</xdr:rowOff>
    </xdr:from>
    <xdr:ext cx="599010" cy="259045"/>
    <xdr:sp macro="" textlink="">
      <xdr:nvSpPr>
        <xdr:cNvPr id="318" name="テキスト ボックス 317"/>
        <xdr:cNvSpPr txBox="1"/>
      </xdr:nvSpPr>
      <xdr:spPr>
        <a:xfrm>
          <a:off x="6672795" y="5178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153860</xdr:rowOff>
    </xdr:from>
    <xdr:to>
      <xdr:col>54</xdr:col>
      <xdr:colOff>189865</xdr:colOff>
      <xdr:row>58</xdr:row>
      <xdr:rowOff>139329</xdr:rowOff>
    </xdr:to>
    <xdr:cxnSp macro="">
      <xdr:nvCxnSpPr>
        <xdr:cNvPr id="340" name="直線コネクタ 339"/>
        <xdr:cNvCxnSpPr/>
      </xdr:nvCxnSpPr>
      <xdr:spPr>
        <a:xfrm flipV="1">
          <a:off x="10475595" y="9583610"/>
          <a:ext cx="1270" cy="499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143156</xdr:rowOff>
    </xdr:from>
    <xdr:ext cx="378565" cy="259045"/>
    <xdr:sp macro="" textlink="">
      <xdr:nvSpPr>
        <xdr:cNvPr id="341" name="農林水産業費最小値テキスト"/>
        <xdr:cNvSpPr txBox="1"/>
      </xdr:nvSpPr>
      <xdr:spPr>
        <a:xfrm>
          <a:off x="10528300" y="10087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139329</xdr:rowOff>
    </xdr:from>
    <xdr:to>
      <xdr:col>55</xdr:col>
      <xdr:colOff>88900</xdr:colOff>
      <xdr:row>58</xdr:row>
      <xdr:rowOff>139329</xdr:rowOff>
    </xdr:to>
    <xdr:cxnSp macro="">
      <xdr:nvCxnSpPr>
        <xdr:cNvPr id="342" name="直線コネクタ 341"/>
        <xdr:cNvCxnSpPr/>
      </xdr:nvCxnSpPr>
      <xdr:spPr>
        <a:xfrm>
          <a:off x="10388600" y="1008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100537</xdr:rowOff>
    </xdr:from>
    <xdr:ext cx="599010" cy="259045"/>
    <xdr:sp macro="" textlink="">
      <xdr:nvSpPr>
        <xdr:cNvPr id="343" name="農林水産業費最大値テキスト"/>
        <xdr:cNvSpPr txBox="1"/>
      </xdr:nvSpPr>
      <xdr:spPr>
        <a:xfrm>
          <a:off x="10528300" y="9358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547,015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55</xdr:row>
      <xdr:rowOff>153860</xdr:rowOff>
    </xdr:from>
    <xdr:to>
      <xdr:col>55</xdr:col>
      <xdr:colOff>88900</xdr:colOff>
      <xdr:row>55</xdr:row>
      <xdr:rowOff>153860</xdr:rowOff>
    </xdr:to>
    <xdr:cxnSp macro="">
      <xdr:nvCxnSpPr>
        <xdr:cNvPr id="344" name="直線コネクタ 343"/>
        <xdr:cNvCxnSpPr/>
      </xdr:nvCxnSpPr>
      <xdr:spPr>
        <a:xfrm>
          <a:off x="10388600" y="9583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130035</xdr:rowOff>
    </xdr:from>
    <xdr:to>
      <xdr:col>55</xdr:col>
      <xdr:colOff>0</xdr:colOff>
      <xdr:row>56</xdr:row>
      <xdr:rowOff>70855</xdr:rowOff>
    </xdr:to>
    <xdr:cxnSp macro="">
      <xdr:nvCxnSpPr>
        <xdr:cNvPr id="345" name="直線コネクタ 344"/>
        <xdr:cNvCxnSpPr/>
      </xdr:nvCxnSpPr>
      <xdr:spPr>
        <a:xfrm>
          <a:off x="9639300" y="8702535"/>
          <a:ext cx="838200" cy="96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138186</xdr:rowOff>
    </xdr:from>
    <xdr:ext cx="599010" cy="259045"/>
    <xdr:sp macro="" textlink="">
      <xdr:nvSpPr>
        <xdr:cNvPr id="346" name="農林水産業費平均値テキスト"/>
        <xdr:cNvSpPr txBox="1"/>
      </xdr:nvSpPr>
      <xdr:spPr>
        <a:xfrm>
          <a:off x="10528300" y="9910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159759</xdr:rowOff>
    </xdr:from>
    <xdr:to>
      <xdr:col>55</xdr:col>
      <xdr:colOff>50800</xdr:colOff>
      <xdr:row>58</xdr:row>
      <xdr:rowOff>89909</xdr:rowOff>
    </xdr:to>
    <xdr:sp macro="" textlink="">
      <xdr:nvSpPr>
        <xdr:cNvPr id="347" name="フローチャート: 判断 346"/>
        <xdr:cNvSpPr/>
      </xdr:nvSpPr>
      <xdr:spPr>
        <a:xfrm>
          <a:off x="10426700" y="9932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130035</xdr:rowOff>
    </xdr:from>
    <xdr:to>
      <xdr:col>50</xdr:col>
      <xdr:colOff>114300</xdr:colOff>
      <xdr:row>55</xdr:row>
      <xdr:rowOff>26321</xdr:rowOff>
    </xdr:to>
    <xdr:cxnSp macro="">
      <xdr:nvCxnSpPr>
        <xdr:cNvPr id="348" name="直線コネクタ 347"/>
        <xdr:cNvCxnSpPr/>
      </xdr:nvCxnSpPr>
      <xdr:spPr>
        <a:xfrm flipV="1">
          <a:off x="8750300" y="8702535"/>
          <a:ext cx="889000" cy="753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160556</xdr:rowOff>
    </xdr:from>
    <xdr:to>
      <xdr:col>50</xdr:col>
      <xdr:colOff>165100</xdr:colOff>
      <xdr:row>58</xdr:row>
      <xdr:rowOff>90706</xdr:rowOff>
    </xdr:to>
    <xdr:sp macro="" textlink="">
      <xdr:nvSpPr>
        <xdr:cNvPr id="349" name="フローチャート: 判断 348"/>
        <xdr:cNvSpPr/>
      </xdr:nvSpPr>
      <xdr:spPr>
        <a:xfrm>
          <a:off x="9588500" y="993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81833</xdr:rowOff>
    </xdr:from>
    <xdr:ext cx="599010" cy="259045"/>
    <xdr:sp macro="" textlink="">
      <xdr:nvSpPr>
        <xdr:cNvPr id="350" name="テキスト ボックス 349"/>
        <xdr:cNvSpPr txBox="1"/>
      </xdr:nvSpPr>
      <xdr:spPr>
        <a:xfrm>
          <a:off x="9339795" y="10025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26321</xdr:rowOff>
    </xdr:from>
    <xdr:to>
      <xdr:col>45</xdr:col>
      <xdr:colOff>177800</xdr:colOff>
      <xdr:row>57</xdr:row>
      <xdr:rowOff>75800</xdr:rowOff>
    </xdr:to>
    <xdr:cxnSp macro="">
      <xdr:nvCxnSpPr>
        <xdr:cNvPr id="351" name="直線コネクタ 350"/>
        <xdr:cNvCxnSpPr/>
      </xdr:nvCxnSpPr>
      <xdr:spPr>
        <a:xfrm flipV="1">
          <a:off x="7861300" y="9456071"/>
          <a:ext cx="889000" cy="392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1972</xdr:rowOff>
    </xdr:from>
    <xdr:to>
      <xdr:col>46</xdr:col>
      <xdr:colOff>38100</xdr:colOff>
      <xdr:row>58</xdr:row>
      <xdr:rowOff>103572</xdr:rowOff>
    </xdr:to>
    <xdr:sp macro="" textlink="">
      <xdr:nvSpPr>
        <xdr:cNvPr id="352" name="フローチャート: 判断 351"/>
        <xdr:cNvSpPr/>
      </xdr:nvSpPr>
      <xdr:spPr>
        <a:xfrm>
          <a:off x="8699500" y="994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94699</xdr:rowOff>
    </xdr:from>
    <xdr:ext cx="534377" cy="259045"/>
    <xdr:sp macro="" textlink="">
      <xdr:nvSpPr>
        <xdr:cNvPr id="353" name="テキスト ボックス 352"/>
        <xdr:cNvSpPr txBox="1"/>
      </xdr:nvSpPr>
      <xdr:spPr>
        <a:xfrm>
          <a:off x="8483111" y="1003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75800</xdr:rowOff>
    </xdr:from>
    <xdr:to>
      <xdr:col>41</xdr:col>
      <xdr:colOff>50800</xdr:colOff>
      <xdr:row>58</xdr:row>
      <xdr:rowOff>99554</xdr:rowOff>
    </xdr:to>
    <xdr:cxnSp macro="">
      <xdr:nvCxnSpPr>
        <xdr:cNvPr id="354" name="直線コネクタ 353"/>
        <xdr:cNvCxnSpPr/>
      </xdr:nvCxnSpPr>
      <xdr:spPr>
        <a:xfrm flipV="1">
          <a:off x="6972300" y="9848450"/>
          <a:ext cx="889000" cy="19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117496</xdr:rowOff>
    </xdr:from>
    <xdr:to>
      <xdr:col>41</xdr:col>
      <xdr:colOff>101600</xdr:colOff>
      <xdr:row>58</xdr:row>
      <xdr:rowOff>47646</xdr:rowOff>
    </xdr:to>
    <xdr:sp macro="" textlink="">
      <xdr:nvSpPr>
        <xdr:cNvPr id="355" name="フローチャート: 判断 354"/>
        <xdr:cNvSpPr/>
      </xdr:nvSpPr>
      <xdr:spPr>
        <a:xfrm>
          <a:off x="7810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38773</xdr:rowOff>
    </xdr:from>
    <xdr:ext cx="599010" cy="259045"/>
    <xdr:sp macro="" textlink="">
      <xdr:nvSpPr>
        <xdr:cNvPr id="356" name="テキスト ボックス 355"/>
        <xdr:cNvSpPr txBox="1"/>
      </xdr:nvSpPr>
      <xdr:spPr>
        <a:xfrm>
          <a:off x="7561795" y="9982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104211</xdr:rowOff>
    </xdr:from>
    <xdr:to>
      <xdr:col>36</xdr:col>
      <xdr:colOff>165100</xdr:colOff>
      <xdr:row>58</xdr:row>
      <xdr:rowOff>34361</xdr:rowOff>
    </xdr:to>
    <xdr:sp macro="" textlink="">
      <xdr:nvSpPr>
        <xdr:cNvPr id="357" name="フローチャート: 判断 356"/>
        <xdr:cNvSpPr/>
      </xdr:nvSpPr>
      <xdr:spPr>
        <a:xfrm>
          <a:off x="6921500" y="987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50888</xdr:rowOff>
    </xdr:from>
    <xdr:ext cx="599010" cy="259045"/>
    <xdr:sp macro="" textlink="">
      <xdr:nvSpPr>
        <xdr:cNvPr id="358" name="テキスト ボックス 357"/>
        <xdr:cNvSpPr txBox="1"/>
      </xdr:nvSpPr>
      <xdr:spPr>
        <a:xfrm>
          <a:off x="6672795" y="9652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20055</xdr:rowOff>
    </xdr:from>
    <xdr:to>
      <xdr:col>55</xdr:col>
      <xdr:colOff>50800</xdr:colOff>
      <xdr:row>56</xdr:row>
      <xdr:rowOff>121655</xdr:rowOff>
    </xdr:to>
    <xdr:sp macro="" textlink="">
      <xdr:nvSpPr>
        <xdr:cNvPr id="364" name="楕円 363"/>
        <xdr:cNvSpPr/>
      </xdr:nvSpPr>
      <xdr:spPr>
        <a:xfrm>
          <a:off x="10426700" y="962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106432</xdr:rowOff>
    </xdr:from>
    <xdr:ext cx="599010" cy="259045"/>
    <xdr:sp macro="" textlink="">
      <xdr:nvSpPr>
        <xdr:cNvPr id="365" name="農林水産業費該当値テキスト"/>
        <xdr:cNvSpPr txBox="1"/>
      </xdr:nvSpPr>
      <xdr:spPr>
        <a:xfrm>
          <a:off x="10528300" y="9536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79235</xdr:rowOff>
    </xdr:from>
    <xdr:to>
      <xdr:col>50</xdr:col>
      <xdr:colOff>165100</xdr:colOff>
      <xdr:row>51</xdr:row>
      <xdr:rowOff>9385</xdr:rowOff>
    </xdr:to>
    <xdr:sp macro="" textlink="">
      <xdr:nvSpPr>
        <xdr:cNvPr id="366" name="楕円 365"/>
        <xdr:cNvSpPr/>
      </xdr:nvSpPr>
      <xdr:spPr>
        <a:xfrm>
          <a:off x="9588500" y="865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49</xdr:row>
      <xdr:rowOff>25912</xdr:rowOff>
    </xdr:from>
    <xdr:ext cx="690189" cy="259045"/>
    <xdr:sp macro="" textlink="">
      <xdr:nvSpPr>
        <xdr:cNvPr id="367" name="テキスト ボックス 366"/>
        <xdr:cNvSpPr txBox="1"/>
      </xdr:nvSpPr>
      <xdr:spPr>
        <a:xfrm>
          <a:off x="9294205" y="84269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146971</xdr:rowOff>
    </xdr:from>
    <xdr:to>
      <xdr:col>46</xdr:col>
      <xdr:colOff>38100</xdr:colOff>
      <xdr:row>55</xdr:row>
      <xdr:rowOff>77121</xdr:rowOff>
    </xdr:to>
    <xdr:sp macro="" textlink="">
      <xdr:nvSpPr>
        <xdr:cNvPr id="368" name="楕円 367"/>
        <xdr:cNvSpPr/>
      </xdr:nvSpPr>
      <xdr:spPr>
        <a:xfrm>
          <a:off x="8699500" y="940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93648</xdr:rowOff>
    </xdr:from>
    <xdr:ext cx="599010" cy="259045"/>
    <xdr:sp macro="" textlink="">
      <xdr:nvSpPr>
        <xdr:cNvPr id="369" name="テキスト ボックス 368"/>
        <xdr:cNvSpPr txBox="1"/>
      </xdr:nvSpPr>
      <xdr:spPr>
        <a:xfrm>
          <a:off x="8450795" y="9180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25000</xdr:rowOff>
    </xdr:from>
    <xdr:to>
      <xdr:col>41</xdr:col>
      <xdr:colOff>101600</xdr:colOff>
      <xdr:row>57</xdr:row>
      <xdr:rowOff>126600</xdr:rowOff>
    </xdr:to>
    <xdr:sp macro="" textlink="">
      <xdr:nvSpPr>
        <xdr:cNvPr id="370" name="楕円 369"/>
        <xdr:cNvSpPr/>
      </xdr:nvSpPr>
      <xdr:spPr>
        <a:xfrm>
          <a:off x="7810500" y="97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143127</xdr:rowOff>
    </xdr:from>
    <xdr:ext cx="599010" cy="259045"/>
    <xdr:sp macro="" textlink="">
      <xdr:nvSpPr>
        <xdr:cNvPr id="371" name="テキスト ボックス 370"/>
        <xdr:cNvSpPr txBox="1"/>
      </xdr:nvSpPr>
      <xdr:spPr>
        <a:xfrm>
          <a:off x="7561795" y="9572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48754</xdr:rowOff>
    </xdr:from>
    <xdr:to>
      <xdr:col>36</xdr:col>
      <xdr:colOff>165100</xdr:colOff>
      <xdr:row>58</xdr:row>
      <xdr:rowOff>150354</xdr:rowOff>
    </xdr:to>
    <xdr:sp macro="" textlink="">
      <xdr:nvSpPr>
        <xdr:cNvPr id="372" name="楕円 371"/>
        <xdr:cNvSpPr/>
      </xdr:nvSpPr>
      <xdr:spPr>
        <a:xfrm>
          <a:off x="6921500" y="999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141481</xdr:rowOff>
    </xdr:from>
    <xdr:ext cx="534377" cy="259045"/>
    <xdr:sp macro="" textlink="">
      <xdr:nvSpPr>
        <xdr:cNvPr id="373" name="テキスト ボックス 372"/>
        <xdr:cNvSpPr txBox="1"/>
      </xdr:nvSpPr>
      <xdr:spPr>
        <a:xfrm>
          <a:off x="6705111" y="1008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3" name="テキスト ボックス 392"/>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123113</xdr:rowOff>
    </xdr:from>
    <xdr:to>
      <xdr:col>54</xdr:col>
      <xdr:colOff>189865</xdr:colOff>
      <xdr:row>79</xdr:row>
      <xdr:rowOff>97876</xdr:rowOff>
    </xdr:to>
    <xdr:cxnSp macro="">
      <xdr:nvCxnSpPr>
        <xdr:cNvPr id="399" name="直線コネクタ 398"/>
        <xdr:cNvCxnSpPr/>
      </xdr:nvCxnSpPr>
      <xdr:spPr>
        <a:xfrm flipV="1">
          <a:off x="10475595" y="12124613"/>
          <a:ext cx="1270" cy="1517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101703</xdr:rowOff>
    </xdr:from>
    <xdr:ext cx="378565" cy="259045"/>
    <xdr:sp macro="" textlink="">
      <xdr:nvSpPr>
        <xdr:cNvPr id="400" name="商工費最小値テキスト"/>
        <xdr:cNvSpPr txBox="1"/>
      </xdr:nvSpPr>
      <xdr:spPr>
        <a:xfrm>
          <a:off x="10528300" y="13646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97876</xdr:rowOff>
    </xdr:from>
    <xdr:to>
      <xdr:col>55</xdr:col>
      <xdr:colOff>88900</xdr:colOff>
      <xdr:row>79</xdr:row>
      <xdr:rowOff>97876</xdr:rowOff>
    </xdr:to>
    <xdr:cxnSp macro="">
      <xdr:nvCxnSpPr>
        <xdr:cNvPr id="401" name="直線コネクタ 400"/>
        <xdr:cNvCxnSpPr/>
      </xdr:nvCxnSpPr>
      <xdr:spPr>
        <a:xfrm>
          <a:off x="10388600" y="1364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69790</xdr:rowOff>
    </xdr:from>
    <xdr:ext cx="690189" cy="259045"/>
    <xdr:sp macro="" textlink="">
      <xdr:nvSpPr>
        <xdr:cNvPr id="402" name="商工費最大値テキスト"/>
        <xdr:cNvSpPr txBox="1"/>
      </xdr:nvSpPr>
      <xdr:spPr>
        <a:xfrm>
          <a:off x="10528300" y="118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1,395,237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123113</xdr:rowOff>
    </xdr:from>
    <xdr:to>
      <xdr:col>55</xdr:col>
      <xdr:colOff>88900</xdr:colOff>
      <xdr:row>70</xdr:row>
      <xdr:rowOff>123113</xdr:rowOff>
    </xdr:to>
    <xdr:cxnSp macro="">
      <xdr:nvCxnSpPr>
        <xdr:cNvPr id="403" name="直線コネクタ 402"/>
        <xdr:cNvCxnSpPr/>
      </xdr:nvCxnSpPr>
      <xdr:spPr>
        <a:xfrm>
          <a:off x="10388600" y="1212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123113</xdr:rowOff>
    </xdr:from>
    <xdr:to>
      <xdr:col>55</xdr:col>
      <xdr:colOff>0</xdr:colOff>
      <xdr:row>79</xdr:row>
      <xdr:rowOff>34857</xdr:rowOff>
    </xdr:to>
    <xdr:cxnSp macro="">
      <xdr:nvCxnSpPr>
        <xdr:cNvPr id="404" name="直線コネクタ 403"/>
        <xdr:cNvCxnSpPr/>
      </xdr:nvCxnSpPr>
      <xdr:spPr>
        <a:xfrm flipV="1">
          <a:off x="9639300" y="12124613"/>
          <a:ext cx="838200" cy="1454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114182</xdr:rowOff>
    </xdr:from>
    <xdr:ext cx="534377" cy="259045"/>
    <xdr:sp macro="" textlink="">
      <xdr:nvSpPr>
        <xdr:cNvPr id="405" name="商工費平均値テキスト"/>
        <xdr:cNvSpPr txBox="1"/>
      </xdr:nvSpPr>
      <xdr:spPr>
        <a:xfrm>
          <a:off x="10528300" y="13487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135755</xdr:rowOff>
    </xdr:from>
    <xdr:to>
      <xdr:col>55</xdr:col>
      <xdr:colOff>50800</xdr:colOff>
      <xdr:row>79</xdr:row>
      <xdr:rowOff>65905</xdr:rowOff>
    </xdr:to>
    <xdr:sp macro="" textlink="">
      <xdr:nvSpPr>
        <xdr:cNvPr id="406" name="フローチャート: 判断 405"/>
        <xdr:cNvSpPr/>
      </xdr:nvSpPr>
      <xdr:spPr>
        <a:xfrm>
          <a:off x="10426700" y="1350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34857</xdr:rowOff>
    </xdr:from>
    <xdr:to>
      <xdr:col>50</xdr:col>
      <xdr:colOff>114300</xdr:colOff>
      <xdr:row>79</xdr:row>
      <xdr:rowOff>93272</xdr:rowOff>
    </xdr:to>
    <xdr:cxnSp macro="">
      <xdr:nvCxnSpPr>
        <xdr:cNvPr id="407" name="直線コネクタ 406"/>
        <xdr:cNvCxnSpPr/>
      </xdr:nvCxnSpPr>
      <xdr:spPr>
        <a:xfrm flipV="1">
          <a:off x="8750300" y="13579407"/>
          <a:ext cx="889000" cy="5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139810</xdr:rowOff>
    </xdr:from>
    <xdr:to>
      <xdr:col>50</xdr:col>
      <xdr:colOff>165100</xdr:colOff>
      <xdr:row>79</xdr:row>
      <xdr:rowOff>69960</xdr:rowOff>
    </xdr:to>
    <xdr:sp macro="" textlink="">
      <xdr:nvSpPr>
        <xdr:cNvPr id="408" name="フローチャート: 判断 407"/>
        <xdr:cNvSpPr/>
      </xdr:nvSpPr>
      <xdr:spPr>
        <a:xfrm>
          <a:off x="9588500" y="1351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86487</xdr:rowOff>
    </xdr:from>
    <xdr:ext cx="534377" cy="259045"/>
    <xdr:sp macro="" textlink="">
      <xdr:nvSpPr>
        <xdr:cNvPr id="409" name="テキスト ボックス 408"/>
        <xdr:cNvSpPr txBox="1"/>
      </xdr:nvSpPr>
      <xdr:spPr>
        <a:xfrm>
          <a:off x="9372111" y="1328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93272</xdr:rowOff>
    </xdr:from>
    <xdr:to>
      <xdr:col>45</xdr:col>
      <xdr:colOff>177800</xdr:colOff>
      <xdr:row>79</xdr:row>
      <xdr:rowOff>96808</xdr:rowOff>
    </xdr:to>
    <xdr:cxnSp macro="">
      <xdr:nvCxnSpPr>
        <xdr:cNvPr id="410" name="直線コネクタ 409"/>
        <xdr:cNvCxnSpPr/>
      </xdr:nvCxnSpPr>
      <xdr:spPr>
        <a:xfrm flipV="1">
          <a:off x="7861300" y="13637822"/>
          <a:ext cx="889000" cy="3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131615</xdr:rowOff>
    </xdr:from>
    <xdr:to>
      <xdr:col>46</xdr:col>
      <xdr:colOff>38100</xdr:colOff>
      <xdr:row>79</xdr:row>
      <xdr:rowOff>61765</xdr:rowOff>
    </xdr:to>
    <xdr:sp macro="" textlink="">
      <xdr:nvSpPr>
        <xdr:cNvPr id="411" name="フローチャート: 判断 410"/>
        <xdr:cNvSpPr/>
      </xdr:nvSpPr>
      <xdr:spPr>
        <a:xfrm>
          <a:off x="8699500" y="1350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78292</xdr:rowOff>
    </xdr:from>
    <xdr:ext cx="534377" cy="259045"/>
    <xdr:sp macro="" textlink="">
      <xdr:nvSpPr>
        <xdr:cNvPr id="412" name="テキスト ボックス 411"/>
        <xdr:cNvSpPr txBox="1"/>
      </xdr:nvSpPr>
      <xdr:spPr>
        <a:xfrm>
          <a:off x="8483111" y="1327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96808</xdr:rowOff>
    </xdr:from>
    <xdr:to>
      <xdr:col>41</xdr:col>
      <xdr:colOff>50800</xdr:colOff>
      <xdr:row>79</xdr:row>
      <xdr:rowOff>97270</xdr:rowOff>
    </xdr:to>
    <xdr:cxnSp macro="">
      <xdr:nvCxnSpPr>
        <xdr:cNvPr id="413" name="直線コネクタ 412"/>
        <xdr:cNvCxnSpPr/>
      </xdr:nvCxnSpPr>
      <xdr:spPr>
        <a:xfrm flipV="1">
          <a:off x="6972300" y="13641358"/>
          <a:ext cx="889000" cy="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167074</xdr:rowOff>
    </xdr:from>
    <xdr:to>
      <xdr:col>41</xdr:col>
      <xdr:colOff>101600</xdr:colOff>
      <xdr:row>79</xdr:row>
      <xdr:rowOff>97224</xdr:rowOff>
    </xdr:to>
    <xdr:sp macro="" textlink="">
      <xdr:nvSpPr>
        <xdr:cNvPr id="414" name="フローチャート: 判断 413"/>
        <xdr:cNvSpPr/>
      </xdr:nvSpPr>
      <xdr:spPr>
        <a:xfrm>
          <a:off x="7810500" y="1354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113751</xdr:rowOff>
    </xdr:from>
    <xdr:ext cx="534377" cy="259045"/>
    <xdr:sp macro="" textlink="">
      <xdr:nvSpPr>
        <xdr:cNvPr id="415" name="テキスト ボックス 414"/>
        <xdr:cNvSpPr txBox="1"/>
      </xdr:nvSpPr>
      <xdr:spPr>
        <a:xfrm>
          <a:off x="7594111" y="1331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167591</xdr:rowOff>
    </xdr:from>
    <xdr:to>
      <xdr:col>36</xdr:col>
      <xdr:colOff>165100</xdr:colOff>
      <xdr:row>79</xdr:row>
      <xdr:rowOff>97741</xdr:rowOff>
    </xdr:to>
    <xdr:sp macro="" textlink="">
      <xdr:nvSpPr>
        <xdr:cNvPr id="416" name="フローチャート: 判断 415"/>
        <xdr:cNvSpPr/>
      </xdr:nvSpPr>
      <xdr:spPr>
        <a:xfrm>
          <a:off x="6921500" y="1354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114268</xdr:rowOff>
    </xdr:from>
    <xdr:ext cx="534377" cy="259045"/>
    <xdr:sp macro="" textlink="">
      <xdr:nvSpPr>
        <xdr:cNvPr id="417" name="テキスト ボックス 416"/>
        <xdr:cNvSpPr txBox="1"/>
      </xdr:nvSpPr>
      <xdr:spPr>
        <a:xfrm>
          <a:off x="6705111" y="13315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72313</xdr:rowOff>
    </xdr:from>
    <xdr:to>
      <xdr:col>55</xdr:col>
      <xdr:colOff>50800</xdr:colOff>
      <xdr:row>71</xdr:row>
      <xdr:rowOff>2463</xdr:rowOff>
    </xdr:to>
    <xdr:sp macro="" textlink="">
      <xdr:nvSpPr>
        <xdr:cNvPr id="423" name="楕円 422"/>
        <xdr:cNvSpPr/>
      </xdr:nvSpPr>
      <xdr:spPr>
        <a:xfrm>
          <a:off x="10426700" y="1207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25340</xdr:rowOff>
    </xdr:from>
    <xdr:ext cx="690189" cy="259045"/>
    <xdr:sp macro="" textlink="">
      <xdr:nvSpPr>
        <xdr:cNvPr id="424" name="商工費該当値テキスト"/>
        <xdr:cNvSpPr txBox="1"/>
      </xdr:nvSpPr>
      <xdr:spPr>
        <a:xfrm>
          <a:off x="10528300" y="12026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155507</xdr:rowOff>
    </xdr:from>
    <xdr:to>
      <xdr:col>50</xdr:col>
      <xdr:colOff>165100</xdr:colOff>
      <xdr:row>79</xdr:row>
      <xdr:rowOff>85657</xdr:rowOff>
    </xdr:to>
    <xdr:sp macro="" textlink="">
      <xdr:nvSpPr>
        <xdr:cNvPr id="425" name="楕円 424"/>
        <xdr:cNvSpPr/>
      </xdr:nvSpPr>
      <xdr:spPr>
        <a:xfrm>
          <a:off x="9588500" y="1352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76784</xdr:rowOff>
    </xdr:from>
    <xdr:ext cx="534377" cy="259045"/>
    <xdr:sp macro="" textlink="">
      <xdr:nvSpPr>
        <xdr:cNvPr id="426" name="テキスト ボックス 425"/>
        <xdr:cNvSpPr txBox="1"/>
      </xdr:nvSpPr>
      <xdr:spPr>
        <a:xfrm>
          <a:off x="9372111" y="1362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42472</xdr:rowOff>
    </xdr:from>
    <xdr:to>
      <xdr:col>46</xdr:col>
      <xdr:colOff>38100</xdr:colOff>
      <xdr:row>79</xdr:row>
      <xdr:rowOff>144072</xdr:rowOff>
    </xdr:to>
    <xdr:sp macro="" textlink="">
      <xdr:nvSpPr>
        <xdr:cNvPr id="427" name="楕円 426"/>
        <xdr:cNvSpPr/>
      </xdr:nvSpPr>
      <xdr:spPr>
        <a:xfrm>
          <a:off x="8699500" y="1358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135199</xdr:rowOff>
    </xdr:from>
    <xdr:ext cx="469744" cy="259045"/>
    <xdr:sp macro="" textlink="">
      <xdr:nvSpPr>
        <xdr:cNvPr id="428" name="テキスト ボックス 427"/>
        <xdr:cNvSpPr txBox="1"/>
      </xdr:nvSpPr>
      <xdr:spPr>
        <a:xfrm>
          <a:off x="8515428" y="13679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46008</xdr:rowOff>
    </xdr:from>
    <xdr:to>
      <xdr:col>41</xdr:col>
      <xdr:colOff>101600</xdr:colOff>
      <xdr:row>79</xdr:row>
      <xdr:rowOff>147608</xdr:rowOff>
    </xdr:to>
    <xdr:sp macro="" textlink="">
      <xdr:nvSpPr>
        <xdr:cNvPr id="429" name="楕円 428"/>
        <xdr:cNvSpPr/>
      </xdr:nvSpPr>
      <xdr:spPr>
        <a:xfrm>
          <a:off x="7810500" y="1359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138735</xdr:rowOff>
    </xdr:from>
    <xdr:ext cx="469744" cy="259045"/>
    <xdr:sp macro="" textlink="">
      <xdr:nvSpPr>
        <xdr:cNvPr id="430" name="テキスト ボックス 429"/>
        <xdr:cNvSpPr txBox="1"/>
      </xdr:nvSpPr>
      <xdr:spPr>
        <a:xfrm>
          <a:off x="7626428" y="13683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46470</xdr:rowOff>
    </xdr:from>
    <xdr:to>
      <xdr:col>36</xdr:col>
      <xdr:colOff>165100</xdr:colOff>
      <xdr:row>79</xdr:row>
      <xdr:rowOff>148070</xdr:rowOff>
    </xdr:to>
    <xdr:sp macro="" textlink="">
      <xdr:nvSpPr>
        <xdr:cNvPr id="431" name="楕円 430"/>
        <xdr:cNvSpPr/>
      </xdr:nvSpPr>
      <xdr:spPr>
        <a:xfrm>
          <a:off x="6921500" y="135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139197</xdr:rowOff>
    </xdr:from>
    <xdr:ext cx="469744" cy="259045"/>
    <xdr:sp macro="" textlink="">
      <xdr:nvSpPr>
        <xdr:cNvPr id="432" name="テキスト ボックス 431"/>
        <xdr:cNvSpPr txBox="1"/>
      </xdr:nvSpPr>
      <xdr:spPr>
        <a:xfrm>
          <a:off x="6737428" y="1368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170641</xdr:rowOff>
    </xdr:from>
    <xdr:to>
      <xdr:col>54</xdr:col>
      <xdr:colOff>189865</xdr:colOff>
      <xdr:row>98</xdr:row>
      <xdr:rowOff>119997</xdr:rowOff>
    </xdr:to>
    <xdr:cxnSp macro="">
      <xdr:nvCxnSpPr>
        <xdr:cNvPr id="454" name="直線コネクタ 453"/>
        <xdr:cNvCxnSpPr/>
      </xdr:nvCxnSpPr>
      <xdr:spPr>
        <a:xfrm flipV="1">
          <a:off x="10475595" y="16115491"/>
          <a:ext cx="1270" cy="806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123824</xdr:rowOff>
    </xdr:from>
    <xdr:ext cx="534377" cy="259045"/>
    <xdr:sp macro="" textlink="">
      <xdr:nvSpPr>
        <xdr:cNvPr id="455" name="土木費最小値テキスト"/>
        <xdr:cNvSpPr txBox="1"/>
      </xdr:nvSpPr>
      <xdr:spPr>
        <a:xfrm>
          <a:off x="10528300" y="1692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119997</xdr:rowOff>
    </xdr:from>
    <xdr:to>
      <xdr:col>55</xdr:col>
      <xdr:colOff>88900</xdr:colOff>
      <xdr:row>98</xdr:row>
      <xdr:rowOff>119997</xdr:rowOff>
    </xdr:to>
    <xdr:cxnSp macro="">
      <xdr:nvCxnSpPr>
        <xdr:cNvPr id="456" name="直線コネクタ 455"/>
        <xdr:cNvCxnSpPr/>
      </xdr:nvCxnSpPr>
      <xdr:spPr>
        <a:xfrm>
          <a:off x="10388600" y="16922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117318</xdr:rowOff>
    </xdr:from>
    <xdr:ext cx="690189" cy="259045"/>
    <xdr:sp macro="" textlink="">
      <xdr:nvSpPr>
        <xdr:cNvPr id="457" name="土木費最大値テキスト"/>
        <xdr:cNvSpPr txBox="1"/>
      </xdr:nvSpPr>
      <xdr:spPr>
        <a:xfrm>
          <a:off x="10528300" y="158907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1,807,327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93</xdr:row>
      <xdr:rowOff>170641</xdr:rowOff>
    </xdr:from>
    <xdr:to>
      <xdr:col>55</xdr:col>
      <xdr:colOff>88900</xdr:colOff>
      <xdr:row>93</xdr:row>
      <xdr:rowOff>170641</xdr:rowOff>
    </xdr:to>
    <xdr:cxnSp macro="">
      <xdr:nvCxnSpPr>
        <xdr:cNvPr id="458" name="直線コネクタ 457"/>
        <xdr:cNvCxnSpPr/>
      </xdr:nvCxnSpPr>
      <xdr:spPr>
        <a:xfrm>
          <a:off x="10388600" y="16115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146577</xdr:rowOff>
    </xdr:from>
    <xdr:to>
      <xdr:col>55</xdr:col>
      <xdr:colOff>0</xdr:colOff>
      <xdr:row>97</xdr:row>
      <xdr:rowOff>92836</xdr:rowOff>
    </xdr:to>
    <xdr:cxnSp macro="">
      <xdr:nvCxnSpPr>
        <xdr:cNvPr id="459" name="直線コネクタ 458"/>
        <xdr:cNvCxnSpPr/>
      </xdr:nvCxnSpPr>
      <xdr:spPr>
        <a:xfrm>
          <a:off x="9639300" y="16605777"/>
          <a:ext cx="838200" cy="117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165085</xdr:rowOff>
    </xdr:from>
    <xdr:ext cx="599010" cy="259045"/>
    <xdr:sp macro="" textlink="">
      <xdr:nvSpPr>
        <xdr:cNvPr id="460" name="土木費平均値テキスト"/>
        <xdr:cNvSpPr txBox="1"/>
      </xdr:nvSpPr>
      <xdr:spPr>
        <a:xfrm>
          <a:off x="10528300" y="16795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15208</xdr:rowOff>
    </xdr:from>
    <xdr:to>
      <xdr:col>55</xdr:col>
      <xdr:colOff>50800</xdr:colOff>
      <xdr:row>98</xdr:row>
      <xdr:rowOff>116808</xdr:rowOff>
    </xdr:to>
    <xdr:sp macro="" textlink="">
      <xdr:nvSpPr>
        <xdr:cNvPr id="461" name="フローチャート: 判断 460"/>
        <xdr:cNvSpPr/>
      </xdr:nvSpPr>
      <xdr:spPr>
        <a:xfrm>
          <a:off x="10426700" y="1681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123747</xdr:rowOff>
    </xdr:from>
    <xdr:to>
      <xdr:col>50</xdr:col>
      <xdr:colOff>114300</xdr:colOff>
      <xdr:row>96</xdr:row>
      <xdr:rowOff>146577</xdr:rowOff>
    </xdr:to>
    <xdr:cxnSp macro="">
      <xdr:nvCxnSpPr>
        <xdr:cNvPr id="462" name="直線コネクタ 461"/>
        <xdr:cNvCxnSpPr/>
      </xdr:nvCxnSpPr>
      <xdr:spPr>
        <a:xfrm>
          <a:off x="8750300" y="16068597"/>
          <a:ext cx="889000" cy="53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14887</xdr:rowOff>
    </xdr:from>
    <xdr:to>
      <xdr:col>50</xdr:col>
      <xdr:colOff>165100</xdr:colOff>
      <xdr:row>98</xdr:row>
      <xdr:rowOff>116487</xdr:rowOff>
    </xdr:to>
    <xdr:sp macro="" textlink="">
      <xdr:nvSpPr>
        <xdr:cNvPr id="463" name="フローチャート: 判断 462"/>
        <xdr:cNvSpPr/>
      </xdr:nvSpPr>
      <xdr:spPr>
        <a:xfrm>
          <a:off x="9588500" y="1681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107614</xdr:rowOff>
    </xdr:from>
    <xdr:ext cx="599010" cy="259045"/>
    <xdr:sp macro="" textlink="">
      <xdr:nvSpPr>
        <xdr:cNvPr id="464" name="テキスト ボックス 463"/>
        <xdr:cNvSpPr txBox="1"/>
      </xdr:nvSpPr>
      <xdr:spPr>
        <a:xfrm>
          <a:off x="9339795" y="16909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123747</xdr:rowOff>
    </xdr:from>
    <xdr:to>
      <xdr:col>45</xdr:col>
      <xdr:colOff>177800</xdr:colOff>
      <xdr:row>94</xdr:row>
      <xdr:rowOff>70213</xdr:rowOff>
    </xdr:to>
    <xdr:cxnSp macro="">
      <xdr:nvCxnSpPr>
        <xdr:cNvPr id="465" name="直線コネクタ 464"/>
        <xdr:cNvCxnSpPr/>
      </xdr:nvCxnSpPr>
      <xdr:spPr>
        <a:xfrm flipV="1">
          <a:off x="7861300" y="16068597"/>
          <a:ext cx="889000" cy="117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18174</xdr:rowOff>
    </xdr:from>
    <xdr:to>
      <xdr:col>46</xdr:col>
      <xdr:colOff>38100</xdr:colOff>
      <xdr:row>98</xdr:row>
      <xdr:rowOff>119774</xdr:rowOff>
    </xdr:to>
    <xdr:sp macro="" textlink="">
      <xdr:nvSpPr>
        <xdr:cNvPr id="466" name="フローチャート: 判断 465"/>
        <xdr:cNvSpPr/>
      </xdr:nvSpPr>
      <xdr:spPr>
        <a:xfrm>
          <a:off x="8699500" y="1682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110901</xdr:rowOff>
    </xdr:from>
    <xdr:ext cx="599010" cy="259045"/>
    <xdr:sp macro="" textlink="">
      <xdr:nvSpPr>
        <xdr:cNvPr id="467" name="テキスト ボックス 466"/>
        <xdr:cNvSpPr txBox="1"/>
      </xdr:nvSpPr>
      <xdr:spPr>
        <a:xfrm>
          <a:off x="8450795" y="16913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31144</xdr:rowOff>
    </xdr:from>
    <xdr:to>
      <xdr:col>41</xdr:col>
      <xdr:colOff>50800</xdr:colOff>
      <xdr:row>94</xdr:row>
      <xdr:rowOff>70213</xdr:rowOff>
    </xdr:to>
    <xdr:cxnSp macro="">
      <xdr:nvCxnSpPr>
        <xdr:cNvPr id="468" name="直線コネクタ 467"/>
        <xdr:cNvCxnSpPr/>
      </xdr:nvCxnSpPr>
      <xdr:spPr>
        <a:xfrm>
          <a:off x="6972300" y="15633094"/>
          <a:ext cx="889000" cy="55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27366</xdr:rowOff>
    </xdr:from>
    <xdr:to>
      <xdr:col>41</xdr:col>
      <xdr:colOff>101600</xdr:colOff>
      <xdr:row>98</xdr:row>
      <xdr:rowOff>128966</xdr:rowOff>
    </xdr:to>
    <xdr:sp macro="" textlink="">
      <xdr:nvSpPr>
        <xdr:cNvPr id="469" name="フローチャート: 判断 468"/>
        <xdr:cNvSpPr/>
      </xdr:nvSpPr>
      <xdr:spPr>
        <a:xfrm>
          <a:off x="7810500" y="168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120093</xdr:rowOff>
    </xdr:from>
    <xdr:ext cx="599010" cy="259045"/>
    <xdr:sp macro="" textlink="">
      <xdr:nvSpPr>
        <xdr:cNvPr id="470" name="テキスト ボックス 469"/>
        <xdr:cNvSpPr txBox="1"/>
      </xdr:nvSpPr>
      <xdr:spPr>
        <a:xfrm>
          <a:off x="7561795" y="16922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15184</xdr:rowOff>
    </xdr:from>
    <xdr:to>
      <xdr:col>36</xdr:col>
      <xdr:colOff>165100</xdr:colOff>
      <xdr:row>98</xdr:row>
      <xdr:rowOff>116784</xdr:rowOff>
    </xdr:to>
    <xdr:sp macro="" textlink="">
      <xdr:nvSpPr>
        <xdr:cNvPr id="471" name="フローチャート: 判断 470"/>
        <xdr:cNvSpPr/>
      </xdr:nvSpPr>
      <xdr:spPr>
        <a:xfrm>
          <a:off x="6921500" y="1681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107911</xdr:rowOff>
    </xdr:from>
    <xdr:ext cx="599010" cy="259045"/>
    <xdr:sp macro="" textlink="">
      <xdr:nvSpPr>
        <xdr:cNvPr id="472" name="テキスト ボックス 471"/>
        <xdr:cNvSpPr txBox="1"/>
      </xdr:nvSpPr>
      <xdr:spPr>
        <a:xfrm>
          <a:off x="6672795" y="16910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42036</xdr:rowOff>
    </xdr:from>
    <xdr:to>
      <xdr:col>55</xdr:col>
      <xdr:colOff>50800</xdr:colOff>
      <xdr:row>97</xdr:row>
      <xdr:rowOff>143636</xdr:rowOff>
    </xdr:to>
    <xdr:sp macro="" textlink="">
      <xdr:nvSpPr>
        <xdr:cNvPr id="478" name="楕円 477"/>
        <xdr:cNvSpPr/>
      </xdr:nvSpPr>
      <xdr:spPr>
        <a:xfrm>
          <a:off x="10426700" y="1667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64913</xdr:rowOff>
    </xdr:from>
    <xdr:ext cx="599010" cy="259045"/>
    <xdr:sp macro="" textlink="">
      <xdr:nvSpPr>
        <xdr:cNvPr id="479" name="土木費該当値テキスト"/>
        <xdr:cNvSpPr txBox="1"/>
      </xdr:nvSpPr>
      <xdr:spPr>
        <a:xfrm>
          <a:off x="10528300" y="16524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95777</xdr:rowOff>
    </xdr:from>
    <xdr:to>
      <xdr:col>50</xdr:col>
      <xdr:colOff>165100</xdr:colOff>
      <xdr:row>97</xdr:row>
      <xdr:rowOff>25927</xdr:rowOff>
    </xdr:to>
    <xdr:sp macro="" textlink="">
      <xdr:nvSpPr>
        <xdr:cNvPr id="480" name="楕円 479"/>
        <xdr:cNvSpPr/>
      </xdr:nvSpPr>
      <xdr:spPr>
        <a:xfrm>
          <a:off x="9588500" y="1655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42454</xdr:rowOff>
    </xdr:from>
    <xdr:ext cx="599010" cy="259045"/>
    <xdr:sp macro="" textlink="">
      <xdr:nvSpPr>
        <xdr:cNvPr id="481" name="テキスト ボックス 480"/>
        <xdr:cNvSpPr txBox="1"/>
      </xdr:nvSpPr>
      <xdr:spPr>
        <a:xfrm>
          <a:off x="9339795" y="16330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72947</xdr:rowOff>
    </xdr:from>
    <xdr:to>
      <xdr:col>46</xdr:col>
      <xdr:colOff>38100</xdr:colOff>
      <xdr:row>94</xdr:row>
      <xdr:rowOff>3097</xdr:rowOff>
    </xdr:to>
    <xdr:sp macro="" textlink="">
      <xdr:nvSpPr>
        <xdr:cNvPr id="482" name="楕円 481"/>
        <xdr:cNvSpPr/>
      </xdr:nvSpPr>
      <xdr:spPr>
        <a:xfrm>
          <a:off x="8699500" y="1601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92</xdr:row>
      <xdr:rowOff>19624</xdr:rowOff>
    </xdr:from>
    <xdr:ext cx="690189" cy="259045"/>
    <xdr:sp macro="" textlink="">
      <xdr:nvSpPr>
        <xdr:cNvPr id="483" name="テキスト ボックス 482"/>
        <xdr:cNvSpPr txBox="1"/>
      </xdr:nvSpPr>
      <xdr:spPr>
        <a:xfrm>
          <a:off x="8405205" y="157930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19413</xdr:rowOff>
    </xdr:from>
    <xdr:to>
      <xdr:col>41</xdr:col>
      <xdr:colOff>101600</xdr:colOff>
      <xdr:row>94</xdr:row>
      <xdr:rowOff>121013</xdr:rowOff>
    </xdr:to>
    <xdr:sp macro="" textlink="">
      <xdr:nvSpPr>
        <xdr:cNvPr id="484" name="楕円 483"/>
        <xdr:cNvSpPr/>
      </xdr:nvSpPr>
      <xdr:spPr>
        <a:xfrm>
          <a:off x="7810500" y="1613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92</xdr:row>
      <xdr:rowOff>137540</xdr:rowOff>
    </xdr:from>
    <xdr:ext cx="690189" cy="259045"/>
    <xdr:sp macro="" textlink="">
      <xdr:nvSpPr>
        <xdr:cNvPr id="485" name="テキスト ボックス 484"/>
        <xdr:cNvSpPr txBox="1"/>
      </xdr:nvSpPr>
      <xdr:spPr>
        <a:xfrm>
          <a:off x="7516205" y="159109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151794</xdr:rowOff>
    </xdr:from>
    <xdr:to>
      <xdr:col>36</xdr:col>
      <xdr:colOff>165100</xdr:colOff>
      <xdr:row>91</xdr:row>
      <xdr:rowOff>81944</xdr:rowOff>
    </xdr:to>
    <xdr:sp macro="" textlink="">
      <xdr:nvSpPr>
        <xdr:cNvPr id="486" name="楕円 485"/>
        <xdr:cNvSpPr/>
      </xdr:nvSpPr>
      <xdr:spPr>
        <a:xfrm>
          <a:off x="6921500" y="1558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89</xdr:row>
      <xdr:rowOff>98471</xdr:rowOff>
    </xdr:from>
    <xdr:ext cx="690189" cy="259045"/>
    <xdr:sp macro="" textlink="">
      <xdr:nvSpPr>
        <xdr:cNvPr id="487" name="テキスト ボックス 486"/>
        <xdr:cNvSpPr txBox="1"/>
      </xdr:nvSpPr>
      <xdr:spPr>
        <a:xfrm>
          <a:off x="6627205" y="153575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39246</xdr:rowOff>
    </xdr:from>
    <xdr:to>
      <xdr:col>85</xdr:col>
      <xdr:colOff>126364</xdr:colOff>
      <xdr:row>39</xdr:row>
      <xdr:rowOff>23958</xdr:rowOff>
    </xdr:to>
    <xdr:cxnSp macro="">
      <xdr:nvCxnSpPr>
        <xdr:cNvPr id="511" name="直線コネクタ 510"/>
        <xdr:cNvCxnSpPr/>
      </xdr:nvCxnSpPr>
      <xdr:spPr>
        <a:xfrm flipV="1">
          <a:off x="16317595" y="5354196"/>
          <a:ext cx="1269" cy="1356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27785</xdr:rowOff>
    </xdr:from>
    <xdr:ext cx="534377" cy="259045"/>
    <xdr:sp macro="" textlink="">
      <xdr:nvSpPr>
        <xdr:cNvPr id="512" name="消防費最小値テキスト"/>
        <xdr:cNvSpPr txBox="1"/>
      </xdr:nvSpPr>
      <xdr:spPr>
        <a:xfrm>
          <a:off x="16370300" y="671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23958</xdr:rowOff>
    </xdr:from>
    <xdr:to>
      <xdr:col>86</xdr:col>
      <xdr:colOff>25400</xdr:colOff>
      <xdr:row>39</xdr:row>
      <xdr:rowOff>23958</xdr:rowOff>
    </xdr:to>
    <xdr:cxnSp macro="">
      <xdr:nvCxnSpPr>
        <xdr:cNvPr id="513" name="直線コネクタ 512"/>
        <xdr:cNvCxnSpPr/>
      </xdr:nvCxnSpPr>
      <xdr:spPr>
        <a:xfrm>
          <a:off x="16230600" y="6710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157373</xdr:rowOff>
    </xdr:from>
    <xdr:ext cx="599010" cy="259045"/>
    <xdr:sp macro="" textlink="">
      <xdr:nvSpPr>
        <xdr:cNvPr id="514" name="消防費最大値テキスト"/>
        <xdr:cNvSpPr txBox="1"/>
      </xdr:nvSpPr>
      <xdr:spPr>
        <a:xfrm>
          <a:off x="16370300" y="512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722,732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39246</xdr:rowOff>
    </xdr:from>
    <xdr:to>
      <xdr:col>86</xdr:col>
      <xdr:colOff>25400</xdr:colOff>
      <xdr:row>31</xdr:row>
      <xdr:rowOff>39246</xdr:rowOff>
    </xdr:to>
    <xdr:cxnSp macro="">
      <xdr:nvCxnSpPr>
        <xdr:cNvPr id="515" name="直線コネクタ 514"/>
        <xdr:cNvCxnSpPr/>
      </xdr:nvCxnSpPr>
      <xdr:spPr>
        <a:xfrm>
          <a:off x="16230600" y="5354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148861</xdr:rowOff>
    </xdr:from>
    <xdr:to>
      <xdr:col>85</xdr:col>
      <xdr:colOff>127000</xdr:colOff>
      <xdr:row>38</xdr:row>
      <xdr:rowOff>109782</xdr:rowOff>
    </xdr:to>
    <xdr:cxnSp macro="">
      <xdr:nvCxnSpPr>
        <xdr:cNvPr id="516" name="直線コネクタ 515"/>
        <xdr:cNvCxnSpPr/>
      </xdr:nvCxnSpPr>
      <xdr:spPr>
        <a:xfrm>
          <a:off x="15481300" y="6321061"/>
          <a:ext cx="838200" cy="30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62614</xdr:rowOff>
    </xdr:from>
    <xdr:ext cx="534377" cy="259045"/>
    <xdr:sp macro="" textlink="">
      <xdr:nvSpPr>
        <xdr:cNvPr id="517" name="消防費平均値テキスト"/>
        <xdr:cNvSpPr txBox="1"/>
      </xdr:nvSpPr>
      <xdr:spPr>
        <a:xfrm>
          <a:off x="16370300" y="64062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39738</xdr:rowOff>
    </xdr:from>
    <xdr:to>
      <xdr:col>85</xdr:col>
      <xdr:colOff>177800</xdr:colOff>
      <xdr:row>38</xdr:row>
      <xdr:rowOff>141338</xdr:rowOff>
    </xdr:to>
    <xdr:sp macro="" textlink="">
      <xdr:nvSpPr>
        <xdr:cNvPr id="518" name="フローチャート: 判断 517"/>
        <xdr:cNvSpPr/>
      </xdr:nvSpPr>
      <xdr:spPr>
        <a:xfrm>
          <a:off x="16268700" y="655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148861</xdr:rowOff>
    </xdr:from>
    <xdr:to>
      <xdr:col>81</xdr:col>
      <xdr:colOff>50800</xdr:colOff>
      <xdr:row>38</xdr:row>
      <xdr:rowOff>107700</xdr:rowOff>
    </xdr:to>
    <xdr:cxnSp macro="">
      <xdr:nvCxnSpPr>
        <xdr:cNvPr id="519" name="直線コネクタ 518"/>
        <xdr:cNvCxnSpPr/>
      </xdr:nvCxnSpPr>
      <xdr:spPr>
        <a:xfrm flipV="1">
          <a:off x="14592300" y="6321061"/>
          <a:ext cx="889000" cy="301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46611</xdr:rowOff>
    </xdr:from>
    <xdr:to>
      <xdr:col>81</xdr:col>
      <xdr:colOff>101600</xdr:colOff>
      <xdr:row>38</xdr:row>
      <xdr:rowOff>148211</xdr:rowOff>
    </xdr:to>
    <xdr:sp macro="" textlink="">
      <xdr:nvSpPr>
        <xdr:cNvPr id="520" name="フローチャート: 判断 519"/>
        <xdr:cNvSpPr/>
      </xdr:nvSpPr>
      <xdr:spPr>
        <a:xfrm>
          <a:off x="15430500" y="656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139338</xdr:rowOff>
    </xdr:from>
    <xdr:ext cx="534377" cy="259045"/>
    <xdr:sp macro="" textlink="">
      <xdr:nvSpPr>
        <xdr:cNvPr id="521" name="テキスト ボックス 520"/>
        <xdr:cNvSpPr txBox="1"/>
      </xdr:nvSpPr>
      <xdr:spPr>
        <a:xfrm>
          <a:off x="15214111" y="665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107700</xdr:rowOff>
    </xdr:from>
    <xdr:to>
      <xdr:col>76</xdr:col>
      <xdr:colOff>114300</xdr:colOff>
      <xdr:row>38</xdr:row>
      <xdr:rowOff>127744</xdr:rowOff>
    </xdr:to>
    <xdr:cxnSp macro="">
      <xdr:nvCxnSpPr>
        <xdr:cNvPr id="522" name="直線コネクタ 521"/>
        <xdr:cNvCxnSpPr/>
      </xdr:nvCxnSpPr>
      <xdr:spPr>
        <a:xfrm flipV="1">
          <a:off x="13703300" y="6622800"/>
          <a:ext cx="889000" cy="2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38894</xdr:rowOff>
    </xdr:from>
    <xdr:to>
      <xdr:col>76</xdr:col>
      <xdr:colOff>165100</xdr:colOff>
      <xdr:row>38</xdr:row>
      <xdr:rowOff>140494</xdr:rowOff>
    </xdr:to>
    <xdr:sp macro="" textlink="">
      <xdr:nvSpPr>
        <xdr:cNvPr id="523" name="フローチャート: 判断 522"/>
        <xdr:cNvSpPr/>
      </xdr:nvSpPr>
      <xdr:spPr>
        <a:xfrm>
          <a:off x="14541500" y="655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157021</xdr:rowOff>
    </xdr:from>
    <xdr:ext cx="534377" cy="259045"/>
    <xdr:sp macro="" textlink="">
      <xdr:nvSpPr>
        <xdr:cNvPr id="524" name="テキスト ボックス 523"/>
        <xdr:cNvSpPr txBox="1"/>
      </xdr:nvSpPr>
      <xdr:spPr>
        <a:xfrm>
          <a:off x="14325111" y="632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127744</xdr:rowOff>
    </xdr:from>
    <xdr:to>
      <xdr:col>71</xdr:col>
      <xdr:colOff>177800</xdr:colOff>
      <xdr:row>38</xdr:row>
      <xdr:rowOff>138521</xdr:rowOff>
    </xdr:to>
    <xdr:cxnSp macro="">
      <xdr:nvCxnSpPr>
        <xdr:cNvPr id="525" name="直線コネクタ 524"/>
        <xdr:cNvCxnSpPr/>
      </xdr:nvCxnSpPr>
      <xdr:spPr>
        <a:xfrm flipV="1">
          <a:off x="12814300" y="6642844"/>
          <a:ext cx="889000" cy="1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67406</xdr:rowOff>
    </xdr:from>
    <xdr:to>
      <xdr:col>72</xdr:col>
      <xdr:colOff>38100</xdr:colOff>
      <xdr:row>38</xdr:row>
      <xdr:rowOff>169006</xdr:rowOff>
    </xdr:to>
    <xdr:sp macro="" textlink="">
      <xdr:nvSpPr>
        <xdr:cNvPr id="526" name="フローチャート: 判断 525"/>
        <xdr:cNvSpPr/>
      </xdr:nvSpPr>
      <xdr:spPr>
        <a:xfrm>
          <a:off x="13652500" y="65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14083</xdr:rowOff>
    </xdr:from>
    <xdr:ext cx="534377" cy="259045"/>
    <xdr:sp macro="" textlink="">
      <xdr:nvSpPr>
        <xdr:cNvPr id="527" name="テキスト ボックス 526"/>
        <xdr:cNvSpPr txBox="1"/>
      </xdr:nvSpPr>
      <xdr:spPr>
        <a:xfrm>
          <a:off x="13436111" y="635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52274</xdr:rowOff>
    </xdr:from>
    <xdr:to>
      <xdr:col>67</xdr:col>
      <xdr:colOff>101600</xdr:colOff>
      <xdr:row>38</xdr:row>
      <xdr:rowOff>153874</xdr:rowOff>
    </xdr:to>
    <xdr:sp macro="" textlink="">
      <xdr:nvSpPr>
        <xdr:cNvPr id="528" name="フローチャート: 判断 527"/>
        <xdr:cNvSpPr/>
      </xdr:nvSpPr>
      <xdr:spPr>
        <a:xfrm>
          <a:off x="12763500" y="656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170401</xdr:rowOff>
    </xdr:from>
    <xdr:ext cx="534377" cy="259045"/>
    <xdr:sp macro="" textlink="">
      <xdr:nvSpPr>
        <xdr:cNvPr id="529" name="テキスト ボックス 528"/>
        <xdr:cNvSpPr txBox="1"/>
      </xdr:nvSpPr>
      <xdr:spPr>
        <a:xfrm>
          <a:off x="12547111" y="634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58982</xdr:rowOff>
    </xdr:from>
    <xdr:to>
      <xdr:col>85</xdr:col>
      <xdr:colOff>177800</xdr:colOff>
      <xdr:row>38</xdr:row>
      <xdr:rowOff>160582</xdr:rowOff>
    </xdr:to>
    <xdr:sp macro="" textlink="">
      <xdr:nvSpPr>
        <xdr:cNvPr id="535" name="楕円 534"/>
        <xdr:cNvSpPr/>
      </xdr:nvSpPr>
      <xdr:spPr>
        <a:xfrm>
          <a:off x="16268700" y="657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18165</xdr:rowOff>
    </xdr:from>
    <xdr:ext cx="534377" cy="259045"/>
    <xdr:sp macro="" textlink="">
      <xdr:nvSpPr>
        <xdr:cNvPr id="536" name="消防費該当値テキスト"/>
        <xdr:cNvSpPr txBox="1"/>
      </xdr:nvSpPr>
      <xdr:spPr>
        <a:xfrm>
          <a:off x="16370300" y="653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98061</xdr:rowOff>
    </xdr:from>
    <xdr:to>
      <xdr:col>81</xdr:col>
      <xdr:colOff>101600</xdr:colOff>
      <xdr:row>37</xdr:row>
      <xdr:rowOff>28211</xdr:rowOff>
    </xdr:to>
    <xdr:sp macro="" textlink="">
      <xdr:nvSpPr>
        <xdr:cNvPr id="537" name="楕円 536"/>
        <xdr:cNvSpPr/>
      </xdr:nvSpPr>
      <xdr:spPr>
        <a:xfrm>
          <a:off x="15430500" y="627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35</xdr:row>
      <xdr:rowOff>44738</xdr:rowOff>
    </xdr:from>
    <xdr:ext cx="599010" cy="259045"/>
    <xdr:sp macro="" textlink="">
      <xdr:nvSpPr>
        <xdr:cNvPr id="538" name="テキスト ボックス 537"/>
        <xdr:cNvSpPr txBox="1"/>
      </xdr:nvSpPr>
      <xdr:spPr>
        <a:xfrm>
          <a:off x="15181795" y="6045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56900</xdr:rowOff>
    </xdr:from>
    <xdr:to>
      <xdr:col>76</xdr:col>
      <xdr:colOff>165100</xdr:colOff>
      <xdr:row>38</xdr:row>
      <xdr:rowOff>158500</xdr:rowOff>
    </xdr:to>
    <xdr:sp macro="" textlink="">
      <xdr:nvSpPr>
        <xdr:cNvPr id="539" name="楕円 538"/>
        <xdr:cNvSpPr/>
      </xdr:nvSpPr>
      <xdr:spPr>
        <a:xfrm>
          <a:off x="14541500" y="657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149627</xdr:rowOff>
    </xdr:from>
    <xdr:ext cx="534377" cy="259045"/>
    <xdr:sp macro="" textlink="">
      <xdr:nvSpPr>
        <xdr:cNvPr id="540" name="テキスト ボックス 539"/>
        <xdr:cNvSpPr txBox="1"/>
      </xdr:nvSpPr>
      <xdr:spPr>
        <a:xfrm>
          <a:off x="14325111" y="666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76944</xdr:rowOff>
    </xdr:from>
    <xdr:to>
      <xdr:col>72</xdr:col>
      <xdr:colOff>38100</xdr:colOff>
      <xdr:row>39</xdr:row>
      <xdr:rowOff>7094</xdr:rowOff>
    </xdr:to>
    <xdr:sp macro="" textlink="">
      <xdr:nvSpPr>
        <xdr:cNvPr id="541" name="楕円 540"/>
        <xdr:cNvSpPr/>
      </xdr:nvSpPr>
      <xdr:spPr>
        <a:xfrm>
          <a:off x="13652500" y="659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169671</xdr:rowOff>
    </xdr:from>
    <xdr:ext cx="534377" cy="259045"/>
    <xdr:sp macro="" textlink="">
      <xdr:nvSpPr>
        <xdr:cNvPr id="542" name="テキスト ボックス 541"/>
        <xdr:cNvSpPr txBox="1"/>
      </xdr:nvSpPr>
      <xdr:spPr>
        <a:xfrm>
          <a:off x="13436111" y="668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87721</xdr:rowOff>
    </xdr:from>
    <xdr:to>
      <xdr:col>67</xdr:col>
      <xdr:colOff>101600</xdr:colOff>
      <xdr:row>39</xdr:row>
      <xdr:rowOff>17871</xdr:rowOff>
    </xdr:to>
    <xdr:sp macro="" textlink="">
      <xdr:nvSpPr>
        <xdr:cNvPr id="543" name="楕円 542"/>
        <xdr:cNvSpPr/>
      </xdr:nvSpPr>
      <xdr:spPr>
        <a:xfrm>
          <a:off x="12763500" y="660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8998</xdr:rowOff>
    </xdr:from>
    <xdr:ext cx="534377" cy="259045"/>
    <xdr:sp macro="" textlink="">
      <xdr:nvSpPr>
        <xdr:cNvPr id="544" name="テキスト ボックス 543"/>
        <xdr:cNvSpPr txBox="1"/>
      </xdr:nvSpPr>
      <xdr:spPr>
        <a:xfrm>
          <a:off x="12547111" y="6695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8" name="テキスト ボックス 557"/>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0" name="テキスト ボックス 559"/>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2" name="テキスト ボックス 561"/>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51</xdr:row>
      <xdr:rowOff>21970</xdr:rowOff>
    </xdr:from>
    <xdr:ext cx="685572" cy="259045"/>
    <xdr:sp macro="" textlink="">
      <xdr:nvSpPr>
        <xdr:cNvPr id="564" name="テキスト ボックス 563"/>
        <xdr:cNvSpPr txBox="1"/>
      </xdr:nvSpPr>
      <xdr:spPr>
        <a:xfrm>
          <a:off x="11760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6" name="テキスト ボックス 565"/>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8" name="テキスト ボックス 56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56</xdr:row>
      <xdr:rowOff>2206</xdr:rowOff>
    </xdr:from>
    <xdr:to>
      <xdr:col>85</xdr:col>
      <xdr:colOff>126364</xdr:colOff>
      <xdr:row>59</xdr:row>
      <xdr:rowOff>45048</xdr:rowOff>
    </xdr:to>
    <xdr:cxnSp macro="">
      <xdr:nvCxnSpPr>
        <xdr:cNvPr id="570" name="直線コネクタ 569"/>
        <xdr:cNvCxnSpPr/>
      </xdr:nvCxnSpPr>
      <xdr:spPr>
        <a:xfrm flipV="1">
          <a:off x="16317595" y="9603406"/>
          <a:ext cx="1269" cy="557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48875</xdr:rowOff>
    </xdr:from>
    <xdr:ext cx="534377" cy="259045"/>
    <xdr:sp macro="" textlink="">
      <xdr:nvSpPr>
        <xdr:cNvPr id="571" name="教育費最小値テキスト"/>
        <xdr:cNvSpPr txBox="1"/>
      </xdr:nvSpPr>
      <xdr:spPr>
        <a:xfrm>
          <a:off x="16370300" y="10164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45048</xdr:rowOff>
    </xdr:from>
    <xdr:to>
      <xdr:col>86</xdr:col>
      <xdr:colOff>25400</xdr:colOff>
      <xdr:row>59</xdr:row>
      <xdr:rowOff>45048</xdr:rowOff>
    </xdr:to>
    <xdr:cxnSp macro="">
      <xdr:nvCxnSpPr>
        <xdr:cNvPr id="572" name="直線コネクタ 571"/>
        <xdr:cNvCxnSpPr/>
      </xdr:nvCxnSpPr>
      <xdr:spPr>
        <a:xfrm>
          <a:off x="16230600" y="10160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120333</xdr:rowOff>
    </xdr:from>
    <xdr:ext cx="599010" cy="259045"/>
    <xdr:sp macro="" textlink="">
      <xdr:nvSpPr>
        <xdr:cNvPr id="573" name="教育費最大値テキスト"/>
        <xdr:cNvSpPr txBox="1"/>
      </xdr:nvSpPr>
      <xdr:spPr>
        <a:xfrm>
          <a:off x="16370300" y="9378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561,307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56</xdr:row>
      <xdr:rowOff>2206</xdr:rowOff>
    </xdr:from>
    <xdr:to>
      <xdr:col>86</xdr:col>
      <xdr:colOff>25400</xdr:colOff>
      <xdr:row>56</xdr:row>
      <xdr:rowOff>2206</xdr:rowOff>
    </xdr:to>
    <xdr:cxnSp macro="">
      <xdr:nvCxnSpPr>
        <xdr:cNvPr id="574" name="直線コネクタ 573"/>
        <xdr:cNvCxnSpPr/>
      </xdr:nvCxnSpPr>
      <xdr:spPr>
        <a:xfrm>
          <a:off x="16230600" y="9603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100272</xdr:rowOff>
    </xdr:from>
    <xdr:to>
      <xdr:col>85</xdr:col>
      <xdr:colOff>127000</xdr:colOff>
      <xdr:row>58</xdr:row>
      <xdr:rowOff>62316</xdr:rowOff>
    </xdr:to>
    <xdr:cxnSp macro="">
      <xdr:nvCxnSpPr>
        <xdr:cNvPr id="575" name="直線コネクタ 574"/>
        <xdr:cNvCxnSpPr/>
      </xdr:nvCxnSpPr>
      <xdr:spPr>
        <a:xfrm>
          <a:off x="15481300" y="9872922"/>
          <a:ext cx="838200" cy="13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69098</xdr:rowOff>
    </xdr:from>
    <xdr:ext cx="599010" cy="259045"/>
    <xdr:sp macro="" textlink="">
      <xdr:nvSpPr>
        <xdr:cNvPr id="576" name="教育費平均値テキスト"/>
        <xdr:cNvSpPr txBox="1"/>
      </xdr:nvSpPr>
      <xdr:spPr>
        <a:xfrm>
          <a:off x="16370300" y="10013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90671</xdr:rowOff>
    </xdr:from>
    <xdr:to>
      <xdr:col>85</xdr:col>
      <xdr:colOff>177800</xdr:colOff>
      <xdr:row>59</xdr:row>
      <xdr:rowOff>20821</xdr:rowOff>
    </xdr:to>
    <xdr:sp macro="" textlink="">
      <xdr:nvSpPr>
        <xdr:cNvPr id="577" name="フローチャート: 判断 576"/>
        <xdr:cNvSpPr/>
      </xdr:nvSpPr>
      <xdr:spPr>
        <a:xfrm>
          <a:off x="16268700" y="1003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42183</xdr:rowOff>
    </xdr:from>
    <xdr:to>
      <xdr:col>81</xdr:col>
      <xdr:colOff>50800</xdr:colOff>
      <xdr:row>57</xdr:row>
      <xdr:rowOff>100272</xdr:rowOff>
    </xdr:to>
    <xdr:cxnSp macro="">
      <xdr:nvCxnSpPr>
        <xdr:cNvPr id="578" name="直線コネクタ 577"/>
        <xdr:cNvCxnSpPr/>
      </xdr:nvCxnSpPr>
      <xdr:spPr>
        <a:xfrm>
          <a:off x="14592300" y="8786133"/>
          <a:ext cx="889000" cy="108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83217</xdr:rowOff>
    </xdr:from>
    <xdr:to>
      <xdr:col>81</xdr:col>
      <xdr:colOff>101600</xdr:colOff>
      <xdr:row>59</xdr:row>
      <xdr:rowOff>13367</xdr:rowOff>
    </xdr:to>
    <xdr:sp macro="" textlink="">
      <xdr:nvSpPr>
        <xdr:cNvPr id="579" name="フローチャート: 判断 578"/>
        <xdr:cNvSpPr/>
      </xdr:nvSpPr>
      <xdr:spPr>
        <a:xfrm>
          <a:off x="15430500" y="1002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59</xdr:row>
      <xdr:rowOff>4494</xdr:rowOff>
    </xdr:from>
    <xdr:ext cx="599010" cy="259045"/>
    <xdr:sp macro="" textlink="">
      <xdr:nvSpPr>
        <xdr:cNvPr id="580" name="テキスト ボックス 579"/>
        <xdr:cNvSpPr txBox="1"/>
      </xdr:nvSpPr>
      <xdr:spPr>
        <a:xfrm>
          <a:off x="15181795" y="10120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42183</xdr:rowOff>
    </xdr:from>
    <xdr:to>
      <xdr:col>76</xdr:col>
      <xdr:colOff>114300</xdr:colOff>
      <xdr:row>58</xdr:row>
      <xdr:rowOff>93221</xdr:rowOff>
    </xdr:to>
    <xdr:cxnSp macro="">
      <xdr:nvCxnSpPr>
        <xdr:cNvPr id="581" name="直線コネクタ 580"/>
        <xdr:cNvCxnSpPr/>
      </xdr:nvCxnSpPr>
      <xdr:spPr>
        <a:xfrm flipV="1">
          <a:off x="13703300" y="8786133"/>
          <a:ext cx="889000" cy="125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62616</xdr:rowOff>
    </xdr:from>
    <xdr:to>
      <xdr:col>76</xdr:col>
      <xdr:colOff>165100</xdr:colOff>
      <xdr:row>58</xdr:row>
      <xdr:rowOff>164216</xdr:rowOff>
    </xdr:to>
    <xdr:sp macro="" textlink="">
      <xdr:nvSpPr>
        <xdr:cNvPr id="582" name="フローチャート: 判断 581"/>
        <xdr:cNvSpPr/>
      </xdr:nvSpPr>
      <xdr:spPr>
        <a:xfrm>
          <a:off x="14541500" y="1000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155343</xdr:rowOff>
    </xdr:from>
    <xdr:ext cx="599010" cy="259045"/>
    <xdr:sp macro="" textlink="">
      <xdr:nvSpPr>
        <xdr:cNvPr id="583" name="テキスト ボックス 582"/>
        <xdr:cNvSpPr txBox="1"/>
      </xdr:nvSpPr>
      <xdr:spPr>
        <a:xfrm>
          <a:off x="14292795" y="10099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93221</xdr:rowOff>
    </xdr:from>
    <xdr:to>
      <xdr:col>71</xdr:col>
      <xdr:colOff>177800</xdr:colOff>
      <xdr:row>58</xdr:row>
      <xdr:rowOff>163922</xdr:rowOff>
    </xdr:to>
    <xdr:cxnSp macro="">
      <xdr:nvCxnSpPr>
        <xdr:cNvPr id="584" name="直線コネクタ 583"/>
        <xdr:cNvCxnSpPr/>
      </xdr:nvCxnSpPr>
      <xdr:spPr>
        <a:xfrm flipV="1">
          <a:off x="12814300" y="10037321"/>
          <a:ext cx="889000" cy="7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75541</xdr:rowOff>
    </xdr:from>
    <xdr:to>
      <xdr:col>72</xdr:col>
      <xdr:colOff>38100</xdr:colOff>
      <xdr:row>59</xdr:row>
      <xdr:rowOff>5691</xdr:rowOff>
    </xdr:to>
    <xdr:sp macro="" textlink="">
      <xdr:nvSpPr>
        <xdr:cNvPr id="585" name="フローチャート: 判断 584"/>
        <xdr:cNvSpPr/>
      </xdr:nvSpPr>
      <xdr:spPr>
        <a:xfrm>
          <a:off x="13652500" y="1001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168268</xdr:rowOff>
    </xdr:from>
    <xdr:ext cx="599010" cy="259045"/>
    <xdr:sp macro="" textlink="">
      <xdr:nvSpPr>
        <xdr:cNvPr id="586" name="テキスト ボックス 585"/>
        <xdr:cNvSpPr txBox="1"/>
      </xdr:nvSpPr>
      <xdr:spPr>
        <a:xfrm>
          <a:off x="13403795" y="10112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80625</xdr:rowOff>
    </xdr:from>
    <xdr:to>
      <xdr:col>67</xdr:col>
      <xdr:colOff>101600</xdr:colOff>
      <xdr:row>59</xdr:row>
      <xdr:rowOff>10775</xdr:rowOff>
    </xdr:to>
    <xdr:sp macro="" textlink="">
      <xdr:nvSpPr>
        <xdr:cNvPr id="587" name="フローチャート: 判断 586"/>
        <xdr:cNvSpPr/>
      </xdr:nvSpPr>
      <xdr:spPr>
        <a:xfrm>
          <a:off x="12763500" y="1002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27302</xdr:rowOff>
    </xdr:from>
    <xdr:ext cx="599010" cy="259045"/>
    <xdr:sp macro="" textlink="">
      <xdr:nvSpPr>
        <xdr:cNvPr id="588" name="テキスト ボックス 587"/>
        <xdr:cNvSpPr txBox="1"/>
      </xdr:nvSpPr>
      <xdr:spPr>
        <a:xfrm>
          <a:off x="12514795" y="979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11516</xdr:rowOff>
    </xdr:from>
    <xdr:to>
      <xdr:col>85</xdr:col>
      <xdr:colOff>177800</xdr:colOff>
      <xdr:row>58</xdr:row>
      <xdr:rowOff>113116</xdr:rowOff>
    </xdr:to>
    <xdr:sp macro="" textlink="">
      <xdr:nvSpPr>
        <xdr:cNvPr id="594" name="楕円 593"/>
        <xdr:cNvSpPr/>
      </xdr:nvSpPr>
      <xdr:spPr>
        <a:xfrm>
          <a:off x="16268700" y="995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34393</xdr:rowOff>
    </xdr:from>
    <xdr:ext cx="599010" cy="259045"/>
    <xdr:sp macro="" textlink="">
      <xdr:nvSpPr>
        <xdr:cNvPr id="595" name="教育費該当値テキスト"/>
        <xdr:cNvSpPr txBox="1"/>
      </xdr:nvSpPr>
      <xdr:spPr>
        <a:xfrm>
          <a:off x="16370300" y="9807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49472</xdr:rowOff>
    </xdr:from>
    <xdr:to>
      <xdr:col>81</xdr:col>
      <xdr:colOff>101600</xdr:colOff>
      <xdr:row>57</xdr:row>
      <xdr:rowOff>151072</xdr:rowOff>
    </xdr:to>
    <xdr:sp macro="" textlink="">
      <xdr:nvSpPr>
        <xdr:cNvPr id="596" name="楕円 595"/>
        <xdr:cNvSpPr/>
      </xdr:nvSpPr>
      <xdr:spPr>
        <a:xfrm>
          <a:off x="15430500" y="982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167599</xdr:rowOff>
    </xdr:from>
    <xdr:ext cx="599010" cy="259045"/>
    <xdr:sp macro="" textlink="">
      <xdr:nvSpPr>
        <xdr:cNvPr id="597" name="テキスト ボックス 596"/>
        <xdr:cNvSpPr txBox="1"/>
      </xdr:nvSpPr>
      <xdr:spPr>
        <a:xfrm>
          <a:off x="15181795" y="9597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50</xdr:row>
      <xdr:rowOff>162833</xdr:rowOff>
    </xdr:from>
    <xdr:to>
      <xdr:col>76</xdr:col>
      <xdr:colOff>165100</xdr:colOff>
      <xdr:row>51</xdr:row>
      <xdr:rowOff>92983</xdr:rowOff>
    </xdr:to>
    <xdr:sp macro="" textlink="">
      <xdr:nvSpPr>
        <xdr:cNvPr id="598" name="楕円 597"/>
        <xdr:cNvSpPr/>
      </xdr:nvSpPr>
      <xdr:spPr>
        <a:xfrm>
          <a:off x="14541500" y="873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74</xdr:col>
      <xdr:colOff>150205</xdr:colOff>
      <xdr:row>49</xdr:row>
      <xdr:rowOff>109510</xdr:rowOff>
    </xdr:from>
    <xdr:ext cx="690189" cy="259045"/>
    <xdr:sp macro="" textlink="">
      <xdr:nvSpPr>
        <xdr:cNvPr id="599" name="テキスト ボックス 598"/>
        <xdr:cNvSpPr txBox="1"/>
      </xdr:nvSpPr>
      <xdr:spPr>
        <a:xfrm>
          <a:off x="14247205" y="8510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42421</xdr:rowOff>
    </xdr:from>
    <xdr:to>
      <xdr:col>72</xdr:col>
      <xdr:colOff>38100</xdr:colOff>
      <xdr:row>58</xdr:row>
      <xdr:rowOff>144021</xdr:rowOff>
    </xdr:to>
    <xdr:sp macro="" textlink="">
      <xdr:nvSpPr>
        <xdr:cNvPr id="600" name="楕円 599"/>
        <xdr:cNvSpPr/>
      </xdr:nvSpPr>
      <xdr:spPr>
        <a:xfrm>
          <a:off x="13652500" y="998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160548</xdr:rowOff>
    </xdr:from>
    <xdr:ext cx="599010" cy="259045"/>
    <xdr:sp macro="" textlink="">
      <xdr:nvSpPr>
        <xdr:cNvPr id="601" name="テキスト ボックス 600"/>
        <xdr:cNvSpPr txBox="1"/>
      </xdr:nvSpPr>
      <xdr:spPr>
        <a:xfrm>
          <a:off x="13403795" y="9761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113122</xdr:rowOff>
    </xdr:from>
    <xdr:to>
      <xdr:col>67</xdr:col>
      <xdr:colOff>101600</xdr:colOff>
      <xdr:row>59</xdr:row>
      <xdr:rowOff>43272</xdr:rowOff>
    </xdr:to>
    <xdr:sp macro="" textlink="">
      <xdr:nvSpPr>
        <xdr:cNvPr id="602" name="楕円 601"/>
        <xdr:cNvSpPr/>
      </xdr:nvSpPr>
      <xdr:spPr>
        <a:xfrm>
          <a:off x="12763500" y="1005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34399</xdr:rowOff>
    </xdr:from>
    <xdr:ext cx="534377" cy="259045"/>
    <xdr:sp macro="" textlink="">
      <xdr:nvSpPr>
        <xdr:cNvPr id="603" name="テキスト ボックス 602"/>
        <xdr:cNvSpPr txBox="1"/>
      </xdr:nvSpPr>
      <xdr:spPr>
        <a:xfrm>
          <a:off x="12547111" y="1014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9" name="テキスト ボックス 618"/>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131453</xdr:rowOff>
    </xdr:from>
    <xdr:to>
      <xdr:col>85</xdr:col>
      <xdr:colOff>126364</xdr:colOff>
      <xdr:row>78</xdr:row>
      <xdr:rowOff>25400</xdr:rowOff>
    </xdr:to>
    <xdr:cxnSp macro="">
      <xdr:nvCxnSpPr>
        <xdr:cNvPr id="623" name="直線コネクタ 622"/>
        <xdr:cNvCxnSpPr/>
      </xdr:nvCxnSpPr>
      <xdr:spPr>
        <a:xfrm flipV="1">
          <a:off x="16317595" y="12132953"/>
          <a:ext cx="1269" cy="126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4"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5" name="直線コネクタ 624"/>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78130</xdr:rowOff>
    </xdr:from>
    <xdr:ext cx="599010" cy="259045"/>
    <xdr:sp macro="" textlink="">
      <xdr:nvSpPr>
        <xdr:cNvPr id="626" name="災害復旧費最大値テキスト"/>
        <xdr:cNvSpPr txBox="1"/>
      </xdr:nvSpPr>
      <xdr:spPr>
        <a:xfrm>
          <a:off x="16370300" y="11908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221,443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131453</xdr:rowOff>
    </xdr:from>
    <xdr:to>
      <xdr:col>86</xdr:col>
      <xdr:colOff>25400</xdr:colOff>
      <xdr:row>70</xdr:row>
      <xdr:rowOff>131453</xdr:rowOff>
    </xdr:to>
    <xdr:cxnSp macro="">
      <xdr:nvCxnSpPr>
        <xdr:cNvPr id="627" name="直線コネクタ 626"/>
        <xdr:cNvCxnSpPr/>
      </xdr:nvCxnSpPr>
      <xdr:spPr>
        <a:xfrm>
          <a:off x="16230600" y="12132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34561</xdr:rowOff>
    </xdr:from>
    <xdr:to>
      <xdr:col>85</xdr:col>
      <xdr:colOff>127000</xdr:colOff>
      <xdr:row>77</xdr:row>
      <xdr:rowOff>166571</xdr:rowOff>
    </xdr:to>
    <xdr:cxnSp macro="">
      <xdr:nvCxnSpPr>
        <xdr:cNvPr id="628" name="直線コネクタ 627"/>
        <xdr:cNvCxnSpPr/>
      </xdr:nvCxnSpPr>
      <xdr:spPr>
        <a:xfrm>
          <a:off x="15481300" y="12207511"/>
          <a:ext cx="838200" cy="1160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75441</xdr:rowOff>
    </xdr:from>
    <xdr:ext cx="534377" cy="259045"/>
    <xdr:sp macro="" textlink="">
      <xdr:nvSpPr>
        <xdr:cNvPr id="629" name="災害復旧費平均値テキスト"/>
        <xdr:cNvSpPr txBox="1"/>
      </xdr:nvSpPr>
      <xdr:spPr>
        <a:xfrm>
          <a:off x="16370300" y="131056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52564</xdr:rowOff>
    </xdr:from>
    <xdr:to>
      <xdr:col>85</xdr:col>
      <xdr:colOff>177800</xdr:colOff>
      <xdr:row>77</xdr:row>
      <xdr:rowOff>154164</xdr:rowOff>
    </xdr:to>
    <xdr:sp macro="" textlink="">
      <xdr:nvSpPr>
        <xdr:cNvPr id="630" name="フローチャート: 判断 629"/>
        <xdr:cNvSpPr/>
      </xdr:nvSpPr>
      <xdr:spPr>
        <a:xfrm>
          <a:off x="16268700" y="1325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116022</xdr:rowOff>
    </xdr:from>
    <xdr:to>
      <xdr:col>81</xdr:col>
      <xdr:colOff>50800</xdr:colOff>
      <xdr:row>71</xdr:row>
      <xdr:rowOff>34561</xdr:rowOff>
    </xdr:to>
    <xdr:cxnSp macro="">
      <xdr:nvCxnSpPr>
        <xdr:cNvPr id="631" name="直線コネクタ 630"/>
        <xdr:cNvCxnSpPr/>
      </xdr:nvCxnSpPr>
      <xdr:spPr>
        <a:xfrm>
          <a:off x="14592300" y="12117522"/>
          <a:ext cx="889000" cy="89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58696</xdr:rowOff>
    </xdr:from>
    <xdr:to>
      <xdr:col>81</xdr:col>
      <xdr:colOff>101600</xdr:colOff>
      <xdr:row>77</xdr:row>
      <xdr:rowOff>160296</xdr:rowOff>
    </xdr:to>
    <xdr:sp macro="" textlink="">
      <xdr:nvSpPr>
        <xdr:cNvPr id="632" name="フローチャート: 判断 631"/>
        <xdr:cNvSpPr/>
      </xdr:nvSpPr>
      <xdr:spPr>
        <a:xfrm>
          <a:off x="15430500" y="1326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151423</xdr:rowOff>
    </xdr:from>
    <xdr:ext cx="534377" cy="259045"/>
    <xdr:sp macro="" textlink="">
      <xdr:nvSpPr>
        <xdr:cNvPr id="633" name="テキスト ボックス 632"/>
        <xdr:cNvSpPr txBox="1"/>
      </xdr:nvSpPr>
      <xdr:spPr>
        <a:xfrm>
          <a:off x="15214111" y="1335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116022</xdr:rowOff>
    </xdr:from>
    <xdr:to>
      <xdr:col>76</xdr:col>
      <xdr:colOff>114300</xdr:colOff>
      <xdr:row>75</xdr:row>
      <xdr:rowOff>79761</xdr:rowOff>
    </xdr:to>
    <xdr:cxnSp macro="">
      <xdr:nvCxnSpPr>
        <xdr:cNvPr id="634" name="直線コネクタ 633"/>
        <xdr:cNvCxnSpPr/>
      </xdr:nvCxnSpPr>
      <xdr:spPr>
        <a:xfrm flipV="1">
          <a:off x="13703300" y="12117522"/>
          <a:ext cx="889000" cy="820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83660</xdr:rowOff>
    </xdr:from>
    <xdr:to>
      <xdr:col>76</xdr:col>
      <xdr:colOff>165100</xdr:colOff>
      <xdr:row>78</xdr:row>
      <xdr:rowOff>13810</xdr:rowOff>
    </xdr:to>
    <xdr:sp macro="" textlink="">
      <xdr:nvSpPr>
        <xdr:cNvPr id="635" name="フローチャート: 判断 634"/>
        <xdr:cNvSpPr/>
      </xdr:nvSpPr>
      <xdr:spPr>
        <a:xfrm>
          <a:off x="14541500" y="1328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4937</xdr:rowOff>
    </xdr:from>
    <xdr:ext cx="534377" cy="259045"/>
    <xdr:sp macro="" textlink="">
      <xdr:nvSpPr>
        <xdr:cNvPr id="636" name="テキスト ボックス 635"/>
        <xdr:cNvSpPr txBox="1"/>
      </xdr:nvSpPr>
      <xdr:spPr>
        <a:xfrm>
          <a:off x="14325111" y="1337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18942</xdr:rowOff>
    </xdr:from>
    <xdr:to>
      <xdr:col>71</xdr:col>
      <xdr:colOff>177800</xdr:colOff>
      <xdr:row>75</xdr:row>
      <xdr:rowOff>79761</xdr:rowOff>
    </xdr:to>
    <xdr:cxnSp macro="">
      <xdr:nvCxnSpPr>
        <xdr:cNvPr id="637" name="直線コネクタ 636"/>
        <xdr:cNvCxnSpPr/>
      </xdr:nvCxnSpPr>
      <xdr:spPr>
        <a:xfrm>
          <a:off x="12814300" y="12877692"/>
          <a:ext cx="889000" cy="60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62982</xdr:rowOff>
    </xdr:from>
    <xdr:to>
      <xdr:col>72</xdr:col>
      <xdr:colOff>38100</xdr:colOff>
      <xdr:row>77</xdr:row>
      <xdr:rowOff>164582</xdr:rowOff>
    </xdr:to>
    <xdr:sp macro="" textlink="">
      <xdr:nvSpPr>
        <xdr:cNvPr id="638" name="フローチャート: 判断 637"/>
        <xdr:cNvSpPr/>
      </xdr:nvSpPr>
      <xdr:spPr>
        <a:xfrm>
          <a:off x="13652500" y="1326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155709</xdr:rowOff>
    </xdr:from>
    <xdr:ext cx="534377" cy="259045"/>
    <xdr:sp macro="" textlink="">
      <xdr:nvSpPr>
        <xdr:cNvPr id="639" name="テキスト ボックス 638"/>
        <xdr:cNvSpPr txBox="1"/>
      </xdr:nvSpPr>
      <xdr:spPr>
        <a:xfrm>
          <a:off x="13436111" y="1335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42340</xdr:rowOff>
    </xdr:from>
    <xdr:to>
      <xdr:col>67</xdr:col>
      <xdr:colOff>101600</xdr:colOff>
      <xdr:row>77</xdr:row>
      <xdr:rowOff>143940</xdr:rowOff>
    </xdr:to>
    <xdr:sp macro="" textlink="">
      <xdr:nvSpPr>
        <xdr:cNvPr id="640" name="フローチャート: 判断 639"/>
        <xdr:cNvSpPr/>
      </xdr:nvSpPr>
      <xdr:spPr>
        <a:xfrm>
          <a:off x="12763500" y="1324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135067</xdr:rowOff>
    </xdr:from>
    <xdr:ext cx="534377" cy="259045"/>
    <xdr:sp macro="" textlink="">
      <xdr:nvSpPr>
        <xdr:cNvPr id="641" name="テキスト ボックス 640"/>
        <xdr:cNvSpPr txBox="1"/>
      </xdr:nvSpPr>
      <xdr:spPr>
        <a:xfrm>
          <a:off x="12547111" y="1333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115771</xdr:rowOff>
    </xdr:from>
    <xdr:to>
      <xdr:col>85</xdr:col>
      <xdr:colOff>177800</xdr:colOff>
      <xdr:row>78</xdr:row>
      <xdr:rowOff>45921</xdr:rowOff>
    </xdr:to>
    <xdr:sp macro="" textlink="">
      <xdr:nvSpPr>
        <xdr:cNvPr id="647" name="楕円 646"/>
        <xdr:cNvSpPr/>
      </xdr:nvSpPr>
      <xdr:spPr>
        <a:xfrm>
          <a:off x="16268700" y="1331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30990</xdr:rowOff>
    </xdr:from>
    <xdr:ext cx="469744" cy="259045"/>
    <xdr:sp macro="" textlink="">
      <xdr:nvSpPr>
        <xdr:cNvPr id="648" name="災害復旧費該当値テキスト"/>
        <xdr:cNvSpPr txBox="1"/>
      </xdr:nvSpPr>
      <xdr:spPr>
        <a:xfrm>
          <a:off x="16370300" y="13232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155211</xdr:rowOff>
    </xdr:from>
    <xdr:to>
      <xdr:col>81</xdr:col>
      <xdr:colOff>101600</xdr:colOff>
      <xdr:row>71</xdr:row>
      <xdr:rowOff>85361</xdr:rowOff>
    </xdr:to>
    <xdr:sp macro="" textlink="">
      <xdr:nvSpPr>
        <xdr:cNvPr id="649" name="楕円 648"/>
        <xdr:cNvSpPr/>
      </xdr:nvSpPr>
      <xdr:spPr>
        <a:xfrm>
          <a:off x="15430500" y="1215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69</xdr:row>
      <xdr:rowOff>101888</xdr:rowOff>
    </xdr:from>
    <xdr:ext cx="599010" cy="259045"/>
    <xdr:sp macro="" textlink="">
      <xdr:nvSpPr>
        <xdr:cNvPr id="650" name="テキスト ボックス 649"/>
        <xdr:cNvSpPr txBox="1"/>
      </xdr:nvSpPr>
      <xdr:spPr>
        <a:xfrm>
          <a:off x="15181795" y="11931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65222</xdr:rowOff>
    </xdr:from>
    <xdr:to>
      <xdr:col>76</xdr:col>
      <xdr:colOff>165100</xdr:colOff>
      <xdr:row>70</xdr:row>
      <xdr:rowOff>166822</xdr:rowOff>
    </xdr:to>
    <xdr:sp macro="" textlink="">
      <xdr:nvSpPr>
        <xdr:cNvPr id="651" name="楕円 650"/>
        <xdr:cNvSpPr/>
      </xdr:nvSpPr>
      <xdr:spPr>
        <a:xfrm>
          <a:off x="14541500" y="1206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69</xdr:row>
      <xdr:rowOff>11899</xdr:rowOff>
    </xdr:from>
    <xdr:ext cx="599010" cy="259045"/>
    <xdr:sp macro="" textlink="">
      <xdr:nvSpPr>
        <xdr:cNvPr id="652" name="テキスト ボックス 651"/>
        <xdr:cNvSpPr txBox="1"/>
      </xdr:nvSpPr>
      <xdr:spPr>
        <a:xfrm>
          <a:off x="14292795" y="11841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28961</xdr:rowOff>
    </xdr:from>
    <xdr:to>
      <xdr:col>72</xdr:col>
      <xdr:colOff>38100</xdr:colOff>
      <xdr:row>75</xdr:row>
      <xdr:rowOff>130561</xdr:rowOff>
    </xdr:to>
    <xdr:sp macro="" textlink="">
      <xdr:nvSpPr>
        <xdr:cNvPr id="653" name="楕円 652"/>
        <xdr:cNvSpPr/>
      </xdr:nvSpPr>
      <xdr:spPr>
        <a:xfrm>
          <a:off x="13652500" y="1288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147088</xdr:rowOff>
    </xdr:from>
    <xdr:ext cx="534377" cy="259045"/>
    <xdr:sp macro="" textlink="">
      <xdr:nvSpPr>
        <xdr:cNvPr id="654" name="テキスト ボックス 653"/>
        <xdr:cNvSpPr txBox="1"/>
      </xdr:nvSpPr>
      <xdr:spPr>
        <a:xfrm>
          <a:off x="13436111" y="1266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139592</xdr:rowOff>
    </xdr:from>
    <xdr:to>
      <xdr:col>67</xdr:col>
      <xdr:colOff>101600</xdr:colOff>
      <xdr:row>75</xdr:row>
      <xdr:rowOff>69742</xdr:rowOff>
    </xdr:to>
    <xdr:sp macro="" textlink="">
      <xdr:nvSpPr>
        <xdr:cNvPr id="655" name="楕円 654"/>
        <xdr:cNvSpPr/>
      </xdr:nvSpPr>
      <xdr:spPr>
        <a:xfrm>
          <a:off x="12763500" y="1282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86269</xdr:rowOff>
    </xdr:from>
    <xdr:ext cx="534377" cy="259045"/>
    <xdr:sp macro="" textlink="">
      <xdr:nvSpPr>
        <xdr:cNvPr id="656" name="テキスト ボックス 655"/>
        <xdr:cNvSpPr txBox="1"/>
      </xdr:nvSpPr>
      <xdr:spPr>
        <a:xfrm>
          <a:off x="12547111" y="1260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118244</xdr:rowOff>
    </xdr:from>
    <xdr:to>
      <xdr:col>85</xdr:col>
      <xdr:colOff>126364</xdr:colOff>
      <xdr:row>99</xdr:row>
      <xdr:rowOff>33100</xdr:rowOff>
    </xdr:to>
    <xdr:cxnSp macro="">
      <xdr:nvCxnSpPr>
        <xdr:cNvPr id="680" name="直線コネクタ 679"/>
        <xdr:cNvCxnSpPr/>
      </xdr:nvCxnSpPr>
      <xdr:spPr>
        <a:xfrm flipV="1">
          <a:off x="16317595" y="15720194"/>
          <a:ext cx="1269" cy="1286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36927</xdr:rowOff>
    </xdr:from>
    <xdr:ext cx="469744" cy="259045"/>
    <xdr:sp macro="" textlink="">
      <xdr:nvSpPr>
        <xdr:cNvPr id="681" name="公債費最小値テキスト"/>
        <xdr:cNvSpPr txBox="1"/>
      </xdr:nvSpPr>
      <xdr:spPr>
        <a:xfrm>
          <a:off x="16370300" y="1701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33100</xdr:rowOff>
    </xdr:from>
    <xdr:to>
      <xdr:col>86</xdr:col>
      <xdr:colOff>25400</xdr:colOff>
      <xdr:row>99</xdr:row>
      <xdr:rowOff>33100</xdr:rowOff>
    </xdr:to>
    <xdr:cxnSp macro="">
      <xdr:nvCxnSpPr>
        <xdr:cNvPr id="682" name="直線コネクタ 681"/>
        <xdr:cNvCxnSpPr/>
      </xdr:nvCxnSpPr>
      <xdr:spPr>
        <a:xfrm>
          <a:off x="16230600" y="1700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64921</xdr:rowOff>
    </xdr:from>
    <xdr:ext cx="599010" cy="259045"/>
    <xdr:sp macro="" textlink="">
      <xdr:nvSpPr>
        <xdr:cNvPr id="683" name="公債費最大値テキスト"/>
        <xdr:cNvSpPr txBox="1"/>
      </xdr:nvSpPr>
      <xdr:spPr>
        <a:xfrm>
          <a:off x="16370300" y="1549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118244</xdr:rowOff>
    </xdr:from>
    <xdr:to>
      <xdr:col>86</xdr:col>
      <xdr:colOff>25400</xdr:colOff>
      <xdr:row>91</xdr:row>
      <xdr:rowOff>118244</xdr:rowOff>
    </xdr:to>
    <xdr:cxnSp macro="">
      <xdr:nvCxnSpPr>
        <xdr:cNvPr id="684" name="直線コネクタ 683"/>
        <xdr:cNvCxnSpPr/>
      </xdr:nvCxnSpPr>
      <xdr:spPr>
        <a:xfrm>
          <a:off x="16230600" y="15720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156891</xdr:rowOff>
    </xdr:from>
    <xdr:to>
      <xdr:col>85</xdr:col>
      <xdr:colOff>127000</xdr:colOff>
      <xdr:row>98</xdr:row>
      <xdr:rowOff>13557</xdr:rowOff>
    </xdr:to>
    <xdr:cxnSp macro="">
      <xdr:nvCxnSpPr>
        <xdr:cNvPr id="685" name="直線コネクタ 684"/>
        <xdr:cNvCxnSpPr/>
      </xdr:nvCxnSpPr>
      <xdr:spPr>
        <a:xfrm flipV="1">
          <a:off x="15481300" y="16787541"/>
          <a:ext cx="838200" cy="2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65833</xdr:rowOff>
    </xdr:from>
    <xdr:ext cx="599010" cy="259045"/>
    <xdr:sp macro="" textlink="">
      <xdr:nvSpPr>
        <xdr:cNvPr id="686" name="公債費平均値テキスト"/>
        <xdr:cNvSpPr txBox="1"/>
      </xdr:nvSpPr>
      <xdr:spPr>
        <a:xfrm>
          <a:off x="16370300" y="165250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42956</xdr:rowOff>
    </xdr:from>
    <xdr:to>
      <xdr:col>85</xdr:col>
      <xdr:colOff>177800</xdr:colOff>
      <xdr:row>97</xdr:row>
      <xdr:rowOff>144556</xdr:rowOff>
    </xdr:to>
    <xdr:sp macro="" textlink="">
      <xdr:nvSpPr>
        <xdr:cNvPr id="687" name="フローチャート: 判断 686"/>
        <xdr:cNvSpPr/>
      </xdr:nvSpPr>
      <xdr:spPr>
        <a:xfrm>
          <a:off x="162687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13557</xdr:rowOff>
    </xdr:from>
    <xdr:to>
      <xdr:col>81</xdr:col>
      <xdr:colOff>50800</xdr:colOff>
      <xdr:row>98</xdr:row>
      <xdr:rowOff>15253</xdr:rowOff>
    </xdr:to>
    <xdr:cxnSp macro="">
      <xdr:nvCxnSpPr>
        <xdr:cNvPr id="688" name="直線コネクタ 687"/>
        <xdr:cNvCxnSpPr/>
      </xdr:nvCxnSpPr>
      <xdr:spPr>
        <a:xfrm flipV="1">
          <a:off x="14592300" y="16815657"/>
          <a:ext cx="889000" cy="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32339</xdr:rowOff>
    </xdr:from>
    <xdr:to>
      <xdr:col>81</xdr:col>
      <xdr:colOff>101600</xdr:colOff>
      <xdr:row>97</xdr:row>
      <xdr:rowOff>133939</xdr:rowOff>
    </xdr:to>
    <xdr:sp macro="" textlink="">
      <xdr:nvSpPr>
        <xdr:cNvPr id="689" name="フローチャート: 判断 688"/>
        <xdr:cNvSpPr/>
      </xdr:nvSpPr>
      <xdr:spPr>
        <a:xfrm>
          <a:off x="15430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150466</xdr:rowOff>
    </xdr:from>
    <xdr:ext cx="599010" cy="259045"/>
    <xdr:sp macro="" textlink="">
      <xdr:nvSpPr>
        <xdr:cNvPr id="690" name="テキスト ボックス 689"/>
        <xdr:cNvSpPr txBox="1"/>
      </xdr:nvSpPr>
      <xdr:spPr>
        <a:xfrm>
          <a:off x="15181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2279</xdr:rowOff>
    </xdr:from>
    <xdr:to>
      <xdr:col>76</xdr:col>
      <xdr:colOff>114300</xdr:colOff>
      <xdr:row>98</xdr:row>
      <xdr:rowOff>15253</xdr:rowOff>
    </xdr:to>
    <xdr:cxnSp macro="">
      <xdr:nvCxnSpPr>
        <xdr:cNvPr id="691" name="直線コネクタ 690"/>
        <xdr:cNvCxnSpPr/>
      </xdr:nvCxnSpPr>
      <xdr:spPr>
        <a:xfrm>
          <a:off x="13703300" y="16804379"/>
          <a:ext cx="889000" cy="1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46951</xdr:rowOff>
    </xdr:from>
    <xdr:to>
      <xdr:col>76</xdr:col>
      <xdr:colOff>165100</xdr:colOff>
      <xdr:row>97</xdr:row>
      <xdr:rowOff>148551</xdr:rowOff>
    </xdr:to>
    <xdr:sp macro="" textlink="">
      <xdr:nvSpPr>
        <xdr:cNvPr id="692" name="フローチャート: 判断 691"/>
        <xdr:cNvSpPr/>
      </xdr:nvSpPr>
      <xdr:spPr>
        <a:xfrm>
          <a:off x="14541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165078</xdr:rowOff>
    </xdr:from>
    <xdr:ext cx="599010" cy="259045"/>
    <xdr:sp macro="" textlink="">
      <xdr:nvSpPr>
        <xdr:cNvPr id="693" name="テキスト ボックス 692"/>
        <xdr:cNvSpPr txBox="1"/>
      </xdr:nvSpPr>
      <xdr:spPr>
        <a:xfrm>
          <a:off x="14292795" y="1645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158054</xdr:rowOff>
    </xdr:from>
    <xdr:to>
      <xdr:col>71</xdr:col>
      <xdr:colOff>177800</xdr:colOff>
      <xdr:row>98</xdr:row>
      <xdr:rowOff>2279</xdr:rowOff>
    </xdr:to>
    <xdr:cxnSp macro="">
      <xdr:nvCxnSpPr>
        <xdr:cNvPr id="694" name="直線コネクタ 693"/>
        <xdr:cNvCxnSpPr/>
      </xdr:nvCxnSpPr>
      <xdr:spPr>
        <a:xfrm>
          <a:off x="12814300" y="16788704"/>
          <a:ext cx="889000" cy="1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57916</xdr:rowOff>
    </xdr:from>
    <xdr:to>
      <xdr:col>72</xdr:col>
      <xdr:colOff>38100</xdr:colOff>
      <xdr:row>97</xdr:row>
      <xdr:rowOff>159516</xdr:rowOff>
    </xdr:to>
    <xdr:sp macro="" textlink="">
      <xdr:nvSpPr>
        <xdr:cNvPr id="695" name="フローチャート: 判断 694"/>
        <xdr:cNvSpPr/>
      </xdr:nvSpPr>
      <xdr:spPr>
        <a:xfrm>
          <a:off x="13652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4593</xdr:rowOff>
    </xdr:from>
    <xdr:ext cx="599010" cy="259045"/>
    <xdr:sp macro="" textlink="">
      <xdr:nvSpPr>
        <xdr:cNvPr id="696" name="テキスト ボックス 695"/>
        <xdr:cNvSpPr txBox="1"/>
      </xdr:nvSpPr>
      <xdr:spPr>
        <a:xfrm>
          <a:off x="13403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52617</xdr:rowOff>
    </xdr:from>
    <xdr:to>
      <xdr:col>67</xdr:col>
      <xdr:colOff>101600</xdr:colOff>
      <xdr:row>97</xdr:row>
      <xdr:rowOff>154217</xdr:rowOff>
    </xdr:to>
    <xdr:sp macro="" textlink="">
      <xdr:nvSpPr>
        <xdr:cNvPr id="697" name="フローチャート: 判断 696"/>
        <xdr:cNvSpPr/>
      </xdr:nvSpPr>
      <xdr:spPr>
        <a:xfrm>
          <a:off x="12763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170744</xdr:rowOff>
    </xdr:from>
    <xdr:ext cx="599010" cy="259045"/>
    <xdr:sp macro="" textlink="">
      <xdr:nvSpPr>
        <xdr:cNvPr id="698" name="テキスト ボックス 697"/>
        <xdr:cNvSpPr txBox="1"/>
      </xdr:nvSpPr>
      <xdr:spPr>
        <a:xfrm>
          <a:off x="12514795"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106091</xdr:rowOff>
    </xdr:from>
    <xdr:to>
      <xdr:col>85</xdr:col>
      <xdr:colOff>177800</xdr:colOff>
      <xdr:row>98</xdr:row>
      <xdr:rowOff>36241</xdr:rowOff>
    </xdr:to>
    <xdr:sp macro="" textlink="">
      <xdr:nvSpPr>
        <xdr:cNvPr id="704" name="楕円 703"/>
        <xdr:cNvSpPr/>
      </xdr:nvSpPr>
      <xdr:spPr>
        <a:xfrm>
          <a:off x="16268700" y="1673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84518</xdr:rowOff>
    </xdr:from>
    <xdr:ext cx="599010" cy="259045"/>
    <xdr:sp macro="" textlink="">
      <xdr:nvSpPr>
        <xdr:cNvPr id="705" name="公債費該当値テキスト"/>
        <xdr:cNvSpPr txBox="1"/>
      </xdr:nvSpPr>
      <xdr:spPr>
        <a:xfrm>
          <a:off x="16370300" y="16715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134207</xdr:rowOff>
    </xdr:from>
    <xdr:to>
      <xdr:col>81</xdr:col>
      <xdr:colOff>101600</xdr:colOff>
      <xdr:row>98</xdr:row>
      <xdr:rowOff>64357</xdr:rowOff>
    </xdr:to>
    <xdr:sp macro="" textlink="">
      <xdr:nvSpPr>
        <xdr:cNvPr id="706" name="楕円 705"/>
        <xdr:cNvSpPr/>
      </xdr:nvSpPr>
      <xdr:spPr>
        <a:xfrm>
          <a:off x="15430500" y="1676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55484</xdr:rowOff>
    </xdr:from>
    <xdr:ext cx="599010" cy="259045"/>
    <xdr:sp macro="" textlink="">
      <xdr:nvSpPr>
        <xdr:cNvPr id="707" name="テキスト ボックス 706"/>
        <xdr:cNvSpPr txBox="1"/>
      </xdr:nvSpPr>
      <xdr:spPr>
        <a:xfrm>
          <a:off x="15181795" y="1685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135903</xdr:rowOff>
    </xdr:from>
    <xdr:to>
      <xdr:col>76</xdr:col>
      <xdr:colOff>165100</xdr:colOff>
      <xdr:row>98</xdr:row>
      <xdr:rowOff>66053</xdr:rowOff>
    </xdr:to>
    <xdr:sp macro="" textlink="">
      <xdr:nvSpPr>
        <xdr:cNvPr id="708" name="楕円 707"/>
        <xdr:cNvSpPr/>
      </xdr:nvSpPr>
      <xdr:spPr>
        <a:xfrm>
          <a:off x="14541500" y="1676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57180</xdr:rowOff>
    </xdr:from>
    <xdr:ext cx="599010" cy="259045"/>
    <xdr:sp macro="" textlink="">
      <xdr:nvSpPr>
        <xdr:cNvPr id="709" name="テキスト ボックス 708"/>
        <xdr:cNvSpPr txBox="1"/>
      </xdr:nvSpPr>
      <xdr:spPr>
        <a:xfrm>
          <a:off x="14292795" y="16859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122929</xdr:rowOff>
    </xdr:from>
    <xdr:to>
      <xdr:col>72</xdr:col>
      <xdr:colOff>38100</xdr:colOff>
      <xdr:row>98</xdr:row>
      <xdr:rowOff>53079</xdr:rowOff>
    </xdr:to>
    <xdr:sp macro="" textlink="">
      <xdr:nvSpPr>
        <xdr:cNvPr id="710" name="楕円 709"/>
        <xdr:cNvSpPr/>
      </xdr:nvSpPr>
      <xdr:spPr>
        <a:xfrm>
          <a:off x="13652500" y="1675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44206</xdr:rowOff>
    </xdr:from>
    <xdr:ext cx="599010" cy="259045"/>
    <xdr:sp macro="" textlink="">
      <xdr:nvSpPr>
        <xdr:cNvPr id="711" name="テキスト ボックス 710"/>
        <xdr:cNvSpPr txBox="1"/>
      </xdr:nvSpPr>
      <xdr:spPr>
        <a:xfrm>
          <a:off x="13403795" y="16846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107254</xdr:rowOff>
    </xdr:from>
    <xdr:to>
      <xdr:col>67</xdr:col>
      <xdr:colOff>101600</xdr:colOff>
      <xdr:row>98</xdr:row>
      <xdr:rowOff>37404</xdr:rowOff>
    </xdr:to>
    <xdr:sp macro="" textlink="">
      <xdr:nvSpPr>
        <xdr:cNvPr id="712" name="楕円 711"/>
        <xdr:cNvSpPr/>
      </xdr:nvSpPr>
      <xdr:spPr>
        <a:xfrm>
          <a:off x="12763500" y="1673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28531</xdr:rowOff>
    </xdr:from>
    <xdr:ext cx="599010" cy="259045"/>
    <xdr:sp macro="" textlink="">
      <xdr:nvSpPr>
        <xdr:cNvPr id="713" name="テキスト ボックス 712"/>
        <xdr:cNvSpPr txBox="1"/>
      </xdr:nvSpPr>
      <xdr:spPr>
        <a:xfrm>
          <a:off x="12514795" y="16830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54627</xdr:rowOff>
    </xdr:from>
    <xdr:ext cx="595419" cy="259045"/>
    <xdr:sp macro="" textlink="">
      <xdr:nvSpPr>
        <xdr:cNvPr id="727" name="テキスト ボックス 726"/>
        <xdr:cNvSpPr txBox="1"/>
      </xdr:nvSpPr>
      <xdr:spPr>
        <a:xfrm>
          <a:off x="17692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111777</xdr:rowOff>
    </xdr:from>
    <xdr:ext cx="595419" cy="259045"/>
    <xdr:sp macro="" textlink="">
      <xdr:nvSpPr>
        <xdr:cNvPr id="729" name="テキスト ボックス 728"/>
        <xdr:cNvSpPr txBox="1"/>
      </xdr:nvSpPr>
      <xdr:spPr>
        <a:xfrm>
          <a:off x="17692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168927</xdr:rowOff>
    </xdr:from>
    <xdr:ext cx="595419" cy="259045"/>
    <xdr:sp macro="" textlink="">
      <xdr:nvSpPr>
        <xdr:cNvPr id="731" name="テキスト ボックス 730"/>
        <xdr:cNvSpPr txBox="1"/>
      </xdr:nvSpPr>
      <xdr:spPr>
        <a:xfrm>
          <a:off x="17692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3" name="テキスト ボックス 732"/>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3541</xdr:rowOff>
    </xdr:from>
    <xdr:to>
      <xdr:col>116</xdr:col>
      <xdr:colOff>62864</xdr:colOff>
      <xdr:row>38</xdr:row>
      <xdr:rowOff>139700</xdr:rowOff>
    </xdr:to>
    <xdr:cxnSp macro="">
      <xdr:nvCxnSpPr>
        <xdr:cNvPr id="735" name="直線コネクタ 734"/>
        <xdr:cNvCxnSpPr/>
      </xdr:nvCxnSpPr>
      <xdr:spPr>
        <a:xfrm flipV="1">
          <a:off x="22159595" y="5489941"/>
          <a:ext cx="1269" cy="116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159374</xdr:rowOff>
    </xdr:from>
    <xdr:ext cx="249299" cy="259045"/>
    <xdr:sp macro="" textlink="">
      <xdr:nvSpPr>
        <xdr:cNvPr id="736" name="諸支出金最小値テキスト"/>
        <xdr:cNvSpPr txBox="1"/>
      </xdr:nvSpPr>
      <xdr:spPr>
        <a:xfrm>
          <a:off x="22212300" y="6674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121668</xdr:rowOff>
    </xdr:from>
    <xdr:ext cx="599010" cy="259045"/>
    <xdr:sp macro="" textlink="">
      <xdr:nvSpPr>
        <xdr:cNvPr id="738" name="諸支出金最大値テキスト"/>
        <xdr:cNvSpPr txBox="1"/>
      </xdr:nvSpPr>
      <xdr:spPr>
        <a:xfrm>
          <a:off x="22212300" y="5265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254,781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3541</xdr:rowOff>
    </xdr:from>
    <xdr:to>
      <xdr:col>116</xdr:col>
      <xdr:colOff>152400</xdr:colOff>
      <xdr:row>32</xdr:row>
      <xdr:rowOff>3541</xdr:rowOff>
    </xdr:to>
    <xdr:cxnSp macro="">
      <xdr:nvCxnSpPr>
        <xdr:cNvPr id="739" name="直線コネクタ 738"/>
        <xdr:cNvCxnSpPr/>
      </xdr:nvCxnSpPr>
      <xdr:spPr>
        <a:xfrm>
          <a:off x="22072600" y="5489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76824</xdr:rowOff>
    </xdr:from>
    <xdr:ext cx="469744" cy="259045"/>
    <xdr:sp macro="" textlink="">
      <xdr:nvSpPr>
        <xdr:cNvPr id="741" name="諸支出金平均値テキスト"/>
        <xdr:cNvSpPr txBox="1"/>
      </xdr:nvSpPr>
      <xdr:spPr>
        <a:xfrm>
          <a:off x="22212300" y="642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53947</xdr:rowOff>
    </xdr:from>
    <xdr:to>
      <xdr:col>116</xdr:col>
      <xdr:colOff>114300</xdr:colOff>
      <xdr:row>38</xdr:row>
      <xdr:rowOff>155547</xdr:rowOff>
    </xdr:to>
    <xdr:sp macro="" textlink="">
      <xdr:nvSpPr>
        <xdr:cNvPr id="742" name="フローチャート: 判断 741"/>
        <xdr:cNvSpPr/>
      </xdr:nvSpPr>
      <xdr:spPr>
        <a:xfrm>
          <a:off x="22110700" y="656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71481</xdr:rowOff>
    </xdr:from>
    <xdr:to>
      <xdr:col>112</xdr:col>
      <xdr:colOff>38100</xdr:colOff>
      <xdr:row>39</xdr:row>
      <xdr:rowOff>1631</xdr:rowOff>
    </xdr:to>
    <xdr:sp macro="" textlink="">
      <xdr:nvSpPr>
        <xdr:cNvPr id="744" name="フローチャート: 判断 743"/>
        <xdr:cNvSpPr/>
      </xdr:nvSpPr>
      <xdr:spPr>
        <a:xfrm>
          <a:off x="21272500" y="65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18158</xdr:rowOff>
    </xdr:from>
    <xdr:ext cx="469744" cy="259045"/>
    <xdr:sp macro="" textlink="">
      <xdr:nvSpPr>
        <xdr:cNvPr id="745" name="テキスト ボックス 744"/>
        <xdr:cNvSpPr txBox="1"/>
      </xdr:nvSpPr>
      <xdr:spPr>
        <a:xfrm>
          <a:off x="21088428" y="636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82508</xdr:rowOff>
    </xdr:from>
    <xdr:to>
      <xdr:col>107</xdr:col>
      <xdr:colOff>101600</xdr:colOff>
      <xdr:row>39</xdr:row>
      <xdr:rowOff>12658</xdr:rowOff>
    </xdr:to>
    <xdr:sp macro="" textlink="">
      <xdr:nvSpPr>
        <xdr:cNvPr id="747" name="フローチャート: 判断 746"/>
        <xdr:cNvSpPr/>
      </xdr:nvSpPr>
      <xdr:spPr>
        <a:xfrm>
          <a:off x="20383500" y="659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29186</xdr:rowOff>
    </xdr:from>
    <xdr:ext cx="469744" cy="259045"/>
    <xdr:sp macro="" textlink="">
      <xdr:nvSpPr>
        <xdr:cNvPr id="748" name="テキスト ボックス 747"/>
        <xdr:cNvSpPr txBox="1"/>
      </xdr:nvSpPr>
      <xdr:spPr>
        <a:xfrm>
          <a:off x="20199428" y="6372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86367</xdr:rowOff>
    </xdr:from>
    <xdr:to>
      <xdr:col>102</xdr:col>
      <xdr:colOff>165100</xdr:colOff>
      <xdr:row>39</xdr:row>
      <xdr:rowOff>16517</xdr:rowOff>
    </xdr:to>
    <xdr:sp macro="" textlink="">
      <xdr:nvSpPr>
        <xdr:cNvPr id="750" name="フローチャート: 判断 749"/>
        <xdr:cNvSpPr/>
      </xdr:nvSpPr>
      <xdr:spPr>
        <a:xfrm>
          <a:off x="19494500" y="660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33044</xdr:rowOff>
    </xdr:from>
    <xdr:ext cx="378565" cy="259045"/>
    <xdr:sp macro="" textlink="">
      <xdr:nvSpPr>
        <xdr:cNvPr id="751" name="テキスト ボックス 750"/>
        <xdr:cNvSpPr txBox="1"/>
      </xdr:nvSpPr>
      <xdr:spPr>
        <a:xfrm>
          <a:off x="19356017" y="6376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78032</xdr:rowOff>
    </xdr:from>
    <xdr:to>
      <xdr:col>98</xdr:col>
      <xdr:colOff>38100</xdr:colOff>
      <xdr:row>39</xdr:row>
      <xdr:rowOff>8182</xdr:rowOff>
    </xdr:to>
    <xdr:sp macro="" textlink="">
      <xdr:nvSpPr>
        <xdr:cNvPr id="752" name="フローチャート: 判断 751"/>
        <xdr:cNvSpPr/>
      </xdr:nvSpPr>
      <xdr:spPr>
        <a:xfrm>
          <a:off x="18605500" y="659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24709</xdr:rowOff>
    </xdr:from>
    <xdr:ext cx="469744" cy="259045"/>
    <xdr:sp macro="" textlink="">
      <xdr:nvSpPr>
        <xdr:cNvPr id="753" name="テキスト ボックス 752"/>
        <xdr:cNvSpPr txBox="1"/>
      </xdr:nvSpPr>
      <xdr:spPr>
        <a:xfrm>
          <a:off x="18421428" y="636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32374</xdr:rowOff>
    </xdr:from>
    <xdr:ext cx="249299" cy="259045"/>
    <xdr:sp macro="" textlink="">
      <xdr:nvSpPr>
        <xdr:cNvPr id="760" name="諸支出金該当値テキスト"/>
        <xdr:cNvSpPr txBox="1"/>
      </xdr:nvSpPr>
      <xdr:spPr>
        <a:xfrm>
          <a:off x="22212300" y="6547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u="none" strike="noStrike" baseline="0" smtClean="0">
              <a:solidFill>
                <a:schemeClr val="dk1"/>
              </a:solidFill>
              <a:latin typeface="+mn-lt"/>
              <a:ea typeface="+mn-ea"/>
              <a:cs typeface="+mn-cs"/>
            </a:rPr>
            <a:t>東日本大震災及び原発事故からの復興事業に係る農林水産業費について、大幅な増により類似団体の平均額を大きく上回っており、今後３～４年程度は高水準で推移する見込みである。</a:t>
          </a:r>
        </a:p>
        <a:p>
          <a:pPr rtl="0"/>
          <a:r>
            <a:rPr lang="ja-JP" altLang="en-US" sz="1100" b="0" i="0" u="none" strike="noStrike" baseline="0" smtClean="0">
              <a:solidFill>
                <a:schemeClr val="dk1"/>
              </a:solidFill>
              <a:latin typeface="+mn-lt"/>
              <a:ea typeface="+mn-ea"/>
              <a:cs typeface="+mn-cs"/>
            </a:rPr>
            <a:t>防災関連事業のため消防費が増加しているが、２年程度で落ち着くものと見られるが、事業に伴う起債により公債費が増加する見込みである。</a:t>
          </a:r>
        </a:p>
        <a:p>
          <a:pPr rtl="0"/>
          <a:r>
            <a:rPr lang="ja-JP" altLang="en-US" sz="1100" b="0" i="0" u="none" strike="noStrike" baseline="0" smtClean="0">
              <a:solidFill>
                <a:schemeClr val="dk1"/>
              </a:solidFill>
              <a:latin typeface="+mn-lt"/>
              <a:ea typeface="+mn-ea"/>
              <a:cs typeface="+mn-cs"/>
            </a:rPr>
            <a:t>今後の人口は長期避難の影響により大きく変動することが想定されるため、復興計画等の着実な実施と併せて、より健全な財政をめざしていく。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福島県葛尾村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u="none" strike="noStrike" baseline="0" smtClean="0">
              <a:solidFill>
                <a:schemeClr val="dk1"/>
              </a:solidFill>
              <a:latin typeface="+mn-lt"/>
              <a:ea typeface="+mn-ea"/>
              <a:cs typeface="+mn-cs"/>
            </a:rPr>
            <a:t>財政調整基金は、標準財政規模の１０</a:t>
          </a:r>
          <a:r>
            <a:rPr lang="en-US" altLang="ja-JP" sz="1100" b="0" i="0" u="none" strike="noStrike" baseline="0" smtClean="0">
              <a:solidFill>
                <a:schemeClr val="dk1"/>
              </a:solidFill>
              <a:latin typeface="+mn-lt"/>
              <a:ea typeface="+mn-ea"/>
              <a:cs typeface="+mn-cs"/>
            </a:rPr>
            <a:t>%</a:t>
          </a:r>
          <a:r>
            <a:rPr lang="ja-JP" altLang="en-US" sz="1100" b="0" i="0" u="none" strike="noStrike" baseline="0" smtClean="0">
              <a:solidFill>
                <a:schemeClr val="dk1"/>
              </a:solidFill>
              <a:latin typeface="+mn-lt"/>
              <a:ea typeface="+mn-ea"/>
              <a:cs typeface="+mn-cs"/>
            </a:rPr>
            <a:t>を大きく上回っており、不測の事態に対応できる備えが整っている。</a:t>
          </a:r>
        </a:p>
        <a:p>
          <a:pPr rtl="0"/>
          <a:r>
            <a:rPr lang="ja-JP" altLang="en-US" sz="1100" b="0" i="0" u="none" strike="noStrike" baseline="0" smtClean="0">
              <a:solidFill>
                <a:schemeClr val="dk1"/>
              </a:solidFill>
              <a:latin typeface="+mn-lt"/>
              <a:ea typeface="+mn-ea"/>
              <a:cs typeface="+mn-cs"/>
            </a:rPr>
            <a:t>実質収支比率は増加し、望ましいとされるおおむね３</a:t>
          </a:r>
          <a:r>
            <a:rPr lang="en-US" altLang="ja-JP" sz="1100" b="0" i="0" u="none" strike="noStrike" baseline="0" smtClean="0">
              <a:solidFill>
                <a:schemeClr val="dk1"/>
              </a:solidFill>
              <a:latin typeface="+mn-lt"/>
              <a:ea typeface="+mn-ea"/>
              <a:cs typeface="+mn-cs"/>
            </a:rPr>
            <a:t>%</a:t>
          </a:r>
          <a:r>
            <a:rPr lang="ja-JP" altLang="en-US" sz="1100" b="0" i="0" u="none" strike="noStrike" baseline="0" smtClean="0">
              <a:solidFill>
                <a:schemeClr val="dk1"/>
              </a:solidFill>
              <a:latin typeface="+mn-lt"/>
              <a:ea typeface="+mn-ea"/>
              <a:cs typeface="+mn-cs"/>
            </a:rPr>
            <a:t>～５％程度を大きく超えているが、財政規模が小さいことから増減が激しい結果となっている。今後は１５％前後で推移するよう努める。</a:t>
          </a:r>
        </a:p>
        <a:p>
          <a:pPr rtl="0"/>
          <a:r>
            <a:rPr lang="ja-JP" altLang="en-US" sz="1100" b="0" i="0" u="none" strike="noStrike" baseline="0" smtClean="0">
              <a:solidFill>
                <a:schemeClr val="dk1"/>
              </a:solidFill>
              <a:latin typeface="+mn-lt"/>
              <a:ea typeface="+mn-ea"/>
              <a:cs typeface="+mn-cs"/>
            </a:rPr>
            <a:t>実質単年度収支については、震災復興特別交付税等の収入等により３６．３１ポイント上昇したが、今後も引き続き財政の安定化に努める。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福島県葛尾村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u="none" strike="noStrike" baseline="0" smtClean="0">
              <a:solidFill>
                <a:schemeClr val="dk1"/>
              </a:solidFill>
              <a:latin typeface="+mn-lt"/>
              <a:ea typeface="+mn-ea"/>
              <a:cs typeface="+mn-cs"/>
            </a:rPr>
            <a:t>普通会計及び特別会計においても赤字は生じていない。</a:t>
          </a:r>
        </a:p>
        <a:p>
          <a:pPr rtl="0"/>
          <a:r>
            <a:rPr lang="ja-JP" altLang="en-US" sz="1100" b="0" i="0" u="none" strike="noStrike" baseline="0" smtClean="0">
              <a:solidFill>
                <a:schemeClr val="dk1"/>
              </a:solidFill>
              <a:latin typeface="+mn-lt"/>
              <a:ea typeface="+mn-ea"/>
              <a:cs typeface="+mn-cs"/>
            </a:rPr>
            <a:t>今後も赤字に転じることのないよう、財政の健全性を確保していく。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75485_&#33883;&#23614;&#26449;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row>
        <row r="53">
          <cell r="CV53">
            <v>46.5</v>
          </cell>
        </row>
        <row r="55">
          <cell r="AN55" t="str">
            <v>類似団体内平均値</v>
          </cell>
          <cell r="CV55">
            <v>0</v>
          </cell>
        </row>
        <row r="57">
          <cell r="CV57">
            <v>58.7</v>
          </cell>
        </row>
        <row r="72">
          <cell r="BP72" t="str">
            <v>H26</v>
          </cell>
          <cell r="BX72" t="str">
            <v>H27</v>
          </cell>
          <cell r="CF72" t="str">
            <v>H28</v>
          </cell>
          <cell r="CN72" t="str">
            <v>H29</v>
          </cell>
          <cell r="CV72" t="str">
            <v>H30</v>
          </cell>
        </row>
        <row r="73">
          <cell r="AN73" t="str">
            <v>当該団体値</v>
          </cell>
        </row>
        <row r="75">
          <cell r="BP75">
            <v>3.5</v>
          </cell>
          <cell r="BX75">
            <v>2.8</v>
          </cell>
          <cell r="CF75">
            <v>2.4</v>
          </cell>
          <cell r="CN75">
            <v>2.1</v>
          </cell>
          <cell r="CV75">
            <v>2.9</v>
          </cell>
        </row>
        <row r="77">
          <cell r="AN77" t="str">
            <v>類似団体内平均値</v>
          </cell>
          <cell r="BP77">
            <v>0</v>
          </cell>
          <cell r="BX77">
            <v>0</v>
          </cell>
          <cell r="CF77">
            <v>0</v>
          </cell>
          <cell r="CN77">
            <v>0</v>
          </cell>
          <cell r="CV77">
            <v>0</v>
          </cell>
        </row>
        <row r="79">
          <cell r="BP79">
            <v>8.1999999999999993</v>
          </cell>
          <cell r="BX79">
            <v>7.8</v>
          </cell>
          <cell r="CF79">
            <v>6.9</v>
          </cell>
          <cell r="CN79">
            <v>7.1</v>
          </cell>
          <cell r="CV79">
            <v>7.4</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06" t="s">
        <v>79</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07" t="s">
        <v>81</v>
      </c>
      <c r="C3" s="608"/>
      <c r="D3" s="608"/>
      <c r="E3" s="609"/>
      <c r="F3" s="609"/>
      <c r="G3" s="609"/>
      <c r="H3" s="609"/>
      <c r="I3" s="609"/>
      <c r="J3" s="609"/>
      <c r="K3" s="609"/>
      <c r="L3" s="609" t="s">
        <v>82</v>
      </c>
      <c r="M3" s="609"/>
      <c r="N3" s="609"/>
      <c r="O3" s="609"/>
      <c r="P3" s="609"/>
      <c r="Q3" s="609"/>
      <c r="R3" s="612"/>
      <c r="S3" s="612"/>
      <c r="T3" s="612"/>
      <c r="U3" s="612"/>
      <c r="V3" s="613"/>
      <c r="W3" s="506" t="s">
        <v>83</v>
      </c>
      <c r="X3" s="507"/>
      <c r="Y3" s="507"/>
      <c r="Z3" s="507"/>
      <c r="AA3" s="507"/>
      <c r="AB3" s="608"/>
      <c r="AC3" s="612" t="s">
        <v>84</v>
      </c>
      <c r="AD3" s="507"/>
      <c r="AE3" s="507"/>
      <c r="AF3" s="507"/>
      <c r="AG3" s="507"/>
      <c r="AH3" s="507"/>
      <c r="AI3" s="507"/>
      <c r="AJ3" s="507"/>
      <c r="AK3" s="507"/>
      <c r="AL3" s="574"/>
      <c r="AM3" s="506" t="s">
        <v>85</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86</v>
      </c>
      <c r="BO3" s="507"/>
      <c r="BP3" s="507"/>
      <c r="BQ3" s="507"/>
      <c r="BR3" s="507"/>
      <c r="BS3" s="507"/>
      <c r="BT3" s="507"/>
      <c r="BU3" s="574"/>
      <c r="BV3" s="506" t="s">
        <v>87</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88</v>
      </c>
      <c r="CU3" s="507"/>
      <c r="CV3" s="507"/>
      <c r="CW3" s="507"/>
      <c r="CX3" s="507"/>
      <c r="CY3" s="507"/>
      <c r="CZ3" s="507"/>
      <c r="DA3" s="574"/>
      <c r="DB3" s="506" t="s">
        <v>89</v>
      </c>
      <c r="DC3" s="507"/>
      <c r="DD3" s="507"/>
      <c r="DE3" s="507"/>
      <c r="DF3" s="507"/>
      <c r="DG3" s="507"/>
      <c r="DH3" s="507"/>
      <c r="DI3" s="574"/>
      <c r="DJ3" s="185"/>
      <c r="DK3" s="185"/>
      <c r="DL3" s="185"/>
      <c r="DM3" s="185"/>
      <c r="DN3" s="185"/>
      <c r="DO3" s="185"/>
    </row>
    <row r="4" spans="1:119" ht="18.75" customHeight="1" x14ac:dyDescent="0.15">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90</v>
      </c>
      <c r="AZ4" s="420"/>
      <c r="BA4" s="420"/>
      <c r="BB4" s="420"/>
      <c r="BC4" s="420"/>
      <c r="BD4" s="420"/>
      <c r="BE4" s="420"/>
      <c r="BF4" s="420"/>
      <c r="BG4" s="420"/>
      <c r="BH4" s="420"/>
      <c r="BI4" s="420"/>
      <c r="BJ4" s="420"/>
      <c r="BK4" s="420"/>
      <c r="BL4" s="420"/>
      <c r="BM4" s="421"/>
      <c r="BN4" s="422">
        <v>6717811</v>
      </c>
      <c r="BO4" s="423"/>
      <c r="BP4" s="423"/>
      <c r="BQ4" s="423"/>
      <c r="BR4" s="423"/>
      <c r="BS4" s="423"/>
      <c r="BT4" s="423"/>
      <c r="BU4" s="424"/>
      <c r="BV4" s="422">
        <v>6745312</v>
      </c>
      <c r="BW4" s="423"/>
      <c r="BX4" s="423"/>
      <c r="BY4" s="423"/>
      <c r="BZ4" s="423"/>
      <c r="CA4" s="423"/>
      <c r="CB4" s="423"/>
      <c r="CC4" s="424"/>
      <c r="CD4" s="600" t="s">
        <v>91</v>
      </c>
      <c r="CE4" s="601"/>
      <c r="CF4" s="601"/>
      <c r="CG4" s="601"/>
      <c r="CH4" s="601"/>
      <c r="CI4" s="601"/>
      <c r="CJ4" s="601"/>
      <c r="CK4" s="601"/>
      <c r="CL4" s="601"/>
      <c r="CM4" s="601"/>
      <c r="CN4" s="601"/>
      <c r="CO4" s="601"/>
      <c r="CP4" s="601"/>
      <c r="CQ4" s="601"/>
      <c r="CR4" s="601"/>
      <c r="CS4" s="602"/>
      <c r="CT4" s="603">
        <v>54.2</v>
      </c>
      <c r="CU4" s="604"/>
      <c r="CV4" s="604"/>
      <c r="CW4" s="604"/>
      <c r="CX4" s="604"/>
      <c r="CY4" s="604"/>
      <c r="CZ4" s="604"/>
      <c r="DA4" s="605"/>
      <c r="DB4" s="603">
        <v>3.4</v>
      </c>
      <c r="DC4" s="604"/>
      <c r="DD4" s="604"/>
      <c r="DE4" s="604"/>
      <c r="DF4" s="604"/>
      <c r="DG4" s="604"/>
      <c r="DH4" s="604"/>
      <c r="DI4" s="605"/>
      <c r="DJ4" s="185"/>
      <c r="DK4" s="185"/>
      <c r="DL4" s="185"/>
      <c r="DM4" s="185"/>
      <c r="DN4" s="185"/>
      <c r="DO4" s="185"/>
    </row>
    <row r="5" spans="1:119" ht="18.75" customHeight="1" x14ac:dyDescent="0.15">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92</v>
      </c>
      <c r="AN5" s="401"/>
      <c r="AO5" s="401"/>
      <c r="AP5" s="401"/>
      <c r="AQ5" s="401"/>
      <c r="AR5" s="401"/>
      <c r="AS5" s="401"/>
      <c r="AT5" s="402"/>
      <c r="AU5" s="484" t="s">
        <v>93</v>
      </c>
      <c r="AV5" s="485"/>
      <c r="AW5" s="485"/>
      <c r="AX5" s="485"/>
      <c r="AY5" s="407" t="s">
        <v>94</v>
      </c>
      <c r="AZ5" s="408"/>
      <c r="BA5" s="408"/>
      <c r="BB5" s="408"/>
      <c r="BC5" s="408"/>
      <c r="BD5" s="408"/>
      <c r="BE5" s="408"/>
      <c r="BF5" s="408"/>
      <c r="BG5" s="408"/>
      <c r="BH5" s="408"/>
      <c r="BI5" s="408"/>
      <c r="BJ5" s="408"/>
      <c r="BK5" s="408"/>
      <c r="BL5" s="408"/>
      <c r="BM5" s="409"/>
      <c r="BN5" s="427">
        <v>5954881</v>
      </c>
      <c r="BO5" s="428"/>
      <c r="BP5" s="428"/>
      <c r="BQ5" s="428"/>
      <c r="BR5" s="428"/>
      <c r="BS5" s="428"/>
      <c r="BT5" s="428"/>
      <c r="BU5" s="429"/>
      <c r="BV5" s="427">
        <v>6619068</v>
      </c>
      <c r="BW5" s="428"/>
      <c r="BX5" s="428"/>
      <c r="BY5" s="428"/>
      <c r="BZ5" s="428"/>
      <c r="CA5" s="428"/>
      <c r="CB5" s="428"/>
      <c r="CC5" s="429"/>
      <c r="CD5" s="436" t="s">
        <v>95</v>
      </c>
      <c r="CE5" s="437"/>
      <c r="CF5" s="437"/>
      <c r="CG5" s="437"/>
      <c r="CH5" s="437"/>
      <c r="CI5" s="437"/>
      <c r="CJ5" s="437"/>
      <c r="CK5" s="437"/>
      <c r="CL5" s="437"/>
      <c r="CM5" s="437"/>
      <c r="CN5" s="437"/>
      <c r="CO5" s="437"/>
      <c r="CP5" s="437"/>
      <c r="CQ5" s="437"/>
      <c r="CR5" s="437"/>
      <c r="CS5" s="438"/>
      <c r="CT5" s="397">
        <v>95.2</v>
      </c>
      <c r="CU5" s="398"/>
      <c r="CV5" s="398"/>
      <c r="CW5" s="398"/>
      <c r="CX5" s="398"/>
      <c r="CY5" s="398"/>
      <c r="CZ5" s="398"/>
      <c r="DA5" s="399"/>
      <c r="DB5" s="397">
        <v>97</v>
      </c>
      <c r="DC5" s="398"/>
      <c r="DD5" s="398"/>
      <c r="DE5" s="398"/>
      <c r="DF5" s="398"/>
      <c r="DG5" s="398"/>
      <c r="DH5" s="398"/>
      <c r="DI5" s="399"/>
      <c r="DJ5" s="185"/>
      <c r="DK5" s="185"/>
      <c r="DL5" s="185"/>
      <c r="DM5" s="185"/>
      <c r="DN5" s="185"/>
      <c r="DO5" s="185"/>
    </row>
    <row r="6" spans="1:119" ht="18.75" customHeight="1" x14ac:dyDescent="0.15">
      <c r="A6" s="186"/>
      <c r="B6" s="580" t="s">
        <v>96</v>
      </c>
      <c r="C6" s="441"/>
      <c r="D6" s="441"/>
      <c r="E6" s="581"/>
      <c r="F6" s="581"/>
      <c r="G6" s="581"/>
      <c r="H6" s="581"/>
      <c r="I6" s="581"/>
      <c r="J6" s="581"/>
      <c r="K6" s="581"/>
      <c r="L6" s="581" t="s">
        <v>97</v>
      </c>
      <c r="M6" s="581"/>
      <c r="N6" s="581"/>
      <c r="O6" s="581"/>
      <c r="P6" s="581"/>
      <c r="Q6" s="581"/>
      <c r="R6" s="465"/>
      <c r="S6" s="465"/>
      <c r="T6" s="465"/>
      <c r="U6" s="465"/>
      <c r="V6" s="587"/>
      <c r="W6" s="518" t="s">
        <v>98</v>
      </c>
      <c r="X6" s="440"/>
      <c r="Y6" s="440"/>
      <c r="Z6" s="440"/>
      <c r="AA6" s="440"/>
      <c r="AB6" s="441"/>
      <c r="AC6" s="592" t="s">
        <v>99</v>
      </c>
      <c r="AD6" s="593"/>
      <c r="AE6" s="593"/>
      <c r="AF6" s="593"/>
      <c r="AG6" s="593"/>
      <c r="AH6" s="593"/>
      <c r="AI6" s="593"/>
      <c r="AJ6" s="593"/>
      <c r="AK6" s="593"/>
      <c r="AL6" s="594"/>
      <c r="AM6" s="496" t="s">
        <v>100</v>
      </c>
      <c r="AN6" s="401"/>
      <c r="AO6" s="401"/>
      <c r="AP6" s="401"/>
      <c r="AQ6" s="401"/>
      <c r="AR6" s="401"/>
      <c r="AS6" s="401"/>
      <c r="AT6" s="402"/>
      <c r="AU6" s="484" t="s">
        <v>93</v>
      </c>
      <c r="AV6" s="485"/>
      <c r="AW6" s="485"/>
      <c r="AX6" s="485"/>
      <c r="AY6" s="407" t="s">
        <v>101</v>
      </c>
      <c r="AZ6" s="408"/>
      <c r="BA6" s="408"/>
      <c r="BB6" s="408"/>
      <c r="BC6" s="408"/>
      <c r="BD6" s="408"/>
      <c r="BE6" s="408"/>
      <c r="BF6" s="408"/>
      <c r="BG6" s="408"/>
      <c r="BH6" s="408"/>
      <c r="BI6" s="408"/>
      <c r="BJ6" s="408"/>
      <c r="BK6" s="408"/>
      <c r="BL6" s="408"/>
      <c r="BM6" s="409"/>
      <c r="BN6" s="427">
        <v>762930</v>
      </c>
      <c r="BO6" s="428"/>
      <c r="BP6" s="428"/>
      <c r="BQ6" s="428"/>
      <c r="BR6" s="428"/>
      <c r="BS6" s="428"/>
      <c r="BT6" s="428"/>
      <c r="BU6" s="429"/>
      <c r="BV6" s="427">
        <v>126244</v>
      </c>
      <c r="BW6" s="428"/>
      <c r="BX6" s="428"/>
      <c r="BY6" s="428"/>
      <c r="BZ6" s="428"/>
      <c r="CA6" s="428"/>
      <c r="CB6" s="428"/>
      <c r="CC6" s="429"/>
      <c r="CD6" s="436" t="s">
        <v>102</v>
      </c>
      <c r="CE6" s="437"/>
      <c r="CF6" s="437"/>
      <c r="CG6" s="437"/>
      <c r="CH6" s="437"/>
      <c r="CI6" s="437"/>
      <c r="CJ6" s="437"/>
      <c r="CK6" s="437"/>
      <c r="CL6" s="437"/>
      <c r="CM6" s="437"/>
      <c r="CN6" s="437"/>
      <c r="CO6" s="437"/>
      <c r="CP6" s="437"/>
      <c r="CQ6" s="437"/>
      <c r="CR6" s="437"/>
      <c r="CS6" s="438"/>
      <c r="CT6" s="577">
        <v>98.8</v>
      </c>
      <c r="CU6" s="578"/>
      <c r="CV6" s="578"/>
      <c r="CW6" s="578"/>
      <c r="CX6" s="578"/>
      <c r="CY6" s="578"/>
      <c r="CZ6" s="578"/>
      <c r="DA6" s="579"/>
      <c r="DB6" s="577">
        <v>97</v>
      </c>
      <c r="DC6" s="578"/>
      <c r="DD6" s="578"/>
      <c r="DE6" s="578"/>
      <c r="DF6" s="578"/>
      <c r="DG6" s="578"/>
      <c r="DH6" s="578"/>
      <c r="DI6" s="579"/>
      <c r="DJ6" s="185"/>
      <c r="DK6" s="185"/>
      <c r="DL6" s="185"/>
      <c r="DM6" s="185"/>
      <c r="DN6" s="185"/>
      <c r="DO6" s="185"/>
    </row>
    <row r="7" spans="1:119" ht="18.75" customHeight="1" x14ac:dyDescent="0.15">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103</v>
      </c>
      <c r="AN7" s="401"/>
      <c r="AO7" s="401"/>
      <c r="AP7" s="401"/>
      <c r="AQ7" s="401"/>
      <c r="AR7" s="401"/>
      <c r="AS7" s="401"/>
      <c r="AT7" s="402"/>
      <c r="AU7" s="484" t="s">
        <v>93</v>
      </c>
      <c r="AV7" s="485"/>
      <c r="AW7" s="485"/>
      <c r="AX7" s="485"/>
      <c r="AY7" s="407" t="s">
        <v>104</v>
      </c>
      <c r="AZ7" s="408"/>
      <c r="BA7" s="408"/>
      <c r="BB7" s="408"/>
      <c r="BC7" s="408"/>
      <c r="BD7" s="408"/>
      <c r="BE7" s="408"/>
      <c r="BF7" s="408"/>
      <c r="BG7" s="408"/>
      <c r="BH7" s="408"/>
      <c r="BI7" s="408"/>
      <c r="BJ7" s="408"/>
      <c r="BK7" s="408"/>
      <c r="BL7" s="408"/>
      <c r="BM7" s="409"/>
      <c r="BN7" s="427">
        <v>232930</v>
      </c>
      <c r="BO7" s="428"/>
      <c r="BP7" s="428"/>
      <c r="BQ7" s="428"/>
      <c r="BR7" s="428"/>
      <c r="BS7" s="428"/>
      <c r="BT7" s="428"/>
      <c r="BU7" s="429"/>
      <c r="BV7" s="427">
        <v>91898</v>
      </c>
      <c r="BW7" s="428"/>
      <c r="BX7" s="428"/>
      <c r="BY7" s="428"/>
      <c r="BZ7" s="428"/>
      <c r="CA7" s="428"/>
      <c r="CB7" s="428"/>
      <c r="CC7" s="429"/>
      <c r="CD7" s="436" t="s">
        <v>105</v>
      </c>
      <c r="CE7" s="437"/>
      <c r="CF7" s="437"/>
      <c r="CG7" s="437"/>
      <c r="CH7" s="437"/>
      <c r="CI7" s="437"/>
      <c r="CJ7" s="437"/>
      <c r="CK7" s="437"/>
      <c r="CL7" s="437"/>
      <c r="CM7" s="437"/>
      <c r="CN7" s="437"/>
      <c r="CO7" s="437"/>
      <c r="CP7" s="437"/>
      <c r="CQ7" s="437"/>
      <c r="CR7" s="437"/>
      <c r="CS7" s="438"/>
      <c r="CT7" s="427">
        <v>978157</v>
      </c>
      <c r="CU7" s="428"/>
      <c r="CV7" s="428"/>
      <c r="CW7" s="428"/>
      <c r="CX7" s="428"/>
      <c r="CY7" s="428"/>
      <c r="CZ7" s="428"/>
      <c r="DA7" s="429"/>
      <c r="DB7" s="427">
        <v>1020848</v>
      </c>
      <c r="DC7" s="428"/>
      <c r="DD7" s="428"/>
      <c r="DE7" s="428"/>
      <c r="DF7" s="428"/>
      <c r="DG7" s="428"/>
      <c r="DH7" s="428"/>
      <c r="DI7" s="429"/>
      <c r="DJ7" s="185"/>
      <c r="DK7" s="185"/>
      <c r="DL7" s="185"/>
      <c r="DM7" s="185"/>
      <c r="DN7" s="185"/>
      <c r="DO7" s="185"/>
    </row>
    <row r="8" spans="1:119" ht="18.75" customHeight="1" thickBot="1" x14ac:dyDescent="0.2">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106</v>
      </c>
      <c r="AN8" s="401"/>
      <c r="AO8" s="401"/>
      <c r="AP8" s="401"/>
      <c r="AQ8" s="401"/>
      <c r="AR8" s="401"/>
      <c r="AS8" s="401"/>
      <c r="AT8" s="402"/>
      <c r="AU8" s="484" t="s">
        <v>93</v>
      </c>
      <c r="AV8" s="485"/>
      <c r="AW8" s="485"/>
      <c r="AX8" s="485"/>
      <c r="AY8" s="407" t="s">
        <v>107</v>
      </c>
      <c r="AZ8" s="408"/>
      <c r="BA8" s="408"/>
      <c r="BB8" s="408"/>
      <c r="BC8" s="408"/>
      <c r="BD8" s="408"/>
      <c r="BE8" s="408"/>
      <c r="BF8" s="408"/>
      <c r="BG8" s="408"/>
      <c r="BH8" s="408"/>
      <c r="BI8" s="408"/>
      <c r="BJ8" s="408"/>
      <c r="BK8" s="408"/>
      <c r="BL8" s="408"/>
      <c r="BM8" s="409"/>
      <c r="BN8" s="427">
        <v>530000</v>
      </c>
      <c r="BO8" s="428"/>
      <c r="BP8" s="428"/>
      <c r="BQ8" s="428"/>
      <c r="BR8" s="428"/>
      <c r="BS8" s="428"/>
      <c r="BT8" s="428"/>
      <c r="BU8" s="429"/>
      <c r="BV8" s="427">
        <v>34346</v>
      </c>
      <c r="BW8" s="428"/>
      <c r="BX8" s="428"/>
      <c r="BY8" s="428"/>
      <c r="BZ8" s="428"/>
      <c r="CA8" s="428"/>
      <c r="CB8" s="428"/>
      <c r="CC8" s="429"/>
      <c r="CD8" s="436" t="s">
        <v>108</v>
      </c>
      <c r="CE8" s="437"/>
      <c r="CF8" s="437"/>
      <c r="CG8" s="437"/>
      <c r="CH8" s="437"/>
      <c r="CI8" s="437"/>
      <c r="CJ8" s="437"/>
      <c r="CK8" s="437"/>
      <c r="CL8" s="437"/>
      <c r="CM8" s="437"/>
      <c r="CN8" s="437"/>
      <c r="CO8" s="437"/>
      <c r="CP8" s="437"/>
      <c r="CQ8" s="437"/>
      <c r="CR8" s="437"/>
      <c r="CS8" s="438"/>
      <c r="CT8" s="540">
        <v>0.19</v>
      </c>
      <c r="CU8" s="541"/>
      <c r="CV8" s="541"/>
      <c r="CW8" s="541"/>
      <c r="CX8" s="541"/>
      <c r="CY8" s="541"/>
      <c r="CZ8" s="541"/>
      <c r="DA8" s="542"/>
      <c r="DB8" s="540">
        <v>0.17</v>
      </c>
      <c r="DC8" s="541"/>
      <c r="DD8" s="541"/>
      <c r="DE8" s="541"/>
      <c r="DF8" s="541"/>
      <c r="DG8" s="541"/>
      <c r="DH8" s="541"/>
      <c r="DI8" s="542"/>
      <c r="DJ8" s="185"/>
      <c r="DK8" s="185"/>
      <c r="DL8" s="185"/>
      <c r="DM8" s="185"/>
      <c r="DN8" s="185"/>
      <c r="DO8" s="185"/>
    </row>
    <row r="9" spans="1:119" ht="18.75" customHeight="1" thickBot="1" x14ac:dyDescent="0.2">
      <c r="A9" s="186"/>
      <c r="B9" s="566" t="s">
        <v>109</v>
      </c>
      <c r="C9" s="567"/>
      <c r="D9" s="567"/>
      <c r="E9" s="567"/>
      <c r="F9" s="567"/>
      <c r="G9" s="567"/>
      <c r="H9" s="567"/>
      <c r="I9" s="567"/>
      <c r="J9" s="567"/>
      <c r="K9" s="490"/>
      <c r="L9" s="568" t="s">
        <v>110</v>
      </c>
      <c r="M9" s="569"/>
      <c r="N9" s="569"/>
      <c r="O9" s="569"/>
      <c r="P9" s="569"/>
      <c r="Q9" s="570"/>
      <c r="R9" s="571">
        <v>18</v>
      </c>
      <c r="S9" s="572"/>
      <c r="T9" s="572"/>
      <c r="U9" s="572"/>
      <c r="V9" s="573"/>
      <c r="W9" s="506" t="s">
        <v>111</v>
      </c>
      <c r="X9" s="507"/>
      <c r="Y9" s="507"/>
      <c r="Z9" s="507"/>
      <c r="AA9" s="507"/>
      <c r="AB9" s="507"/>
      <c r="AC9" s="507"/>
      <c r="AD9" s="507"/>
      <c r="AE9" s="507"/>
      <c r="AF9" s="507"/>
      <c r="AG9" s="507"/>
      <c r="AH9" s="507"/>
      <c r="AI9" s="507"/>
      <c r="AJ9" s="507"/>
      <c r="AK9" s="507"/>
      <c r="AL9" s="574"/>
      <c r="AM9" s="496" t="s">
        <v>112</v>
      </c>
      <c r="AN9" s="401"/>
      <c r="AO9" s="401"/>
      <c r="AP9" s="401"/>
      <c r="AQ9" s="401"/>
      <c r="AR9" s="401"/>
      <c r="AS9" s="401"/>
      <c r="AT9" s="402"/>
      <c r="AU9" s="484" t="s">
        <v>93</v>
      </c>
      <c r="AV9" s="485"/>
      <c r="AW9" s="485"/>
      <c r="AX9" s="485"/>
      <c r="AY9" s="407" t="s">
        <v>113</v>
      </c>
      <c r="AZ9" s="408"/>
      <c r="BA9" s="408"/>
      <c r="BB9" s="408"/>
      <c r="BC9" s="408"/>
      <c r="BD9" s="408"/>
      <c r="BE9" s="408"/>
      <c r="BF9" s="408"/>
      <c r="BG9" s="408"/>
      <c r="BH9" s="408"/>
      <c r="BI9" s="408"/>
      <c r="BJ9" s="408"/>
      <c r="BK9" s="408"/>
      <c r="BL9" s="408"/>
      <c r="BM9" s="409"/>
      <c r="BN9" s="427">
        <v>495654</v>
      </c>
      <c r="BO9" s="428"/>
      <c r="BP9" s="428"/>
      <c r="BQ9" s="428"/>
      <c r="BR9" s="428"/>
      <c r="BS9" s="428"/>
      <c r="BT9" s="428"/>
      <c r="BU9" s="429"/>
      <c r="BV9" s="427">
        <v>-17786</v>
      </c>
      <c r="BW9" s="428"/>
      <c r="BX9" s="428"/>
      <c r="BY9" s="428"/>
      <c r="BZ9" s="428"/>
      <c r="CA9" s="428"/>
      <c r="CB9" s="428"/>
      <c r="CC9" s="429"/>
      <c r="CD9" s="436" t="s">
        <v>114</v>
      </c>
      <c r="CE9" s="437"/>
      <c r="CF9" s="437"/>
      <c r="CG9" s="437"/>
      <c r="CH9" s="437"/>
      <c r="CI9" s="437"/>
      <c r="CJ9" s="437"/>
      <c r="CK9" s="437"/>
      <c r="CL9" s="437"/>
      <c r="CM9" s="437"/>
      <c r="CN9" s="437"/>
      <c r="CO9" s="437"/>
      <c r="CP9" s="437"/>
      <c r="CQ9" s="437"/>
      <c r="CR9" s="437"/>
      <c r="CS9" s="438"/>
      <c r="CT9" s="397">
        <v>7.6</v>
      </c>
      <c r="CU9" s="398"/>
      <c r="CV9" s="398"/>
      <c r="CW9" s="398"/>
      <c r="CX9" s="398"/>
      <c r="CY9" s="398"/>
      <c r="CZ9" s="398"/>
      <c r="DA9" s="399"/>
      <c r="DB9" s="397">
        <v>6.8</v>
      </c>
      <c r="DC9" s="398"/>
      <c r="DD9" s="398"/>
      <c r="DE9" s="398"/>
      <c r="DF9" s="398"/>
      <c r="DG9" s="398"/>
      <c r="DH9" s="398"/>
      <c r="DI9" s="399"/>
      <c r="DJ9" s="185"/>
      <c r="DK9" s="185"/>
      <c r="DL9" s="185"/>
      <c r="DM9" s="185"/>
      <c r="DN9" s="185"/>
      <c r="DO9" s="185"/>
    </row>
    <row r="10" spans="1:119" ht="18.75" customHeight="1" thickBot="1" x14ac:dyDescent="0.2">
      <c r="A10" s="186"/>
      <c r="B10" s="566"/>
      <c r="C10" s="567"/>
      <c r="D10" s="567"/>
      <c r="E10" s="567"/>
      <c r="F10" s="567"/>
      <c r="G10" s="567"/>
      <c r="H10" s="567"/>
      <c r="I10" s="567"/>
      <c r="J10" s="567"/>
      <c r="K10" s="490"/>
      <c r="L10" s="400" t="s">
        <v>115</v>
      </c>
      <c r="M10" s="401"/>
      <c r="N10" s="401"/>
      <c r="O10" s="401"/>
      <c r="P10" s="401"/>
      <c r="Q10" s="402"/>
      <c r="R10" s="403">
        <v>1531</v>
      </c>
      <c r="S10" s="404"/>
      <c r="T10" s="404"/>
      <c r="U10" s="404"/>
      <c r="V10" s="406"/>
      <c r="W10" s="575"/>
      <c r="X10" s="389"/>
      <c r="Y10" s="389"/>
      <c r="Z10" s="389"/>
      <c r="AA10" s="389"/>
      <c r="AB10" s="389"/>
      <c r="AC10" s="389"/>
      <c r="AD10" s="389"/>
      <c r="AE10" s="389"/>
      <c r="AF10" s="389"/>
      <c r="AG10" s="389"/>
      <c r="AH10" s="389"/>
      <c r="AI10" s="389"/>
      <c r="AJ10" s="389"/>
      <c r="AK10" s="389"/>
      <c r="AL10" s="576"/>
      <c r="AM10" s="496" t="s">
        <v>116</v>
      </c>
      <c r="AN10" s="401"/>
      <c r="AO10" s="401"/>
      <c r="AP10" s="401"/>
      <c r="AQ10" s="401"/>
      <c r="AR10" s="401"/>
      <c r="AS10" s="401"/>
      <c r="AT10" s="402"/>
      <c r="AU10" s="484" t="s">
        <v>117</v>
      </c>
      <c r="AV10" s="485"/>
      <c r="AW10" s="485"/>
      <c r="AX10" s="485"/>
      <c r="AY10" s="407" t="s">
        <v>118</v>
      </c>
      <c r="AZ10" s="408"/>
      <c r="BA10" s="408"/>
      <c r="BB10" s="408"/>
      <c r="BC10" s="408"/>
      <c r="BD10" s="408"/>
      <c r="BE10" s="408"/>
      <c r="BF10" s="408"/>
      <c r="BG10" s="408"/>
      <c r="BH10" s="408"/>
      <c r="BI10" s="408"/>
      <c r="BJ10" s="408"/>
      <c r="BK10" s="408"/>
      <c r="BL10" s="408"/>
      <c r="BM10" s="409"/>
      <c r="BN10" s="427">
        <v>114</v>
      </c>
      <c r="BO10" s="428"/>
      <c r="BP10" s="428"/>
      <c r="BQ10" s="428"/>
      <c r="BR10" s="428"/>
      <c r="BS10" s="428"/>
      <c r="BT10" s="428"/>
      <c r="BU10" s="429"/>
      <c r="BV10" s="427">
        <v>365</v>
      </c>
      <c r="BW10" s="428"/>
      <c r="BX10" s="428"/>
      <c r="BY10" s="428"/>
      <c r="BZ10" s="428"/>
      <c r="CA10" s="428"/>
      <c r="CB10" s="428"/>
      <c r="CC10" s="429"/>
      <c r="CD10" s="190" t="s">
        <v>119</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66"/>
      <c r="C11" s="567"/>
      <c r="D11" s="567"/>
      <c r="E11" s="567"/>
      <c r="F11" s="567"/>
      <c r="G11" s="567"/>
      <c r="H11" s="567"/>
      <c r="I11" s="567"/>
      <c r="J11" s="567"/>
      <c r="K11" s="490"/>
      <c r="L11" s="473" t="s">
        <v>120</v>
      </c>
      <c r="M11" s="474"/>
      <c r="N11" s="474"/>
      <c r="O11" s="474"/>
      <c r="P11" s="474"/>
      <c r="Q11" s="475"/>
      <c r="R11" s="563" t="s">
        <v>121</v>
      </c>
      <c r="S11" s="564"/>
      <c r="T11" s="564"/>
      <c r="U11" s="564"/>
      <c r="V11" s="565"/>
      <c r="W11" s="575"/>
      <c r="X11" s="389"/>
      <c r="Y11" s="389"/>
      <c r="Z11" s="389"/>
      <c r="AA11" s="389"/>
      <c r="AB11" s="389"/>
      <c r="AC11" s="389"/>
      <c r="AD11" s="389"/>
      <c r="AE11" s="389"/>
      <c r="AF11" s="389"/>
      <c r="AG11" s="389"/>
      <c r="AH11" s="389"/>
      <c r="AI11" s="389"/>
      <c r="AJ11" s="389"/>
      <c r="AK11" s="389"/>
      <c r="AL11" s="576"/>
      <c r="AM11" s="496" t="s">
        <v>122</v>
      </c>
      <c r="AN11" s="401"/>
      <c r="AO11" s="401"/>
      <c r="AP11" s="401"/>
      <c r="AQ11" s="401"/>
      <c r="AR11" s="401"/>
      <c r="AS11" s="401"/>
      <c r="AT11" s="402"/>
      <c r="AU11" s="484" t="s">
        <v>123</v>
      </c>
      <c r="AV11" s="485"/>
      <c r="AW11" s="485"/>
      <c r="AX11" s="485"/>
      <c r="AY11" s="407" t="s">
        <v>124</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125</v>
      </c>
      <c r="CE11" s="437"/>
      <c r="CF11" s="437"/>
      <c r="CG11" s="437"/>
      <c r="CH11" s="437"/>
      <c r="CI11" s="437"/>
      <c r="CJ11" s="437"/>
      <c r="CK11" s="437"/>
      <c r="CL11" s="437"/>
      <c r="CM11" s="437"/>
      <c r="CN11" s="437"/>
      <c r="CO11" s="437"/>
      <c r="CP11" s="437"/>
      <c r="CQ11" s="437"/>
      <c r="CR11" s="437"/>
      <c r="CS11" s="438"/>
      <c r="CT11" s="540" t="s">
        <v>126</v>
      </c>
      <c r="CU11" s="541"/>
      <c r="CV11" s="541"/>
      <c r="CW11" s="541"/>
      <c r="CX11" s="541"/>
      <c r="CY11" s="541"/>
      <c r="CZ11" s="541"/>
      <c r="DA11" s="542"/>
      <c r="DB11" s="540" t="s">
        <v>127</v>
      </c>
      <c r="DC11" s="541"/>
      <c r="DD11" s="541"/>
      <c r="DE11" s="541"/>
      <c r="DF11" s="541"/>
      <c r="DG11" s="541"/>
      <c r="DH11" s="541"/>
      <c r="DI11" s="542"/>
      <c r="DJ11" s="185"/>
      <c r="DK11" s="185"/>
      <c r="DL11" s="185"/>
      <c r="DM11" s="185"/>
      <c r="DN11" s="185"/>
      <c r="DO11" s="185"/>
    </row>
    <row r="12" spans="1:119" ht="18.75" customHeight="1" x14ac:dyDescent="0.15">
      <c r="A12" s="186"/>
      <c r="B12" s="543" t="s">
        <v>128</v>
      </c>
      <c r="C12" s="544"/>
      <c r="D12" s="544"/>
      <c r="E12" s="544"/>
      <c r="F12" s="544"/>
      <c r="G12" s="544"/>
      <c r="H12" s="544"/>
      <c r="I12" s="544"/>
      <c r="J12" s="544"/>
      <c r="K12" s="545"/>
      <c r="L12" s="552" t="s">
        <v>129</v>
      </c>
      <c r="M12" s="553"/>
      <c r="N12" s="553"/>
      <c r="O12" s="553"/>
      <c r="P12" s="553"/>
      <c r="Q12" s="554"/>
      <c r="R12" s="555">
        <v>1419</v>
      </c>
      <c r="S12" s="556"/>
      <c r="T12" s="556"/>
      <c r="U12" s="556"/>
      <c r="V12" s="557"/>
      <c r="W12" s="558" t="s">
        <v>1</v>
      </c>
      <c r="X12" s="485"/>
      <c r="Y12" s="485"/>
      <c r="Z12" s="485"/>
      <c r="AA12" s="485"/>
      <c r="AB12" s="559"/>
      <c r="AC12" s="484" t="s">
        <v>130</v>
      </c>
      <c r="AD12" s="485"/>
      <c r="AE12" s="485"/>
      <c r="AF12" s="485"/>
      <c r="AG12" s="559"/>
      <c r="AH12" s="484" t="s">
        <v>131</v>
      </c>
      <c r="AI12" s="485"/>
      <c r="AJ12" s="485"/>
      <c r="AK12" s="485"/>
      <c r="AL12" s="560"/>
      <c r="AM12" s="496" t="s">
        <v>132</v>
      </c>
      <c r="AN12" s="401"/>
      <c r="AO12" s="401"/>
      <c r="AP12" s="401"/>
      <c r="AQ12" s="401"/>
      <c r="AR12" s="401"/>
      <c r="AS12" s="401"/>
      <c r="AT12" s="402"/>
      <c r="AU12" s="484" t="s">
        <v>133</v>
      </c>
      <c r="AV12" s="485"/>
      <c r="AW12" s="485"/>
      <c r="AX12" s="485"/>
      <c r="AY12" s="407" t="s">
        <v>134</v>
      </c>
      <c r="AZ12" s="408"/>
      <c r="BA12" s="408"/>
      <c r="BB12" s="408"/>
      <c r="BC12" s="408"/>
      <c r="BD12" s="408"/>
      <c r="BE12" s="408"/>
      <c r="BF12" s="408"/>
      <c r="BG12" s="408"/>
      <c r="BH12" s="408"/>
      <c r="BI12" s="408"/>
      <c r="BJ12" s="408"/>
      <c r="BK12" s="408"/>
      <c r="BL12" s="408"/>
      <c r="BM12" s="409"/>
      <c r="BN12" s="427">
        <v>253212</v>
      </c>
      <c r="BO12" s="428"/>
      <c r="BP12" s="428"/>
      <c r="BQ12" s="428"/>
      <c r="BR12" s="428"/>
      <c r="BS12" s="428"/>
      <c r="BT12" s="428"/>
      <c r="BU12" s="429"/>
      <c r="BV12" s="427">
        <v>100037</v>
      </c>
      <c r="BW12" s="428"/>
      <c r="BX12" s="428"/>
      <c r="BY12" s="428"/>
      <c r="BZ12" s="428"/>
      <c r="CA12" s="428"/>
      <c r="CB12" s="428"/>
      <c r="CC12" s="429"/>
      <c r="CD12" s="436" t="s">
        <v>135</v>
      </c>
      <c r="CE12" s="437"/>
      <c r="CF12" s="437"/>
      <c r="CG12" s="437"/>
      <c r="CH12" s="437"/>
      <c r="CI12" s="437"/>
      <c r="CJ12" s="437"/>
      <c r="CK12" s="437"/>
      <c r="CL12" s="437"/>
      <c r="CM12" s="437"/>
      <c r="CN12" s="437"/>
      <c r="CO12" s="437"/>
      <c r="CP12" s="437"/>
      <c r="CQ12" s="437"/>
      <c r="CR12" s="437"/>
      <c r="CS12" s="438"/>
      <c r="CT12" s="540" t="s">
        <v>136</v>
      </c>
      <c r="CU12" s="541"/>
      <c r="CV12" s="541"/>
      <c r="CW12" s="541"/>
      <c r="CX12" s="541"/>
      <c r="CY12" s="541"/>
      <c r="CZ12" s="541"/>
      <c r="DA12" s="542"/>
      <c r="DB12" s="540" t="s">
        <v>137</v>
      </c>
      <c r="DC12" s="541"/>
      <c r="DD12" s="541"/>
      <c r="DE12" s="541"/>
      <c r="DF12" s="541"/>
      <c r="DG12" s="541"/>
      <c r="DH12" s="541"/>
      <c r="DI12" s="542"/>
      <c r="DJ12" s="185"/>
      <c r="DK12" s="185"/>
      <c r="DL12" s="185"/>
      <c r="DM12" s="185"/>
      <c r="DN12" s="185"/>
      <c r="DO12" s="185"/>
    </row>
    <row r="13" spans="1:119" ht="18.75" customHeight="1" x14ac:dyDescent="0.15">
      <c r="A13" s="186"/>
      <c r="B13" s="546"/>
      <c r="C13" s="547"/>
      <c r="D13" s="547"/>
      <c r="E13" s="547"/>
      <c r="F13" s="547"/>
      <c r="G13" s="547"/>
      <c r="H13" s="547"/>
      <c r="I13" s="547"/>
      <c r="J13" s="547"/>
      <c r="K13" s="548"/>
      <c r="L13" s="196"/>
      <c r="M13" s="527" t="s">
        <v>138</v>
      </c>
      <c r="N13" s="528"/>
      <c r="O13" s="528"/>
      <c r="P13" s="528"/>
      <c r="Q13" s="529"/>
      <c r="R13" s="530">
        <v>1411</v>
      </c>
      <c r="S13" s="531"/>
      <c r="T13" s="531"/>
      <c r="U13" s="531"/>
      <c r="V13" s="532"/>
      <c r="W13" s="518" t="s">
        <v>139</v>
      </c>
      <c r="X13" s="440"/>
      <c r="Y13" s="440"/>
      <c r="Z13" s="440"/>
      <c r="AA13" s="440"/>
      <c r="AB13" s="441"/>
      <c r="AC13" s="403" t="s">
        <v>137</v>
      </c>
      <c r="AD13" s="404"/>
      <c r="AE13" s="404"/>
      <c r="AF13" s="404"/>
      <c r="AG13" s="405"/>
      <c r="AH13" s="403">
        <v>301</v>
      </c>
      <c r="AI13" s="404"/>
      <c r="AJ13" s="404"/>
      <c r="AK13" s="404"/>
      <c r="AL13" s="406"/>
      <c r="AM13" s="496" t="s">
        <v>140</v>
      </c>
      <c r="AN13" s="401"/>
      <c r="AO13" s="401"/>
      <c r="AP13" s="401"/>
      <c r="AQ13" s="401"/>
      <c r="AR13" s="401"/>
      <c r="AS13" s="401"/>
      <c r="AT13" s="402"/>
      <c r="AU13" s="484" t="s">
        <v>93</v>
      </c>
      <c r="AV13" s="485"/>
      <c r="AW13" s="485"/>
      <c r="AX13" s="485"/>
      <c r="AY13" s="407" t="s">
        <v>141</v>
      </c>
      <c r="AZ13" s="408"/>
      <c r="BA13" s="408"/>
      <c r="BB13" s="408"/>
      <c r="BC13" s="408"/>
      <c r="BD13" s="408"/>
      <c r="BE13" s="408"/>
      <c r="BF13" s="408"/>
      <c r="BG13" s="408"/>
      <c r="BH13" s="408"/>
      <c r="BI13" s="408"/>
      <c r="BJ13" s="408"/>
      <c r="BK13" s="408"/>
      <c r="BL13" s="408"/>
      <c r="BM13" s="409"/>
      <c r="BN13" s="427">
        <v>242556</v>
      </c>
      <c r="BO13" s="428"/>
      <c r="BP13" s="428"/>
      <c r="BQ13" s="428"/>
      <c r="BR13" s="428"/>
      <c r="BS13" s="428"/>
      <c r="BT13" s="428"/>
      <c r="BU13" s="429"/>
      <c r="BV13" s="427">
        <v>-117458</v>
      </c>
      <c r="BW13" s="428"/>
      <c r="BX13" s="428"/>
      <c r="BY13" s="428"/>
      <c r="BZ13" s="428"/>
      <c r="CA13" s="428"/>
      <c r="CB13" s="428"/>
      <c r="CC13" s="429"/>
      <c r="CD13" s="436" t="s">
        <v>142</v>
      </c>
      <c r="CE13" s="437"/>
      <c r="CF13" s="437"/>
      <c r="CG13" s="437"/>
      <c r="CH13" s="437"/>
      <c r="CI13" s="437"/>
      <c r="CJ13" s="437"/>
      <c r="CK13" s="437"/>
      <c r="CL13" s="437"/>
      <c r="CM13" s="437"/>
      <c r="CN13" s="437"/>
      <c r="CO13" s="437"/>
      <c r="CP13" s="437"/>
      <c r="CQ13" s="437"/>
      <c r="CR13" s="437"/>
      <c r="CS13" s="438"/>
      <c r="CT13" s="397">
        <v>2.9</v>
      </c>
      <c r="CU13" s="398"/>
      <c r="CV13" s="398"/>
      <c r="CW13" s="398"/>
      <c r="CX13" s="398"/>
      <c r="CY13" s="398"/>
      <c r="CZ13" s="398"/>
      <c r="DA13" s="399"/>
      <c r="DB13" s="397">
        <v>2.1</v>
      </c>
      <c r="DC13" s="398"/>
      <c r="DD13" s="398"/>
      <c r="DE13" s="398"/>
      <c r="DF13" s="398"/>
      <c r="DG13" s="398"/>
      <c r="DH13" s="398"/>
      <c r="DI13" s="399"/>
      <c r="DJ13" s="185"/>
      <c r="DK13" s="185"/>
      <c r="DL13" s="185"/>
      <c r="DM13" s="185"/>
      <c r="DN13" s="185"/>
      <c r="DO13" s="185"/>
    </row>
    <row r="14" spans="1:119" ht="18.75" customHeight="1" thickBot="1" x14ac:dyDescent="0.2">
      <c r="A14" s="186"/>
      <c r="B14" s="546"/>
      <c r="C14" s="547"/>
      <c r="D14" s="547"/>
      <c r="E14" s="547"/>
      <c r="F14" s="547"/>
      <c r="G14" s="547"/>
      <c r="H14" s="547"/>
      <c r="I14" s="547"/>
      <c r="J14" s="547"/>
      <c r="K14" s="548"/>
      <c r="L14" s="520" t="s">
        <v>143</v>
      </c>
      <c r="M14" s="561"/>
      <c r="N14" s="561"/>
      <c r="O14" s="561"/>
      <c r="P14" s="561"/>
      <c r="Q14" s="562"/>
      <c r="R14" s="530">
        <v>1442</v>
      </c>
      <c r="S14" s="531"/>
      <c r="T14" s="531"/>
      <c r="U14" s="531"/>
      <c r="V14" s="532"/>
      <c r="W14" s="533"/>
      <c r="X14" s="443"/>
      <c r="Y14" s="443"/>
      <c r="Z14" s="443"/>
      <c r="AA14" s="443"/>
      <c r="AB14" s="444"/>
      <c r="AC14" s="523" t="s">
        <v>127</v>
      </c>
      <c r="AD14" s="524"/>
      <c r="AE14" s="524"/>
      <c r="AF14" s="524"/>
      <c r="AG14" s="525"/>
      <c r="AH14" s="523">
        <v>35.700000000000003</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144</v>
      </c>
      <c r="CE14" s="434"/>
      <c r="CF14" s="434"/>
      <c r="CG14" s="434"/>
      <c r="CH14" s="434"/>
      <c r="CI14" s="434"/>
      <c r="CJ14" s="434"/>
      <c r="CK14" s="434"/>
      <c r="CL14" s="434"/>
      <c r="CM14" s="434"/>
      <c r="CN14" s="434"/>
      <c r="CO14" s="434"/>
      <c r="CP14" s="434"/>
      <c r="CQ14" s="434"/>
      <c r="CR14" s="434"/>
      <c r="CS14" s="435"/>
      <c r="CT14" s="534" t="s">
        <v>137</v>
      </c>
      <c r="CU14" s="535"/>
      <c r="CV14" s="535"/>
      <c r="CW14" s="535"/>
      <c r="CX14" s="535"/>
      <c r="CY14" s="535"/>
      <c r="CZ14" s="535"/>
      <c r="DA14" s="536"/>
      <c r="DB14" s="534" t="s">
        <v>136</v>
      </c>
      <c r="DC14" s="535"/>
      <c r="DD14" s="535"/>
      <c r="DE14" s="535"/>
      <c r="DF14" s="535"/>
      <c r="DG14" s="535"/>
      <c r="DH14" s="535"/>
      <c r="DI14" s="536"/>
      <c r="DJ14" s="185"/>
      <c r="DK14" s="185"/>
      <c r="DL14" s="185"/>
      <c r="DM14" s="185"/>
      <c r="DN14" s="185"/>
      <c r="DO14" s="185"/>
    </row>
    <row r="15" spans="1:119" ht="18.75" customHeight="1" x14ac:dyDescent="0.15">
      <c r="A15" s="186"/>
      <c r="B15" s="546"/>
      <c r="C15" s="547"/>
      <c r="D15" s="547"/>
      <c r="E15" s="547"/>
      <c r="F15" s="547"/>
      <c r="G15" s="547"/>
      <c r="H15" s="547"/>
      <c r="I15" s="547"/>
      <c r="J15" s="547"/>
      <c r="K15" s="548"/>
      <c r="L15" s="196"/>
      <c r="M15" s="527" t="s">
        <v>145</v>
      </c>
      <c r="N15" s="528"/>
      <c r="O15" s="528"/>
      <c r="P15" s="528"/>
      <c r="Q15" s="529"/>
      <c r="R15" s="530">
        <v>1434</v>
      </c>
      <c r="S15" s="531"/>
      <c r="T15" s="531"/>
      <c r="U15" s="531"/>
      <c r="V15" s="532"/>
      <c r="W15" s="518" t="s">
        <v>146</v>
      </c>
      <c r="X15" s="440"/>
      <c r="Y15" s="440"/>
      <c r="Z15" s="440"/>
      <c r="AA15" s="440"/>
      <c r="AB15" s="441"/>
      <c r="AC15" s="403">
        <v>2</v>
      </c>
      <c r="AD15" s="404"/>
      <c r="AE15" s="404"/>
      <c r="AF15" s="404"/>
      <c r="AG15" s="405"/>
      <c r="AH15" s="403">
        <v>245</v>
      </c>
      <c r="AI15" s="404"/>
      <c r="AJ15" s="404"/>
      <c r="AK15" s="404"/>
      <c r="AL15" s="406"/>
      <c r="AM15" s="496"/>
      <c r="AN15" s="401"/>
      <c r="AO15" s="401"/>
      <c r="AP15" s="401"/>
      <c r="AQ15" s="401"/>
      <c r="AR15" s="401"/>
      <c r="AS15" s="401"/>
      <c r="AT15" s="402"/>
      <c r="AU15" s="484"/>
      <c r="AV15" s="485"/>
      <c r="AW15" s="485"/>
      <c r="AX15" s="485"/>
      <c r="AY15" s="419" t="s">
        <v>147</v>
      </c>
      <c r="AZ15" s="420"/>
      <c r="BA15" s="420"/>
      <c r="BB15" s="420"/>
      <c r="BC15" s="420"/>
      <c r="BD15" s="420"/>
      <c r="BE15" s="420"/>
      <c r="BF15" s="420"/>
      <c r="BG15" s="420"/>
      <c r="BH15" s="420"/>
      <c r="BI15" s="420"/>
      <c r="BJ15" s="420"/>
      <c r="BK15" s="420"/>
      <c r="BL15" s="420"/>
      <c r="BM15" s="421"/>
      <c r="BN15" s="422">
        <v>188520</v>
      </c>
      <c r="BO15" s="423"/>
      <c r="BP15" s="423"/>
      <c r="BQ15" s="423"/>
      <c r="BR15" s="423"/>
      <c r="BS15" s="423"/>
      <c r="BT15" s="423"/>
      <c r="BU15" s="424"/>
      <c r="BV15" s="422">
        <v>194697</v>
      </c>
      <c r="BW15" s="423"/>
      <c r="BX15" s="423"/>
      <c r="BY15" s="423"/>
      <c r="BZ15" s="423"/>
      <c r="CA15" s="423"/>
      <c r="CB15" s="423"/>
      <c r="CC15" s="424"/>
      <c r="CD15" s="537" t="s">
        <v>148</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6"/>
      <c r="C16" s="547"/>
      <c r="D16" s="547"/>
      <c r="E16" s="547"/>
      <c r="F16" s="547"/>
      <c r="G16" s="547"/>
      <c r="H16" s="547"/>
      <c r="I16" s="547"/>
      <c r="J16" s="547"/>
      <c r="K16" s="548"/>
      <c r="L16" s="520" t="s">
        <v>149</v>
      </c>
      <c r="M16" s="521"/>
      <c r="N16" s="521"/>
      <c r="O16" s="521"/>
      <c r="P16" s="521"/>
      <c r="Q16" s="522"/>
      <c r="R16" s="515" t="s">
        <v>150</v>
      </c>
      <c r="S16" s="516"/>
      <c r="T16" s="516"/>
      <c r="U16" s="516"/>
      <c r="V16" s="517"/>
      <c r="W16" s="533"/>
      <c r="X16" s="443"/>
      <c r="Y16" s="443"/>
      <c r="Z16" s="443"/>
      <c r="AA16" s="443"/>
      <c r="AB16" s="444"/>
      <c r="AC16" s="523">
        <v>20</v>
      </c>
      <c r="AD16" s="524"/>
      <c r="AE16" s="524"/>
      <c r="AF16" s="524"/>
      <c r="AG16" s="525"/>
      <c r="AH16" s="523">
        <v>29.1</v>
      </c>
      <c r="AI16" s="524"/>
      <c r="AJ16" s="524"/>
      <c r="AK16" s="524"/>
      <c r="AL16" s="526"/>
      <c r="AM16" s="496"/>
      <c r="AN16" s="401"/>
      <c r="AO16" s="401"/>
      <c r="AP16" s="401"/>
      <c r="AQ16" s="401"/>
      <c r="AR16" s="401"/>
      <c r="AS16" s="401"/>
      <c r="AT16" s="402"/>
      <c r="AU16" s="484"/>
      <c r="AV16" s="485"/>
      <c r="AW16" s="485"/>
      <c r="AX16" s="485"/>
      <c r="AY16" s="407" t="s">
        <v>151</v>
      </c>
      <c r="AZ16" s="408"/>
      <c r="BA16" s="408"/>
      <c r="BB16" s="408"/>
      <c r="BC16" s="408"/>
      <c r="BD16" s="408"/>
      <c r="BE16" s="408"/>
      <c r="BF16" s="408"/>
      <c r="BG16" s="408"/>
      <c r="BH16" s="408"/>
      <c r="BI16" s="408"/>
      <c r="BJ16" s="408"/>
      <c r="BK16" s="408"/>
      <c r="BL16" s="408"/>
      <c r="BM16" s="409"/>
      <c r="BN16" s="427">
        <v>883977</v>
      </c>
      <c r="BO16" s="428"/>
      <c r="BP16" s="428"/>
      <c r="BQ16" s="428"/>
      <c r="BR16" s="428"/>
      <c r="BS16" s="428"/>
      <c r="BT16" s="428"/>
      <c r="BU16" s="429"/>
      <c r="BV16" s="427">
        <v>929591</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
      <c r="A17" s="186"/>
      <c r="B17" s="549"/>
      <c r="C17" s="550"/>
      <c r="D17" s="550"/>
      <c r="E17" s="550"/>
      <c r="F17" s="550"/>
      <c r="G17" s="550"/>
      <c r="H17" s="550"/>
      <c r="I17" s="550"/>
      <c r="J17" s="550"/>
      <c r="K17" s="551"/>
      <c r="L17" s="201"/>
      <c r="M17" s="512" t="s">
        <v>152</v>
      </c>
      <c r="N17" s="513"/>
      <c r="O17" s="513"/>
      <c r="P17" s="513"/>
      <c r="Q17" s="514"/>
      <c r="R17" s="515" t="s">
        <v>153</v>
      </c>
      <c r="S17" s="516"/>
      <c r="T17" s="516"/>
      <c r="U17" s="516"/>
      <c r="V17" s="517"/>
      <c r="W17" s="518" t="s">
        <v>154</v>
      </c>
      <c r="X17" s="440"/>
      <c r="Y17" s="440"/>
      <c r="Z17" s="440"/>
      <c r="AA17" s="440"/>
      <c r="AB17" s="441"/>
      <c r="AC17" s="403">
        <v>8</v>
      </c>
      <c r="AD17" s="404"/>
      <c r="AE17" s="404"/>
      <c r="AF17" s="404"/>
      <c r="AG17" s="405"/>
      <c r="AH17" s="403">
        <v>297</v>
      </c>
      <c r="AI17" s="404"/>
      <c r="AJ17" s="404"/>
      <c r="AK17" s="404"/>
      <c r="AL17" s="406"/>
      <c r="AM17" s="496"/>
      <c r="AN17" s="401"/>
      <c r="AO17" s="401"/>
      <c r="AP17" s="401"/>
      <c r="AQ17" s="401"/>
      <c r="AR17" s="401"/>
      <c r="AS17" s="401"/>
      <c r="AT17" s="402"/>
      <c r="AU17" s="484"/>
      <c r="AV17" s="485"/>
      <c r="AW17" s="485"/>
      <c r="AX17" s="485"/>
      <c r="AY17" s="407" t="s">
        <v>155</v>
      </c>
      <c r="AZ17" s="408"/>
      <c r="BA17" s="408"/>
      <c r="BB17" s="408"/>
      <c r="BC17" s="408"/>
      <c r="BD17" s="408"/>
      <c r="BE17" s="408"/>
      <c r="BF17" s="408"/>
      <c r="BG17" s="408"/>
      <c r="BH17" s="408"/>
      <c r="BI17" s="408"/>
      <c r="BJ17" s="408"/>
      <c r="BK17" s="408"/>
      <c r="BL17" s="408"/>
      <c r="BM17" s="409"/>
      <c r="BN17" s="427">
        <v>248017</v>
      </c>
      <c r="BO17" s="428"/>
      <c r="BP17" s="428"/>
      <c r="BQ17" s="428"/>
      <c r="BR17" s="428"/>
      <c r="BS17" s="428"/>
      <c r="BT17" s="428"/>
      <c r="BU17" s="429"/>
      <c r="BV17" s="427">
        <v>251600</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
      <c r="A18" s="186"/>
      <c r="B18" s="489" t="s">
        <v>156</v>
      </c>
      <c r="C18" s="490"/>
      <c r="D18" s="490"/>
      <c r="E18" s="491"/>
      <c r="F18" s="491"/>
      <c r="G18" s="491"/>
      <c r="H18" s="491"/>
      <c r="I18" s="491"/>
      <c r="J18" s="491"/>
      <c r="K18" s="491"/>
      <c r="L18" s="492">
        <v>84.37</v>
      </c>
      <c r="M18" s="492"/>
      <c r="N18" s="492"/>
      <c r="O18" s="492"/>
      <c r="P18" s="492"/>
      <c r="Q18" s="492"/>
      <c r="R18" s="493"/>
      <c r="S18" s="493"/>
      <c r="T18" s="493"/>
      <c r="U18" s="493"/>
      <c r="V18" s="494"/>
      <c r="W18" s="508"/>
      <c r="X18" s="509"/>
      <c r="Y18" s="509"/>
      <c r="Z18" s="509"/>
      <c r="AA18" s="509"/>
      <c r="AB18" s="519"/>
      <c r="AC18" s="391">
        <v>80</v>
      </c>
      <c r="AD18" s="392"/>
      <c r="AE18" s="392"/>
      <c r="AF18" s="392"/>
      <c r="AG18" s="495"/>
      <c r="AH18" s="391">
        <v>35.200000000000003</v>
      </c>
      <c r="AI18" s="392"/>
      <c r="AJ18" s="392"/>
      <c r="AK18" s="392"/>
      <c r="AL18" s="393"/>
      <c r="AM18" s="496"/>
      <c r="AN18" s="401"/>
      <c r="AO18" s="401"/>
      <c r="AP18" s="401"/>
      <c r="AQ18" s="401"/>
      <c r="AR18" s="401"/>
      <c r="AS18" s="401"/>
      <c r="AT18" s="402"/>
      <c r="AU18" s="484"/>
      <c r="AV18" s="485"/>
      <c r="AW18" s="485"/>
      <c r="AX18" s="485"/>
      <c r="AY18" s="407" t="s">
        <v>157</v>
      </c>
      <c r="AZ18" s="408"/>
      <c r="BA18" s="408"/>
      <c r="BB18" s="408"/>
      <c r="BC18" s="408"/>
      <c r="BD18" s="408"/>
      <c r="BE18" s="408"/>
      <c r="BF18" s="408"/>
      <c r="BG18" s="408"/>
      <c r="BH18" s="408"/>
      <c r="BI18" s="408"/>
      <c r="BJ18" s="408"/>
      <c r="BK18" s="408"/>
      <c r="BL18" s="408"/>
      <c r="BM18" s="409"/>
      <c r="BN18" s="427">
        <v>881227</v>
      </c>
      <c r="BO18" s="428"/>
      <c r="BP18" s="428"/>
      <c r="BQ18" s="428"/>
      <c r="BR18" s="428"/>
      <c r="BS18" s="428"/>
      <c r="BT18" s="428"/>
      <c r="BU18" s="429"/>
      <c r="BV18" s="427">
        <v>904914</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
      <c r="A19" s="186"/>
      <c r="B19" s="489" t="s">
        <v>158</v>
      </c>
      <c r="C19" s="490"/>
      <c r="D19" s="490"/>
      <c r="E19" s="491"/>
      <c r="F19" s="491"/>
      <c r="G19" s="491"/>
      <c r="H19" s="491"/>
      <c r="I19" s="491"/>
      <c r="J19" s="491"/>
      <c r="K19" s="491"/>
      <c r="L19" s="497">
        <v>0</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159</v>
      </c>
      <c r="AZ19" s="408"/>
      <c r="BA19" s="408"/>
      <c r="BB19" s="408"/>
      <c r="BC19" s="408"/>
      <c r="BD19" s="408"/>
      <c r="BE19" s="408"/>
      <c r="BF19" s="408"/>
      <c r="BG19" s="408"/>
      <c r="BH19" s="408"/>
      <c r="BI19" s="408"/>
      <c r="BJ19" s="408"/>
      <c r="BK19" s="408"/>
      <c r="BL19" s="408"/>
      <c r="BM19" s="409"/>
      <c r="BN19" s="427">
        <v>2259311</v>
      </c>
      <c r="BO19" s="428"/>
      <c r="BP19" s="428"/>
      <c r="BQ19" s="428"/>
      <c r="BR19" s="428"/>
      <c r="BS19" s="428"/>
      <c r="BT19" s="428"/>
      <c r="BU19" s="429"/>
      <c r="BV19" s="427">
        <v>2247978</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
      <c r="A20" s="186"/>
      <c r="B20" s="489" t="s">
        <v>160</v>
      </c>
      <c r="C20" s="490"/>
      <c r="D20" s="490"/>
      <c r="E20" s="491"/>
      <c r="F20" s="491"/>
      <c r="G20" s="491"/>
      <c r="H20" s="491"/>
      <c r="I20" s="491"/>
      <c r="J20" s="491"/>
      <c r="K20" s="491"/>
      <c r="L20" s="497">
        <v>9</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15">
      <c r="A21" s="186"/>
      <c r="B21" s="486" t="s">
        <v>161</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
      <c r="A22" s="186"/>
      <c r="B22" s="456" t="s">
        <v>162</v>
      </c>
      <c r="C22" s="457"/>
      <c r="D22" s="458"/>
      <c r="E22" s="465" t="s">
        <v>1</v>
      </c>
      <c r="F22" s="440"/>
      <c r="G22" s="440"/>
      <c r="H22" s="440"/>
      <c r="I22" s="440"/>
      <c r="J22" s="440"/>
      <c r="K22" s="441"/>
      <c r="L22" s="465" t="s">
        <v>163</v>
      </c>
      <c r="M22" s="440"/>
      <c r="N22" s="440"/>
      <c r="O22" s="440"/>
      <c r="P22" s="441"/>
      <c r="Q22" s="450" t="s">
        <v>164</v>
      </c>
      <c r="R22" s="451"/>
      <c r="S22" s="451"/>
      <c r="T22" s="451"/>
      <c r="U22" s="451"/>
      <c r="V22" s="466"/>
      <c r="W22" s="468" t="s">
        <v>165</v>
      </c>
      <c r="X22" s="457"/>
      <c r="Y22" s="458"/>
      <c r="Z22" s="465" t="s">
        <v>1</v>
      </c>
      <c r="AA22" s="440"/>
      <c r="AB22" s="440"/>
      <c r="AC22" s="440"/>
      <c r="AD22" s="440"/>
      <c r="AE22" s="440"/>
      <c r="AF22" s="440"/>
      <c r="AG22" s="441"/>
      <c r="AH22" s="439" t="s">
        <v>166</v>
      </c>
      <c r="AI22" s="440"/>
      <c r="AJ22" s="440"/>
      <c r="AK22" s="440"/>
      <c r="AL22" s="441"/>
      <c r="AM22" s="439" t="s">
        <v>167</v>
      </c>
      <c r="AN22" s="445"/>
      <c r="AO22" s="445"/>
      <c r="AP22" s="445"/>
      <c r="AQ22" s="445"/>
      <c r="AR22" s="446"/>
      <c r="AS22" s="450" t="s">
        <v>164</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15">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168</v>
      </c>
      <c r="AZ23" s="420"/>
      <c r="BA23" s="420"/>
      <c r="BB23" s="420"/>
      <c r="BC23" s="420"/>
      <c r="BD23" s="420"/>
      <c r="BE23" s="420"/>
      <c r="BF23" s="420"/>
      <c r="BG23" s="420"/>
      <c r="BH23" s="420"/>
      <c r="BI23" s="420"/>
      <c r="BJ23" s="420"/>
      <c r="BK23" s="420"/>
      <c r="BL23" s="420"/>
      <c r="BM23" s="421"/>
      <c r="BN23" s="427">
        <v>1226852</v>
      </c>
      <c r="BO23" s="428"/>
      <c r="BP23" s="428"/>
      <c r="BQ23" s="428"/>
      <c r="BR23" s="428"/>
      <c r="BS23" s="428"/>
      <c r="BT23" s="428"/>
      <c r="BU23" s="429"/>
      <c r="BV23" s="427">
        <v>1292310</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
      <c r="A24" s="186"/>
      <c r="B24" s="459"/>
      <c r="C24" s="460"/>
      <c r="D24" s="461"/>
      <c r="E24" s="400" t="s">
        <v>169</v>
      </c>
      <c r="F24" s="401"/>
      <c r="G24" s="401"/>
      <c r="H24" s="401"/>
      <c r="I24" s="401"/>
      <c r="J24" s="401"/>
      <c r="K24" s="402"/>
      <c r="L24" s="403">
        <v>1</v>
      </c>
      <c r="M24" s="404"/>
      <c r="N24" s="404"/>
      <c r="O24" s="404"/>
      <c r="P24" s="405"/>
      <c r="Q24" s="403">
        <v>7160</v>
      </c>
      <c r="R24" s="404"/>
      <c r="S24" s="404"/>
      <c r="T24" s="404"/>
      <c r="U24" s="404"/>
      <c r="V24" s="405"/>
      <c r="W24" s="469"/>
      <c r="X24" s="460"/>
      <c r="Y24" s="461"/>
      <c r="Z24" s="400" t="s">
        <v>170</v>
      </c>
      <c r="AA24" s="401"/>
      <c r="AB24" s="401"/>
      <c r="AC24" s="401"/>
      <c r="AD24" s="401"/>
      <c r="AE24" s="401"/>
      <c r="AF24" s="401"/>
      <c r="AG24" s="402"/>
      <c r="AH24" s="403">
        <v>31</v>
      </c>
      <c r="AI24" s="404"/>
      <c r="AJ24" s="404"/>
      <c r="AK24" s="404"/>
      <c r="AL24" s="405"/>
      <c r="AM24" s="403">
        <v>92318</v>
      </c>
      <c r="AN24" s="404"/>
      <c r="AO24" s="404"/>
      <c r="AP24" s="404"/>
      <c r="AQ24" s="404"/>
      <c r="AR24" s="405"/>
      <c r="AS24" s="403">
        <v>2978</v>
      </c>
      <c r="AT24" s="404"/>
      <c r="AU24" s="404"/>
      <c r="AV24" s="404"/>
      <c r="AW24" s="404"/>
      <c r="AX24" s="406"/>
      <c r="AY24" s="394" t="s">
        <v>171</v>
      </c>
      <c r="AZ24" s="395"/>
      <c r="BA24" s="395"/>
      <c r="BB24" s="395"/>
      <c r="BC24" s="395"/>
      <c r="BD24" s="395"/>
      <c r="BE24" s="395"/>
      <c r="BF24" s="395"/>
      <c r="BG24" s="395"/>
      <c r="BH24" s="395"/>
      <c r="BI24" s="395"/>
      <c r="BJ24" s="395"/>
      <c r="BK24" s="395"/>
      <c r="BL24" s="395"/>
      <c r="BM24" s="396"/>
      <c r="BN24" s="427">
        <v>981908</v>
      </c>
      <c r="BO24" s="428"/>
      <c r="BP24" s="428"/>
      <c r="BQ24" s="428"/>
      <c r="BR24" s="428"/>
      <c r="BS24" s="428"/>
      <c r="BT24" s="428"/>
      <c r="BU24" s="429"/>
      <c r="BV24" s="427">
        <v>1040121</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15">
      <c r="A25" s="186"/>
      <c r="B25" s="459"/>
      <c r="C25" s="460"/>
      <c r="D25" s="461"/>
      <c r="E25" s="400" t="s">
        <v>172</v>
      </c>
      <c r="F25" s="401"/>
      <c r="G25" s="401"/>
      <c r="H25" s="401"/>
      <c r="I25" s="401"/>
      <c r="J25" s="401"/>
      <c r="K25" s="402"/>
      <c r="L25" s="403">
        <v>1</v>
      </c>
      <c r="M25" s="404"/>
      <c r="N25" s="404"/>
      <c r="O25" s="404"/>
      <c r="P25" s="405"/>
      <c r="Q25" s="403">
        <v>5740</v>
      </c>
      <c r="R25" s="404"/>
      <c r="S25" s="404"/>
      <c r="T25" s="404"/>
      <c r="U25" s="404"/>
      <c r="V25" s="405"/>
      <c r="W25" s="469"/>
      <c r="X25" s="460"/>
      <c r="Y25" s="461"/>
      <c r="Z25" s="400" t="s">
        <v>173</v>
      </c>
      <c r="AA25" s="401"/>
      <c r="AB25" s="401"/>
      <c r="AC25" s="401"/>
      <c r="AD25" s="401"/>
      <c r="AE25" s="401"/>
      <c r="AF25" s="401"/>
      <c r="AG25" s="402"/>
      <c r="AH25" s="403" t="s">
        <v>127</v>
      </c>
      <c r="AI25" s="404"/>
      <c r="AJ25" s="404"/>
      <c r="AK25" s="404"/>
      <c r="AL25" s="405"/>
      <c r="AM25" s="403" t="s">
        <v>174</v>
      </c>
      <c r="AN25" s="404"/>
      <c r="AO25" s="404"/>
      <c r="AP25" s="404"/>
      <c r="AQ25" s="404"/>
      <c r="AR25" s="405"/>
      <c r="AS25" s="403" t="s">
        <v>127</v>
      </c>
      <c r="AT25" s="404"/>
      <c r="AU25" s="404"/>
      <c r="AV25" s="404"/>
      <c r="AW25" s="404"/>
      <c r="AX25" s="406"/>
      <c r="AY25" s="419" t="s">
        <v>175</v>
      </c>
      <c r="AZ25" s="420"/>
      <c r="BA25" s="420"/>
      <c r="BB25" s="420"/>
      <c r="BC25" s="420"/>
      <c r="BD25" s="420"/>
      <c r="BE25" s="420"/>
      <c r="BF25" s="420"/>
      <c r="BG25" s="420"/>
      <c r="BH25" s="420"/>
      <c r="BI25" s="420"/>
      <c r="BJ25" s="420"/>
      <c r="BK25" s="420"/>
      <c r="BL25" s="420"/>
      <c r="BM25" s="421"/>
      <c r="BN25" s="422" t="s">
        <v>127</v>
      </c>
      <c r="BO25" s="423"/>
      <c r="BP25" s="423"/>
      <c r="BQ25" s="423"/>
      <c r="BR25" s="423"/>
      <c r="BS25" s="423"/>
      <c r="BT25" s="423"/>
      <c r="BU25" s="424"/>
      <c r="BV25" s="422" t="s">
        <v>137</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15">
      <c r="A26" s="186"/>
      <c r="B26" s="459"/>
      <c r="C26" s="460"/>
      <c r="D26" s="461"/>
      <c r="E26" s="400" t="s">
        <v>176</v>
      </c>
      <c r="F26" s="401"/>
      <c r="G26" s="401"/>
      <c r="H26" s="401"/>
      <c r="I26" s="401"/>
      <c r="J26" s="401"/>
      <c r="K26" s="402"/>
      <c r="L26" s="403">
        <v>1</v>
      </c>
      <c r="M26" s="404"/>
      <c r="N26" s="404"/>
      <c r="O26" s="404"/>
      <c r="P26" s="405"/>
      <c r="Q26" s="403">
        <v>5300</v>
      </c>
      <c r="R26" s="404"/>
      <c r="S26" s="404"/>
      <c r="T26" s="404"/>
      <c r="U26" s="404"/>
      <c r="V26" s="405"/>
      <c r="W26" s="469"/>
      <c r="X26" s="460"/>
      <c r="Y26" s="461"/>
      <c r="Z26" s="400" t="s">
        <v>177</v>
      </c>
      <c r="AA26" s="482"/>
      <c r="AB26" s="482"/>
      <c r="AC26" s="482"/>
      <c r="AD26" s="482"/>
      <c r="AE26" s="482"/>
      <c r="AF26" s="482"/>
      <c r="AG26" s="483"/>
      <c r="AH26" s="403" t="s">
        <v>137</v>
      </c>
      <c r="AI26" s="404"/>
      <c r="AJ26" s="404"/>
      <c r="AK26" s="404"/>
      <c r="AL26" s="405"/>
      <c r="AM26" s="403" t="s">
        <v>127</v>
      </c>
      <c r="AN26" s="404"/>
      <c r="AO26" s="404"/>
      <c r="AP26" s="404"/>
      <c r="AQ26" s="404"/>
      <c r="AR26" s="405"/>
      <c r="AS26" s="403" t="s">
        <v>127</v>
      </c>
      <c r="AT26" s="404"/>
      <c r="AU26" s="404"/>
      <c r="AV26" s="404"/>
      <c r="AW26" s="404"/>
      <c r="AX26" s="406"/>
      <c r="AY26" s="436" t="s">
        <v>178</v>
      </c>
      <c r="AZ26" s="437"/>
      <c r="BA26" s="437"/>
      <c r="BB26" s="437"/>
      <c r="BC26" s="437"/>
      <c r="BD26" s="437"/>
      <c r="BE26" s="437"/>
      <c r="BF26" s="437"/>
      <c r="BG26" s="437"/>
      <c r="BH26" s="437"/>
      <c r="BI26" s="437"/>
      <c r="BJ26" s="437"/>
      <c r="BK26" s="437"/>
      <c r="BL26" s="437"/>
      <c r="BM26" s="438"/>
      <c r="BN26" s="427" t="s">
        <v>137</v>
      </c>
      <c r="BO26" s="428"/>
      <c r="BP26" s="428"/>
      <c r="BQ26" s="428"/>
      <c r="BR26" s="428"/>
      <c r="BS26" s="428"/>
      <c r="BT26" s="428"/>
      <c r="BU26" s="429"/>
      <c r="BV26" s="427" t="s">
        <v>137</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
      <c r="A27" s="186"/>
      <c r="B27" s="459"/>
      <c r="C27" s="460"/>
      <c r="D27" s="461"/>
      <c r="E27" s="400" t="s">
        <v>179</v>
      </c>
      <c r="F27" s="401"/>
      <c r="G27" s="401"/>
      <c r="H27" s="401"/>
      <c r="I27" s="401"/>
      <c r="J27" s="401"/>
      <c r="K27" s="402"/>
      <c r="L27" s="403">
        <v>1</v>
      </c>
      <c r="M27" s="404"/>
      <c r="N27" s="404"/>
      <c r="O27" s="404"/>
      <c r="P27" s="405"/>
      <c r="Q27" s="403">
        <v>2640</v>
      </c>
      <c r="R27" s="404"/>
      <c r="S27" s="404"/>
      <c r="T27" s="404"/>
      <c r="U27" s="404"/>
      <c r="V27" s="405"/>
      <c r="W27" s="469"/>
      <c r="X27" s="460"/>
      <c r="Y27" s="461"/>
      <c r="Z27" s="400" t="s">
        <v>180</v>
      </c>
      <c r="AA27" s="401"/>
      <c r="AB27" s="401"/>
      <c r="AC27" s="401"/>
      <c r="AD27" s="401"/>
      <c r="AE27" s="401"/>
      <c r="AF27" s="401"/>
      <c r="AG27" s="402"/>
      <c r="AH27" s="403">
        <v>3</v>
      </c>
      <c r="AI27" s="404"/>
      <c r="AJ27" s="404"/>
      <c r="AK27" s="404"/>
      <c r="AL27" s="405"/>
      <c r="AM27" s="403">
        <v>9351</v>
      </c>
      <c r="AN27" s="404"/>
      <c r="AO27" s="404"/>
      <c r="AP27" s="404"/>
      <c r="AQ27" s="404"/>
      <c r="AR27" s="405"/>
      <c r="AS27" s="403">
        <v>3117</v>
      </c>
      <c r="AT27" s="404"/>
      <c r="AU27" s="404"/>
      <c r="AV27" s="404"/>
      <c r="AW27" s="404"/>
      <c r="AX27" s="406"/>
      <c r="AY27" s="433" t="s">
        <v>181</v>
      </c>
      <c r="AZ27" s="434"/>
      <c r="BA27" s="434"/>
      <c r="BB27" s="434"/>
      <c r="BC27" s="434"/>
      <c r="BD27" s="434"/>
      <c r="BE27" s="434"/>
      <c r="BF27" s="434"/>
      <c r="BG27" s="434"/>
      <c r="BH27" s="434"/>
      <c r="BI27" s="434"/>
      <c r="BJ27" s="434"/>
      <c r="BK27" s="434"/>
      <c r="BL27" s="434"/>
      <c r="BM27" s="435"/>
      <c r="BN27" s="430">
        <v>51381</v>
      </c>
      <c r="BO27" s="431"/>
      <c r="BP27" s="431"/>
      <c r="BQ27" s="431"/>
      <c r="BR27" s="431"/>
      <c r="BS27" s="431"/>
      <c r="BT27" s="431"/>
      <c r="BU27" s="432"/>
      <c r="BV27" s="430">
        <v>51381</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15">
      <c r="A28" s="186"/>
      <c r="B28" s="459"/>
      <c r="C28" s="460"/>
      <c r="D28" s="461"/>
      <c r="E28" s="400" t="s">
        <v>182</v>
      </c>
      <c r="F28" s="401"/>
      <c r="G28" s="401"/>
      <c r="H28" s="401"/>
      <c r="I28" s="401"/>
      <c r="J28" s="401"/>
      <c r="K28" s="402"/>
      <c r="L28" s="403">
        <v>1</v>
      </c>
      <c r="M28" s="404"/>
      <c r="N28" s="404"/>
      <c r="O28" s="404"/>
      <c r="P28" s="405"/>
      <c r="Q28" s="403">
        <v>2160</v>
      </c>
      <c r="R28" s="404"/>
      <c r="S28" s="404"/>
      <c r="T28" s="404"/>
      <c r="U28" s="404"/>
      <c r="V28" s="405"/>
      <c r="W28" s="469"/>
      <c r="X28" s="460"/>
      <c r="Y28" s="461"/>
      <c r="Z28" s="400" t="s">
        <v>183</v>
      </c>
      <c r="AA28" s="401"/>
      <c r="AB28" s="401"/>
      <c r="AC28" s="401"/>
      <c r="AD28" s="401"/>
      <c r="AE28" s="401"/>
      <c r="AF28" s="401"/>
      <c r="AG28" s="402"/>
      <c r="AH28" s="403" t="s">
        <v>127</v>
      </c>
      <c r="AI28" s="404"/>
      <c r="AJ28" s="404"/>
      <c r="AK28" s="404"/>
      <c r="AL28" s="405"/>
      <c r="AM28" s="403" t="s">
        <v>136</v>
      </c>
      <c r="AN28" s="404"/>
      <c r="AO28" s="404"/>
      <c r="AP28" s="404"/>
      <c r="AQ28" s="404"/>
      <c r="AR28" s="405"/>
      <c r="AS28" s="403" t="s">
        <v>127</v>
      </c>
      <c r="AT28" s="404"/>
      <c r="AU28" s="404"/>
      <c r="AV28" s="404"/>
      <c r="AW28" s="404"/>
      <c r="AX28" s="406"/>
      <c r="AY28" s="410" t="s">
        <v>184</v>
      </c>
      <c r="AZ28" s="411"/>
      <c r="BA28" s="411"/>
      <c r="BB28" s="412"/>
      <c r="BC28" s="419" t="s">
        <v>47</v>
      </c>
      <c r="BD28" s="420"/>
      <c r="BE28" s="420"/>
      <c r="BF28" s="420"/>
      <c r="BG28" s="420"/>
      <c r="BH28" s="420"/>
      <c r="BI28" s="420"/>
      <c r="BJ28" s="420"/>
      <c r="BK28" s="420"/>
      <c r="BL28" s="420"/>
      <c r="BM28" s="421"/>
      <c r="BN28" s="422">
        <v>548465</v>
      </c>
      <c r="BO28" s="423"/>
      <c r="BP28" s="423"/>
      <c r="BQ28" s="423"/>
      <c r="BR28" s="423"/>
      <c r="BS28" s="423"/>
      <c r="BT28" s="423"/>
      <c r="BU28" s="424"/>
      <c r="BV28" s="422">
        <v>784563</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15">
      <c r="A29" s="186"/>
      <c r="B29" s="459"/>
      <c r="C29" s="460"/>
      <c r="D29" s="461"/>
      <c r="E29" s="400" t="s">
        <v>185</v>
      </c>
      <c r="F29" s="401"/>
      <c r="G29" s="401"/>
      <c r="H29" s="401"/>
      <c r="I29" s="401"/>
      <c r="J29" s="401"/>
      <c r="K29" s="402"/>
      <c r="L29" s="403">
        <v>6</v>
      </c>
      <c r="M29" s="404"/>
      <c r="N29" s="404"/>
      <c r="O29" s="404"/>
      <c r="P29" s="405"/>
      <c r="Q29" s="403">
        <v>1920</v>
      </c>
      <c r="R29" s="404"/>
      <c r="S29" s="404"/>
      <c r="T29" s="404"/>
      <c r="U29" s="404"/>
      <c r="V29" s="405"/>
      <c r="W29" s="470"/>
      <c r="X29" s="471"/>
      <c r="Y29" s="472"/>
      <c r="Z29" s="400" t="s">
        <v>186</v>
      </c>
      <c r="AA29" s="401"/>
      <c r="AB29" s="401"/>
      <c r="AC29" s="401"/>
      <c r="AD29" s="401"/>
      <c r="AE29" s="401"/>
      <c r="AF29" s="401"/>
      <c r="AG29" s="402"/>
      <c r="AH29" s="403">
        <v>34</v>
      </c>
      <c r="AI29" s="404"/>
      <c r="AJ29" s="404"/>
      <c r="AK29" s="404"/>
      <c r="AL29" s="405"/>
      <c r="AM29" s="403">
        <v>101669</v>
      </c>
      <c r="AN29" s="404"/>
      <c r="AO29" s="404"/>
      <c r="AP29" s="404"/>
      <c r="AQ29" s="404"/>
      <c r="AR29" s="405"/>
      <c r="AS29" s="403">
        <v>2990</v>
      </c>
      <c r="AT29" s="404"/>
      <c r="AU29" s="404"/>
      <c r="AV29" s="404"/>
      <c r="AW29" s="404"/>
      <c r="AX29" s="406"/>
      <c r="AY29" s="413"/>
      <c r="AZ29" s="414"/>
      <c r="BA29" s="414"/>
      <c r="BB29" s="415"/>
      <c r="BC29" s="407" t="s">
        <v>187</v>
      </c>
      <c r="BD29" s="408"/>
      <c r="BE29" s="408"/>
      <c r="BF29" s="408"/>
      <c r="BG29" s="408"/>
      <c r="BH29" s="408"/>
      <c r="BI29" s="408"/>
      <c r="BJ29" s="408"/>
      <c r="BK29" s="408"/>
      <c r="BL29" s="408"/>
      <c r="BM29" s="409"/>
      <c r="BN29" s="427">
        <v>120813</v>
      </c>
      <c r="BO29" s="428"/>
      <c r="BP29" s="428"/>
      <c r="BQ29" s="428"/>
      <c r="BR29" s="428"/>
      <c r="BS29" s="428"/>
      <c r="BT29" s="428"/>
      <c r="BU29" s="429"/>
      <c r="BV29" s="427">
        <v>120749</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188</v>
      </c>
      <c r="X30" s="480"/>
      <c r="Y30" s="480"/>
      <c r="Z30" s="480"/>
      <c r="AA30" s="480"/>
      <c r="AB30" s="480"/>
      <c r="AC30" s="480"/>
      <c r="AD30" s="480"/>
      <c r="AE30" s="480"/>
      <c r="AF30" s="480"/>
      <c r="AG30" s="481"/>
      <c r="AH30" s="391">
        <v>89.7</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49</v>
      </c>
      <c r="BD30" s="395"/>
      <c r="BE30" s="395"/>
      <c r="BF30" s="395"/>
      <c r="BG30" s="395"/>
      <c r="BH30" s="395"/>
      <c r="BI30" s="395"/>
      <c r="BJ30" s="395"/>
      <c r="BK30" s="395"/>
      <c r="BL30" s="395"/>
      <c r="BM30" s="396"/>
      <c r="BN30" s="430">
        <v>4643439</v>
      </c>
      <c r="BO30" s="431"/>
      <c r="BP30" s="431"/>
      <c r="BQ30" s="431"/>
      <c r="BR30" s="431"/>
      <c r="BS30" s="431"/>
      <c r="BT30" s="431"/>
      <c r="BU30" s="432"/>
      <c r="BV30" s="430">
        <v>3565561</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0" t="s">
        <v>195</v>
      </c>
      <c r="D33" s="390"/>
      <c r="E33" s="389" t="s">
        <v>196</v>
      </c>
      <c r="F33" s="389"/>
      <c r="G33" s="389"/>
      <c r="H33" s="389"/>
      <c r="I33" s="389"/>
      <c r="J33" s="389"/>
      <c r="K33" s="389"/>
      <c r="L33" s="389"/>
      <c r="M33" s="389"/>
      <c r="N33" s="389"/>
      <c r="O33" s="389"/>
      <c r="P33" s="389"/>
      <c r="Q33" s="389"/>
      <c r="R33" s="389"/>
      <c r="S33" s="389"/>
      <c r="T33" s="215"/>
      <c r="U33" s="390" t="s">
        <v>195</v>
      </c>
      <c r="V33" s="390"/>
      <c r="W33" s="389" t="s">
        <v>196</v>
      </c>
      <c r="X33" s="389"/>
      <c r="Y33" s="389"/>
      <c r="Z33" s="389"/>
      <c r="AA33" s="389"/>
      <c r="AB33" s="389"/>
      <c r="AC33" s="389"/>
      <c r="AD33" s="389"/>
      <c r="AE33" s="389"/>
      <c r="AF33" s="389"/>
      <c r="AG33" s="389"/>
      <c r="AH33" s="389"/>
      <c r="AI33" s="389"/>
      <c r="AJ33" s="389"/>
      <c r="AK33" s="389"/>
      <c r="AL33" s="215"/>
      <c r="AM33" s="390" t="s">
        <v>195</v>
      </c>
      <c r="AN33" s="390"/>
      <c r="AO33" s="389" t="s">
        <v>197</v>
      </c>
      <c r="AP33" s="389"/>
      <c r="AQ33" s="389"/>
      <c r="AR33" s="389"/>
      <c r="AS33" s="389"/>
      <c r="AT33" s="389"/>
      <c r="AU33" s="389"/>
      <c r="AV33" s="389"/>
      <c r="AW33" s="389"/>
      <c r="AX33" s="389"/>
      <c r="AY33" s="389"/>
      <c r="AZ33" s="389"/>
      <c r="BA33" s="389"/>
      <c r="BB33" s="389"/>
      <c r="BC33" s="389"/>
      <c r="BD33" s="216"/>
      <c r="BE33" s="389" t="s">
        <v>198</v>
      </c>
      <c r="BF33" s="389"/>
      <c r="BG33" s="389" t="s">
        <v>199</v>
      </c>
      <c r="BH33" s="389"/>
      <c r="BI33" s="389"/>
      <c r="BJ33" s="389"/>
      <c r="BK33" s="389"/>
      <c r="BL33" s="389"/>
      <c r="BM33" s="389"/>
      <c r="BN33" s="389"/>
      <c r="BO33" s="389"/>
      <c r="BP33" s="389"/>
      <c r="BQ33" s="389"/>
      <c r="BR33" s="389"/>
      <c r="BS33" s="389"/>
      <c r="BT33" s="389"/>
      <c r="BU33" s="389"/>
      <c r="BV33" s="216"/>
      <c r="BW33" s="390" t="s">
        <v>198</v>
      </c>
      <c r="BX33" s="390"/>
      <c r="BY33" s="389" t="s">
        <v>200</v>
      </c>
      <c r="BZ33" s="389"/>
      <c r="CA33" s="389"/>
      <c r="CB33" s="389"/>
      <c r="CC33" s="389"/>
      <c r="CD33" s="389"/>
      <c r="CE33" s="389"/>
      <c r="CF33" s="389"/>
      <c r="CG33" s="389"/>
      <c r="CH33" s="389"/>
      <c r="CI33" s="389"/>
      <c r="CJ33" s="389"/>
      <c r="CK33" s="389"/>
      <c r="CL33" s="389"/>
      <c r="CM33" s="389"/>
      <c r="CN33" s="215"/>
      <c r="CO33" s="390" t="s">
        <v>201</v>
      </c>
      <c r="CP33" s="390"/>
      <c r="CQ33" s="389" t="s">
        <v>202</v>
      </c>
      <c r="CR33" s="389"/>
      <c r="CS33" s="389"/>
      <c r="CT33" s="389"/>
      <c r="CU33" s="389"/>
      <c r="CV33" s="389"/>
      <c r="CW33" s="389"/>
      <c r="CX33" s="389"/>
      <c r="CY33" s="389"/>
      <c r="CZ33" s="389"/>
      <c r="DA33" s="389"/>
      <c r="DB33" s="389"/>
      <c r="DC33" s="389"/>
      <c r="DD33" s="389"/>
      <c r="DE33" s="389"/>
      <c r="DF33" s="215"/>
      <c r="DG33" s="388" t="s">
        <v>203</v>
      </c>
      <c r="DH33" s="388"/>
      <c r="DI33" s="217"/>
      <c r="DJ33" s="185"/>
      <c r="DK33" s="185"/>
      <c r="DL33" s="185"/>
      <c r="DM33" s="185"/>
      <c r="DN33" s="185"/>
      <c r="DO33" s="185"/>
    </row>
    <row r="34" spans="1:119" ht="32.25" customHeight="1" x14ac:dyDescent="0.15">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3</v>
      </c>
      <c r="V34" s="386"/>
      <c r="W34" s="385" t="str">
        <f>IF('各会計、関係団体の財政状況及び健全化判断比率'!B28="","",'各会計、関係団体の財政状況及び健全化判断比率'!B28)</f>
        <v>国民健康保険事業特別会計</v>
      </c>
      <c r="X34" s="385"/>
      <c r="Y34" s="385"/>
      <c r="Z34" s="385"/>
      <c r="AA34" s="385"/>
      <c r="AB34" s="385"/>
      <c r="AC34" s="385"/>
      <c r="AD34" s="385"/>
      <c r="AE34" s="385"/>
      <c r="AF34" s="385"/>
      <c r="AG34" s="385"/>
      <c r="AH34" s="385"/>
      <c r="AI34" s="385"/>
      <c r="AJ34" s="385"/>
      <c r="AK34" s="385"/>
      <c r="AL34" s="213"/>
      <c r="AM34" s="386" t="str">
        <f>IF(AO34="","",MAX(C34:D43,U34:V43)+1)</f>
        <v/>
      </c>
      <c r="AN34" s="386"/>
      <c r="AO34" s="385"/>
      <c r="AP34" s="385"/>
      <c r="AQ34" s="385"/>
      <c r="AR34" s="385"/>
      <c r="AS34" s="385"/>
      <c r="AT34" s="385"/>
      <c r="AU34" s="385"/>
      <c r="AV34" s="385"/>
      <c r="AW34" s="385"/>
      <c r="AX34" s="385"/>
      <c r="AY34" s="385"/>
      <c r="AZ34" s="385"/>
      <c r="BA34" s="385"/>
      <c r="BB34" s="385"/>
      <c r="BC34" s="385"/>
      <c r="BD34" s="213"/>
      <c r="BE34" s="386">
        <f>IF(BG34="","",MAX(C34:D43,U34:V43,AM34:AN43)+1)</f>
        <v>6</v>
      </c>
      <c r="BF34" s="386"/>
      <c r="BG34" s="385" t="str">
        <f>IF('各会計、関係団体の財政状況及び健全化判断比率'!B31="","",'各会計、関係団体の財政状況及び健全化判断比率'!B31)</f>
        <v>簡易水道事業特別会計</v>
      </c>
      <c r="BH34" s="385"/>
      <c r="BI34" s="385"/>
      <c r="BJ34" s="385"/>
      <c r="BK34" s="385"/>
      <c r="BL34" s="385"/>
      <c r="BM34" s="385"/>
      <c r="BN34" s="385"/>
      <c r="BO34" s="385"/>
      <c r="BP34" s="385"/>
      <c r="BQ34" s="385"/>
      <c r="BR34" s="385"/>
      <c r="BS34" s="385"/>
      <c r="BT34" s="385"/>
      <c r="BU34" s="385"/>
      <c r="BV34" s="213"/>
      <c r="BW34" s="386">
        <f>IF(BY34="","",MAX(C34:D43,U34:V43,AM34:AN43,BE34:BF43)+1)</f>
        <v>7</v>
      </c>
      <c r="BX34" s="386"/>
      <c r="BY34" s="385" t="str">
        <f>IF('各会計、関係団体の財政状況及び健全化判断比率'!B68="","",'各会計、関係団体の財政状況及び健全化判断比率'!B68)</f>
        <v>双葉地方広域市町村圏組合一般会計</v>
      </c>
      <c r="BZ34" s="385"/>
      <c r="CA34" s="385"/>
      <c r="CB34" s="385"/>
      <c r="CC34" s="385"/>
      <c r="CD34" s="385"/>
      <c r="CE34" s="385"/>
      <c r="CF34" s="385"/>
      <c r="CG34" s="385"/>
      <c r="CH34" s="385"/>
      <c r="CI34" s="385"/>
      <c r="CJ34" s="385"/>
      <c r="CK34" s="385"/>
      <c r="CL34" s="385"/>
      <c r="CM34" s="385"/>
      <c r="CN34" s="213"/>
      <c r="CO34" s="386" t="str">
        <f>IF(CQ34="","",MAX(C34:D43,U34:V43,AM34:AN43,BE34:BF43,BW34:BX43)+1)</f>
        <v/>
      </c>
      <c r="CP34" s="386"/>
      <c r="CQ34" s="385" t="str">
        <f>IF('各会計、関係団体の財政状況及び健全化判断比率'!BS7="","",'各会計、関係団体の財政状況及び健全化判断比率'!BS7)</f>
        <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15">
      <c r="A35" s="186"/>
      <c r="B35" s="212"/>
      <c r="C35" s="386">
        <f>IF(E35="","",C34+1)</f>
        <v>2</v>
      </c>
      <c r="D35" s="386"/>
      <c r="E35" s="385" t="str">
        <f>IF('各会計、関係団体の財政状況及び健全化判断比率'!B8="","",'各会計、関係団体の財政状況及び健全化判断比率'!B8)</f>
        <v>診療所特別会計</v>
      </c>
      <c r="F35" s="385"/>
      <c r="G35" s="385"/>
      <c r="H35" s="385"/>
      <c r="I35" s="385"/>
      <c r="J35" s="385"/>
      <c r="K35" s="385"/>
      <c r="L35" s="385"/>
      <c r="M35" s="385"/>
      <c r="N35" s="385"/>
      <c r="O35" s="385"/>
      <c r="P35" s="385"/>
      <c r="Q35" s="385"/>
      <c r="R35" s="385"/>
      <c r="S35" s="385"/>
      <c r="T35" s="213"/>
      <c r="U35" s="386">
        <f>IF(W35="","",U34+1)</f>
        <v>4</v>
      </c>
      <c r="V35" s="386"/>
      <c r="W35" s="385" t="str">
        <f>IF('各会計、関係団体の財政状況及び健全化判断比率'!B29="","",'各会計、関係団体の財政状況及び健全化判断比率'!B29)</f>
        <v>介護保険事業特別会計</v>
      </c>
      <c r="X35" s="385"/>
      <c r="Y35" s="385"/>
      <c r="Z35" s="385"/>
      <c r="AA35" s="385"/>
      <c r="AB35" s="385"/>
      <c r="AC35" s="385"/>
      <c r="AD35" s="385"/>
      <c r="AE35" s="385"/>
      <c r="AF35" s="385"/>
      <c r="AG35" s="385"/>
      <c r="AH35" s="385"/>
      <c r="AI35" s="385"/>
      <c r="AJ35" s="385"/>
      <c r="AK35" s="385"/>
      <c r="AL35" s="213"/>
      <c r="AM35" s="386" t="str">
        <f t="shared" ref="AM35:AM43" si="0">IF(AO35="","",AM34+1)</f>
        <v/>
      </c>
      <c r="AN35" s="386"/>
      <c r="AO35" s="385"/>
      <c r="AP35" s="385"/>
      <c r="AQ35" s="385"/>
      <c r="AR35" s="385"/>
      <c r="AS35" s="385"/>
      <c r="AT35" s="385"/>
      <c r="AU35" s="385"/>
      <c r="AV35" s="385"/>
      <c r="AW35" s="385"/>
      <c r="AX35" s="385"/>
      <c r="AY35" s="385"/>
      <c r="AZ35" s="385"/>
      <c r="BA35" s="385"/>
      <c r="BB35" s="385"/>
      <c r="BC35" s="385"/>
      <c r="BD35" s="213"/>
      <c r="BE35" s="386" t="str">
        <f t="shared" ref="BE35:BE43" si="1">IF(BG35="","",BE34+1)</f>
        <v/>
      </c>
      <c r="BF35" s="386"/>
      <c r="BG35" s="385"/>
      <c r="BH35" s="385"/>
      <c r="BI35" s="385"/>
      <c r="BJ35" s="385"/>
      <c r="BK35" s="385"/>
      <c r="BL35" s="385"/>
      <c r="BM35" s="385"/>
      <c r="BN35" s="385"/>
      <c r="BO35" s="385"/>
      <c r="BP35" s="385"/>
      <c r="BQ35" s="385"/>
      <c r="BR35" s="385"/>
      <c r="BS35" s="385"/>
      <c r="BT35" s="385"/>
      <c r="BU35" s="385"/>
      <c r="BV35" s="213"/>
      <c r="BW35" s="386">
        <f t="shared" ref="BW35:BW43" si="2">IF(BY35="","",BW34+1)</f>
        <v>8</v>
      </c>
      <c r="BX35" s="386"/>
      <c r="BY35" s="385" t="str">
        <f>IF('各会計、関係団体の財政状況及び健全化判断比率'!B69="","",'各会計、関係団体の財政状況及び健全化判断比率'!B69)</f>
        <v>双葉地方広域市町村圏組合下水道事業特別会計</v>
      </c>
      <c r="BZ35" s="385"/>
      <c r="CA35" s="385"/>
      <c r="CB35" s="385"/>
      <c r="CC35" s="385"/>
      <c r="CD35" s="385"/>
      <c r="CE35" s="385"/>
      <c r="CF35" s="385"/>
      <c r="CG35" s="385"/>
      <c r="CH35" s="385"/>
      <c r="CI35" s="385"/>
      <c r="CJ35" s="385"/>
      <c r="CK35" s="385"/>
      <c r="CL35" s="385"/>
      <c r="CM35" s="385"/>
      <c r="CN35" s="213"/>
      <c r="CO35" s="386" t="str">
        <f t="shared" ref="CO35:CO43" si="3">IF(CQ35="","",CO34+1)</f>
        <v/>
      </c>
      <c r="CP35" s="386"/>
      <c r="CQ35" s="385" t="str">
        <f>IF('各会計、関係団体の財政状況及び健全化判断比率'!BS8="","",'各会計、関係団体の財政状況及び健全化判断比率'!BS8)</f>
        <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15">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f t="shared" ref="U36:U43" si="4">IF(W36="","",U35+1)</f>
        <v>5</v>
      </c>
      <c r="V36" s="386"/>
      <c r="W36" s="385" t="str">
        <f>IF('各会計、関係団体の財政状況及び健全化判断比率'!B30="","",'各会計、関係団体の財政状況及び健全化判断比率'!B30)</f>
        <v>後期高齢者医療特別会計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f t="shared" si="2"/>
        <v>9</v>
      </c>
      <c r="BX36" s="386"/>
      <c r="BY36" s="385" t="str">
        <f>IF('各会計、関係団体の財政状況及び健全化判断比率'!B70="","",'各会計、関係団体の財政状況及び健全化判断比率'!B70)</f>
        <v>福島県後期高齢者医療広域連合一般会計</v>
      </c>
      <c r="BZ36" s="385"/>
      <c r="CA36" s="385"/>
      <c r="CB36" s="385"/>
      <c r="CC36" s="385"/>
      <c r="CD36" s="385"/>
      <c r="CE36" s="385"/>
      <c r="CF36" s="385"/>
      <c r="CG36" s="385"/>
      <c r="CH36" s="385"/>
      <c r="CI36" s="385"/>
      <c r="CJ36" s="385"/>
      <c r="CK36" s="385"/>
      <c r="CL36" s="385"/>
      <c r="CM36" s="385"/>
      <c r="CN36" s="213"/>
      <c r="CO36" s="386" t="str">
        <f t="shared" si="3"/>
        <v/>
      </c>
      <c r="CP36" s="386"/>
      <c r="CQ36" s="385" t="str">
        <f>IF('各会計、関係団体の財政状況及び健全化判断比率'!BS9="","",'各会計、関係団体の財政状況及び健全化判断比率'!BS9)</f>
        <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15">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t="str">
        <f t="shared" si="4"/>
        <v/>
      </c>
      <c r="V37" s="386"/>
      <c r="W37" s="385"/>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10</v>
      </c>
      <c r="BX37" s="386"/>
      <c r="BY37" s="385" t="str">
        <f>IF('各会計、関係団体の財政状況及び健全化判断比率'!B71="","",'各会計、関係団体の財政状況及び健全化判断比率'!B71)</f>
        <v>福島県後期高齢者医療広域連合後期高齢者医療特別会計</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15">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11</v>
      </c>
      <c r="BX38" s="386"/>
      <c r="BY38" s="385" t="str">
        <f>IF('各会計、関係団体の財政状況及び健全化判断比率'!B72="","",'各会計、関係団体の財政状況及び健全化判断比率'!B72)</f>
        <v>福島県市町村総合事務組合・一般会計</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15">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12</v>
      </c>
      <c r="BX39" s="386"/>
      <c r="BY39" s="385" t="str">
        <f>IF('各会計、関係団体の財政状況及び健全化判断比率'!B73="","",'各会計、関係団体の財政状況及び健全化判断比率'!B73)</f>
        <v>福島県市町村総合事務組合・消防補償等特別会計</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15">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13</v>
      </c>
      <c r="BX40" s="386"/>
      <c r="BY40" s="385" t="str">
        <f>IF('各会計、関係団体の財政状況及び健全化判断比率'!B74="","",'各会計、関係団体の財政状況及び健全化判断比率'!B74)</f>
        <v>福島県市町村総合事務組合・消防賞じゅつ金特別会計</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15">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f t="shared" si="2"/>
        <v>14</v>
      </c>
      <c r="BX41" s="386"/>
      <c r="BY41" s="385" t="str">
        <f>IF('各会計、関係団体の財政状況及び健全化判断比率'!B75="","",'各会計、関係団体の財政状況及び健全化判断比率'!B75)</f>
        <v>福島県市町村総合事務組合・非常勤職員公務災害補償特別会計</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15">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f t="shared" si="2"/>
        <v>15</v>
      </c>
      <c r="BX42" s="386"/>
      <c r="BY42" s="385" t="str">
        <f>IF('各会計、関係団体の財政状況及び健全化判断比率'!B76="","",'各会計、関係団体の財政状況及び健全化判断比率'!B76)</f>
        <v>福島県市町村総合事務組合・自治会館管理特別会計</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15">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208</v>
      </c>
    </row>
    <row r="50" spans="5:5" x14ac:dyDescent="0.15">
      <c r="E50" s="187" t="s">
        <v>209</v>
      </c>
    </row>
    <row r="51" spans="5:5" x14ac:dyDescent="0.15">
      <c r="E51" s="187" t="s">
        <v>210</v>
      </c>
    </row>
    <row r="52" spans="5:5" x14ac:dyDescent="0.15">
      <c r="E52" s="187" t="s">
        <v>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wY+Z0/GqY8ca2+7EZ1JBf2hQ6piXmYNKFu8FAS72r6KLRTktMo0NHPPyTRZJxgI6fBHdLCvKkuKtHwbsOybfCw==" saltValue="LB/ajTW++cJZu6gw0zcN0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8"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206" t="s">
        <v>558</v>
      </c>
      <c r="D34" s="1206"/>
      <c r="E34" s="1207"/>
      <c r="F34" s="32">
        <v>14.84</v>
      </c>
      <c r="G34" s="33">
        <v>16.46</v>
      </c>
      <c r="H34" s="33">
        <v>4.75</v>
      </c>
      <c r="I34" s="33">
        <v>3.21</v>
      </c>
      <c r="J34" s="34">
        <v>54.02</v>
      </c>
      <c r="K34" s="22"/>
      <c r="L34" s="22"/>
      <c r="M34" s="22"/>
      <c r="N34" s="22"/>
      <c r="O34" s="22"/>
      <c r="P34" s="22"/>
    </row>
    <row r="35" spans="1:16" ht="39" customHeight="1" x14ac:dyDescent="0.15">
      <c r="A35" s="22"/>
      <c r="B35" s="35"/>
      <c r="C35" s="1200" t="s">
        <v>559</v>
      </c>
      <c r="D35" s="1201"/>
      <c r="E35" s="1202"/>
      <c r="F35" s="36">
        <v>1.44</v>
      </c>
      <c r="G35" s="37">
        <v>3.35</v>
      </c>
      <c r="H35" s="37">
        <v>2.85</v>
      </c>
      <c r="I35" s="37">
        <v>2.59</v>
      </c>
      <c r="J35" s="38">
        <v>5.85</v>
      </c>
      <c r="K35" s="22"/>
      <c r="L35" s="22"/>
      <c r="M35" s="22"/>
      <c r="N35" s="22"/>
      <c r="O35" s="22"/>
      <c r="P35" s="22"/>
    </row>
    <row r="36" spans="1:16" ht="39" customHeight="1" x14ac:dyDescent="0.15">
      <c r="A36" s="22"/>
      <c r="B36" s="35"/>
      <c r="C36" s="1200" t="s">
        <v>560</v>
      </c>
      <c r="D36" s="1201"/>
      <c r="E36" s="1202"/>
      <c r="F36" s="36">
        <v>4.1100000000000003</v>
      </c>
      <c r="G36" s="37">
        <v>3.9</v>
      </c>
      <c r="H36" s="37">
        <v>3.41</v>
      </c>
      <c r="I36" s="37">
        <v>2.16</v>
      </c>
      <c r="J36" s="38">
        <v>2.3199999999999998</v>
      </c>
      <c r="K36" s="22"/>
      <c r="L36" s="22"/>
      <c r="M36" s="22"/>
      <c r="N36" s="22"/>
      <c r="O36" s="22"/>
      <c r="P36" s="22"/>
    </row>
    <row r="37" spans="1:16" ht="39" customHeight="1" x14ac:dyDescent="0.15">
      <c r="A37" s="22"/>
      <c r="B37" s="35"/>
      <c r="C37" s="1200" t="s">
        <v>561</v>
      </c>
      <c r="D37" s="1201"/>
      <c r="E37" s="1202"/>
      <c r="F37" s="36">
        <v>0.05</v>
      </c>
      <c r="G37" s="37">
        <v>0.31</v>
      </c>
      <c r="H37" s="37">
        <v>0</v>
      </c>
      <c r="I37" s="37">
        <v>0.45</v>
      </c>
      <c r="J37" s="38">
        <v>0.28999999999999998</v>
      </c>
      <c r="K37" s="22"/>
      <c r="L37" s="22"/>
      <c r="M37" s="22"/>
      <c r="N37" s="22"/>
      <c r="O37" s="22"/>
      <c r="P37" s="22"/>
    </row>
    <row r="38" spans="1:16" ht="39" customHeight="1" x14ac:dyDescent="0.15">
      <c r="A38" s="22"/>
      <c r="B38" s="35"/>
      <c r="C38" s="1200" t="s">
        <v>562</v>
      </c>
      <c r="D38" s="1201"/>
      <c r="E38" s="1202"/>
      <c r="F38" s="36" t="s">
        <v>507</v>
      </c>
      <c r="G38" s="37" t="s">
        <v>507</v>
      </c>
      <c r="H38" s="37" t="s">
        <v>507</v>
      </c>
      <c r="I38" s="37">
        <v>0.15</v>
      </c>
      <c r="J38" s="38">
        <v>0.16</v>
      </c>
      <c r="K38" s="22"/>
      <c r="L38" s="22"/>
      <c r="M38" s="22"/>
      <c r="N38" s="22"/>
      <c r="O38" s="22"/>
      <c r="P38" s="22"/>
    </row>
    <row r="39" spans="1:16" ht="39" customHeight="1" x14ac:dyDescent="0.15">
      <c r="A39" s="22"/>
      <c r="B39" s="35"/>
      <c r="C39" s="1200" t="s">
        <v>563</v>
      </c>
      <c r="D39" s="1201"/>
      <c r="E39" s="1202"/>
      <c r="F39" s="36">
        <v>0.02</v>
      </c>
      <c r="G39" s="37">
        <v>0.06</v>
      </c>
      <c r="H39" s="37">
        <v>0.02</v>
      </c>
      <c r="I39" s="37">
        <v>0.03</v>
      </c>
      <c r="J39" s="38">
        <v>7.0000000000000007E-2</v>
      </c>
      <c r="K39" s="22"/>
      <c r="L39" s="22"/>
      <c r="M39" s="22"/>
      <c r="N39" s="22"/>
      <c r="O39" s="22"/>
      <c r="P39" s="22"/>
    </row>
    <row r="40" spans="1:16" ht="39" customHeight="1" x14ac:dyDescent="0.15">
      <c r="A40" s="22"/>
      <c r="B40" s="35"/>
      <c r="C40" s="1200"/>
      <c r="D40" s="1201"/>
      <c r="E40" s="1202"/>
      <c r="F40" s="36"/>
      <c r="G40" s="37"/>
      <c r="H40" s="37"/>
      <c r="I40" s="37"/>
      <c r="J40" s="38"/>
      <c r="K40" s="22"/>
      <c r="L40" s="22"/>
      <c r="M40" s="22"/>
      <c r="N40" s="22"/>
      <c r="O40" s="22"/>
      <c r="P40" s="22"/>
    </row>
    <row r="41" spans="1:16" ht="39" customHeight="1" x14ac:dyDescent="0.15">
      <c r="A41" s="22"/>
      <c r="B41" s="35"/>
      <c r="C41" s="1200"/>
      <c r="D41" s="1201"/>
      <c r="E41" s="1202"/>
      <c r="F41" s="36"/>
      <c r="G41" s="37"/>
      <c r="H41" s="37"/>
      <c r="I41" s="37"/>
      <c r="J41" s="38"/>
      <c r="K41" s="22"/>
      <c r="L41" s="22"/>
      <c r="M41" s="22"/>
      <c r="N41" s="22"/>
      <c r="O41" s="22"/>
      <c r="P41" s="22"/>
    </row>
    <row r="42" spans="1:16" ht="39" customHeight="1" x14ac:dyDescent="0.15">
      <c r="A42" s="22"/>
      <c r="B42" s="39"/>
      <c r="C42" s="1200" t="s">
        <v>564</v>
      </c>
      <c r="D42" s="1201"/>
      <c r="E42" s="1202"/>
      <c r="F42" s="36" t="s">
        <v>507</v>
      </c>
      <c r="G42" s="37" t="s">
        <v>507</v>
      </c>
      <c r="H42" s="37" t="s">
        <v>507</v>
      </c>
      <c r="I42" s="37" t="s">
        <v>507</v>
      </c>
      <c r="J42" s="38" t="s">
        <v>507</v>
      </c>
      <c r="K42" s="22"/>
      <c r="L42" s="22"/>
      <c r="M42" s="22"/>
      <c r="N42" s="22"/>
      <c r="O42" s="22"/>
      <c r="P42" s="22"/>
    </row>
    <row r="43" spans="1:16" ht="39" customHeight="1" thickBot="1" x14ac:dyDescent="0.2">
      <c r="A43" s="22"/>
      <c r="B43" s="40"/>
      <c r="C43" s="1203" t="s">
        <v>565</v>
      </c>
      <c r="D43" s="1204"/>
      <c r="E43" s="1205"/>
      <c r="F43" s="41" t="s">
        <v>507</v>
      </c>
      <c r="G43" s="42" t="s">
        <v>507</v>
      </c>
      <c r="H43" s="42" t="s">
        <v>507</v>
      </c>
      <c r="I43" s="42" t="s">
        <v>507</v>
      </c>
      <c r="J43" s="43" t="s">
        <v>507</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qcPXMaphFQ12TiEEFw51jSWW7WOJdsBE1vNrQp45h0EtJDHDneZa4pAe9uAMZXoPeQjYMq3qZDqpn+Oelx4SQ==" saltValue="PTxwbBZ5LiQnRON2XGTHc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19"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226" t="s">
        <v>10</v>
      </c>
      <c r="C45" s="1227"/>
      <c r="D45" s="58"/>
      <c r="E45" s="1232" t="s">
        <v>11</v>
      </c>
      <c r="F45" s="1232"/>
      <c r="G45" s="1232"/>
      <c r="H45" s="1232"/>
      <c r="I45" s="1232"/>
      <c r="J45" s="1233"/>
      <c r="K45" s="59">
        <v>179</v>
      </c>
      <c r="L45" s="60">
        <v>166</v>
      </c>
      <c r="M45" s="60">
        <v>155</v>
      </c>
      <c r="N45" s="60">
        <v>153</v>
      </c>
      <c r="O45" s="61">
        <v>172</v>
      </c>
      <c r="P45" s="48"/>
      <c r="Q45" s="48"/>
      <c r="R45" s="48"/>
      <c r="S45" s="48"/>
      <c r="T45" s="48"/>
      <c r="U45" s="48"/>
    </row>
    <row r="46" spans="1:21" ht="30.75" customHeight="1" x14ac:dyDescent="0.15">
      <c r="A46" s="48"/>
      <c r="B46" s="1228"/>
      <c r="C46" s="1229"/>
      <c r="D46" s="62"/>
      <c r="E46" s="1210" t="s">
        <v>12</v>
      </c>
      <c r="F46" s="1210"/>
      <c r="G46" s="1210"/>
      <c r="H46" s="1210"/>
      <c r="I46" s="1210"/>
      <c r="J46" s="1211"/>
      <c r="K46" s="63" t="s">
        <v>507</v>
      </c>
      <c r="L46" s="64" t="s">
        <v>507</v>
      </c>
      <c r="M46" s="64" t="s">
        <v>507</v>
      </c>
      <c r="N46" s="64" t="s">
        <v>507</v>
      </c>
      <c r="O46" s="65" t="s">
        <v>507</v>
      </c>
      <c r="P46" s="48"/>
      <c r="Q46" s="48"/>
      <c r="R46" s="48"/>
      <c r="S46" s="48"/>
      <c r="T46" s="48"/>
      <c r="U46" s="48"/>
    </row>
    <row r="47" spans="1:21" ht="30.75" customHeight="1" x14ac:dyDescent="0.15">
      <c r="A47" s="48"/>
      <c r="B47" s="1228"/>
      <c r="C47" s="1229"/>
      <c r="D47" s="62"/>
      <c r="E47" s="1210" t="s">
        <v>13</v>
      </c>
      <c r="F47" s="1210"/>
      <c r="G47" s="1210"/>
      <c r="H47" s="1210"/>
      <c r="I47" s="1210"/>
      <c r="J47" s="1211"/>
      <c r="K47" s="63" t="s">
        <v>507</v>
      </c>
      <c r="L47" s="64" t="s">
        <v>507</v>
      </c>
      <c r="M47" s="64" t="s">
        <v>507</v>
      </c>
      <c r="N47" s="64" t="s">
        <v>507</v>
      </c>
      <c r="O47" s="65" t="s">
        <v>507</v>
      </c>
      <c r="P47" s="48"/>
      <c r="Q47" s="48"/>
      <c r="R47" s="48"/>
      <c r="S47" s="48"/>
      <c r="T47" s="48"/>
      <c r="U47" s="48"/>
    </row>
    <row r="48" spans="1:21" ht="30.75" customHeight="1" x14ac:dyDescent="0.15">
      <c r="A48" s="48"/>
      <c r="B48" s="1228"/>
      <c r="C48" s="1229"/>
      <c r="D48" s="62"/>
      <c r="E48" s="1210" t="s">
        <v>14</v>
      </c>
      <c r="F48" s="1210"/>
      <c r="G48" s="1210"/>
      <c r="H48" s="1210"/>
      <c r="I48" s="1210"/>
      <c r="J48" s="1211"/>
      <c r="K48" s="63" t="s">
        <v>507</v>
      </c>
      <c r="L48" s="64" t="s">
        <v>507</v>
      </c>
      <c r="M48" s="64" t="s">
        <v>507</v>
      </c>
      <c r="N48" s="64" t="s">
        <v>507</v>
      </c>
      <c r="O48" s="65" t="s">
        <v>507</v>
      </c>
      <c r="P48" s="48"/>
      <c r="Q48" s="48"/>
      <c r="R48" s="48"/>
      <c r="S48" s="48"/>
      <c r="T48" s="48"/>
      <c r="U48" s="48"/>
    </row>
    <row r="49" spans="1:21" ht="30.75" customHeight="1" x14ac:dyDescent="0.15">
      <c r="A49" s="48"/>
      <c r="B49" s="1228"/>
      <c r="C49" s="1229"/>
      <c r="D49" s="62"/>
      <c r="E49" s="1210" t="s">
        <v>15</v>
      </c>
      <c r="F49" s="1210"/>
      <c r="G49" s="1210"/>
      <c r="H49" s="1210"/>
      <c r="I49" s="1210"/>
      <c r="J49" s="1211"/>
      <c r="K49" s="63">
        <v>5</v>
      </c>
      <c r="L49" s="64">
        <v>4</v>
      </c>
      <c r="M49" s="64">
        <v>4</v>
      </c>
      <c r="N49" s="64">
        <v>5</v>
      </c>
      <c r="O49" s="65">
        <v>4</v>
      </c>
      <c r="P49" s="48"/>
      <c r="Q49" s="48"/>
      <c r="R49" s="48"/>
      <c r="S49" s="48"/>
      <c r="T49" s="48"/>
      <c r="U49" s="48"/>
    </row>
    <row r="50" spans="1:21" ht="30.75" customHeight="1" x14ac:dyDescent="0.15">
      <c r="A50" s="48"/>
      <c r="B50" s="1228"/>
      <c r="C50" s="1229"/>
      <c r="D50" s="62"/>
      <c r="E50" s="1210" t="s">
        <v>16</v>
      </c>
      <c r="F50" s="1210"/>
      <c r="G50" s="1210"/>
      <c r="H50" s="1210"/>
      <c r="I50" s="1210"/>
      <c r="J50" s="1211"/>
      <c r="K50" s="63" t="s">
        <v>507</v>
      </c>
      <c r="L50" s="64" t="s">
        <v>507</v>
      </c>
      <c r="M50" s="64" t="s">
        <v>507</v>
      </c>
      <c r="N50" s="64" t="s">
        <v>507</v>
      </c>
      <c r="O50" s="65" t="s">
        <v>507</v>
      </c>
      <c r="P50" s="48"/>
      <c r="Q50" s="48"/>
      <c r="R50" s="48"/>
      <c r="S50" s="48"/>
      <c r="T50" s="48"/>
      <c r="U50" s="48"/>
    </row>
    <row r="51" spans="1:21" ht="30.75" customHeight="1" x14ac:dyDescent="0.15">
      <c r="A51" s="48"/>
      <c r="B51" s="1230"/>
      <c r="C51" s="1231"/>
      <c r="D51" s="66"/>
      <c r="E51" s="1210" t="s">
        <v>17</v>
      </c>
      <c r="F51" s="1210"/>
      <c r="G51" s="1210"/>
      <c r="H51" s="1210"/>
      <c r="I51" s="1210"/>
      <c r="J51" s="1211"/>
      <c r="K51" s="63" t="s">
        <v>507</v>
      </c>
      <c r="L51" s="64" t="s">
        <v>507</v>
      </c>
      <c r="M51" s="64" t="s">
        <v>507</v>
      </c>
      <c r="N51" s="64" t="s">
        <v>507</v>
      </c>
      <c r="O51" s="65" t="s">
        <v>507</v>
      </c>
      <c r="P51" s="48"/>
      <c r="Q51" s="48"/>
      <c r="R51" s="48"/>
      <c r="S51" s="48"/>
      <c r="T51" s="48"/>
      <c r="U51" s="48"/>
    </row>
    <row r="52" spans="1:21" ht="30.75" customHeight="1" x14ac:dyDescent="0.15">
      <c r="A52" s="48"/>
      <c r="B52" s="1208" t="s">
        <v>18</v>
      </c>
      <c r="C52" s="1209"/>
      <c r="D52" s="66"/>
      <c r="E52" s="1210" t="s">
        <v>19</v>
      </c>
      <c r="F52" s="1210"/>
      <c r="G52" s="1210"/>
      <c r="H52" s="1210"/>
      <c r="I52" s="1210"/>
      <c r="J52" s="1211"/>
      <c r="K52" s="63">
        <v>156</v>
      </c>
      <c r="L52" s="64">
        <v>147</v>
      </c>
      <c r="M52" s="64">
        <v>143</v>
      </c>
      <c r="N52" s="64">
        <v>137</v>
      </c>
      <c r="O52" s="65">
        <v>136</v>
      </c>
      <c r="P52" s="48"/>
      <c r="Q52" s="48"/>
      <c r="R52" s="48"/>
      <c r="S52" s="48"/>
      <c r="T52" s="48"/>
      <c r="U52" s="48"/>
    </row>
    <row r="53" spans="1:21" ht="30.75" customHeight="1" thickBot="1" x14ac:dyDescent="0.2">
      <c r="A53" s="48"/>
      <c r="B53" s="1212" t="s">
        <v>20</v>
      </c>
      <c r="C53" s="1213"/>
      <c r="D53" s="67"/>
      <c r="E53" s="1214" t="s">
        <v>21</v>
      </c>
      <c r="F53" s="1214"/>
      <c r="G53" s="1214"/>
      <c r="H53" s="1214"/>
      <c r="I53" s="1214"/>
      <c r="J53" s="1215"/>
      <c r="K53" s="68">
        <v>28</v>
      </c>
      <c r="L53" s="69">
        <v>23</v>
      </c>
      <c r="M53" s="69">
        <v>16</v>
      </c>
      <c r="N53" s="69">
        <v>21</v>
      </c>
      <c r="O53" s="70">
        <v>40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566</v>
      </c>
      <c r="L56" s="80" t="s">
        <v>567</v>
      </c>
      <c r="M56" s="80" t="s">
        <v>568</v>
      </c>
      <c r="N56" s="80" t="s">
        <v>569</v>
      </c>
      <c r="O56" s="81" t="s">
        <v>570</v>
      </c>
      <c r="P56" s="48"/>
      <c r="Q56" s="48"/>
      <c r="R56" s="48"/>
      <c r="S56" s="48"/>
      <c r="T56" s="48"/>
      <c r="U56" s="48"/>
    </row>
    <row r="57" spans="1:21" ht="31.5" customHeight="1" x14ac:dyDescent="0.15">
      <c r="B57" s="1216" t="s">
        <v>24</v>
      </c>
      <c r="C57" s="1217"/>
      <c r="D57" s="1220" t="s">
        <v>25</v>
      </c>
      <c r="E57" s="1221"/>
      <c r="F57" s="1221"/>
      <c r="G57" s="1221"/>
      <c r="H57" s="1221"/>
      <c r="I57" s="1221"/>
      <c r="J57" s="1222"/>
      <c r="K57" s="82" t="s">
        <v>586</v>
      </c>
      <c r="L57" s="83" t="s">
        <v>585</v>
      </c>
      <c r="M57" s="83" t="s">
        <v>586</v>
      </c>
      <c r="N57" s="83" t="s">
        <v>585</v>
      </c>
      <c r="O57" s="84" t="s">
        <v>586</v>
      </c>
    </row>
    <row r="58" spans="1:21" ht="31.5" customHeight="1" thickBot="1" x14ac:dyDescent="0.2">
      <c r="B58" s="1218"/>
      <c r="C58" s="1219"/>
      <c r="D58" s="1223" t="s">
        <v>26</v>
      </c>
      <c r="E58" s="1224"/>
      <c r="F58" s="1224"/>
      <c r="G58" s="1224"/>
      <c r="H58" s="1224"/>
      <c r="I58" s="1224"/>
      <c r="J58" s="1225"/>
      <c r="K58" s="85" t="s">
        <v>585</v>
      </c>
      <c r="L58" s="86" t="s">
        <v>585</v>
      </c>
      <c r="M58" s="86" t="s">
        <v>586</v>
      </c>
      <c r="N58" s="86" t="s">
        <v>585</v>
      </c>
      <c r="O58" s="87" t="s">
        <v>585</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8NRQgCdyhrwkAgi3x9lA7Q1ajOhbIq+7XVK2ovuVUkdUNxs1uio/lzelPPAsPxZsPex87SiMjXgQ3qd73fpZQQ==" saltValue="6z7Rqm4k0tWclaHap8NaW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13"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549</v>
      </c>
      <c r="J40" s="99" t="s">
        <v>550</v>
      </c>
      <c r="K40" s="99" t="s">
        <v>551</v>
      </c>
      <c r="L40" s="99" t="s">
        <v>552</v>
      </c>
      <c r="M40" s="100" t="s">
        <v>553</v>
      </c>
    </row>
    <row r="41" spans="2:13" ht="27.75" customHeight="1" x14ac:dyDescent="0.15">
      <c r="B41" s="1246" t="s">
        <v>29</v>
      </c>
      <c r="C41" s="1247"/>
      <c r="D41" s="101"/>
      <c r="E41" s="1248" t="s">
        <v>30</v>
      </c>
      <c r="F41" s="1248"/>
      <c r="G41" s="1248"/>
      <c r="H41" s="1249"/>
      <c r="I41" s="102">
        <v>1324</v>
      </c>
      <c r="J41" s="103">
        <v>1336</v>
      </c>
      <c r="K41" s="103">
        <v>1236</v>
      </c>
      <c r="L41" s="103">
        <v>1292</v>
      </c>
      <c r="M41" s="104">
        <v>1128</v>
      </c>
    </row>
    <row r="42" spans="2:13" ht="27.75" customHeight="1" x14ac:dyDescent="0.15">
      <c r="B42" s="1236"/>
      <c r="C42" s="1237"/>
      <c r="D42" s="105"/>
      <c r="E42" s="1240" t="s">
        <v>31</v>
      </c>
      <c r="F42" s="1240"/>
      <c r="G42" s="1240"/>
      <c r="H42" s="1241"/>
      <c r="I42" s="106" t="s">
        <v>507</v>
      </c>
      <c r="J42" s="107" t="s">
        <v>507</v>
      </c>
      <c r="K42" s="107" t="s">
        <v>507</v>
      </c>
      <c r="L42" s="107" t="s">
        <v>507</v>
      </c>
      <c r="M42" s="108" t="s">
        <v>507</v>
      </c>
    </row>
    <row r="43" spans="2:13" ht="27.75" customHeight="1" x14ac:dyDescent="0.15">
      <c r="B43" s="1236"/>
      <c r="C43" s="1237"/>
      <c r="D43" s="105"/>
      <c r="E43" s="1240" t="s">
        <v>32</v>
      </c>
      <c r="F43" s="1240"/>
      <c r="G43" s="1240"/>
      <c r="H43" s="1241"/>
      <c r="I43" s="106" t="s">
        <v>507</v>
      </c>
      <c r="J43" s="107" t="s">
        <v>507</v>
      </c>
      <c r="K43" s="107" t="s">
        <v>507</v>
      </c>
      <c r="L43" s="107" t="s">
        <v>507</v>
      </c>
      <c r="M43" s="108" t="s">
        <v>507</v>
      </c>
    </row>
    <row r="44" spans="2:13" ht="27.75" customHeight="1" x14ac:dyDescent="0.15">
      <c r="B44" s="1236"/>
      <c r="C44" s="1237"/>
      <c r="D44" s="105"/>
      <c r="E44" s="1240" t="s">
        <v>33</v>
      </c>
      <c r="F44" s="1240"/>
      <c r="G44" s="1240"/>
      <c r="H44" s="1241"/>
      <c r="I44" s="106">
        <v>49</v>
      </c>
      <c r="J44" s="107">
        <v>44</v>
      </c>
      <c r="K44" s="107">
        <v>39</v>
      </c>
      <c r="L44" s="107">
        <v>35</v>
      </c>
      <c r="M44" s="108">
        <v>31</v>
      </c>
    </row>
    <row r="45" spans="2:13" ht="27.75" customHeight="1" x14ac:dyDescent="0.15">
      <c r="B45" s="1236"/>
      <c r="C45" s="1237"/>
      <c r="D45" s="105"/>
      <c r="E45" s="1240" t="s">
        <v>34</v>
      </c>
      <c r="F45" s="1240"/>
      <c r="G45" s="1240"/>
      <c r="H45" s="1241"/>
      <c r="I45" s="106">
        <v>286</v>
      </c>
      <c r="J45" s="107">
        <v>297</v>
      </c>
      <c r="K45" s="107">
        <v>303</v>
      </c>
      <c r="L45" s="107">
        <v>252</v>
      </c>
      <c r="M45" s="108">
        <v>267</v>
      </c>
    </row>
    <row r="46" spans="2:13" ht="27.75" customHeight="1" x14ac:dyDescent="0.15">
      <c r="B46" s="1236"/>
      <c r="C46" s="1237"/>
      <c r="D46" s="109"/>
      <c r="E46" s="1240" t="s">
        <v>35</v>
      </c>
      <c r="F46" s="1240"/>
      <c r="G46" s="1240"/>
      <c r="H46" s="1241"/>
      <c r="I46" s="106" t="s">
        <v>507</v>
      </c>
      <c r="J46" s="107" t="s">
        <v>507</v>
      </c>
      <c r="K46" s="107" t="s">
        <v>507</v>
      </c>
      <c r="L46" s="107" t="s">
        <v>507</v>
      </c>
      <c r="M46" s="108" t="s">
        <v>507</v>
      </c>
    </row>
    <row r="47" spans="2:13" ht="27.75" customHeight="1" x14ac:dyDescent="0.15">
      <c r="B47" s="1236"/>
      <c r="C47" s="1237"/>
      <c r="D47" s="110"/>
      <c r="E47" s="1250" t="s">
        <v>36</v>
      </c>
      <c r="F47" s="1251"/>
      <c r="G47" s="1251"/>
      <c r="H47" s="1252"/>
      <c r="I47" s="106" t="s">
        <v>507</v>
      </c>
      <c r="J47" s="107" t="s">
        <v>507</v>
      </c>
      <c r="K47" s="107" t="s">
        <v>507</v>
      </c>
      <c r="L47" s="107" t="s">
        <v>507</v>
      </c>
      <c r="M47" s="108" t="s">
        <v>507</v>
      </c>
    </row>
    <row r="48" spans="2:13" ht="27.75" customHeight="1" x14ac:dyDescent="0.15">
      <c r="B48" s="1236"/>
      <c r="C48" s="1237"/>
      <c r="D48" s="105"/>
      <c r="E48" s="1240" t="s">
        <v>37</v>
      </c>
      <c r="F48" s="1240"/>
      <c r="G48" s="1240"/>
      <c r="H48" s="1241"/>
      <c r="I48" s="106" t="s">
        <v>507</v>
      </c>
      <c r="J48" s="107" t="s">
        <v>507</v>
      </c>
      <c r="K48" s="107" t="s">
        <v>507</v>
      </c>
      <c r="L48" s="107" t="s">
        <v>507</v>
      </c>
      <c r="M48" s="108" t="s">
        <v>507</v>
      </c>
    </row>
    <row r="49" spans="2:13" ht="27.75" customHeight="1" x14ac:dyDescent="0.15">
      <c r="B49" s="1238"/>
      <c r="C49" s="1239"/>
      <c r="D49" s="105"/>
      <c r="E49" s="1240" t="s">
        <v>38</v>
      </c>
      <c r="F49" s="1240"/>
      <c r="G49" s="1240"/>
      <c r="H49" s="1241"/>
      <c r="I49" s="106" t="s">
        <v>507</v>
      </c>
      <c r="J49" s="107" t="s">
        <v>507</v>
      </c>
      <c r="K49" s="107" t="s">
        <v>507</v>
      </c>
      <c r="L49" s="107" t="s">
        <v>507</v>
      </c>
      <c r="M49" s="108" t="s">
        <v>507</v>
      </c>
    </row>
    <row r="50" spans="2:13" ht="27.75" customHeight="1" x14ac:dyDescent="0.15">
      <c r="B50" s="1234" t="s">
        <v>39</v>
      </c>
      <c r="C50" s="1235"/>
      <c r="D50" s="111"/>
      <c r="E50" s="1240" t="s">
        <v>40</v>
      </c>
      <c r="F50" s="1240"/>
      <c r="G50" s="1240"/>
      <c r="H50" s="1241"/>
      <c r="I50" s="106">
        <v>2703</v>
      </c>
      <c r="J50" s="107">
        <v>5685</v>
      </c>
      <c r="K50" s="107">
        <v>4263</v>
      </c>
      <c r="L50" s="107">
        <v>3603</v>
      </c>
      <c r="M50" s="108">
        <v>3063</v>
      </c>
    </row>
    <row r="51" spans="2:13" ht="27.75" customHeight="1" x14ac:dyDescent="0.15">
      <c r="B51" s="1236"/>
      <c r="C51" s="1237"/>
      <c r="D51" s="105"/>
      <c r="E51" s="1240" t="s">
        <v>41</v>
      </c>
      <c r="F51" s="1240"/>
      <c r="G51" s="1240"/>
      <c r="H51" s="1241"/>
      <c r="I51" s="106" t="s">
        <v>507</v>
      </c>
      <c r="J51" s="107" t="s">
        <v>507</v>
      </c>
      <c r="K51" s="107" t="s">
        <v>507</v>
      </c>
      <c r="L51" s="107" t="s">
        <v>507</v>
      </c>
      <c r="M51" s="108" t="s">
        <v>507</v>
      </c>
    </row>
    <row r="52" spans="2:13" ht="27.75" customHeight="1" x14ac:dyDescent="0.15">
      <c r="B52" s="1238"/>
      <c r="C52" s="1239"/>
      <c r="D52" s="105"/>
      <c r="E52" s="1240" t="s">
        <v>42</v>
      </c>
      <c r="F52" s="1240"/>
      <c r="G52" s="1240"/>
      <c r="H52" s="1241"/>
      <c r="I52" s="106">
        <v>1217</v>
      </c>
      <c r="J52" s="107">
        <v>1192</v>
      </c>
      <c r="K52" s="107">
        <v>1141</v>
      </c>
      <c r="L52" s="107">
        <v>1136</v>
      </c>
      <c r="M52" s="108">
        <v>1173</v>
      </c>
    </row>
    <row r="53" spans="2:13" ht="27.75" customHeight="1" thickBot="1" x14ac:dyDescent="0.2">
      <c r="B53" s="1242" t="s">
        <v>43</v>
      </c>
      <c r="C53" s="1243"/>
      <c r="D53" s="112"/>
      <c r="E53" s="1244" t="s">
        <v>44</v>
      </c>
      <c r="F53" s="1244"/>
      <c r="G53" s="1244"/>
      <c r="H53" s="1245"/>
      <c r="I53" s="113">
        <v>-2261</v>
      </c>
      <c r="J53" s="114">
        <v>-5199</v>
      </c>
      <c r="K53" s="114">
        <v>-3826</v>
      </c>
      <c r="L53" s="114">
        <v>-3160</v>
      </c>
      <c r="M53" s="115">
        <v>-2809</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RIkua5wyUODMHpkc49kQy61HDzbkR+KyTn7nVqs62Is3eIiDHmbOFKGwANueXFDM9vAqgzMJertTTohrx3HaQ==" saltValue="sAWrno53awc+DEW1KXlwK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37"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551</v>
      </c>
      <c r="G54" s="124" t="s">
        <v>552</v>
      </c>
      <c r="H54" s="125" t="s">
        <v>553</v>
      </c>
    </row>
    <row r="55" spans="2:8" ht="52.5" customHeight="1" x14ac:dyDescent="0.15">
      <c r="B55" s="126"/>
      <c r="C55" s="1261" t="s">
        <v>47</v>
      </c>
      <c r="D55" s="1261"/>
      <c r="E55" s="1262"/>
      <c r="F55" s="127">
        <v>857</v>
      </c>
      <c r="G55" s="127">
        <v>785</v>
      </c>
      <c r="H55" s="128">
        <v>548</v>
      </c>
    </row>
    <row r="56" spans="2:8" ht="52.5" customHeight="1" x14ac:dyDescent="0.15">
      <c r="B56" s="129"/>
      <c r="C56" s="1263" t="s">
        <v>48</v>
      </c>
      <c r="D56" s="1263"/>
      <c r="E56" s="1264"/>
      <c r="F56" s="130">
        <v>121</v>
      </c>
      <c r="G56" s="130">
        <v>121</v>
      </c>
      <c r="H56" s="131">
        <v>121</v>
      </c>
    </row>
    <row r="57" spans="2:8" ht="53.25" customHeight="1" x14ac:dyDescent="0.15">
      <c r="B57" s="129"/>
      <c r="C57" s="1265" t="s">
        <v>49</v>
      </c>
      <c r="D57" s="1265"/>
      <c r="E57" s="1266"/>
      <c r="F57" s="132">
        <v>3862</v>
      </c>
      <c r="G57" s="132">
        <v>3566</v>
      </c>
      <c r="H57" s="133">
        <v>4643</v>
      </c>
    </row>
    <row r="58" spans="2:8" ht="45.75" customHeight="1" x14ac:dyDescent="0.15">
      <c r="B58" s="134"/>
      <c r="C58" s="1253" t="s">
        <v>584</v>
      </c>
      <c r="D58" s="1254"/>
      <c r="E58" s="1255"/>
      <c r="F58" s="135">
        <v>582</v>
      </c>
      <c r="G58" s="135">
        <v>413</v>
      </c>
      <c r="H58" s="136">
        <v>1484</v>
      </c>
    </row>
    <row r="59" spans="2:8" ht="45.75" customHeight="1" x14ac:dyDescent="0.15">
      <c r="B59" s="134"/>
      <c r="C59" s="1253" t="s">
        <v>580</v>
      </c>
      <c r="D59" s="1254"/>
      <c r="E59" s="1255"/>
      <c r="F59" s="135">
        <v>1209</v>
      </c>
      <c r="G59" s="135">
        <v>1050</v>
      </c>
      <c r="H59" s="136">
        <v>883</v>
      </c>
    </row>
    <row r="60" spans="2:8" ht="45.75" customHeight="1" x14ac:dyDescent="0.15">
      <c r="B60" s="134"/>
      <c r="C60" s="1253" t="s">
        <v>581</v>
      </c>
      <c r="D60" s="1254"/>
      <c r="E60" s="1255"/>
      <c r="F60" s="135">
        <v>614</v>
      </c>
      <c r="G60" s="135">
        <v>415</v>
      </c>
      <c r="H60" s="136">
        <v>415</v>
      </c>
    </row>
    <row r="61" spans="2:8" ht="45.75" customHeight="1" x14ac:dyDescent="0.15">
      <c r="B61" s="134"/>
      <c r="C61" s="1253" t="s">
        <v>582</v>
      </c>
      <c r="D61" s="1254"/>
      <c r="E61" s="1255"/>
      <c r="F61" s="135">
        <v>323</v>
      </c>
      <c r="G61" s="135">
        <v>326</v>
      </c>
      <c r="H61" s="136">
        <v>327</v>
      </c>
    </row>
    <row r="62" spans="2:8" ht="45.75" customHeight="1" thickBot="1" x14ac:dyDescent="0.2">
      <c r="B62" s="137"/>
      <c r="C62" s="1256" t="s">
        <v>583</v>
      </c>
      <c r="D62" s="1257"/>
      <c r="E62" s="1258"/>
      <c r="F62" s="138">
        <v>351</v>
      </c>
      <c r="G62" s="138">
        <v>313</v>
      </c>
      <c r="H62" s="139">
        <v>274</v>
      </c>
    </row>
    <row r="63" spans="2:8" ht="52.5" customHeight="1" thickBot="1" x14ac:dyDescent="0.2">
      <c r="B63" s="140"/>
      <c r="C63" s="1259" t="s">
        <v>50</v>
      </c>
      <c r="D63" s="1259"/>
      <c r="E63" s="1260"/>
      <c r="F63" s="141">
        <v>4840</v>
      </c>
      <c r="G63" s="141">
        <v>4471</v>
      </c>
      <c r="H63" s="142">
        <v>5313</v>
      </c>
    </row>
    <row r="64" spans="2:8" ht="15" customHeight="1" x14ac:dyDescent="0.15"/>
    <row r="65" ht="0" hidden="1" customHeight="1" x14ac:dyDescent="0.15"/>
    <row r="66" ht="0" hidden="1" customHeight="1" x14ac:dyDescent="0.15"/>
  </sheetData>
  <sheetProtection algorithmName="SHA-512" hashValue="+gy+f/oE6tJzok+zQ6ORjLWzR0Rm4Pt3k42mNG5fAHzL1NDr5KLmric8iBP64CZ/ATTwxdcWvPI8XA3vmB5yjQ==" saltValue="M9Rm1zUccS1KsvYghlLTv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T37" zoomScaleNormal="100" zoomScaleSheetLayoutView="55" workbookViewId="0">
      <selection activeCell="AN43" sqref="AN43:DC47"/>
    </sheetView>
  </sheetViews>
  <sheetFormatPr defaultColWidth="0" defaultRowHeight="13.5" customHeight="1" zeroHeight="1" x14ac:dyDescent="0.15"/>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x14ac:dyDescent="0.15">
      <c r="A1" s="1267"/>
      <c r="B1" s="1268"/>
      <c r="DD1" s="1269"/>
      <c r="DE1" s="1269"/>
    </row>
    <row r="2" spans="1:143" ht="25.5" customHeight="1" x14ac:dyDescent="0.15">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15">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x14ac:dyDescent="0.15">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587</v>
      </c>
    </row>
    <row r="11" spans="1:143" s="290" customFormat="1" x14ac:dyDescent="0.15">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587</v>
      </c>
    </row>
    <row r="13" spans="1:143" s="290" customFormat="1" x14ac:dyDescent="0.15">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69"/>
      <c r="DE19" s="1269"/>
    </row>
    <row r="20" spans="1:351" x14ac:dyDescent="0.15">
      <c r="DD20" s="1269"/>
      <c r="DE20" s="1269"/>
    </row>
    <row r="21" spans="1:351" ht="17.25" x14ac:dyDescent="0.1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x14ac:dyDescent="0.15">
      <c r="B22" s="1276"/>
      <c r="MM22" s="1275"/>
    </row>
    <row r="23" spans="1:351" x14ac:dyDescent="0.15">
      <c r="B23" s="1276"/>
    </row>
    <row r="24" spans="1:351" x14ac:dyDescent="0.15">
      <c r="B24" s="1276"/>
    </row>
    <row r="25" spans="1:351" x14ac:dyDescent="0.15">
      <c r="B25" s="1276"/>
    </row>
    <row r="26" spans="1:351" x14ac:dyDescent="0.15">
      <c r="B26" s="1276"/>
    </row>
    <row r="27" spans="1:351" x14ac:dyDescent="0.15">
      <c r="B27" s="1276"/>
    </row>
    <row r="28" spans="1:351" x14ac:dyDescent="0.15">
      <c r="B28" s="1276"/>
    </row>
    <row r="29" spans="1:351" x14ac:dyDescent="0.15">
      <c r="B29" s="1276"/>
    </row>
    <row r="30" spans="1:351" x14ac:dyDescent="0.15">
      <c r="B30" s="1276"/>
    </row>
    <row r="31" spans="1:351" x14ac:dyDescent="0.15">
      <c r="B31" s="1276"/>
    </row>
    <row r="32" spans="1:351" x14ac:dyDescent="0.15">
      <c r="B32" s="1276"/>
    </row>
    <row r="33" spans="2:109" x14ac:dyDescent="0.15">
      <c r="B33" s="1276"/>
    </row>
    <row r="34" spans="2:109" x14ac:dyDescent="0.15">
      <c r="B34" s="1276"/>
    </row>
    <row r="35" spans="2:109" x14ac:dyDescent="0.15">
      <c r="B35" s="1276"/>
    </row>
    <row r="36" spans="2:109" x14ac:dyDescent="0.15">
      <c r="B36" s="1276"/>
    </row>
    <row r="37" spans="2:109" x14ac:dyDescent="0.15">
      <c r="B37" s="1276"/>
    </row>
    <row r="38" spans="2:109" x14ac:dyDescent="0.15">
      <c r="B38" s="1276"/>
    </row>
    <row r="39" spans="2:109" x14ac:dyDescent="0.15">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x14ac:dyDescent="0.15">
      <c r="B40" s="1281"/>
      <c r="DD40" s="1281"/>
      <c r="DE40" s="1269"/>
    </row>
    <row r="41" spans="2:109" ht="17.25" x14ac:dyDescent="0.15">
      <c r="B41" s="1282" t="s">
        <v>588</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x14ac:dyDescent="0.15">
      <c r="B42" s="1276"/>
      <c r="G42" s="1283"/>
      <c r="I42" s="1284"/>
      <c r="J42" s="1284"/>
      <c r="K42" s="1284"/>
      <c r="AM42" s="1283"/>
      <c r="AN42" s="1283" t="s">
        <v>589</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15">
      <c r="B43" s="1276"/>
      <c r="AN43" s="1285" t="s">
        <v>598</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x14ac:dyDescent="0.15">
      <c r="B49" s="1276"/>
      <c r="AN49" s="1269" t="s">
        <v>590</v>
      </c>
    </row>
    <row r="50" spans="1:109" x14ac:dyDescent="0.15">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549</v>
      </c>
      <c r="BQ50" s="1301"/>
      <c r="BR50" s="1301"/>
      <c r="BS50" s="1301"/>
      <c r="BT50" s="1301"/>
      <c r="BU50" s="1301"/>
      <c r="BV50" s="1301"/>
      <c r="BW50" s="1301"/>
      <c r="BX50" s="1301" t="s">
        <v>550</v>
      </c>
      <c r="BY50" s="1301"/>
      <c r="BZ50" s="1301"/>
      <c r="CA50" s="1301"/>
      <c r="CB50" s="1301"/>
      <c r="CC50" s="1301"/>
      <c r="CD50" s="1301"/>
      <c r="CE50" s="1301"/>
      <c r="CF50" s="1301" t="s">
        <v>551</v>
      </c>
      <c r="CG50" s="1301"/>
      <c r="CH50" s="1301"/>
      <c r="CI50" s="1301"/>
      <c r="CJ50" s="1301"/>
      <c r="CK50" s="1301"/>
      <c r="CL50" s="1301"/>
      <c r="CM50" s="1301"/>
      <c r="CN50" s="1301" t="s">
        <v>552</v>
      </c>
      <c r="CO50" s="1301"/>
      <c r="CP50" s="1301"/>
      <c r="CQ50" s="1301"/>
      <c r="CR50" s="1301"/>
      <c r="CS50" s="1301"/>
      <c r="CT50" s="1301"/>
      <c r="CU50" s="1301"/>
      <c r="CV50" s="1301" t="s">
        <v>553</v>
      </c>
      <c r="CW50" s="1301"/>
      <c r="CX50" s="1301"/>
      <c r="CY50" s="1301"/>
      <c r="CZ50" s="1301"/>
      <c r="DA50" s="1301"/>
      <c r="DB50" s="1301"/>
      <c r="DC50" s="1301"/>
    </row>
    <row r="51" spans="1:109" ht="13.5" customHeight="1" x14ac:dyDescent="0.15">
      <c r="B51" s="1276"/>
      <c r="G51" s="1302"/>
      <c r="H51" s="1302"/>
      <c r="I51" s="1303"/>
      <c r="J51" s="1303"/>
      <c r="K51" s="1304"/>
      <c r="L51" s="1304"/>
      <c r="M51" s="1304"/>
      <c r="N51" s="1304"/>
      <c r="AM51" s="1294"/>
      <c r="AN51" s="1305" t="s">
        <v>591</v>
      </c>
      <c r="AO51" s="1305"/>
      <c r="AP51" s="1305"/>
      <c r="AQ51" s="1305"/>
      <c r="AR51" s="1305"/>
      <c r="AS51" s="1305"/>
      <c r="AT51" s="1305"/>
      <c r="AU51" s="1305"/>
      <c r="AV51" s="1305"/>
      <c r="AW51" s="1305"/>
      <c r="AX51" s="1305"/>
      <c r="AY51" s="1305"/>
      <c r="AZ51" s="1305"/>
      <c r="BA51" s="1305"/>
      <c r="BB51" s="1305" t="s">
        <v>592</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6"/>
      <c r="BY51" s="1307"/>
      <c r="BZ51" s="1307"/>
      <c r="CA51" s="1307"/>
      <c r="CB51" s="1307"/>
      <c r="CC51" s="1307"/>
      <c r="CD51" s="1307"/>
      <c r="CE51" s="1307"/>
      <c r="CF51" s="1306"/>
      <c r="CG51" s="1307"/>
      <c r="CH51" s="1307"/>
      <c r="CI51" s="1307"/>
      <c r="CJ51" s="1307"/>
      <c r="CK51" s="1307"/>
      <c r="CL51" s="1307"/>
      <c r="CM51" s="1307"/>
      <c r="CN51" s="1306"/>
      <c r="CO51" s="1307"/>
      <c r="CP51" s="1307"/>
      <c r="CQ51" s="1307"/>
      <c r="CR51" s="1307"/>
      <c r="CS51" s="1307"/>
      <c r="CT51" s="1307"/>
      <c r="CU51" s="1307"/>
      <c r="CV51" s="1307"/>
      <c r="CW51" s="1307"/>
      <c r="CX51" s="1307"/>
      <c r="CY51" s="1307"/>
      <c r="CZ51" s="1307"/>
      <c r="DA51" s="1307"/>
      <c r="DB51" s="1307"/>
      <c r="DC51" s="1307"/>
    </row>
    <row r="52" spans="1:109" x14ac:dyDescent="0.15">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593</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6"/>
      <c r="BY53" s="1307"/>
      <c r="BZ53" s="1307"/>
      <c r="CA53" s="1307"/>
      <c r="CB53" s="1307"/>
      <c r="CC53" s="1307"/>
      <c r="CD53" s="1307"/>
      <c r="CE53" s="1307"/>
      <c r="CF53" s="1306"/>
      <c r="CG53" s="1307"/>
      <c r="CH53" s="1307"/>
      <c r="CI53" s="1307"/>
      <c r="CJ53" s="1307"/>
      <c r="CK53" s="1307"/>
      <c r="CL53" s="1307"/>
      <c r="CM53" s="1307"/>
      <c r="CN53" s="1306"/>
      <c r="CO53" s="1307"/>
      <c r="CP53" s="1307"/>
      <c r="CQ53" s="1307"/>
      <c r="CR53" s="1307"/>
      <c r="CS53" s="1307"/>
      <c r="CT53" s="1307"/>
      <c r="CU53" s="1307"/>
      <c r="CV53" s="1307">
        <v>46.5</v>
      </c>
      <c r="CW53" s="1307"/>
      <c r="CX53" s="1307"/>
      <c r="CY53" s="1307"/>
      <c r="CZ53" s="1307"/>
      <c r="DA53" s="1307"/>
      <c r="DB53" s="1307"/>
      <c r="DC53" s="1307"/>
    </row>
    <row r="54" spans="1:109" x14ac:dyDescent="0.15">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1284"/>
      <c r="B55" s="1276"/>
      <c r="G55" s="1295"/>
      <c r="H55" s="1295"/>
      <c r="I55" s="1295"/>
      <c r="J55" s="1295"/>
      <c r="K55" s="1304"/>
      <c r="L55" s="1304"/>
      <c r="M55" s="1304"/>
      <c r="N55" s="1304"/>
      <c r="AN55" s="1301" t="s">
        <v>594</v>
      </c>
      <c r="AO55" s="1301"/>
      <c r="AP55" s="1301"/>
      <c r="AQ55" s="1301"/>
      <c r="AR55" s="1301"/>
      <c r="AS55" s="1301"/>
      <c r="AT55" s="1301"/>
      <c r="AU55" s="1301"/>
      <c r="AV55" s="1301"/>
      <c r="AW55" s="1301"/>
      <c r="AX55" s="1301"/>
      <c r="AY55" s="1301"/>
      <c r="AZ55" s="1301"/>
      <c r="BA55" s="1301"/>
      <c r="BB55" s="1305" t="s">
        <v>592</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6"/>
      <c r="BY55" s="1307"/>
      <c r="BZ55" s="1307"/>
      <c r="CA55" s="1307"/>
      <c r="CB55" s="1307"/>
      <c r="CC55" s="1307"/>
      <c r="CD55" s="1307"/>
      <c r="CE55" s="1307"/>
      <c r="CF55" s="1306"/>
      <c r="CG55" s="1307"/>
      <c r="CH55" s="1307"/>
      <c r="CI55" s="1307"/>
      <c r="CJ55" s="1307"/>
      <c r="CK55" s="1307"/>
      <c r="CL55" s="1307"/>
      <c r="CM55" s="1307"/>
      <c r="CN55" s="1306"/>
      <c r="CO55" s="1307"/>
      <c r="CP55" s="1307"/>
      <c r="CQ55" s="1307"/>
      <c r="CR55" s="1307"/>
      <c r="CS55" s="1307"/>
      <c r="CT55" s="1307"/>
      <c r="CU55" s="1307"/>
      <c r="CV55" s="1307">
        <v>0</v>
      </c>
      <c r="CW55" s="1307"/>
      <c r="CX55" s="1307"/>
      <c r="CY55" s="1307"/>
      <c r="CZ55" s="1307"/>
      <c r="DA55" s="1307"/>
      <c r="DB55" s="1307"/>
      <c r="DC55" s="1307"/>
    </row>
    <row r="56" spans="1:109" x14ac:dyDescent="0.15">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x14ac:dyDescent="0.15">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593</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6"/>
      <c r="BY57" s="1307"/>
      <c r="BZ57" s="1307"/>
      <c r="CA57" s="1307"/>
      <c r="CB57" s="1307"/>
      <c r="CC57" s="1307"/>
      <c r="CD57" s="1307"/>
      <c r="CE57" s="1307"/>
      <c r="CF57" s="1306"/>
      <c r="CG57" s="1307"/>
      <c r="CH57" s="1307"/>
      <c r="CI57" s="1307"/>
      <c r="CJ57" s="1307"/>
      <c r="CK57" s="1307"/>
      <c r="CL57" s="1307"/>
      <c r="CM57" s="1307"/>
      <c r="CN57" s="1306"/>
      <c r="CO57" s="1307"/>
      <c r="CP57" s="1307"/>
      <c r="CQ57" s="1307"/>
      <c r="CR57" s="1307"/>
      <c r="CS57" s="1307"/>
      <c r="CT57" s="1307"/>
      <c r="CU57" s="1307"/>
      <c r="CV57" s="1307">
        <v>58.7</v>
      </c>
      <c r="CW57" s="1307"/>
      <c r="CX57" s="1307"/>
      <c r="CY57" s="1307"/>
      <c r="CZ57" s="1307"/>
      <c r="DA57" s="1307"/>
      <c r="DB57" s="1307"/>
      <c r="DC57" s="1307"/>
      <c r="DD57" s="1310"/>
      <c r="DE57" s="1308"/>
    </row>
    <row r="58" spans="1:109" s="1284" customFormat="1" x14ac:dyDescent="0.15">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x14ac:dyDescent="0.15">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x14ac:dyDescent="0.15">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x14ac:dyDescent="0.15">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x14ac:dyDescent="0.15">
      <c r="B63" s="1316" t="s">
        <v>595</v>
      </c>
    </row>
    <row r="64" spans="1:109" x14ac:dyDescent="0.15">
      <c r="B64" s="1276"/>
      <c r="G64" s="1283"/>
      <c r="I64" s="1317"/>
      <c r="J64" s="1317"/>
      <c r="K64" s="1317"/>
      <c r="L64" s="1317"/>
      <c r="M64" s="1317"/>
      <c r="N64" s="1318"/>
      <c r="AM64" s="1283"/>
      <c r="AN64" s="1283" t="s">
        <v>589</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x14ac:dyDescent="0.15">
      <c r="B65" s="1276"/>
      <c r="AN65" s="1285" t="s">
        <v>597</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x14ac:dyDescent="0.15">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x14ac:dyDescent="0.15">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x14ac:dyDescent="0.15">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x14ac:dyDescent="0.15">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x14ac:dyDescent="0.15">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x14ac:dyDescent="0.15">
      <c r="B71" s="1276"/>
      <c r="G71" s="1322"/>
      <c r="I71" s="1323"/>
      <c r="J71" s="1320"/>
      <c r="K71" s="1320"/>
      <c r="L71" s="1321"/>
      <c r="M71" s="1320"/>
      <c r="N71" s="1321"/>
      <c r="AM71" s="1322"/>
      <c r="AN71" s="1269" t="s">
        <v>590</v>
      </c>
    </row>
    <row r="72" spans="2:107" x14ac:dyDescent="0.15">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549</v>
      </c>
      <c r="BQ72" s="1301"/>
      <c r="BR72" s="1301"/>
      <c r="BS72" s="1301"/>
      <c r="BT72" s="1301"/>
      <c r="BU72" s="1301"/>
      <c r="BV72" s="1301"/>
      <c r="BW72" s="1301"/>
      <c r="BX72" s="1301" t="s">
        <v>550</v>
      </c>
      <c r="BY72" s="1301"/>
      <c r="BZ72" s="1301"/>
      <c r="CA72" s="1301"/>
      <c r="CB72" s="1301"/>
      <c r="CC72" s="1301"/>
      <c r="CD72" s="1301"/>
      <c r="CE72" s="1301"/>
      <c r="CF72" s="1301" t="s">
        <v>551</v>
      </c>
      <c r="CG72" s="1301"/>
      <c r="CH72" s="1301"/>
      <c r="CI72" s="1301"/>
      <c r="CJ72" s="1301"/>
      <c r="CK72" s="1301"/>
      <c r="CL72" s="1301"/>
      <c r="CM72" s="1301"/>
      <c r="CN72" s="1301" t="s">
        <v>552</v>
      </c>
      <c r="CO72" s="1301"/>
      <c r="CP72" s="1301"/>
      <c r="CQ72" s="1301"/>
      <c r="CR72" s="1301"/>
      <c r="CS72" s="1301"/>
      <c r="CT72" s="1301"/>
      <c r="CU72" s="1301"/>
      <c r="CV72" s="1301" t="s">
        <v>553</v>
      </c>
      <c r="CW72" s="1301"/>
      <c r="CX72" s="1301"/>
      <c r="CY72" s="1301"/>
      <c r="CZ72" s="1301"/>
      <c r="DA72" s="1301"/>
      <c r="DB72" s="1301"/>
      <c r="DC72" s="1301"/>
    </row>
    <row r="73" spans="2:107" x14ac:dyDescent="0.15">
      <c r="B73" s="1276"/>
      <c r="G73" s="1302"/>
      <c r="H73" s="1302"/>
      <c r="I73" s="1302"/>
      <c r="J73" s="1302"/>
      <c r="K73" s="1324"/>
      <c r="L73" s="1324"/>
      <c r="M73" s="1324"/>
      <c r="N73" s="1324"/>
      <c r="AM73" s="1294"/>
      <c r="AN73" s="1305" t="s">
        <v>591</v>
      </c>
      <c r="AO73" s="1305"/>
      <c r="AP73" s="1305"/>
      <c r="AQ73" s="1305"/>
      <c r="AR73" s="1305"/>
      <c r="AS73" s="1305"/>
      <c r="AT73" s="1305"/>
      <c r="AU73" s="1305"/>
      <c r="AV73" s="1305"/>
      <c r="AW73" s="1305"/>
      <c r="AX73" s="1305"/>
      <c r="AY73" s="1305"/>
      <c r="AZ73" s="1305"/>
      <c r="BA73" s="1305"/>
      <c r="BB73" s="1305" t="s">
        <v>592</v>
      </c>
      <c r="BC73" s="1305"/>
      <c r="BD73" s="1305"/>
      <c r="BE73" s="1305"/>
      <c r="BF73" s="1305"/>
      <c r="BG73" s="1305"/>
      <c r="BH73" s="1305"/>
      <c r="BI73" s="1305"/>
      <c r="BJ73" s="1305"/>
      <c r="BK73" s="1305"/>
      <c r="BL73" s="1305"/>
      <c r="BM73" s="1305"/>
      <c r="BN73" s="1305"/>
      <c r="BO73" s="1305"/>
      <c r="BP73" s="1307"/>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x14ac:dyDescent="0.15">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596</v>
      </c>
      <c r="BC75" s="1305"/>
      <c r="BD75" s="1305"/>
      <c r="BE75" s="1305"/>
      <c r="BF75" s="1305"/>
      <c r="BG75" s="1305"/>
      <c r="BH75" s="1305"/>
      <c r="BI75" s="1305"/>
      <c r="BJ75" s="1305"/>
      <c r="BK75" s="1305"/>
      <c r="BL75" s="1305"/>
      <c r="BM75" s="1305"/>
      <c r="BN75" s="1305"/>
      <c r="BO75" s="1305"/>
      <c r="BP75" s="1307">
        <v>3.5</v>
      </c>
      <c r="BQ75" s="1307"/>
      <c r="BR75" s="1307"/>
      <c r="BS75" s="1307"/>
      <c r="BT75" s="1307"/>
      <c r="BU75" s="1307"/>
      <c r="BV75" s="1307"/>
      <c r="BW75" s="1307"/>
      <c r="BX75" s="1307">
        <v>2.8</v>
      </c>
      <c r="BY75" s="1307"/>
      <c r="BZ75" s="1307"/>
      <c r="CA75" s="1307"/>
      <c r="CB75" s="1307"/>
      <c r="CC75" s="1307"/>
      <c r="CD75" s="1307"/>
      <c r="CE75" s="1307"/>
      <c r="CF75" s="1307">
        <v>2.4</v>
      </c>
      <c r="CG75" s="1307"/>
      <c r="CH75" s="1307"/>
      <c r="CI75" s="1307"/>
      <c r="CJ75" s="1307"/>
      <c r="CK75" s="1307"/>
      <c r="CL75" s="1307"/>
      <c r="CM75" s="1307"/>
      <c r="CN75" s="1307">
        <v>2.1</v>
      </c>
      <c r="CO75" s="1307"/>
      <c r="CP75" s="1307"/>
      <c r="CQ75" s="1307"/>
      <c r="CR75" s="1307"/>
      <c r="CS75" s="1307"/>
      <c r="CT75" s="1307"/>
      <c r="CU75" s="1307"/>
      <c r="CV75" s="1307">
        <v>2.9</v>
      </c>
      <c r="CW75" s="1307"/>
      <c r="CX75" s="1307"/>
      <c r="CY75" s="1307"/>
      <c r="CZ75" s="1307"/>
      <c r="DA75" s="1307"/>
      <c r="DB75" s="1307"/>
      <c r="DC75" s="1307"/>
    </row>
    <row r="76" spans="2:107" x14ac:dyDescent="0.15">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1276"/>
      <c r="G77" s="1295"/>
      <c r="H77" s="1295"/>
      <c r="I77" s="1295"/>
      <c r="J77" s="1295"/>
      <c r="K77" s="1324"/>
      <c r="L77" s="1324"/>
      <c r="M77" s="1324"/>
      <c r="N77" s="1324"/>
      <c r="AN77" s="1301" t="s">
        <v>594</v>
      </c>
      <c r="AO77" s="1301"/>
      <c r="AP77" s="1301"/>
      <c r="AQ77" s="1301"/>
      <c r="AR77" s="1301"/>
      <c r="AS77" s="1301"/>
      <c r="AT77" s="1301"/>
      <c r="AU77" s="1301"/>
      <c r="AV77" s="1301"/>
      <c r="AW77" s="1301"/>
      <c r="AX77" s="1301"/>
      <c r="AY77" s="1301"/>
      <c r="AZ77" s="1301"/>
      <c r="BA77" s="1301"/>
      <c r="BB77" s="1305" t="s">
        <v>592</v>
      </c>
      <c r="BC77" s="1305"/>
      <c r="BD77" s="1305"/>
      <c r="BE77" s="1305"/>
      <c r="BF77" s="1305"/>
      <c r="BG77" s="1305"/>
      <c r="BH77" s="1305"/>
      <c r="BI77" s="1305"/>
      <c r="BJ77" s="1305"/>
      <c r="BK77" s="1305"/>
      <c r="BL77" s="1305"/>
      <c r="BM77" s="1305"/>
      <c r="BN77" s="1305"/>
      <c r="BO77" s="1305"/>
      <c r="BP77" s="1307">
        <v>0</v>
      </c>
      <c r="BQ77" s="1307"/>
      <c r="BR77" s="1307"/>
      <c r="BS77" s="1307"/>
      <c r="BT77" s="1307"/>
      <c r="BU77" s="1307"/>
      <c r="BV77" s="1307"/>
      <c r="BW77" s="1307"/>
      <c r="BX77" s="1307">
        <v>0</v>
      </c>
      <c r="BY77" s="1307"/>
      <c r="BZ77" s="1307"/>
      <c r="CA77" s="1307"/>
      <c r="CB77" s="1307"/>
      <c r="CC77" s="1307"/>
      <c r="CD77" s="1307"/>
      <c r="CE77" s="1307"/>
      <c r="CF77" s="1307">
        <v>0</v>
      </c>
      <c r="CG77" s="1307"/>
      <c r="CH77" s="1307"/>
      <c r="CI77" s="1307"/>
      <c r="CJ77" s="1307"/>
      <c r="CK77" s="1307"/>
      <c r="CL77" s="1307"/>
      <c r="CM77" s="1307"/>
      <c r="CN77" s="1307">
        <v>0</v>
      </c>
      <c r="CO77" s="1307"/>
      <c r="CP77" s="1307"/>
      <c r="CQ77" s="1307"/>
      <c r="CR77" s="1307"/>
      <c r="CS77" s="1307"/>
      <c r="CT77" s="1307"/>
      <c r="CU77" s="1307"/>
      <c r="CV77" s="1307">
        <v>0</v>
      </c>
      <c r="CW77" s="1307"/>
      <c r="CX77" s="1307"/>
      <c r="CY77" s="1307"/>
      <c r="CZ77" s="1307"/>
      <c r="DA77" s="1307"/>
      <c r="DB77" s="1307"/>
      <c r="DC77" s="1307"/>
    </row>
    <row r="78" spans="2:107" x14ac:dyDescent="0.15">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596</v>
      </c>
      <c r="BC79" s="1305"/>
      <c r="BD79" s="1305"/>
      <c r="BE79" s="1305"/>
      <c r="BF79" s="1305"/>
      <c r="BG79" s="1305"/>
      <c r="BH79" s="1305"/>
      <c r="BI79" s="1305"/>
      <c r="BJ79" s="1305"/>
      <c r="BK79" s="1305"/>
      <c r="BL79" s="1305"/>
      <c r="BM79" s="1305"/>
      <c r="BN79" s="1305"/>
      <c r="BO79" s="1305"/>
      <c r="BP79" s="1307">
        <v>8.1999999999999993</v>
      </c>
      <c r="BQ79" s="1307"/>
      <c r="BR79" s="1307"/>
      <c r="BS79" s="1307"/>
      <c r="BT79" s="1307"/>
      <c r="BU79" s="1307"/>
      <c r="BV79" s="1307"/>
      <c r="BW79" s="1307"/>
      <c r="BX79" s="1307">
        <v>7.8</v>
      </c>
      <c r="BY79" s="1307"/>
      <c r="BZ79" s="1307"/>
      <c r="CA79" s="1307"/>
      <c r="CB79" s="1307"/>
      <c r="CC79" s="1307"/>
      <c r="CD79" s="1307"/>
      <c r="CE79" s="1307"/>
      <c r="CF79" s="1307">
        <v>6.9</v>
      </c>
      <c r="CG79" s="1307"/>
      <c r="CH79" s="1307"/>
      <c r="CI79" s="1307"/>
      <c r="CJ79" s="1307"/>
      <c r="CK79" s="1307"/>
      <c r="CL79" s="1307"/>
      <c r="CM79" s="1307"/>
      <c r="CN79" s="1307">
        <v>7.1</v>
      </c>
      <c r="CO79" s="1307"/>
      <c r="CP79" s="1307"/>
      <c r="CQ79" s="1307"/>
      <c r="CR79" s="1307"/>
      <c r="CS79" s="1307"/>
      <c r="CT79" s="1307"/>
      <c r="CU79" s="1307"/>
      <c r="CV79" s="1307">
        <v>7.4</v>
      </c>
      <c r="CW79" s="1307"/>
      <c r="CX79" s="1307"/>
      <c r="CY79" s="1307"/>
      <c r="CZ79" s="1307"/>
      <c r="DA79" s="1307"/>
      <c r="DB79" s="1307"/>
      <c r="DC79" s="1307"/>
    </row>
    <row r="80" spans="2:107" x14ac:dyDescent="0.15">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1276"/>
    </row>
    <row r="82" spans="2:109" ht="17.25" x14ac:dyDescent="0.1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x14ac:dyDescent="0.15">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x14ac:dyDescent="0.15">
      <c r="DD84" s="1269"/>
      <c r="DE84" s="1269"/>
    </row>
    <row r="85" spans="2:109" x14ac:dyDescent="0.15">
      <c r="DD85" s="1269"/>
      <c r="DE85" s="1269"/>
    </row>
    <row r="86" spans="2:109" hidden="1" x14ac:dyDescent="0.15">
      <c r="DD86" s="1269"/>
      <c r="DE86" s="1269"/>
    </row>
    <row r="87" spans="2:109" hidden="1" x14ac:dyDescent="0.15">
      <c r="K87" s="1327"/>
      <c r="AQ87" s="1327"/>
      <c r="BC87" s="1327"/>
      <c r="BO87" s="1327"/>
      <c r="CA87" s="1327"/>
      <c r="CM87" s="1327"/>
      <c r="CY87" s="1327"/>
      <c r="DD87" s="1269"/>
      <c r="DE87" s="1269"/>
    </row>
    <row r="88" spans="2:109" hidden="1" x14ac:dyDescent="0.15">
      <c r="DD88" s="1269"/>
      <c r="DE88" s="1269"/>
    </row>
    <row r="89" spans="2:109" hidden="1" x14ac:dyDescent="0.15">
      <c r="DD89" s="1269"/>
      <c r="DE89" s="1269"/>
    </row>
    <row r="90" spans="2:109" hidden="1" x14ac:dyDescent="0.15">
      <c r="DD90" s="1269"/>
      <c r="DE90" s="1269"/>
    </row>
    <row r="91" spans="2:109" hidden="1" x14ac:dyDescent="0.15">
      <c r="DD91" s="1269"/>
      <c r="DE91" s="1269"/>
    </row>
    <row r="92" spans="2:109" ht="13.5" hidden="1" customHeight="1" x14ac:dyDescent="0.15">
      <c r="DD92" s="1269"/>
      <c r="DE92" s="1269"/>
    </row>
    <row r="93" spans="2:109" ht="13.5" hidden="1" customHeight="1" x14ac:dyDescent="0.15">
      <c r="DD93" s="1269"/>
      <c r="DE93" s="1269"/>
    </row>
    <row r="94" spans="2:109" ht="13.5" hidden="1" customHeight="1" x14ac:dyDescent="0.15">
      <c r="DD94" s="1269"/>
      <c r="DE94" s="1269"/>
    </row>
    <row r="95" spans="2:109" ht="13.5" hidden="1" customHeight="1" x14ac:dyDescent="0.15">
      <c r="DD95" s="1269"/>
      <c r="DE95" s="1269"/>
    </row>
    <row r="96" spans="2:109" ht="13.5" hidden="1" customHeight="1" x14ac:dyDescent="0.15">
      <c r="DD96" s="1269"/>
      <c r="DE96" s="1269"/>
    </row>
    <row r="97" spans="108:109" ht="13.5" hidden="1" customHeight="1" x14ac:dyDescent="0.15">
      <c r="DD97" s="1269"/>
      <c r="DE97" s="1269"/>
    </row>
    <row r="98" spans="108:109" ht="13.5" hidden="1" customHeight="1" x14ac:dyDescent="0.15">
      <c r="DD98" s="1269"/>
      <c r="DE98" s="1269"/>
    </row>
    <row r="99" spans="108:109" ht="13.5" hidden="1" customHeight="1" x14ac:dyDescent="0.15">
      <c r="DD99" s="1269"/>
      <c r="DE99" s="1269"/>
    </row>
    <row r="100" spans="108:109" ht="13.5" hidden="1" customHeight="1" x14ac:dyDescent="0.15">
      <c r="DD100" s="1269"/>
      <c r="DE100" s="1269"/>
    </row>
    <row r="101" spans="108:109" ht="13.5" hidden="1" customHeight="1" x14ac:dyDescent="0.15">
      <c r="DD101" s="1269"/>
      <c r="DE101" s="1269"/>
    </row>
    <row r="102" spans="108:109" ht="13.5" hidden="1" customHeight="1" x14ac:dyDescent="0.15">
      <c r="DD102" s="1269"/>
      <c r="DE102" s="1269"/>
    </row>
    <row r="103" spans="108:109" ht="13.5" hidden="1" customHeight="1" x14ac:dyDescent="0.15">
      <c r="DD103" s="1269"/>
      <c r="DE103" s="1269"/>
    </row>
    <row r="104" spans="108:109" ht="13.5" hidden="1" customHeight="1" x14ac:dyDescent="0.15">
      <c r="DD104" s="1269"/>
      <c r="DE104" s="1269"/>
    </row>
    <row r="105" spans="108:109" ht="13.5" hidden="1" customHeight="1" x14ac:dyDescent="0.15">
      <c r="DD105" s="1269"/>
      <c r="DE105" s="1269"/>
    </row>
    <row r="106" spans="108:109" ht="13.5" hidden="1" customHeight="1" x14ac:dyDescent="0.15">
      <c r="DD106" s="1269"/>
      <c r="DE106" s="1269"/>
    </row>
    <row r="107" spans="108:109" ht="13.5" hidden="1" customHeight="1" x14ac:dyDescent="0.15">
      <c r="DD107" s="1269"/>
      <c r="DE107" s="1269"/>
    </row>
    <row r="108" spans="108:109" ht="13.5" hidden="1" customHeight="1" x14ac:dyDescent="0.15">
      <c r="DD108" s="1269"/>
      <c r="DE108" s="1269"/>
    </row>
    <row r="109" spans="108:109" ht="13.5" hidden="1" customHeight="1" x14ac:dyDescent="0.15">
      <c r="DD109" s="1269"/>
      <c r="DE109" s="1269"/>
    </row>
    <row r="110" spans="108:109" ht="13.5" hidden="1" customHeight="1" x14ac:dyDescent="0.15">
      <c r="DD110" s="1269"/>
      <c r="DE110" s="1269"/>
    </row>
    <row r="111" spans="108:109" ht="13.5" hidden="1" customHeight="1" x14ac:dyDescent="0.15">
      <c r="DD111" s="1269"/>
      <c r="DE111" s="1269"/>
    </row>
    <row r="112" spans="108:109" ht="13.5" hidden="1" customHeight="1" x14ac:dyDescent="0.15">
      <c r="DD112" s="1269"/>
      <c r="DE112" s="1269"/>
    </row>
    <row r="113" spans="108:109" ht="13.5" hidden="1" customHeight="1" x14ac:dyDescent="0.15">
      <c r="DD113" s="1269"/>
      <c r="DE113" s="1269"/>
    </row>
    <row r="114" spans="108:109" ht="13.5" hidden="1" customHeight="1" x14ac:dyDescent="0.15">
      <c r="DD114" s="1269"/>
      <c r="DE114" s="1269"/>
    </row>
    <row r="115" spans="108:109" ht="13.5" hidden="1" customHeight="1" x14ac:dyDescent="0.15">
      <c r="DD115" s="1269"/>
      <c r="DE115" s="1269"/>
    </row>
    <row r="116" spans="108:109" ht="13.5" hidden="1" customHeight="1" x14ac:dyDescent="0.15">
      <c r="DD116" s="1269"/>
      <c r="DE116" s="1269"/>
    </row>
    <row r="117" spans="108:109" ht="13.5" hidden="1" customHeight="1" x14ac:dyDescent="0.15">
      <c r="DD117" s="1269"/>
      <c r="DE117" s="1269"/>
    </row>
    <row r="118" spans="108:109" ht="13.5" hidden="1" customHeight="1" x14ac:dyDescent="0.15">
      <c r="DD118" s="1269"/>
      <c r="DE118" s="1269"/>
    </row>
    <row r="119" spans="108:109" ht="13.5" hidden="1" customHeight="1" x14ac:dyDescent="0.15">
      <c r="DD119" s="1269"/>
      <c r="DE119" s="1269"/>
    </row>
    <row r="120" spans="108:109" ht="13.5" hidden="1" customHeight="1" x14ac:dyDescent="0.15">
      <c r="DD120" s="1269"/>
      <c r="DE120" s="1269"/>
    </row>
    <row r="121" spans="108:109" ht="13.5" hidden="1" customHeight="1" x14ac:dyDescent="0.15">
      <c r="DD121" s="1269"/>
      <c r="DE121" s="1269"/>
    </row>
    <row r="122" spans="108:109" ht="13.5" hidden="1" customHeight="1" x14ac:dyDescent="0.15">
      <c r="DD122" s="1269"/>
      <c r="DE122" s="1269"/>
    </row>
    <row r="123" spans="108:109" ht="13.5" hidden="1" customHeight="1" x14ac:dyDescent="0.15">
      <c r="DD123" s="1269"/>
      <c r="DE123" s="1269"/>
    </row>
    <row r="124" spans="108:109" ht="13.5" hidden="1" customHeight="1" x14ac:dyDescent="0.15">
      <c r="DD124" s="1269"/>
      <c r="DE124" s="1269"/>
    </row>
    <row r="125" spans="108:109" ht="13.5" hidden="1" customHeight="1" x14ac:dyDescent="0.15">
      <c r="DD125" s="1269"/>
      <c r="DE125" s="1269"/>
    </row>
    <row r="126" spans="108:109" ht="13.5" hidden="1" customHeight="1" x14ac:dyDescent="0.15">
      <c r="DD126" s="1269"/>
      <c r="DE126" s="1269"/>
    </row>
    <row r="127" spans="108:109" ht="13.5" hidden="1" customHeight="1" x14ac:dyDescent="0.15">
      <c r="DD127" s="1269"/>
      <c r="DE127" s="1269"/>
    </row>
    <row r="128" spans="108:109" ht="13.5" hidden="1" customHeight="1" x14ac:dyDescent="0.15">
      <c r="DD128" s="1269"/>
      <c r="DE128" s="1269"/>
    </row>
    <row r="129" spans="108:109" ht="13.5" hidden="1" customHeight="1" x14ac:dyDescent="0.15">
      <c r="DD129" s="1269"/>
      <c r="DE129" s="1269"/>
    </row>
    <row r="130" spans="108:109" ht="13.5" hidden="1" customHeight="1" x14ac:dyDescent="0.15">
      <c r="DD130" s="1269"/>
      <c r="DE130" s="1269"/>
    </row>
    <row r="131" spans="108:109" ht="13.5" hidden="1" customHeight="1" x14ac:dyDescent="0.15">
      <c r="DD131" s="1269"/>
      <c r="DE131" s="1269"/>
    </row>
    <row r="132" spans="108:109" ht="13.5" hidden="1" customHeight="1" x14ac:dyDescent="0.15">
      <c r="DD132" s="1269"/>
      <c r="DE132" s="1269"/>
    </row>
    <row r="133" spans="108:109" ht="13.5" hidden="1" customHeight="1" x14ac:dyDescent="0.15">
      <c r="DD133" s="1269"/>
      <c r="DE133" s="1269"/>
    </row>
    <row r="134" spans="108:109" ht="13.5" hidden="1" customHeight="1" x14ac:dyDescent="0.15">
      <c r="DD134" s="1269"/>
      <c r="DE134" s="1269"/>
    </row>
    <row r="135" spans="108:109" ht="13.5" hidden="1" customHeight="1" x14ac:dyDescent="0.15">
      <c r="DD135" s="1269"/>
      <c r="DE135" s="1269"/>
    </row>
    <row r="136" spans="108:109" ht="13.5" hidden="1" customHeight="1" x14ac:dyDescent="0.15">
      <c r="DD136" s="1269"/>
      <c r="DE136" s="1269"/>
    </row>
    <row r="137" spans="108:109" ht="13.5" hidden="1" customHeight="1" x14ac:dyDescent="0.15">
      <c r="DD137" s="1269"/>
      <c r="DE137" s="1269"/>
    </row>
    <row r="138" spans="108:109" ht="13.5" hidden="1" customHeight="1" x14ac:dyDescent="0.15">
      <c r="DD138" s="1269"/>
      <c r="DE138" s="1269"/>
    </row>
    <row r="139" spans="108:109" ht="13.5" hidden="1" customHeight="1" x14ac:dyDescent="0.15">
      <c r="DD139" s="1269"/>
      <c r="DE139" s="1269"/>
    </row>
    <row r="140" spans="108:109" ht="13.5" hidden="1" customHeight="1" x14ac:dyDescent="0.15">
      <c r="DD140" s="1269"/>
      <c r="DE140" s="1269"/>
    </row>
    <row r="141" spans="108:109" ht="13.5" hidden="1" customHeight="1" x14ac:dyDescent="0.15">
      <c r="DD141" s="1269"/>
      <c r="DE141" s="1269"/>
    </row>
    <row r="142" spans="108:109" ht="13.5" hidden="1" customHeight="1" x14ac:dyDescent="0.15">
      <c r="DD142" s="1269"/>
      <c r="DE142" s="1269"/>
    </row>
    <row r="143" spans="108:109" ht="13.5" hidden="1" customHeight="1" x14ac:dyDescent="0.15">
      <c r="DD143" s="1269"/>
      <c r="DE143" s="1269"/>
    </row>
    <row r="144" spans="108:109" ht="13.5" hidden="1" customHeight="1" x14ac:dyDescent="0.15">
      <c r="DD144" s="1269"/>
      <c r="DE144" s="1269"/>
    </row>
    <row r="145" spans="108:109" ht="13.5" hidden="1" customHeight="1" x14ac:dyDescent="0.15">
      <c r="DD145" s="1269"/>
      <c r="DE145" s="1269"/>
    </row>
    <row r="146" spans="108:109" ht="13.5" hidden="1" customHeight="1" x14ac:dyDescent="0.15">
      <c r="DD146" s="1269"/>
      <c r="DE146" s="1269"/>
    </row>
    <row r="147" spans="108:109" ht="13.5" hidden="1" customHeight="1" x14ac:dyDescent="0.15">
      <c r="DD147" s="1269"/>
      <c r="DE147" s="1269"/>
    </row>
    <row r="148" spans="108:109" ht="13.5" hidden="1" customHeight="1" x14ac:dyDescent="0.15">
      <c r="DD148" s="1269"/>
      <c r="DE148" s="1269"/>
    </row>
    <row r="149" spans="108:109" ht="13.5" hidden="1" customHeight="1" x14ac:dyDescent="0.15">
      <c r="DD149" s="1269"/>
      <c r="DE149" s="1269"/>
    </row>
    <row r="150" spans="108:109" ht="13.5" hidden="1" customHeight="1" x14ac:dyDescent="0.15">
      <c r="DD150" s="1269"/>
      <c r="DE150" s="1269"/>
    </row>
    <row r="151" spans="108:109" ht="13.5" hidden="1" customHeight="1" x14ac:dyDescent="0.15">
      <c r="DD151" s="1269"/>
      <c r="DE151" s="1269"/>
    </row>
    <row r="152" spans="108:109" ht="13.5" hidden="1" customHeight="1" x14ac:dyDescent="0.15">
      <c r="DD152" s="1269"/>
      <c r="DE152" s="1269"/>
    </row>
    <row r="153" spans="108:109" ht="13.5" hidden="1" customHeight="1" x14ac:dyDescent="0.15">
      <c r="DD153" s="1269"/>
      <c r="DE153" s="1269"/>
    </row>
    <row r="154" spans="108:109" ht="13.5" hidden="1" customHeight="1" x14ac:dyDescent="0.15">
      <c r="DD154" s="1269"/>
      <c r="DE154" s="1269"/>
    </row>
    <row r="155" spans="108:109" ht="13.5" hidden="1" customHeight="1" x14ac:dyDescent="0.15">
      <c r="DD155" s="1269"/>
      <c r="DE155" s="1269"/>
    </row>
    <row r="156" spans="108:109" ht="13.5" hidden="1" customHeight="1" x14ac:dyDescent="0.15">
      <c r="DD156" s="1269"/>
      <c r="DE156" s="1269"/>
    </row>
    <row r="157" spans="108:109" ht="13.5" hidden="1" customHeight="1" x14ac:dyDescent="0.15">
      <c r="DD157" s="1269"/>
      <c r="DE157" s="1269"/>
    </row>
    <row r="158" spans="108:109" ht="13.5" hidden="1" customHeight="1" x14ac:dyDescent="0.15">
      <c r="DD158" s="1269"/>
      <c r="DE158" s="1269"/>
    </row>
    <row r="159" spans="108:109" ht="13.5" hidden="1" customHeight="1" x14ac:dyDescent="0.15">
      <c r="DD159" s="1269"/>
      <c r="DE159" s="1269"/>
    </row>
    <row r="160" spans="108:109" ht="13.5" hidden="1" customHeight="1" x14ac:dyDescent="0.15">
      <c r="DD160" s="1269"/>
      <c r="DE160" s="126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MymAE9EcVnXPcnkQ3vyNwnBY6ULAYUAVBQzUtWh+fHL/BtOUWgYM/GDNosVKJe2MK5z943u20XnDHKc4ImUb5Q==" saltValue="dLl/mvz7McnaeUsGUyHmP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topLeftCell="A43" zoomScaleNormal="100" zoomScaleSheetLayoutView="70" workbookViewId="0">
      <selection activeCell="C119" sqref="C119"/>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bA/oYvZ4enpU9tpfzHQDfb4pyFPzrJO8DoUgwUyt+gjn6YRCkwbgPs8YrzKyn6XOT47vaPEWloDFzS1HNorjJQ==" saltValue="PO+X/wF2FtvlHw0nEsoTG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D70" zoomScaleNormal="100" zoomScaleSheetLayoutView="55" workbookViewId="0">
      <selection activeCell="BH105" sqref="BH105"/>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VoZkvU52DsUJFMUjBzrxg5PBGQcopCTXwwLHbq+YJOVfRHyrRBdSWIV7gMuth9SxyyWm5RLcDsqSAppljf8H2A==" saltValue="q82L774QU2FwIzFR376iK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546</v>
      </c>
      <c r="G2" s="156"/>
      <c r="H2" s="157"/>
    </row>
    <row r="3" spans="1:8" x14ac:dyDescent="0.15">
      <c r="A3" s="153" t="s">
        <v>539</v>
      </c>
      <c r="B3" s="158"/>
      <c r="C3" s="159"/>
      <c r="D3" s="160">
        <v>776200</v>
      </c>
      <c r="E3" s="161"/>
      <c r="F3" s="162">
        <v>333013</v>
      </c>
      <c r="G3" s="163"/>
      <c r="H3" s="164"/>
    </row>
    <row r="4" spans="1:8" x14ac:dyDescent="0.15">
      <c r="A4" s="165"/>
      <c r="B4" s="166"/>
      <c r="C4" s="167"/>
      <c r="D4" s="168">
        <v>76899</v>
      </c>
      <c r="E4" s="169"/>
      <c r="F4" s="170">
        <v>126732</v>
      </c>
      <c r="G4" s="171"/>
      <c r="H4" s="172"/>
    </row>
    <row r="5" spans="1:8" x14ac:dyDescent="0.15">
      <c r="A5" s="153" t="s">
        <v>541</v>
      </c>
      <c r="B5" s="158"/>
      <c r="C5" s="159"/>
      <c r="D5" s="160">
        <v>1658313</v>
      </c>
      <c r="E5" s="161"/>
      <c r="F5" s="162">
        <v>280458</v>
      </c>
      <c r="G5" s="163"/>
      <c r="H5" s="164"/>
    </row>
    <row r="6" spans="1:8" x14ac:dyDescent="0.15">
      <c r="A6" s="165"/>
      <c r="B6" s="166"/>
      <c r="C6" s="167"/>
      <c r="D6" s="168">
        <v>110497</v>
      </c>
      <c r="E6" s="169"/>
      <c r="F6" s="170">
        <v>127286</v>
      </c>
      <c r="G6" s="171"/>
      <c r="H6" s="172"/>
    </row>
    <row r="7" spans="1:8" x14ac:dyDescent="0.15">
      <c r="A7" s="153" t="s">
        <v>542</v>
      </c>
      <c r="B7" s="158"/>
      <c r="C7" s="159"/>
      <c r="D7" s="160">
        <v>3429408</v>
      </c>
      <c r="E7" s="161"/>
      <c r="F7" s="162">
        <v>310300</v>
      </c>
      <c r="G7" s="163"/>
      <c r="H7" s="164"/>
    </row>
    <row r="8" spans="1:8" x14ac:dyDescent="0.15">
      <c r="A8" s="165"/>
      <c r="B8" s="166"/>
      <c r="C8" s="167"/>
      <c r="D8" s="168">
        <v>123109</v>
      </c>
      <c r="E8" s="169"/>
      <c r="F8" s="170">
        <v>157576</v>
      </c>
      <c r="G8" s="171"/>
      <c r="H8" s="172"/>
    </row>
    <row r="9" spans="1:8" x14ac:dyDescent="0.15">
      <c r="A9" s="153" t="s">
        <v>543</v>
      </c>
      <c r="B9" s="158"/>
      <c r="C9" s="159"/>
      <c r="D9" s="160">
        <v>2318343</v>
      </c>
      <c r="E9" s="161"/>
      <c r="F9" s="162">
        <v>317319</v>
      </c>
      <c r="G9" s="163"/>
      <c r="H9" s="164"/>
    </row>
    <row r="10" spans="1:8" x14ac:dyDescent="0.15">
      <c r="A10" s="165"/>
      <c r="B10" s="166"/>
      <c r="C10" s="167"/>
      <c r="D10" s="168">
        <v>110848</v>
      </c>
      <c r="E10" s="169"/>
      <c r="F10" s="170">
        <v>164214</v>
      </c>
      <c r="G10" s="171"/>
      <c r="H10" s="172"/>
    </row>
    <row r="11" spans="1:8" x14ac:dyDescent="0.15">
      <c r="A11" s="153" t="s">
        <v>544</v>
      </c>
      <c r="B11" s="158"/>
      <c r="C11" s="159"/>
      <c r="D11" s="160">
        <v>1407548</v>
      </c>
      <c r="E11" s="161"/>
      <c r="F11" s="162">
        <v>289738</v>
      </c>
      <c r="G11" s="163"/>
      <c r="H11" s="164"/>
    </row>
    <row r="12" spans="1:8" x14ac:dyDescent="0.15">
      <c r="A12" s="165"/>
      <c r="B12" s="166"/>
      <c r="C12" s="173"/>
      <c r="D12" s="168">
        <v>78583</v>
      </c>
      <c r="E12" s="169"/>
      <c r="F12" s="170">
        <v>156238</v>
      </c>
      <c r="G12" s="171"/>
      <c r="H12" s="172"/>
    </row>
    <row r="13" spans="1:8" x14ac:dyDescent="0.15">
      <c r="A13" s="153"/>
      <c r="B13" s="158"/>
      <c r="C13" s="174"/>
      <c r="D13" s="175">
        <v>1917962</v>
      </c>
      <c r="E13" s="176"/>
      <c r="F13" s="177">
        <v>306166</v>
      </c>
      <c r="G13" s="178"/>
      <c r="H13" s="164"/>
    </row>
    <row r="14" spans="1:8" x14ac:dyDescent="0.15">
      <c r="A14" s="165"/>
      <c r="B14" s="166"/>
      <c r="C14" s="167"/>
      <c r="D14" s="168">
        <v>99987</v>
      </c>
      <c r="E14" s="169"/>
      <c r="F14" s="170">
        <v>146409</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14.85</v>
      </c>
      <c r="C19" s="179">
        <f>ROUND(VALUE(SUBSTITUTE(実質収支比率等に係る経年分析!G$48,"▲","-")),2)</f>
        <v>16.46</v>
      </c>
      <c r="D19" s="179">
        <f>ROUND(VALUE(SUBSTITUTE(実質収支比率等に係る経年分析!H$48,"▲","-")),2)</f>
        <v>4.76</v>
      </c>
      <c r="E19" s="179">
        <f>ROUND(VALUE(SUBSTITUTE(実質収支比率等に係る経年分析!I$48,"▲","-")),2)</f>
        <v>3.36</v>
      </c>
      <c r="F19" s="179">
        <f>ROUND(VALUE(SUBSTITUTE(実質収支比率等に係る経年分析!J$48,"▲","-")),2)</f>
        <v>54.18</v>
      </c>
    </row>
    <row r="20" spans="1:11" x14ac:dyDescent="0.15">
      <c r="A20" s="179" t="s">
        <v>54</v>
      </c>
      <c r="B20" s="179">
        <f>ROUND(VALUE(SUBSTITUTE(実質収支比率等に係る経年分析!F$47,"▲","-")),2)</f>
        <v>109.05</v>
      </c>
      <c r="C20" s="179">
        <f>ROUND(VALUE(SUBSTITUTE(実質収支比率等に係る経年分析!G$47,"▲","-")),2)</f>
        <v>93.24</v>
      </c>
      <c r="D20" s="179">
        <f>ROUND(VALUE(SUBSTITUTE(実質収支比率等に係る経年分析!H$47,"▲","-")),2)</f>
        <v>78.2</v>
      </c>
      <c r="E20" s="179">
        <f>ROUND(VALUE(SUBSTITUTE(実質収支比率等に係る経年分析!I$47,"▲","-")),2)</f>
        <v>76.849999999999994</v>
      </c>
      <c r="F20" s="179">
        <f>ROUND(VALUE(SUBSTITUTE(実質収支比率等に係る経年分析!J$47,"▲","-")),2)</f>
        <v>56.07</v>
      </c>
    </row>
    <row r="21" spans="1:11" x14ac:dyDescent="0.15">
      <c r="A21" s="179" t="s">
        <v>55</v>
      </c>
      <c r="B21" s="179">
        <f>IF(ISNUMBER(VALUE(SUBSTITUTE(実質収支比率等に係る経年分析!F$49,"▲","-"))),ROUND(VALUE(SUBSTITUTE(実質収支比率等に係る経年分析!F$49,"▲","-")),2),NA())</f>
        <v>-1.42</v>
      </c>
      <c r="C21" s="179">
        <f>IF(ISNUMBER(VALUE(SUBSTITUTE(実質収支比率等に係る経年分析!G$49,"▲","-"))),ROUND(VALUE(SUBSTITUTE(実質収支比率等に係る経年分析!G$49,"▲","-")),2),NA())</f>
        <v>-16.579999999999998</v>
      </c>
      <c r="D21" s="179">
        <f>IF(ISNUMBER(VALUE(SUBSTITUTE(実質収支比率等に係る経年分析!H$49,"▲","-"))),ROUND(VALUE(SUBSTITUTE(実質収支比率等に係る経年分析!H$49,"▲","-")),2),NA())</f>
        <v>-35.549999999999997</v>
      </c>
      <c r="E21" s="179">
        <f>IF(ISNUMBER(VALUE(SUBSTITUTE(実質収支比率等に係る経年分析!I$49,"▲","-"))),ROUND(VALUE(SUBSTITUTE(実質収支比率等に係る経年分析!I$49,"▲","-")),2),NA())</f>
        <v>-11.51</v>
      </c>
      <c r="F21" s="179">
        <f>IF(ISNUMBER(VALUE(SUBSTITUTE(実質収支比率等に係る経年分析!J$49,"▲","-"))),ROUND(VALUE(SUBSTITUTE(実質収支比率等に係る経年分析!J$49,"▲","-")),2),NA())</f>
        <v>24.8</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0.06</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7.0000000000000007E-2</v>
      </c>
    </row>
    <row r="32" spans="1:11" x14ac:dyDescent="0.15">
      <c r="A32" s="180" t="str">
        <f>IF(連結実質赤字比率に係る赤字・黒字の構成分析!C$38="",NA(),連結実質赤字比率に係る赤字・黒字の構成分析!C$38)</f>
        <v>診療所特別会計</v>
      </c>
      <c r="B32" s="180" t="e">
        <f>IF(ROUND(VALUE(SUBSTITUTE(連結実質赤字比率に係る赤字・黒字の構成分析!F$38,"▲", "-")), 2) &lt; 0, ABS(ROUND(VALUE(SUBSTITUTE(連結実質赤字比率に係る赤字・黒字の構成分析!F$38,"▲", "-")), 2)), NA())</f>
        <v>#VALUE!</v>
      </c>
      <c r="C32" s="180" t="e">
        <f>IF(ROUND(VALUE(SUBSTITUTE(連結実質赤字比率に係る赤字・黒字の構成分析!F$38,"▲", "-")), 2) &gt;= 0, ABS(ROUND(VALUE(SUBSTITUTE(連結実質赤字比率に係る赤字・黒字の構成分析!F$38,"▲", "-")), 2)), NA())</f>
        <v>#VALUE!</v>
      </c>
      <c r="D32" s="180" t="e">
        <f>IF(ROUND(VALUE(SUBSTITUTE(連結実質赤字比率に係る赤字・黒字の構成分析!G$38,"▲", "-")), 2) &lt; 0, ABS(ROUND(VALUE(SUBSTITUTE(連結実質赤字比率に係る赤字・黒字の構成分析!G$38,"▲", "-")), 2)), NA())</f>
        <v>#VALUE!</v>
      </c>
      <c r="E32" s="180" t="e">
        <f>IF(ROUND(VALUE(SUBSTITUTE(連結実質赤字比率に係る赤字・黒字の構成分析!G$38,"▲", "-")), 2) &gt;= 0, ABS(ROUND(VALUE(SUBSTITUTE(連結実質赤字比率に係る赤字・黒字の構成分析!G$38,"▲", "-")), 2)), NA())</f>
        <v>#VALUE!</v>
      </c>
      <c r="F32" s="180" t="e">
        <f>IF(ROUND(VALUE(SUBSTITUTE(連結実質赤字比率に係る赤字・黒字の構成分析!H$38,"▲", "-")), 2) &lt; 0, ABS(ROUND(VALUE(SUBSTITUTE(連結実質赤字比率に係る赤字・黒字の構成分析!H$38,"▲", "-")), 2)), NA())</f>
        <v>#VALUE!</v>
      </c>
      <c r="G32" s="180" t="e">
        <f>IF(ROUND(VALUE(SUBSTITUTE(連結実質赤字比率に係る赤字・黒字の構成分析!H$38,"▲", "-")), 2) &gt;= 0, ABS(ROUND(VALUE(SUBSTITUTE(連結実質赤字比率に係る赤字・黒字の構成分析!H$38,"▲", "-")), 2)), NA())</f>
        <v>#VALUE!</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0.15</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0.16</v>
      </c>
    </row>
    <row r="33" spans="1:16" x14ac:dyDescent="0.15">
      <c r="A33" s="180" t="str">
        <f>IF(連結実質赤字比率に係る赤字・黒字の構成分析!C$37="",NA(),連結実質赤字比率に係る赤字・黒字の構成分析!C$37)</f>
        <v>簡易水道事業特別会計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0.31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0.45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0.28999999999999998</v>
      </c>
    </row>
    <row r="34" spans="1:16" x14ac:dyDescent="0.15">
      <c r="A34" s="180" t="str">
        <f>IF(連結実質赤字比率に係る赤字・黒字の構成分析!C$36="",NA(),連結実質赤字比率に係る赤字・黒字の構成分析!C$36)</f>
        <v>国民健康保険事業特別会計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4.1100000000000003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3.9</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3.41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2.16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2.3199999999999998</v>
      </c>
    </row>
    <row r="35" spans="1:16" x14ac:dyDescent="0.15">
      <c r="A35" s="180" t="str">
        <f>IF(連結実質赤字比率に係る赤字・黒字の構成分析!C$35="",NA(),連結実質赤字比率に係る赤字・黒字の構成分析!C$35)</f>
        <v>介護保険事業特別会計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1.44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3.35</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2.85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2.59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5.85</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14.84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16.46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4.75</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3.21</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54.02</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156</v>
      </c>
      <c r="E42" s="181"/>
      <c r="F42" s="181"/>
      <c r="G42" s="181">
        <f>'実質公債費比率（分子）の構造'!L$52</f>
        <v>147</v>
      </c>
      <c r="H42" s="181"/>
      <c r="I42" s="181"/>
      <c r="J42" s="181">
        <f>'実質公債費比率（分子）の構造'!M$52</f>
        <v>143</v>
      </c>
      <c r="K42" s="181"/>
      <c r="L42" s="181"/>
      <c r="M42" s="181">
        <f>'実質公債費比率（分子）の構造'!N$52</f>
        <v>137</v>
      </c>
      <c r="N42" s="181"/>
      <c r="O42" s="181"/>
      <c r="P42" s="181">
        <f>'実質公債費比率（分子）の構造'!O$52</f>
        <v>136</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65</v>
      </c>
      <c r="B45" s="181">
        <f>'実質公債費比率（分子）の構造'!K$49</f>
        <v>5</v>
      </c>
      <c r="C45" s="181"/>
      <c r="D45" s="181"/>
      <c r="E45" s="181">
        <f>'実質公債費比率（分子）の構造'!L$49</f>
        <v>4</v>
      </c>
      <c r="F45" s="181"/>
      <c r="G45" s="181"/>
      <c r="H45" s="181">
        <f>'実質公債費比率（分子）の構造'!M$49</f>
        <v>4</v>
      </c>
      <c r="I45" s="181"/>
      <c r="J45" s="181"/>
      <c r="K45" s="181">
        <f>'実質公債費比率（分子）の構造'!N$49</f>
        <v>5</v>
      </c>
      <c r="L45" s="181"/>
      <c r="M45" s="181"/>
      <c r="N45" s="181">
        <f>'実質公債費比率（分子）の構造'!O$49</f>
        <v>4</v>
      </c>
      <c r="O45" s="181"/>
      <c r="P45" s="181"/>
    </row>
    <row r="46" spans="1:16" x14ac:dyDescent="0.15">
      <c r="A46" s="181" t="s">
        <v>66</v>
      </c>
      <c r="B46" s="181" t="str">
        <f>'実質公債費比率（分子）の構造'!K$48</f>
        <v>-</v>
      </c>
      <c r="C46" s="181"/>
      <c r="D46" s="181"/>
      <c r="E46" s="181" t="str">
        <f>'実質公債費比率（分子）の構造'!L$48</f>
        <v>-</v>
      </c>
      <c r="F46" s="181"/>
      <c r="G46" s="181"/>
      <c r="H46" s="181" t="str">
        <f>'実質公債費比率（分子）の構造'!M$48</f>
        <v>-</v>
      </c>
      <c r="I46" s="181"/>
      <c r="J46" s="181"/>
      <c r="K46" s="181" t="str">
        <f>'実質公債費比率（分子）の構造'!N$48</f>
        <v>-</v>
      </c>
      <c r="L46" s="181"/>
      <c r="M46" s="181"/>
      <c r="N46" s="181" t="str">
        <f>'実質公債費比率（分子）の構造'!O$48</f>
        <v>-</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179</v>
      </c>
      <c r="C49" s="181"/>
      <c r="D49" s="181"/>
      <c r="E49" s="181">
        <f>'実質公債費比率（分子）の構造'!L$45</f>
        <v>166</v>
      </c>
      <c r="F49" s="181"/>
      <c r="G49" s="181"/>
      <c r="H49" s="181">
        <f>'実質公債費比率（分子）の構造'!M$45</f>
        <v>155</v>
      </c>
      <c r="I49" s="181"/>
      <c r="J49" s="181"/>
      <c r="K49" s="181">
        <f>'実質公債費比率（分子）の構造'!N$45</f>
        <v>153</v>
      </c>
      <c r="L49" s="181"/>
      <c r="M49" s="181"/>
      <c r="N49" s="181">
        <f>'実質公債費比率（分子）の構造'!O$45</f>
        <v>172</v>
      </c>
      <c r="O49" s="181"/>
      <c r="P49" s="181"/>
    </row>
    <row r="50" spans="1:16" x14ac:dyDescent="0.15">
      <c r="A50" s="181" t="s">
        <v>70</v>
      </c>
      <c r="B50" s="181" t="e">
        <f>NA()</f>
        <v>#N/A</v>
      </c>
      <c r="C50" s="181">
        <f>IF(ISNUMBER('実質公債費比率（分子）の構造'!K$53),'実質公債費比率（分子）の構造'!K$53,NA())</f>
        <v>28</v>
      </c>
      <c r="D50" s="181" t="e">
        <f>NA()</f>
        <v>#N/A</v>
      </c>
      <c r="E50" s="181" t="e">
        <f>NA()</f>
        <v>#N/A</v>
      </c>
      <c r="F50" s="181">
        <f>IF(ISNUMBER('実質公債費比率（分子）の構造'!L$53),'実質公債費比率（分子）の構造'!L$53,NA())</f>
        <v>23</v>
      </c>
      <c r="G50" s="181" t="e">
        <f>NA()</f>
        <v>#N/A</v>
      </c>
      <c r="H50" s="181" t="e">
        <f>NA()</f>
        <v>#N/A</v>
      </c>
      <c r="I50" s="181">
        <f>IF(ISNUMBER('実質公債費比率（分子）の構造'!M$53),'実質公債費比率（分子）の構造'!M$53,NA())</f>
        <v>16</v>
      </c>
      <c r="J50" s="181" t="e">
        <f>NA()</f>
        <v>#N/A</v>
      </c>
      <c r="K50" s="181" t="e">
        <f>NA()</f>
        <v>#N/A</v>
      </c>
      <c r="L50" s="181">
        <f>IF(ISNUMBER('実質公債費比率（分子）の構造'!N$53),'実質公債費比率（分子）の構造'!N$53,NA())</f>
        <v>21</v>
      </c>
      <c r="M50" s="181" t="e">
        <f>NA()</f>
        <v>#N/A</v>
      </c>
      <c r="N50" s="181" t="e">
        <f>NA()</f>
        <v>#N/A</v>
      </c>
      <c r="O50" s="181">
        <f>IF(ISNUMBER('実質公債費比率（分子）の構造'!O$53),'実質公債費比率（分子）の構造'!O$53,NA())</f>
        <v>40</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1217</v>
      </c>
      <c r="E56" s="180"/>
      <c r="F56" s="180"/>
      <c r="G56" s="180">
        <f>'将来負担比率（分子）の構造'!J$52</f>
        <v>1192</v>
      </c>
      <c r="H56" s="180"/>
      <c r="I56" s="180"/>
      <c r="J56" s="180">
        <f>'将来負担比率（分子）の構造'!K$52</f>
        <v>1141</v>
      </c>
      <c r="K56" s="180"/>
      <c r="L56" s="180"/>
      <c r="M56" s="180">
        <f>'将来負担比率（分子）の構造'!L$52</f>
        <v>1136</v>
      </c>
      <c r="N56" s="180"/>
      <c r="O56" s="180"/>
      <c r="P56" s="180">
        <f>'将来負担比率（分子）の構造'!M$52</f>
        <v>1173</v>
      </c>
    </row>
    <row r="57" spans="1:16" x14ac:dyDescent="0.15">
      <c r="A57" s="180" t="s">
        <v>41</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15">
      <c r="A58" s="180" t="s">
        <v>40</v>
      </c>
      <c r="B58" s="180"/>
      <c r="C58" s="180"/>
      <c r="D58" s="180">
        <f>'将来負担比率（分子）の構造'!I$50</f>
        <v>2703</v>
      </c>
      <c r="E58" s="180"/>
      <c r="F58" s="180"/>
      <c r="G58" s="180">
        <f>'将来負担比率（分子）の構造'!J$50</f>
        <v>5685</v>
      </c>
      <c r="H58" s="180"/>
      <c r="I58" s="180"/>
      <c r="J58" s="180">
        <f>'将来負担比率（分子）の構造'!K$50</f>
        <v>4263</v>
      </c>
      <c r="K58" s="180"/>
      <c r="L58" s="180"/>
      <c r="M58" s="180">
        <f>'将来負担比率（分子）の構造'!L$50</f>
        <v>3603</v>
      </c>
      <c r="N58" s="180"/>
      <c r="O58" s="180"/>
      <c r="P58" s="180">
        <f>'将来負担比率（分子）の構造'!M$50</f>
        <v>3063</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286</v>
      </c>
      <c r="C62" s="180"/>
      <c r="D62" s="180"/>
      <c r="E62" s="180">
        <f>'将来負担比率（分子）の構造'!J$45</f>
        <v>297</v>
      </c>
      <c r="F62" s="180"/>
      <c r="G62" s="180"/>
      <c r="H62" s="180">
        <f>'将来負担比率（分子）の構造'!K$45</f>
        <v>303</v>
      </c>
      <c r="I62" s="180"/>
      <c r="J62" s="180"/>
      <c r="K62" s="180">
        <f>'将来負担比率（分子）の構造'!L$45</f>
        <v>252</v>
      </c>
      <c r="L62" s="180"/>
      <c r="M62" s="180"/>
      <c r="N62" s="180">
        <f>'将来負担比率（分子）の構造'!M$45</f>
        <v>267</v>
      </c>
      <c r="O62" s="180"/>
      <c r="P62" s="180"/>
    </row>
    <row r="63" spans="1:16" x14ac:dyDescent="0.15">
      <c r="A63" s="180" t="s">
        <v>33</v>
      </c>
      <c r="B63" s="180">
        <f>'将来負担比率（分子）の構造'!I$44</f>
        <v>49</v>
      </c>
      <c r="C63" s="180"/>
      <c r="D63" s="180"/>
      <c r="E63" s="180">
        <f>'将来負担比率（分子）の構造'!J$44</f>
        <v>44</v>
      </c>
      <c r="F63" s="180"/>
      <c r="G63" s="180"/>
      <c r="H63" s="180">
        <f>'将来負担比率（分子）の構造'!K$44</f>
        <v>39</v>
      </c>
      <c r="I63" s="180"/>
      <c r="J63" s="180"/>
      <c r="K63" s="180">
        <f>'将来負担比率（分子）の構造'!L$44</f>
        <v>35</v>
      </c>
      <c r="L63" s="180"/>
      <c r="M63" s="180"/>
      <c r="N63" s="180">
        <f>'将来負担比率（分子）の構造'!M$44</f>
        <v>31</v>
      </c>
      <c r="O63" s="180"/>
      <c r="P63" s="180"/>
    </row>
    <row r="64" spans="1:16" x14ac:dyDescent="0.15">
      <c r="A64" s="180" t="s">
        <v>32</v>
      </c>
      <c r="B64" s="180" t="str">
        <f>'将来負担比率（分子）の構造'!I$43</f>
        <v>-</v>
      </c>
      <c r="C64" s="180"/>
      <c r="D64" s="180"/>
      <c r="E64" s="180" t="str">
        <f>'将来負担比率（分子）の構造'!J$43</f>
        <v>-</v>
      </c>
      <c r="F64" s="180"/>
      <c r="G64" s="180"/>
      <c r="H64" s="180" t="str">
        <f>'将来負担比率（分子）の構造'!K$43</f>
        <v>-</v>
      </c>
      <c r="I64" s="180"/>
      <c r="J64" s="180"/>
      <c r="K64" s="180" t="str">
        <f>'将来負担比率（分子）の構造'!L$43</f>
        <v>-</v>
      </c>
      <c r="L64" s="180"/>
      <c r="M64" s="180"/>
      <c r="N64" s="180" t="str">
        <f>'将来負担比率（分子）の構造'!M$43</f>
        <v>-</v>
      </c>
      <c r="O64" s="180"/>
      <c r="P64" s="180"/>
    </row>
    <row r="65" spans="1:16" x14ac:dyDescent="0.15">
      <c r="A65" s="180" t="s">
        <v>31</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30</v>
      </c>
      <c r="B66" s="180">
        <f>'将来負担比率（分子）の構造'!I$41</f>
        <v>1324</v>
      </c>
      <c r="C66" s="180"/>
      <c r="D66" s="180"/>
      <c r="E66" s="180">
        <f>'将来負担比率（分子）の構造'!J$41</f>
        <v>1336</v>
      </c>
      <c r="F66" s="180"/>
      <c r="G66" s="180"/>
      <c r="H66" s="180">
        <f>'将来負担比率（分子）の構造'!K$41</f>
        <v>1236</v>
      </c>
      <c r="I66" s="180"/>
      <c r="J66" s="180"/>
      <c r="K66" s="180">
        <f>'将来負担比率（分子）の構造'!L$41</f>
        <v>1292</v>
      </c>
      <c r="L66" s="180"/>
      <c r="M66" s="180"/>
      <c r="N66" s="180">
        <f>'将来負担比率（分子）の構造'!M$41</f>
        <v>1128</v>
      </c>
      <c r="O66" s="180"/>
      <c r="P66" s="180"/>
    </row>
    <row r="67" spans="1:16" x14ac:dyDescent="0.15">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857</v>
      </c>
      <c r="C72" s="184">
        <f>基金残高に係る経年分析!G55</f>
        <v>785</v>
      </c>
      <c r="D72" s="184">
        <f>基金残高に係る経年分析!H55</f>
        <v>548</v>
      </c>
    </row>
    <row r="73" spans="1:16" x14ac:dyDescent="0.15">
      <c r="A73" s="183" t="s">
        <v>77</v>
      </c>
      <c r="B73" s="184">
        <f>基金残高に係る経年分析!F56</f>
        <v>121</v>
      </c>
      <c r="C73" s="184">
        <f>基金残高に係る経年分析!G56</f>
        <v>121</v>
      </c>
      <c r="D73" s="184">
        <f>基金残高に係る経年分析!H56</f>
        <v>121</v>
      </c>
    </row>
    <row r="74" spans="1:16" x14ac:dyDescent="0.15">
      <c r="A74" s="183" t="s">
        <v>78</v>
      </c>
      <c r="B74" s="184">
        <f>基金残高に係る経年分析!F57</f>
        <v>3862</v>
      </c>
      <c r="C74" s="184">
        <f>基金残高に係る経年分析!G57</f>
        <v>3566</v>
      </c>
      <c r="D74" s="184">
        <f>基金残高に係る経年分析!H57</f>
        <v>4643</v>
      </c>
    </row>
  </sheetData>
  <sheetProtection algorithmName="SHA-512" hashValue="E1FUiaRfFygNbDQgqTlu+VzEc3XSqLclvXz10SEVjLgQOWxV/9gn1vRX/diWr2gGDKGfQucfKPyor389wsRrWA==" saltValue="46j48R/pja9onEp2Q0KFi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212</v>
      </c>
      <c r="DI1" s="756"/>
      <c r="DJ1" s="756"/>
      <c r="DK1" s="756"/>
      <c r="DL1" s="756"/>
      <c r="DM1" s="756"/>
      <c r="DN1" s="757"/>
      <c r="DO1" s="225"/>
      <c r="DP1" s="755" t="s">
        <v>213</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15">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97" t="s">
        <v>215</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216</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217</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1</v>
      </c>
      <c r="C4" s="698"/>
      <c r="D4" s="698"/>
      <c r="E4" s="698"/>
      <c r="F4" s="698"/>
      <c r="G4" s="698"/>
      <c r="H4" s="698"/>
      <c r="I4" s="698"/>
      <c r="J4" s="698"/>
      <c r="K4" s="698"/>
      <c r="L4" s="698"/>
      <c r="M4" s="698"/>
      <c r="N4" s="698"/>
      <c r="O4" s="698"/>
      <c r="P4" s="698"/>
      <c r="Q4" s="699"/>
      <c r="R4" s="697" t="s">
        <v>218</v>
      </c>
      <c r="S4" s="698"/>
      <c r="T4" s="698"/>
      <c r="U4" s="698"/>
      <c r="V4" s="698"/>
      <c r="W4" s="698"/>
      <c r="X4" s="698"/>
      <c r="Y4" s="699"/>
      <c r="Z4" s="697" t="s">
        <v>219</v>
      </c>
      <c r="AA4" s="698"/>
      <c r="AB4" s="698"/>
      <c r="AC4" s="699"/>
      <c r="AD4" s="697" t="s">
        <v>220</v>
      </c>
      <c r="AE4" s="698"/>
      <c r="AF4" s="698"/>
      <c r="AG4" s="698"/>
      <c r="AH4" s="698"/>
      <c r="AI4" s="698"/>
      <c r="AJ4" s="698"/>
      <c r="AK4" s="699"/>
      <c r="AL4" s="697" t="s">
        <v>219</v>
      </c>
      <c r="AM4" s="698"/>
      <c r="AN4" s="698"/>
      <c r="AO4" s="699"/>
      <c r="AP4" s="758" t="s">
        <v>221</v>
      </c>
      <c r="AQ4" s="758"/>
      <c r="AR4" s="758"/>
      <c r="AS4" s="758"/>
      <c r="AT4" s="758"/>
      <c r="AU4" s="758"/>
      <c r="AV4" s="758"/>
      <c r="AW4" s="758"/>
      <c r="AX4" s="758"/>
      <c r="AY4" s="758"/>
      <c r="AZ4" s="758"/>
      <c r="BA4" s="758"/>
      <c r="BB4" s="758"/>
      <c r="BC4" s="758"/>
      <c r="BD4" s="758"/>
      <c r="BE4" s="758"/>
      <c r="BF4" s="758"/>
      <c r="BG4" s="758" t="s">
        <v>222</v>
      </c>
      <c r="BH4" s="758"/>
      <c r="BI4" s="758"/>
      <c r="BJ4" s="758"/>
      <c r="BK4" s="758"/>
      <c r="BL4" s="758"/>
      <c r="BM4" s="758"/>
      <c r="BN4" s="758"/>
      <c r="BO4" s="758" t="s">
        <v>219</v>
      </c>
      <c r="BP4" s="758"/>
      <c r="BQ4" s="758"/>
      <c r="BR4" s="758"/>
      <c r="BS4" s="758" t="s">
        <v>223</v>
      </c>
      <c r="BT4" s="758"/>
      <c r="BU4" s="758"/>
      <c r="BV4" s="758"/>
      <c r="BW4" s="758"/>
      <c r="BX4" s="758"/>
      <c r="BY4" s="758"/>
      <c r="BZ4" s="758"/>
      <c r="CA4" s="758"/>
      <c r="CB4" s="758"/>
      <c r="CD4" s="740" t="s">
        <v>224</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15">
      <c r="B5" s="722" t="s">
        <v>225</v>
      </c>
      <c r="C5" s="723"/>
      <c r="D5" s="723"/>
      <c r="E5" s="723"/>
      <c r="F5" s="723"/>
      <c r="G5" s="723"/>
      <c r="H5" s="723"/>
      <c r="I5" s="723"/>
      <c r="J5" s="723"/>
      <c r="K5" s="723"/>
      <c r="L5" s="723"/>
      <c r="M5" s="723"/>
      <c r="N5" s="723"/>
      <c r="O5" s="723"/>
      <c r="P5" s="723"/>
      <c r="Q5" s="724"/>
      <c r="R5" s="688">
        <v>111594</v>
      </c>
      <c r="S5" s="689"/>
      <c r="T5" s="689"/>
      <c r="U5" s="689"/>
      <c r="V5" s="689"/>
      <c r="W5" s="689"/>
      <c r="X5" s="689"/>
      <c r="Y5" s="735"/>
      <c r="Z5" s="753">
        <v>1.7</v>
      </c>
      <c r="AA5" s="753"/>
      <c r="AB5" s="753"/>
      <c r="AC5" s="753"/>
      <c r="AD5" s="754">
        <v>111594</v>
      </c>
      <c r="AE5" s="754"/>
      <c r="AF5" s="754"/>
      <c r="AG5" s="754"/>
      <c r="AH5" s="754"/>
      <c r="AI5" s="754"/>
      <c r="AJ5" s="754"/>
      <c r="AK5" s="754"/>
      <c r="AL5" s="736">
        <v>12.5</v>
      </c>
      <c r="AM5" s="705"/>
      <c r="AN5" s="705"/>
      <c r="AO5" s="737"/>
      <c r="AP5" s="722" t="s">
        <v>226</v>
      </c>
      <c r="AQ5" s="723"/>
      <c r="AR5" s="723"/>
      <c r="AS5" s="723"/>
      <c r="AT5" s="723"/>
      <c r="AU5" s="723"/>
      <c r="AV5" s="723"/>
      <c r="AW5" s="723"/>
      <c r="AX5" s="723"/>
      <c r="AY5" s="723"/>
      <c r="AZ5" s="723"/>
      <c r="BA5" s="723"/>
      <c r="BB5" s="723"/>
      <c r="BC5" s="723"/>
      <c r="BD5" s="723"/>
      <c r="BE5" s="723"/>
      <c r="BF5" s="724"/>
      <c r="BG5" s="629">
        <v>111594</v>
      </c>
      <c r="BH5" s="630"/>
      <c r="BI5" s="630"/>
      <c r="BJ5" s="630"/>
      <c r="BK5" s="630"/>
      <c r="BL5" s="630"/>
      <c r="BM5" s="630"/>
      <c r="BN5" s="631"/>
      <c r="BO5" s="685">
        <v>100</v>
      </c>
      <c r="BP5" s="685"/>
      <c r="BQ5" s="685"/>
      <c r="BR5" s="685"/>
      <c r="BS5" s="686" t="s">
        <v>227</v>
      </c>
      <c r="BT5" s="686"/>
      <c r="BU5" s="686"/>
      <c r="BV5" s="686"/>
      <c r="BW5" s="686"/>
      <c r="BX5" s="686"/>
      <c r="BY5" s="686"/>
      <c r="BZ5" s="686"/>
      <c r="CA5" s="686"/>
      <c r="CB5" s="727"/>
      <c r="CD5" s="740" t="s">
        <v>221</v>
      </c>
      <c r="CE5" s="741"/>
      <c r="CF5" s="741"/>
      <c r="CG5" s="741"/>
      <c r="CH5" s="741"/>
      <c r="CI5" s="741"/>
      <c r="CJ5" s="741"/>
      <c r="CK5" s="741"/>
      <c r="CL5" s="741"/>
      <c r="CM5" s="741"/>
      <c r="CN5" s="741"/>
      <c r="CO5" s="741"/>
      <c r="CP5" s="741"/>
      <c r="CQ5" s="742"/>
      <c r="CR5" s="740" t="s">
        <v>228</v>
      </c>
      <c r="CS5" s="741"/>
      <c r="CT5" s="741"/>
      <c r="CU5" s="741"/>
      <c r="CV5" s="741"/>
      <c r="CW5" s="741"/>
      <c r="CX5" s="741"/>
      <c r="CY5" s="742"/>
      <c r="CZ5" s="740" t="s">
        <v>219</v>
      </c>
      <c r="DA5" s="741"/>
      <c r="DB5" s="741"/>
      <c r="DC5" s="742"/>
      <c r="DD5" s="740" t="s">
        <v>229</v>
      </c>
      <c r="DE5" s="741"/>
      <c r="DF5" s="741"/>
      <c r="DG5" s="741"/>
      <c r="DH5" s="741"/>
      <c r="DI5" s="741"/>
      <c r="DJ5" s="741"/>
      <c r="DK5" s="741"/>
      <c r="DL5" s="741"/>
      <c r="DM5" s="741"/>
      <c r="DN5" s="741"/>
      <c r="DO5" s="741"/>
      <c r="DP5" s="742"/>
      <c r="DQ5" s="740" t="s">
        <v>230</v>
      </c>
      <c r="DR5" s="741"/>
      <c r="DS5" s="741"/>
      <c r="DT5" s="741"/>
      <c r="DU5" s="741"/>
      <c r="DV5" s="741"/>
      <c r="DW5" s="741"/>
      <c r="DX5" s="741"/>
      <c r="DY5" s="741"/>
      <c r="DZ5" s="741"/>
      <c r="EA5" s="741"/>
      <c r="EB5" s="741"/>
      <c r="EC5" s="742"/>
    </row>
    <row r="6" spans="2:143" ht="11.25" customHeight="1" x14ac:dyDescent="0.15">
      <c r="B6" s="626" t="s">
        <v>231</v>
      </c>
      <c r="C6" s="627"/>
      <c r="D6" s="627"/>
      <c r="E6" s="627"/>
      <c r="F6" s="627"/>
      <c r="G6" s="627"/>
      <c r="H6" s="627"/>
      <c r="I6" s="627"/>
      <c r="J6" s="627"/>
      <c r="K6" s="627"/>
      <c r="L6" s="627"/>
      <c r="M6" s="627"/>
      <c r="N6" s="627"/>
      <c r="O6" s="627"/>
      <c r="P6" s="627"/>
      <c r="Q6" s="628"/>
      <c r="R6" s="629">
        <v>18842</v>
      </c>
      <c r="S6" s="630"/>
      <c r="T6" s="630"/>
      <c r="U6" s="630"/>
      <c r="V6" s="630"/>
      <c r="W6" s="630"/>
      <c r="X6" s="630"/>
      <c r="Y6" s="631"/>
      <c r="Z6" s="685">
        <v>0.3</v>
      </c>
      <c r="AA6" s="685"/>
      <c r="AB6" s="685"/>
      <c r="AC6" s="685"/>
      <c r="AD6" s="686">
        <v>18842</v>
      </c>
      <c r="AE6" s="686"/>
      <c r="AF6" s="686"/>
      <c r="AG6" s="686"/>
      <c r="AH6" s="686"/>
      <c r="AI6" s="686"/>
      <c r="AJ6" s="686"/>
      <c r="AK6" s="686"/>
      <c r="AL6" s="632">
        <v>2.1</v>
      </c>
      <c r="AM6" s="633"/>
      <c r="AN6" s="633"/>
      <c r="AO6" s="687"/>
      <c r="AP6" s="626" t="s">
        <v>232</v>
      </c>
      <c r="AQ6" s="627"/>
      <c r="AR6" s="627"/>
      <c r="AS6" s="627"/>
      <c r="AT6" s="627"/>
      <c r="AU6" s="627"/>
      <c r="AV6" s="627"/>
      <c r="AW6" s="627"/>
      <c r="AX6" s="627"/>
      <c r="AY6" s="627"/>
      <c r="AZ6" s="627"/>
      <c r="BA6" s="627"/>
      <c r="BB6" s="627"/>
      <c r="BC6" s="627"/>
      <c r="BD6" s="627"/>
      <c r="BE6" s="627"/>
      <c r="BF6" s="628"/>
      <c r="BG6" s="629">
        <v>111594</v>
      </c>
      <c r="BH6" s="630"/>
      <c r="BI6" s="630"/>
      <c r="BJ6" s="630"/>
      <c r="BK6" s="630"/>
      <c r="BL6" s="630"/>
      <c r="BM6" s="630"/>
      <c r="BN6" s="631"/>
      <c r="BO6" s="685">
        <v>100</v>
      </c>
      <c r="BP6" s="685"/>
      <c r="BQ6" s="685"/>
      <c r="BR6" s="685"/>
      <c r="BS6" s="686" t="s">
        <v>127</v>
      </c>
      <c r="BT6" s="686"/>
      <c r="BU6" s="686"/>
      <c r="BV6" s="686"/>
      <c r="BW6" s="686"/>
      <c r="BX6" s="686"/>
      <c r="BY6" s="686"/>
      <c r="BZ6" s="686"/>
      <c r="CA6" s="686"/>
      <c r="CB6" s="727"/>
      <c r="CD6" s="694" t="s">
        <v>233</v>
      </c>
      <c r="CE6" s="695"/>
      <c r="CF6" s="695"/>
      <c r="CG6" s="695"/>
      <c r="CH6" s="695"/>
      <c r="CI6" s="695"/>
      <c r="CJ6" s="695"/>
      <c r="CK6" s="695"/>
      <c r="CL6" s="695"/>
      <c r="CM6" s="695"/>
      <c r="CN6" s="695"/>
      <c r="CO6" s="695"/>
      <c r="CP6" s="695"/>
      <c r="CQ6" s="696"/>
      <c r="CR6" s="629">
        <v>44927</v>
      </c>
      <c r="CS6" s="630"/>
      <c r="CT6" s="630"/>
      <c r="CU6" s="630"/>
      <c r="CV6" s="630"/>
      <c r="CW6" s="630"/>
      <c r="CX6" s="630"/>
      <c r="CY6" s="631"/>
      <c r="CZ6" s="736">
        <v>0.8</v>
      </c>
      <c r="DA6" s="705"/>
      <c r="DB6" s="705"/>
      <c r="DC6" s="739"/>
      <c r="DD6" s="617" t="s">
        <v>127</v>
      </c>
      <c r="DE6" s="630"/>
      <c r="DF6" s="630"/>
      <c r="DG6" s="630"/>
      <c r="DH6" s="630"/>
      <c r="DI6" s="630"/>
      <c r="DJ6" s="630"/>
      <c r="DK6" s="630"/>
      <c r="DL6" s="630"/>
      <c r="DM6" s="630"/>
      <c r="DN6" s="630"/>
      <c r="DO6" s="630"/>
      <c r="DP6" s="631"/>
      <c r="DQ6" s="617">
        <v>44927</v>
      </c>
      <c r="DR6" s="630"/>
      <c r="DS6" s="630"/>
      <c r="DT6" s="630"/>
      <c r="DU6" s="630"/>
      <c r="DV6" s="630"/>
      <c r="DW6" s="630"/>
      <c r="DX6" s="630"/>
      <c r="DY6" s="630"/>
      <c r="DZ6" s="630"/>
      <c r="EA6" s="630"/>
      <c r="EB6" s="630"/>
      <c r="EC6" s="666"/>
    </row>
    <row r="7" spans="2:143" ht="11.25" customHeight="1" x14ac:dyDescent="0.15">
      <c r="B7" s="626" t="s">
        <v>234</v>
      </c>
      <c r="C7" s="627"/>
      <c r="D7" s="627"/>
      <c r="E7" s="627"/>
      <c r="F7" s="627"/>
      <c r="G7" s="627"/>
      <c r="H7" s="627"/>
      <c r="I7" s="627"/>
      <c r="J7" s="627"/>
      <c r="K7" s="627"/>
      <c r="L7" s="627"/>
      <c r="M7" s="627"/>
      <c r="N7" s="627"/>
      <c r="O7" s="627"/>
      <c r="P7" s="627"/>
      <c r="Q7" s="628"/>
      <c r="R7" s="629">
        <v>343</v>
      </c>
      <c r="S7" s="630"/>
      <c r="T7" s="630"/>
      <c r="U7" s="630"/>
      <c r="V7" s="630"/>
      <c r="W7" s="630"/>
      <c r="X7" s="630"/>
      <c r="Y7" s="631"/>
      <c r="Z7" s="685">
        <v>0</v>
      </c>
      <c r="AA7" s="685"/>
      <c r="AB7" s="685"/>
      <c r="AC7" s="685"/>
      <c r="AD7" s="686">
        <v>343</v>
      </c>
      <c r="AE7" s="686"/>
      <c r="AF7" s="686"/>
      <c r="AG7" s="686"/>
      <c r="AH7" s="686"/>
      <c r="AI7" s="686"/>
      <c r="AJ7" s="686"/>
      <c r="AK7" s="686"/>
      <c r="AL7" s="632">
        <v>0</v>
      </c>
      <c r="AM7" s="633"/>
      <c r="AN7" s="633"/>
      <c r="AO7" s="687"/>
      <c r="AP7" s="626" t="s">
        <v>235</v>
      </c>
      <c r="AQ7" s="627"/>
      <c r="AR7" s="627"/>
      <c r="AS7" s="627"/>
      <c r="AT7" s="627"/>
      <c r="AU7" s="627"/>
      <c r="AV7" s="627"/>
      <c r="AW7" s="627"/>
      <c r="AX7" s="627"/>
      <c r="AY7" s="627"/>
      <c r="AZ7" s="627"/>
      <c r="BA7" s="627"/>
      <c r="BB7" s="627"/>
      <c r="BC7" s="627"/>
      <c r="BD7" s="627"/>
      <c r="BE7" s="627"/>
      <c r="BF7" s="628"/>
      <c r="BG7" s="629">
        <v>72595</v>
      </c>
      <c r="BH7" s="630"/>
      <c r="BI7" s="630"/>
      <c r="BJ7" s="630"/>
      <c r="BK7" s="630"/>
      <c r="BL7" s="630"/>
      <c r="BM7" s="630"/>
      <c r="BN7" s="631"/>
      <c r="BO7" s="685">
        <v>65.099999999999994</v>
      </c>
      <c r="BP7" s="685"/>
      <c r="BQ7" s="685"/>
      <c r="BR7" s="685"/>
      <c r="BS7" s="686" t="s">
        <v>227</v>
      </c>
      <c r="BT7" s="686"/>
      <c r="BU7" s="686"/>
      <c r="BV7" s="686"/>
      <c r="BW7" s="686"/>
      <c r="BX7" s="686"/>
      <c r="BY7" s="686"/>
      <c r="BZ7" s="686"/>
      <c r="CA7" s="686"/>
      <c r="CB7" s="727"/>
      <c r="CD7" s="667" t="s">
        <v>236</v>
      </c>
      <c r="CE7" s="664"/>
      <c r="CF7" s="664"/>
      <c r="CG7" s="664"/>
      <c r="CH7" s="664"/>
      <c r="CI7" s="664"/>
      <c r="CJ7" s="664"/>
      <c r="CK7" s="664"/>
      <c r="CL7" s="664"/>
      <c r="CM7" s="664"/>
      <c r="CN7" s="664"/>
      <c r="CO7" s="664"/>
      <c r="CP7" s="664"/>
      <c r="CQ7" s="665"/>
      <c r="CR7" s="629">
        <v>869987</v>
      </c>
      <c r="CS7" s="630"/>
      <c r="CT7" s="630"/>
      <c r="CU7" s="630"/>
      <c r="CV7" s="630"/>
      <c r="CW7" s="630"/>
      <c r="CX7" s="630"/>
      <c r="CY7" s="631"/>
      <c r="CZ7" s="685">
        <v>14.6</v>
      </c>
      <c r="DA7" s="685"/>
      <c r="DB7" s="685"/>
      <c r="DC7" s="685"/>
      <c r="DD7" s="617">
        <v>460854</v>
      </c>
      <c r="DE7" s="630"/>
      <c r="DF7" s="630"/>
      <c r="DG7" s="630"/>
      <c r="DH7" s="630"/>
      <c r="DI7" s="630"/>
      <c r="DJ7" s="630"/>
      <c r="DK7" s="630"/>
      <c r="DL7" s="630"/>
      <c r="DM7" s="630"/>
      <c r="DN7" s="630"/>
      <c r="DO7" s="630"/>
      <c r="DP7" s="631"/>
      <c r="DQ7" s="617">
        <v>421186</v>
      </c>
      <c r="DR7" s="630"/>
      <c r="DS7" s="630"/>
      <c r="DT7" s="630"/>
      <c r="DU7" s="630"/>
      <c r="DV7" s="630"/>
      <c r="DW7" s="630"/>
      <c r="DX7" s="630"/>
      <c r="DY7" s="630"/>
      <c r="DZ7" s="630"/>
      <c r="EA7" s="630"/>
      <c r="EB7" s="630"/>
      <c r="EC7" s="666"/>
    </row>
    <row r="8" spans="2:143" ht="11.25" customHeight="1" x14ac:dyDescent="0.15">
      <c r="B8" s="626" t="s">
        <v>237</v>
      </c>
      <c r="C8" s="627"/>
      <c r="D8" s="627"/>
      <c r="E8" s="627"/>
      <c r="F8" s="627"/>
      <c r="G8" s="627"/>
      <c r="H8" s="627"/>
      <c r="I8" s="627"/>
      <c r="J8" s="627"/>
      <c r="K8" s="627"/>
      <c r="L8" s="627"/>
      <c r="M8" s="627"/>
      <c r="N8" s="627"/>
      <c r="O8" s="627"/>
      <c r="P8" s="627"/>
      <c r="Q8" s="628"/>
      <c r="R8" s="629">
        <v>633</v>
      </c>
      <c r="S8" s="630"/>
      <c r="T8" s="630"/>
      <c r="U8" s="630"/>
      <c r="V8" s="630"/>
      <c r="W8" s="630"/>
      <c r="X8" s="630"/>
      <c r="Y8" s="631"/>
      <c r="Z8" s="685">
        <v>0</v>
      </c>
      <c r="AA8" s="685"/>
      <c r="AB8" s="685"/>
      <c r="AC8" s="685"/>
      <c r="AD8" s="686">
        <v>633</v>
      </c>
      <c r="AE8" s="686"/>
      <c r="AF8" s="686"/>
      <c r="AG8" s="686"/>
      <c r="AH8" s="686"/>
      <c r="AI8" s="686"/>
      <c r="AJ8" s="686"/>
      <c r="AK8" s="686"/>
      <c r="AL8" s="632">
        <v>0.1</v>
      </c>
      <c r="AM8" s="633"/>
      <c r="AN8" s="633"/>
      <c r="AO8" s="687"/>
      <c r="AP8" s="626" t="s">
        <v>238</v>
      </c>
      <c r="AQ8" s="627"/>
      <c r="AR8" s="627"/>
      <c r="AS8" s="627"/>
      <c r="AT8" s="627"/>
      <c r="AU8" s="627"/>
      <c r="AV8" s="627"/>
      <c r="AW8" s="627"/>
      <c r="AX8" s="627"/>
      <c r="AY8" s="627"/>
      <c r="AZ8" s="627"/>
      <c r="BA8" s="627"/>
      <c r="BB8" s="627"/>
      <c r="BC8" s="627"/>
      <c r="BD8" s="627"/>
      <c r="BE8" s="627"/>
      <c r="BF8" s="628"/>
      <c r="BG8" s="629">
        <v>496</v>
      </c>
      <c r="BH8" s="630"/>
      <c r="BI8" s="630"/>
      <c r="BJ8" s="630"/>
      <c r="BK8" s="630"/>
      <c r="BL8" s="630"/>
      <c r="BM8" s="630"/>
      <c r="BN8" s="631"/>
      <c r="BO8" s="685">
        <v>0.4</v>
      </c>
      <c r="BP8" s="685"/>
      <c r="BQ8" s="685"/>
      <c r="BR8" s="685"/>
      <c r="BS8" s="617" t="s">
        <v>127</v>
      </c>
      <c r="BT8" s="630"/>
      <c r="BU8" s="630"/>
      <c r="BV8" s="630"/>
      <c r="BW8" s="630"/>
      <c r="BX8" s="630"/>
      <c r="BY8" s="630"/>
      <c r="BZ8" s="630"/>
      <c r="CA8" s="630"/>
      <c r="CB8" s="666"/>
      <c r="CD8" s="667" t="s">
        <v>239</v>
      </c>
      <c r="CE8" s="664"/>
      <c r="CF8" s="664"/>
      <c r="CG8" s="664"/>
      <c r="CH8" s="664"/>
      <c r="CI8" s="664"/>
      <c r="CJ8" s="664"/>
      <c r="CK8" s="664"/>
      <c r="CL8" s="664"/>
      <c r="CM8" s="664"/>
      <c r="CN8" s="664"/>
      <c r="CO8" s="664"/>
      <c r="CP8" s="664"/>
      <c r="CQ8" s="665"/>
      <c r="CR8" s="629">
        <v>1121429</v>
      </c>
      <c r="CS8" s="630"/>
      <c r="CT8" s="630"/>
      <c r="CU8" s="630"/>
      <c r="CV8" s="630"/>
      <c r="CW8" s="630"/>
      <c r="CX8" s="630"/>
      <c r="CY8" s="631"/>
      <c r="CZ8" s="685">
        <v>18.8</v>
      </c>
      <c r="DA8" s="685"/>
      <c r="DB8" s="685"/>
      <c r="DC8" s="685"/>
      <c r="DD8" s="617">
        <v>234081</v>
      </c>
      <c r="DE8" s="630"/>
      <c r="DF8" s="630"/>
      <c r="DG8" s="630"/>
      <c r="DH8" s="630"/>
      <c r="DI8" s="630"/>
      <c r="DJ8" s="630"/>
      <c r="DK8" s="630"/>
      <c r="DL8" s="630"/>
      <c r="DM8" s="630"/>
      <c r="DN8" s="630"/>
      <c r="DO8" s="630"/>
      <c r="DP8" s="631"/>
      <c r="DQ8" s="617">
        <v>308736</v>
      </c>
      <c r="DR8" s="630"/>
      <c r="DS8" s="630"/>
      <c r="DT8" s="630"/>
      <c r="DU8" s="630"/>
      <c r="DV8" s="630"/>
      <c r="DW8" s="630"/>
      <c r="DX8" s="630"/>
      <c r="DY8" s="630"/>
      <c r="DZ8" s="630"/>
      <c r="EA8" s="630"/>
      <c r="EB8" s="630"/>
      <c r="EC8" s="666"/>
    </row>
    <row r="9" spans="2:143" ht="11.25" customHeight="1" x14ac:dyDescent="0.15">
      <c r="B9" s="626" t="s">
        <v>240</v>
      </c>
      <c r="C9" s="627"/>
      <c r="D9" s="627"/>
      <c r="E9" s="627"/>
      <c r="F9" s="627"/>
      <c r="G9" s="627"/>
      <c r="H9" s="627"/>
      <c r="I9" s="627"/>
      <c r="J9" s="627"/>
      <c r="K9" s="627"/>
      <c r="L9" s="627"/>
      <c r="M9" s="627"/>
      <c r="N9" s="627"/>
      <c r="O9" s="627"/>
      <c r="P9" s="627"/>
      <c r="Q9" s="628"/>
      <c r="R9" s="629">
        <v>512</v>
      </c>
      <c r="S9" s="630"/>
      <c r="T9" s="630"/>
      <c r="U9" s="630"/>
      <c r="V9" s="630"/>
      <c r="W9" s="630"/>
      <c r="X9" s="630"/>
      <c r="Y9" s="631"/>
      <c r="Z9" s="685">
        <v>0</v>
      </c>
      <c r="AA9" s="685"/>
      <c r="AB9" s="685"/>
      <c r="AC9" s="685"/>
      <c r="AD9" s="686">
        <v>512</v>
      </c>
      <c r="AE9" s="686"/>
      <c r="AF9" s="686"/>
      <c r="AG9" s="686"/>
      <c r="AH9" s="686"/>
      <c r="AI9" s="686"/>
      <c r="AJ9" s="686"/>
      <c r="AK9" s="686"/>
      <c r="AL9" s="632">
        <v>0.1</v>
      </c>
      <c r="AM9" s="633"/>
      <c r="AN9" s="633"/>
      <c r="AO9" s="687"/>
      <c r="AP9" s="626" t="s">
        <v>241</v>
      </c>
      <c r="AQ9" s="627"/>
      <c r="AR9" s="627"/>
      <c r="AS9" s="627"/>
      <c r="AT9" s="627"/>
      <c r="AU9" s="627"/>
      <c r="AV9" s="627"/>
      <c r="AW9" s="627"/>
      <c r="AX9" s="627"/>
      <c r="AY9" s="627"/>
      <c r="AZ9" s="627"/>
      <c r="BA9" s="627"/>
      <c r="BB9" s="627"/>
      <c r="BC9" s="627"/>
      <c r="BD9" s="627"/>
      <c r="BE9" s="627"/>
      <c r="BF9" s="628"/>
      <c r="BG9" s="629">
        <v>56715</v>
      </c>
      <c r="BH9" s="630"/>
      <c r="BI9" s="630"/>
      <c r="BJ9" s="630"/>
      <c r="BK9" s="630"/>
      <c r="BL9" s="630"/>
      <c r="BM9" s="630"/>
      <c r="BN9" s="631"/>
      <c r="BO9" s="685">
        <v>50.8</v>
      </c>
      <c r="BP9" s="685"/>
      <c r="BQ9" s="685"/>
      <c r="BR9" s="685"/>
      <c r="BS9" s="617" t="s">
        <v>127</v>
      </c>
      <c r="BT9" s="630"/>
      <c r="BU9" s="630"/>
      <c r="BV9" s="630"/>
      <c r="BW9" s="630"/>
      <c r="BX9" s="630"/>
      <c r="BY9" s="630"/>
      <c r="BZ9" s="630"/>
      <c r="CA9" s="630"/>
      <c r="CB9" s="666"/>
      <c r="CD9" s="667" t="s">
        <v>242</v>
      </c>
      <c r="CE9" s="664"/>
      <c r="CF9" s="664"/>
      <c r="CG9" s="664"/>
      <c r="CH9" s="664"/>
      <c r="CI9" s="664"/>
      <c r="CJ9" s="664"/>
      <c r="CK9" s="664"/>
      <c r="CL9" s="664"/>
      <c r="CM9" s="664"/>
      <c r="CN9" s="664"/>
      <c r="CO9" s="664"/>
      <c r="CP9" s="664"/>
      <c r="CQ9" s="665"/>
      <c r="CR9" s="629">
        <v>92744</v>
      </c>
      <c r="CS9" s="630"/>
      <c r="CT9" s="630"/>
      <c r="CU9" s="630"/>
      <c r="CV9" s="630"/>
      <c r="CW9" s="630"/>
      <c r="CX9" s="630"/>
      <c r="CY9" s="631"/>
      <c r="CZ9" s="685">
        <v>1.6</v>
      </c>
      <c r="DA9" s="685"/>
      <c r="DB9" s="685"/>
      <c r="DC9" s="685"/>
      <c r="DD9" s="617">
        <v>5606</v>
      </c>
      <c r="DE9" s="630"/>
      <c r="DF9" s="630"/>
      <c r="DG9" s="630"/>
      <c r="DH9" s="630"/>
      <c r="DI9" s="630"/>
      <c r="DJ9" s="630"/>
      <c r="DK9" s="630"/>
      <c r="DL9" s="630"/>
      <c r="DM9" s="630"/>
      <c r="DN9" s="630"/>
      <c r="DO9" s="630"/>
      <c r="DP9" s="631"/>
      <c r="DQ9" s="617">
        <v>48376</v>
      </c>
      <c r="DR9" s="630"/>
      <c r="DS9" s="630"/>
      <c r="DT9" s="630"/>
      <c r="DU9" s="630"/>
      <c r="DV9" s="630"/>
      <c r="DW9" s="630"/>
      <c r="DX9" s="630"/>
      <c r="DY9" s="630"/>
      <c r="DZ9" s="630"/>
      <c r="EA9" s="630"/>
      <c r="EB9" s="630"/>
      <c r="EC9" s="666"/>
    </row>
    <row r="10" spans="2:143" ht="11.25" customHeight="1" x14ac:dyDescent="0.15">
      <c r="B10" s="626" t="s">
        <v>243</v>
      </c>
      <c r="C10" s="627"/>
      <c r="D10" s="627"/>
      <c r="E10" s="627"/>
      <c r="F10" s="627"/>
      <c r="G10" s="627"/>
      <c r="H10" s="627"/>
      <c r="I10" s="627"/>
      <c r="J10" s="627"/>
      <c r="K10" s="627"/>
      <c r="L10" s="627"/>
      <c r="M10" s="627"/>
      <c r="N10" s="627"/>
      <c r="O10" s="627"/>
      <c r="P10" s="627"/>
      <c r="Q10" s="628"/>
      <c r="R10" s="629" t="s">
        <v>227</v>
      </c>
      <c r="S10" s="630"/>
      <c r="T10" s="630"/>
      <c r="U10" s="630"/>
      <c r="V10" s="630"/>
      <c r="W10" s="630"/>
      <c r="X10" s="630"/>
      <c r="Y10" s="631"/>
      <c r="Z10" s="685" t="s">
        <v>127</v>
      </c>
      <c r="AA10" s="685"/>
      <c r="AB10" s="685"/>
      <c r="AC10" s="685"/>
      <c r="AD10" s="686" t="s">
        <v>227</v>
      </c>
      <c r="AE10" s="686"/>
      <c r="AF10" s="686"/>
      <c r="AG10" s="686"/>
      <c r="AH10" s="686"/>
      <c r="AI10" s="686"/>
      <c r="AJ10" s="686"/>
      <c r="AK10" s="686"/>
      <c r="AL10" s="632" t="s">
        <v>127</v>
      </c>
      <c r="AM10" s="633"/>
      <c r="AN10" s="633"/>
      <c r="AO10" s="687"/>
      <c r="AP10" s="626" t="s">
        <v>244</v>
      </c>
      <c r="AQ10" s="627"/>
      <c r="AR10" s="627"/>
      <c r="AS10" s="627"/>
      <c r="AT10" s="627"/>
      <c r="AU10" s="627"/>
      <c r="AV10" s="627"/>
      <c r="AW10" s="627"/>
      <c r="AX10" s="627"/>
      <c r="AY10" s="627"/>
      <c r="AZ10" s="627"/>
      <c r="BA10" s="627"/>
      <c r="BB10" s="627"/>
      <c r="BC10" s="627"/>
      <c r="BD10" s="627"/>
      <c r="BE10" s="627"/>
      <c r="BF10" s="628"/>
      <c r="BG10" s="629">
        <v>5490</v>
      </c>
      <c r="BH10" s="630"/>
      <c r="BI10" s="630"/>
      <c r="BJ10" s="630"/>
      <c r="BK10" s="630"/>
      <c r="BL10" s="630"/>
      <c r="BM10" s="630"/>
      <c r="BN10" s="631"/>
      <c r="BO10" s="685">
        <v>4.9000000000000004</v>
      </c>
      <c r="BP10" s="685"/>
      <c r="BQ10" s="685"/>
      <c r="BR10" s="685"/>
      <c r="BS10" s="617" t="s">
        <v>227</v>
      </c>
      <c r="BT10" s="630"/>
      <c r="BU10" s="630"/>
      <c r="BV10" s="630"/>
      <c r="BW10" s="630"/>
      <c r="BX10" s="630"/>
      <c r="BY10" s="630"/>
      <c r="BZ10" s="630"/>
      <c r="CA10" s="630"/>
      <c r="CB10" s="666"/>
      <c r="CD10" s="667" t="s">
        <v>245</v>
      </c>
      <c r="CE10" s="664"/>
      <c r="CF10" s="664"/>
      <c r="CG10" s="664"/>
      <c r="CH10" s="664"/>
      <c r="CI10" s="664"/>
      <c r="CJ10" s="664"/>
      <c r="CK10" s="664"/>
      <c r="CL10" s="664"/>
      <c r="CM10" s="664"/>
      <c r="CN10" s="664"/>
      <c r="CO10" s="664"/>
      <c r="CP10" s="664"/>
      <c r="CQ10" s="665"/>
      <c r="CR10" s="629">
        <v>38</v>
      </c>
      <c r="CS10" s="630"/>
      <c r="CT10" s="630"/>
      <c r="CU10" s="630"/>
      <c r="CV10" s="630"/>
      <c r="CW10" s="630"/>
      <c r="CX10" s="630"/>
      <c r="CY10" s="631"/>
      <c r="CZ10" s="685">
        <v>0</v>
      </c>
      <c r="DA10" s="685"/>
      <c r="DB10" s="685"/>
      <c r="DC10" s="685"/>
      <c r="DD10" s="617" t="s">
        <v>227</v>
      </c>
      <c r="DE10" s="630"/>
      <c r="DF10" s="630"/>
      <c r="DG10" s="630"/>
      <c r="DH10" s="630"/>
      <c r="DI10" s="630"/>
      <c r="DJ10" s="630"/>
      <c r="DK10" s="630"/>
      <c r="DL10" s="630"/>
      <c r="DM10" s="630"/>
      <c r="DN10" s="630"/>
      <c r="DO10" s="630"/>
      <c r="DP10" s="631"/>
      <c r="DQ10" s="617">
        <v>3</v>
      </c>
      <c r="DR10" s="630"/>
      <c r="DS10" s="630"/>
      <c r="DT10" s="630"/>
      <c r="DU10" s="630"/>
      <c r="DV10" s="630"/>
      <c r="DW10" s="630"/>
      <c r="DX10" s="630"/>
      <c r="DY10" s="630"/>
      <c r="DZ10" s="630"/>
      <c r="EA10" s="630"/>
      <c r="EB10" s="630"/>
      <c r="EC10" s="666"/>
    </row>
    <row r="11" spans="2:143" ht="11.25" customHeight="1" x14ac:dyDescent="0.15">
      <c r="B11" s="626" t="s">
        <v>246</v>
      </c>
      <c r="C11" s="627"/>
      <c r="D11" s="627"/>
      <c r="E11" s="627"/>
      <c r="F11" s="627"/>
      <c r="G11" s="627"/>
      <c r="H11" s="627"/>
      <c r="I11" s="627"/>
      <c r="J11" s="627"/>
      <c r="K11" s="627"/>
      <c r="L11" s="627"/>
      <c r="M11" s="627"/>
      <c r="N11" s="627"/>
      <c r="O11" s="627"/>
      <c r="P11" s="627"/>
      <c r="Q11" s="628"/>
      <c r="R11" s="629" t="s">
        <v>127</v>
      </c>
      <c r="S11" s="630"/>
      <c r="T11" s="630"/>
      <c r="U11" s="630"/>
      <c r="V11" s="630"/>
      <c r="W11" s="630"/>
      <c r="X11" s="630"/>
      <c r="Y11" s="631"/>
      <c r="Z11" s="685" t="s">
        <v>227</v>
      </c>
      <c r="AA11" s="685"/>
      <c r="AB11" s="685"/>
      <c r="AC11" s="685"/>
      <c r="AD11" s="686" t="s">
        <v>227</v>
      </c>
      <c r="AE11" s="686"/>
      <c r="AF11" s="686"/>
      <c r="AG11" s="686"/>
      <c r="AH11" s="686"/>
      <c r="AI11" s="686"/>
      <c r="AJ11" s="686"/>
      <c r="AK11" s="686"/>
      <c r="AL11" s="632" t="s">
        <v>227</v>
      </c>
      <c r="AM11" s="633"/>
      <c r="AN11" s="633"/>
      <c r="AO11" s="687"/>
      <c r="AP11" s="626" t="s">
        <v>247</v>
      </c>
      <c r="AQ11" s="627"/>
      <c r="AR11" s="627"/>
      <c r="AS11" s="627"/>
      <c r="AT11" s="627"/>
      <c r="AU11" s="627"/>
      <c r="AV11" s="627"/>
      <c r="AW11" s="627"/>
      <c r="AX11" s="627"/>
      <c r="AY11" s="627"/>
      <c r="AZ11" s="627"/>
      <c r="BA11" s="627"/>
      <c r="BB11" s="627"/>
      <c r="BC11" s="627"/>
      <c r="BD11" s="627"/>
      <c r="BE11" s="627"/>
      <c r="BF11" s="628"/>
      <c r="BG11" s="629">
        <v>9894</v>
      </c>
      <c r="BH11" s="630"/>
      <c r="BI11" s="630"/>
      <c r="BJ11" s="630"/>
      <c r="BK11" s="630"/>
      <c r="BL11" s="630"/>
      <c r="BM11" s="630"/>
      <c r="BN11" s="631"/>
      <c r="BO11" s="685">
        <v>8.9</v>
      </c>
      <c r="BP11" s="685"/>
      <c r="BQ11" s="685"/>
      <c r="BR11" s="685"/>
      <c r="BS11" s="617" t="s">
        <v>227</v>
      </c>
      <c r="BT11" s="630"/>
      <c r="BU11" s="630"/>
      <c r="BV11" s="630"/>
      <c r="BW11" s="630"/>
      <c r="BX11" s="630"/>
      <c r="BY11" s="630"/>
      <c r="BZ11" s="630"/>
      <c r="CA11" s="630"/>
      <c r="CB11" s="666"/>
      <c r="CD11" s="667" t="s">
        <v>248</v>
      </c>
      <c r="CE11" s="664"/>
      <c r="CF11" s="664"/>
      <c r="CG11" s="664"/>
      <c r="CH11" s="664"/>
      <c r="CI11" s="664"/>
      <c r="CJ11" s="664"/>
      <c r="CK11" s="664"/>
      <c r="CL11" s="664"/>
      <c r="CM11" s="664"/>
      <c r="CN11" s="664"/>
      <c r="CO11" s="664"/>
      <c r="CP11" s="664"/>
      <c r="CQ11" s="665"/>
      <c r="CR11" s="629">
        <v>638961</v>
      </c>
      <c r="CS11" s="630"/>
      <c r="CT11" s="630"/>
      <c r="CU11" s="630"/>
      <c r="CV11" s="630"/>
      <c r="CW11" s="630"/>
      <c r="CX11" s="630"/>
      <c r="CY11" s="631"/>
      <c r="CZ11" s="685">
        <v>10.7</v>
      </c>
      <c r="DA11" s="685"/>
      <c r="DB11" s="685"/>
      <c r="DC11" s="685"/>
      <c r="DD11" s="617">
        <v>284295</v>
      </c>
      <c r="DE11" s="630"/>
      <c r="DF11" s="630"/>
      <c r="DG11" s="630"/>
      <c r="DH11" s="630"/>
      <c r="DI11" s="630"/>
      <c r="DJ11" s="630"/>
      <c r="DK11" s="630"/>
      <c r="DL11" s="630"/>
      <c r="DM11" s="630"/>
      <c r="DN11" s="630"/>
      <c r="DO11" s="630"/>
      <c r="DP11" s="631"/>
      <c r="DQ11" s="617">
        <v>112683</v>
      </c>
      <c r="DR11" s="630"/>
      <c r="DS11" s="630"/>
      <c r="DT11" s="630"/>
      <c r="DU11" s="630"/>
      <c r="DV11" s="630"/>
      <c r="DW11" s="630"/>
      <c r="DX11" s="630"/>
      <c r="DY11" s="630"/>
      <c r="DZ11" s="630"/>
      <c r="EA11" s="630"/>
      <c r="EB11" s="630"/>
      <c r="EC11" s="666"/>
    </row>
    <row r="12" spans="2:143" ht="11.25" customHeight="1" x14ac:dyDescent="0.15">
      <c r="B12" s="626" t="s">
        <v>249</v>
      </c>
      <c r="C12" s="627"/>
      <c r="D12" s="627"/>
      <c r="E12" s="627"/>
      <c r="F12" s="627"/>
      <c r="G12" s="627"/>
      <c r="H12" s="627"/>
      <c r="I12" s="627"/>
      <c r="J12" s="627"/>
      <c r="K12" s="627"/>
      <c r="L12" s="627"/>
      <c r="M12" s="627"/>
      <c r="N12" s="627"/>
      <c r="O12" s="627"/>
      <c r="P12" s="627"/>
      <c r="Q12" s="628"/>
      <c r="R12" s="629">
        <v>23356</v>
      </c>
      <c r="S12" s="630"/>
      <c r="T12" s="630"/>
      <c r="U12" s="630"/>
      <c r="V12" s="630"/>
      <c r="W12" s="630"/>
      <c r="X12" s="630"/>
      <c r="Y12" s="631"/>
      <c r="Z12" s="685">
        <v>0.3</v>
      </c>
      <c r="AA12" s="685"/>
      <c r="AB12" s="685"/>
      <c r="AC12" s="685"/>
      <c r="AD12" s="686">
        <v>23356</v>
      </c>
      <c r="AE12" s="686"/>
      <c r="AF12" s="686"/>
      <c r="AG12" s="686"/>
      <c r="AH12" s="686"/>
      <c r="AI12" s="686"/>
      <c r="AJ12" s="686"/>
      <c r="AK12" s="686"/>
      <c r="AL12" s="632">
        <v>2.6</v>
      </c>
      <c r="AM12" s="633"/>
      <c r="AN12" s="633"/>
      <c r="AO12" s="687"/>
      <c r="AP12" s="626" t="s">
        <v>250</v>
      </c>
      <c r="AQ12" s="627"/>
      <c r="AR12" s="627"/>
      <c r="AS12" s="627"/>
      <c r="AT12" s="627"/>
      <c r="AU12" s="627"/>
      <c r="AV12" s="627"/>
      <c r="AW12" s="627"/>
      <c r="AX12" s="627"/>
      <c r="AY12" s="627"/>
      <c r="AZ12" s="627"/>
      <c r="BA12" s="627"/>
      <c r="BB12" s="627"/>
      <c r="BC12" s="627"/>
      <c r="BD12" s="627"/>
      <c r="BE12" s="627"/>
      <c r="BF12" s="628"/>
      <c r="BG12" s="629">
        <v>32777</v>
      </c>
      <c r="BH12" s="630"/>
      <c r="BI12" s="630"/>
      <c r="BJ12" s="630"/>
      <c r="BK12" s="630"/>
      <c r="BL12" s="630"/>
      <c r="BM12" s="630"/>
      <c r="BN12" s="631"/>
      <c r="BO12" s="685">
        <v>29.4</v>
      </c>
      <c r="BP12" s="685"/>
      <c r="BQ12" s="685"/>
      <c r="BR12" s="685"/>
      <c r="BS12" s="617" t="s">
        <v>127</v>
      </c>
      <c r="BT12" s="630"/>
      <c r="BU12" s="630"/>
      <c r="BV12" s="630"/>
      <c r="BW12" s="630"/>
      <c r="BX12" s="630"/>
      <c r="BY12" s="630"/>
      <c r="BZ12" s="630"/>
      <c r="CA12" s="630"/>
      <c r="CB12" s="666"/>
      <c r="CD12" s="667" t="s">
        <v>251</v>
      </c>
      <c r="CE12" s="664"/>
      <c r="CF12" s="664"/>
      <c r="CG12" s="664"/>
      <c r="CH12" s="664"/>
      <c r="CI12" s="664"/>
      <c r="CJ12" s="664"/>
      <c r="CK12" s="664"/>
      <c r="CL12" s="664"/>
      <c r="CM12" s="664"/>
      <c r="CN12" s="664"/>
      <c r="CO12" s="664"/>
      <c r="CP12" s="664"/>
      <c r="CQ12" s="665"/>
      <c r="CR12" s="629">
        <v>1979841</v>
      </c>
      <c r="CS12" s="630"/>
      <c r="CT12" s="630"/>
      <c r="CU12" s="630"/>
      <c r="CV12" s="630"/>
      <c r="CW12" s="630"/>
      <c r="CX12" s="630"/>
      <c r="CY12" s="631"/>
      <c r="CZ12" s="685">
        <v>33.200000000000003</v>
      </c>
      <c r="DA12" s="685"/>
      <c r="DB12" s="685"/>
      <c r="DC12" s="685"/>
      <c r="DD12" s="617">
        <v>447137</v>
      </c>
      <c r="DE12" s="630"/>
      <c r="DF12" s="630"/>
      <c r="DG12" s="630"/>
      <c r="DH12" s="630"/>
      <c r="DI12" s="630"/>
      <c r="DJ12" s="630"/>
      <c r="DK12" s="630"/>
      <c r="DL12" s="630"/>
      <c r="DM12" s="630"/>
      <c r="DN12" s="630"/>
      <c r="DO12" s="630"/>
      <c r="DP12" s="631"/>
      <c r="DQ12" s="617">
        <v>112883</v>
      </c>
      <c r="DR12" s="630"/>
      <c r="DS12" s="630"/>
      <c r="DT12" s="630"/>
      <c r="DU12" s="630"/>
      <c r="DV12" s="630"/>
      <c r="DW12" s="630"/>
      <c r="DX12" s="630"/>
      <c r="DY12" s="630"/>
      <c r="DZ12" s="630"/>
      <c r="EA12" s="630"/>
      <c r="EB12" s="630"/>
      <c r="EC12" s="666"/>
    </row>
    <row r="13" spans="2:143" ht="11.25" customHeight="1" x14ac:dyDescent="0.15">
      <c r="B13" s="626" t="s">
        <v>252</v>
      </c>
      <c r="C13" s="627"/>
      <c r="D13" s="627"/>
      <c r="E13" s="627"/>
      <c r="F13" s="627"/>
      <c r="G13" s="627"/>
      <c r="H13" s="627"/>
      <c r="I13" s="627"/>
      <c r="J13" s="627"/>
      <c r="K13" s="627"/>
      <c r="L13" s="627"/>
      <c r="M13" s="627"/>
      <c r="N13" s="627"/>
      <c r="O13" s="627"/>
      <c r="P13" s="627"/>
      <c r="Q13" s="628"/>
      <c r="R13" s="629" t="s">
        <v>227</v>
      </c>
      <c r="S13" s="630"/>
      <c r="T13" s="630"/>
      <c r="U13" s="630"/>
      <c r="V13" s="630"/>
      <c r="W13" s="630"/>
      <c r="X13" s="630"/>
      <c r="Y13" s="631"/>
      <c r="Z13" s="685" t="s">
        <v>227</v>
      </c>
      <c r="AA13" s="685"/>
      <c r="AB13" s="685"/>
      <c r="AC13" s="685"/>
      <c r="AD13" s="686" t="s">
        <v>127</v>
      </c>
      <c r="AE13" s="686"/>
      <c r="AF13" s="686"/>
      <c r="AG13" s="686"/>
      <c r="AH13" s="686"/>
      <c r="AI13" s="686"/>
      <c r="AJ13" s="686"/>
      <c r="AK13" s="686"/>
      <c r="AL13" s="632" t="s">
        <v>227</v>
      </c>
      <c r="AM13" s="633"/>
      <c r="AN13" s="633"/>
      <c r="AO13" s="687"/>
      <c r="AP13" s="626" t="s">
        <v>253</v>
      </c>
      <c r="AQ13" s="627"/>
      <c r="AR13" s="627"/>
      <c r="AS13" s="627"/>
      <c r="AT13" s="627"/>
      <c r="AU13" s="627"/>
      <c r="AV13" s="627"/>
      <c r="AW13" s="627"/>
      <c r="AX13" s="627"/>
      <c r="AY13" s="627"/>
      <c r="AZ13" s="627"/>
      <c r="BA13" s="627"/>
      <c r="BB13" s="627"/>
      <c r="BC13" s="627"/>
      <c r="BD13" s="627"/>
      <c r="BE13" s="627"/>
      <c r="BF13" s="628"/>
      <c r="BG13" s="629">
        <v>28292</v>
      </c>
      <c r="BH13" s="630"/>
      <c r="BI13" s="630"/>
      <c r="BJ13" s="630"/>
      <c r="BK13" s="630"/>
      <c r="BL13" s="630"/>
      <c r="BM13" s="630"/>
      <c r="BN13" s="631"/>
      <c r="BO13" s="685">
        <v>25.4</v>
      </c>
      <c r="BP13" s="685"/>
      <c r="BQ13" s="685"/>
      <c r="BR13" s="685"/>
      <c r="BS13" s="617" t="s">
        <v>227</v>
      </c>
      <c r="BT13" s="630"/>
      <c r="BU13" s="630"/>
      <c r="BV13" s="630"/>
      <c r="BW13" s="630"/>
      <c r="BX13" s="630"/>
      <c r="BY13" s="630"/>
      <c r="BZ13" s="630"/>
      <c r="CA13" s="630"/>
      <c r="CB13" s="666"/>
      <c r="CD13" s="667" t="s">
        <v>254</v>
      </c>
      <c r="CE13" s="664"/>
      <c r="CF13" s="664"/>
      <c r="CG13" s="664"/>
      <c r="CH13" s="664"/>
      <c r="CI13" s="664"/>
      <c r="CJ13" s="664"/>
      <c r="CK13" s="664"/>
      <c r="CL13" s="664"/>
      <c r="CM13" s="664"/>
      <c r="CN13" s="664"/>
      <c r="CO13" s="664"/>
      <c r="CP13" s="664"/>
      <c r="CQ13" s="665"/>
      <c r="CR13" s="629">
        <v>677574</v>
      </c>
      <c r="CS13" s="630"/>
      <c r="CT13" s="630"/>
      <c r="CU13" s="630"/>
      <c r="CV13" s="630"/>
      <c r="CW13" s="630"/>
      <c r="CX13" s="630"/>
      <c r="CY13" s="631"/>
      <c r="CZ13" s="685">
        <v>11.4</v>
      </c>
      <c r="DA13" s="685"/>
      <c r="DB13" s="685"/>
      <c r="DC13" s="685"/>
      <c r="DD13" s="617">
        <v>469093</v>
      </c>
      <c r="DE13" s="630"/>
      <c r="DF13" s="630"/>
      <c r="DG13" s="630"/>
      <c r="DH13" s="630"/>
      <c r="DI13" s="630"/>
      <c r="DJ13" s="630"/>
      <c r="DK13" s="630"/>
      <c r="DL13" s="630"/>
      <c r="DM13" s="630"/>
      <c r="DN13" s="630"/>
      <c r="DO13" s="630"/>
      <c r="DP13" s="631"/>
      <c r="DQ13" s="617">
        <v>61900</v>
      </c>
      <c r="DR13" s="630"/>
      <c r="DS13" s="630"/>
      <c r="DT13" s="630"/>
      <c r="DU13" s="630"/>
      <c r="DV13" s="630"/>
      <c r="DW13" s="630"/>
      <c r="DX13" s="630"/>
      <c r="DY13" s="630"/>
      <c r="DZ13" s="630"/>
      <c r="EA13" s="630"/>
      <c r="EB13" s="630"/>
      <c r="EC13" s="666"/>
    </row>
    <row r="14" spans="2:143" ht="11.25" customHeight="1" x14ac:dyDescent="0.15">
      <c r="B14" s="626" t="s">
        <v>255</v>
      </c>
      <c r="C14" s="627"/>
      <c r="D14" s="627"/>
      <c r="E14" s="627"/>
      <c r="F14" s="627"/>
      <c r="G14" s="627"/>
      <c r="H14" s="627"/>
      <c r="I14" s="627"/>
      <c r="J14" s="627"/>
      <c r="K14" s="627"/>
      <c r="L14" s="627"/>
      <c r="M14" s="627"/>
      <c r="N14" s="627"/>
      <c r="O14" s="627"/>
      <c r="P14" s="627"/>
      <c r="Q14" s="628"/>
      <c r="R14" s="629" t="s">
        <v>127</v>
      </c>
      <c r="S14" s="630"/>
      <c r="T14" s="630"/>
      <c r="U14" s="630"/>
      <c r="V14" s="630"/>
      <c r="W14" s="630"/>
      <c r="X14" s="630"/>
      <c r="Y14" s="631"/>
      <c r="Z14" s="685" t="s">
        <v>127</v>
      </c>
      <c r="AA14" s="685"/>
      <c r="AB14" s="685"/>
      <c r="AC14" s="685"/>
      <c r="AD14" s="686" t="s">
        <v>127</v>
      </c>
      <c r="AE14" s="686"/>
      <c r="AF14" s="686"/>
      <c r="AG14" s="686"/>
      <c r="AH14" s="686"/>
      <c r="AI14" s="686"/>
      <c r="AJ14" s="686"/>
      <c r="AK14" s="686"/>
      <c r="AL14" s="632" t="s">
        <v>227</v>
      </c>
      <c r="AM14" s="633"/>
      <c r="AN14" s="633"/>
      <c r="AO14" s="687"/>
      <c r="AP14" s="626" t="s">
        <v>256</v>
      </c>
      <c r="AQ14" s="627"/>
      <c r="AR14" s="627"/>
      <c r="AS14" s="627"/>
      <c r="AT14" s="627"/>
      <c r="AU14" s="627"/>
      <c r="AV14" s="627"/>
      <c r="AW14" s="627"/>
      <c r="AX14" s="627"/>
      <c r="AY14" s="627"/>
      <c r="AZ14" s="627"/>
      <c r="BA14" s="627"/>
      <c r="BB14" s="627"/>
      <c r="BC14" s="627"/>
      <c r="BD14" s="627"/>
      <c r="BE14" s="627"/>
      <c r="BF14" s="628"/>
      <c r="BG14" s="629">
        <v>4075</v>
      </c>
      <c r="BH14" s="630"/>
      <c r="BI14" s="630"/>
      <c r="BJ14" s="630"/>
      <c r="BK14" s="630"/>
      <c r="BL14" s="630"/>
      <c r="BM14" s="630"/>
      <c r="BN14" s="631"/>
      <c r="BO14" s="685">
        <v>3.7</v>
      </c>
      <c r="BP14" s="685"/>
      <c r="BQ14" s="685"/>
      <c r="BR14" s="685"/>
      <c r="BS14" s="617" t="s">
        <v>127</v>
      </c>
      <c r="BT14" s="630"/>
      <c r="BU14" s="630"/>
      <c r="BV14" s="630"/>
      <c r="BW14" s="630"/>
      <c r="BX14" s="630"/>
      <c r="BY14" s="630"/>
      <c r="BZ14" s="630"/>
      <c r="CA14" s="630"/>
      <c r="CB14" s="666"/>
      <c r="CD14" s="667" t="s">
        <v>257</v>
      </c>
      <c r="CE14" s="664"/>
      <c r="CF14" s="664"/>
      <c r="CG14" s="664"/>
      <c r="CH14" s="664"/>
      <c r="CI14" s="664"/>
      <c r="CJ14" s="664"/>
      <c r="CK14" s="664"/>
      <c r="CL14" s="664"/>
      <c r="CM14" s="664"/>
      <c r="CN14" s="664"/>
      <c r="CO14" s="664"/>
      <c r="CP14" s="664"/>
      <c r="CQ14" s="665"/>
      <c r="CR14" s="629">
        <v>79045</v>
      </c>
      <c r="CS14" s="630"/>
      <c r="CT14" s="630"/>
      <c r="CU14" s="630"/>
      <c r="CV14" s="630"/>
      <c r="CW14" s="630"/>
      <c r="CX14" s="630"/>
      <c r="CY14" s="631"/>
      <c r="CZ14" s="685">
        <v>1.3</v>
      </c>
      <c r="DA14" s="685"/>
      <c r="DB14" s="685"/>
      <c r="DC14" s="685"/>
      <c r="DD14" s="617">
        <v>8494</v>
      </c>
      <c r="DE14" s="630"/>
      <c r="DF14" s="630"/>
      <c r="DG14" s="630"/>
      <c r="DH14" s="630"/>
      <c r="DI14" s="630"/>
      <c r="DJ14" s="630"/>
      <c r="DK14" s="630"/>
      <c r="DL14" s="630"/>
      <c r="DM14" s="630"/>
      <c r="DN14" s="630"/>
      <c r="DO14" s="630"/>
      <c r="DP14" s="631"/>
      <c r="DQ14" s="617">
        <v>60982</v>
      </c>
      <c r="DR14" s="630"/>
      <c r="DS14" s="630"/>
      <c r="DT14" s="630"/>
      <c r="DU14" s="630"/>
      <c r="DV14" s="630"/>
      <c r="DW14" s="630"/>
      <c r="DX14" s="630"/>
      <c r="DY14" s="630"/>
      <c r="DZ14" s="630"/>
      <c r="EA14" s="630"/>
      <c r="EB14" s="630"/>
      <c r="EC14" s="666"/>
    </row>
    <row r="15" spans="2:143" ht="11.25" customHeight="1" x14ac:dyDescent="0.15">
      <c r="B15" s="626" t="s">
        <v>258</v>
      </c>
      <c r="C15" s="627"/>
      <c r="D15" s="627"/>
      <c r="E15" s="627"/>
      <c r="F15" s="627"/>
      <c r="G15" s="627"/>
      <c r="H15" s="627"/>
      <c r="I15" s="627"/>
      <c r="J15" s="627"/>
      <c r="K15" s="627"/>
      <c r="L15" s="627"/>
      <c r="M15" s="627"/>
      <c r="N15" s="627"/>
      <c r="O15" s="627"/>
      <c r="P15" s="627"/>
      <c r="Q15" s="628"/>
      <c r="R15" s="629">
        <v>4202</v>
      </c>
      <c r="S15" s="630"/>
      <c r="T15" s="630"/>
      <c r="U15" s="630"/>
      <c r="V15" s="630"/>
      <c r="W15" s="630"/>
      <c r="X15" s="630"/>
      <c r="Y15" s="631"/>
      <c r="Z15" s="685">
        <v>0.1</v>
      </c>
      <c r="AA15" s="685"/>
      <c r="AB15" s="685"/>
      <c r="AC15" s="685"/>
      <c r="AD15" s="686">
        <v>4202</v>
      </c>
      <c r="AE15" s="686"/>
      <c r="AF15" s="686"/>
      <c r="AG15" s="686"/>
      <c r="AH15" s="686"/>
      <c r="AI15" s="686"/>
      <c r="AJ15" s="686"/>
      <c r="AK15" s="686"/>
      <c r="AL15" s="632">
        <v>0.5</v>
      </c>
      <c r="AM15" s="633"/>
      <c r="AN15" s="633"/>
      <c r="AO15" s="687"/>
      <c r="AP15" s="626" t="s">
        <v>259</v>
      </c>
      <c r="AQ15" s="627"/>
      <c r="AR15" s="627"/>
      <c r="AS15" s="627"/>
      <c r="AT15" s="627"/>
      <c r="AU15" s="627"/>
      <c r="AV15" s="627"/>
      <c r="AW15" s="627"/>
      <c r="AX15" s="627"/>
      <c r="AY15" s="627"/>
      <c r="AZ15" s="627"/>
      <c r="BA15" s="627"/>
      <c r="BB15" s="627"/>
      <c r="BC15" s="627"/>
      <c r="BD15" s="627"/>
      <c r="BE15" s="627"/>
      <c r="BF15" s="628"/>
      <c r="BG15" s="629">
        <v>2147</v>
      </c>
      <c r="BH15" s="630"/>
      <c r="BI15" s="630"/>
      <c r="BJ15" s="630"/>
      <c r="BK15" s="630"/>
      <c r="BL15" s="630"/>
      <c r="BM15" s="630"/>
      <c r="BN15" s="631"/>
      <c r="BO15" s="685">
        <v>1.9</v>
      </c>
      <c r="BP15" s="685"/>
      <c r="BQ15" s="685"/>
      <c r="BR15" s="685"/>
      <c r="BS15" s="617" t="s">
        <v>227</v>
      </c>
      <c r="BT15" s="630"/>
      <c r="BU15" s="630"/>
      <c r="BV15" s="630"/>
      <c r="BW15" s="630"/>
      <c r="BX15" s="630"/>
      <c r="BY15" s="630"/>
      <c r="BZ15" s="630"/>
      <c r="CA15" s="630"/>
      <c r="CB15" s="666"/>
      <c r="CD15" s="667" t="s">
        <v>260</v>
      </c>
      <c r="CE15" s="664"/>
      <c r="CF15" s="664"/>
      <c r="CG15" s="664"/>
      <c r="CH15" s="664"/>
      <c r="CI15" s="664"/>
      <c r="CJ15" s="664"/>
      <c r="CK15" s="664"/>
      <c r="CL15" s="664"/>
      <c r="CM15" s="664"/>
      <c r="CN15" s="664"/>
      <c r="CO15" s="664"/>
      <c r="CP15" s="664"/>
      <c r="CQ15" s="665"/>
      <c r="CR15" s="629">
        <v>271152</v>
      </c>
      <c r="CS15" s="630"/>
      <c r="CT15" s="630"/>
      <c r="CU15" s="630"/>
      <c r="CV15" s="630"/>
      <c r="CW15" s="630"/>
      <c r="CX15" s="630"/>
      <c r="CY15" s="631"/>
      <c r="CZ15" s="685">
        <v>4.5999999999999996</v>
      </c>
      <c r="DA15" s="685"/>
      <c r="DB15" s="685"/>
      <c r="DC15" s="685"/>
      <c r="DD15" s="617">
        <v>87750</v>
      </c>
      <c r="DE15" s="630"/>
      <c r="DF15" s="630"/>
      <c r="DG15" s="630"/>
      <c r="DH15" s="630"/>
      <c r="DI15" s="630"/>
      <c r="DJ15" s="630"/>
      <c r="DK15" s="630"/>
      <c r="DL15" s="630"/>
      <c r="DM15" s="630"/>
      <c r="DN15" s="630"/>
      <c r="DO15" s="630"/>
      <c r="DP15" s="631"/>
      <c r="DQ15" s="617">
        <v>148728</v>
      </c>
      <c r="DR15" s="630"/>
      <c r="DS15" s="630"/>
      <c r="DT15" s="630"/>
      <c r="DU15" s="630"/>
      <c r="DV15" s="630"/>
      <c r="DW15" s="630"/>
      <c r="DX15" s="630"/>
      <c r="DY15" s="630"/>
      <c r="DZ15" s="630"/>
      <c r="EA15" s="630"/>
      <c r="EB15" s="630"/>
      <c r="EC15" s="666"/>
    </row>
    <row r="16" spans="2:143" ht="11.25" customHeight="1" x14ac:dyDescent="0.15">
      <c r="B16" s="626" t="s">
        <v>261</v>
      </c>
      <c r="C16" s="627"/>
      <c r="D16" s="627"/>
      <c r="E16" s="627"/>
      <c r="F16" s="627"/>
      <c r="G16" s="627"/>
      <c r="H16" s="627"/>
      <c r="I16" s="627"/>
      <c r="J16" s="627"/>
      <c r="K16" s="627"/>
      <c r="L16" s="627"/>
      <c r="M16" s="627"/>
      <c r="N16" s="627"/>
      <c r="O16" s="627"/>
      <c r="P16" s="627"/>
      <c r="Q16" s="628"/>
      <c r="R16" s="629" t="s">
        <v>227</v>
      </c>
      <c r="S16" s="630"/>
      <c r="T16" s="630"/>
      <c r="U16" s="630"/>
      <c r="V16" s="630"/>
      <c r="W16" s="630"/>
      <c r="X16" s="630"/>
      <c r="Y16" s="631"/>
      <c r="Z16" s="685" t="s">
        <v>227</v>
      </c>
      <c r="AA16" s="685"/>
      <c r="AB16" s="685"/>
      <c r="AC16" s="685"/>
      <c r="AD16" s="686" t="s">
        <v>227</v>
      </c>
      <c r="AE16" s="686"/>
      <c r="AF16" s="686"/>
      <c r="AG16" s="686"/>
      <c r="AH16" s="686"/>
      <c r="AI16" s="686"/>
      <c r="AJ16" s="686"/>
      <c r="AK16" s="686"/>
      <c r="AL16" s="632" t="s">
        <v>127</v>
      </c>
      <c r="AM16" s="633"/>
      <c r="AN16" s="633"/>
      <c r="AO16" s="687"/>
      <c r="AP16" s="626" t="s">
        <v>262</v>
      </c>
      <c r="AQ16" s="627"/>
      <c r="AR16" s="627"/>
      <c r="AS16" s="627"/>
      <c r="AT16" s="627"/>
      <c r="AU16" s="627"/>
      <c r="AV16" s="627"/>
      <c r="AW16" s="627"/>
      <c r="AX16" s="627"/>
      <c r="AY16" s="627"/>
      <c r="AZ16" s="627"/>
      <c r="BA16" s="627"/>
      <c r="BB16" s="627"/>
      <c r="BC16" s="627"/>
      <c r="BD16" s="627"/>
      <c r="BE16" s="627"/>
      <c r="BF16" s="628"/>
      <c r="BG16" s="629" t="s">
        <v>127</v>
      </c>
      <c r="BH16" s="630"/>
      <c r="BI16" s="630"/>
      <c r="BJ16" s="630"/>
      <c r="BK16" s="630"/>
      <c r="BL16" s="630"/>
      <c r="BM16" s="630"/>
      <c r="BN16" s="631"/>
      <c r="BO16" s="685" t="s">
        <v>227</v>
      </c>
      <c r="BP16" s="685"/>
      <c r="BQ16" s="685"/>
      <c r="BR16" s="685"/>
      <c r="BS16" s="617" t="s">
        <v>127</v>
      </c>
      <c r="BT16" s="630"/>
      <c r="BU16" s="630"/>
      <c r="BV16" s="630"/>
      <c r="BW16" s="630"/>
      <c r="BX16" s="630"/>
      <c r="BY16" s="630"/>
      <c r="BZ16" s="630"/>
      <c r="CA16" s="630"/>
      <c r="CB16" s="666"/>
      <c r="CD16" s="667" t="s">
        <v>263</v>
      </c>
      <c r="CE16" s="664"/>
      <c r="CF16" s="664"/>
      <c r="CG16" s="664"/>
      <c r="CH16" s="664"/>
      <c r="CI16" s="664"/>
      <c r="CJ16" s="664"/>
      <c r="CK16" s="664"/>
      <c r="CL16" s="664"/>
      <c r="CM16" s="664"/>
      <c r="CN16" s="664"/>
      <c r="CO16" s="664"/>
      <c r="CP16" s="664"/>
      <c r="CQ16" s="665"/>
      <c r="CR16" s="629">
        <v>7518</v>
      </c>
      <c r="CS16" s="630"/>
      <c r="CT16" s="630"/>
      <c r="CU16" s="630"/>
      <c r="CV16" s="630"/>
      <c r="CW16" s="630"/>
      <c r="CX16" s="630"/>
      <c r="CY16" s="631"/>
      <c r="CZ16" s="685">
        <v>0.1</v>
      </c>
      <c r="DA16" s="685"/>
      <c r="DB16" s="685"/>
      <c r="DC16" s="685"/>
      <c r="DD16" s="617" t="s">
        <v>127</v>
      </c>
      <c r="DE16" s="630"/>
      <c r="DF16" s="630"/>
      <c r="DG16" s="630"/>
      <c r="DH16" s="630"/>
      <c r="DI16" s="630"/>
      <c r="DJ16" s="630"/>
      <c r="DK16" s="630"/>
      <c r="DL16" s="630"/>
      <c r="DM16" s="630"/>
      <c r="DN16" s="630"/>
      <c r="DO16" s="630"/>
      <c r="DP16" s="631"/>
      <c r="DQ16" s="617">
        <v>4312</v>
      </c>
      <c r="DR16" s="630"/>
      <c r="DS16" s="630"/>
      <c r="DT16" s="630"/>
      <c r="DU16" s="630"/>
      <c r="DV16" s="630"/>
      <c r="DW16" s="630"/>
      <c r="DX16" s="630"/>
      <c r="DY16" s="630"/>
      <c r="DZ16" s="630"/>
      <c r="EA16" s="630"/>
      <c r="EB16" s="630"/>
      <c r="EC16" s="666"/>
    </row>
    <row r="17" spans="2:133" ht="11.25" customHeight="1" x14ac:dyDescent="0.15">
      <c r="B17" s="626" t="s">
        <v>264</v>
      </c>
      <c r="C17" s="627"/>
      <c r="D17" s="627"/>
      <c r="E17" s="627"/>
      <c r="F17" s="627"/>
      <c r="G17" s="627"/>
      <c r="H17" s="627"/>
      <c r="I17" s="627"/>
      <c r="J17" s="627"/>
      <c r="K17" s="627"/>
      <c r="L17" s="627"/>
      <c r="M17" s="627"/>
      <c r="N17" s="627"/>
      <c r="O17" s="627"/>
      <c r="P17" s="627"/>
      <c r="Q17" s="628"/>
      <c r="R17" s="629">
        <v>499</v>
      </c>
      <c r="S17" s="630"/>
      <c r="T17" s="630"/>
      <c r="U17" s="630"/>
      <c r="V17" s="630"/>
      <c r="W17" s="630"/>
      <c r="X17" s="630"/>
      <c r="Y17" s="631"/>
      <c r="Z17" s="685">
        <v>0</v>
      </c>
      <c r="AA17" s="685"/>
      <c r="AB17" s="685"/>
      <c r="AC17" s="685"/>
      <c r="AD17" s="686">
        <v>499</v>
      </c>
      <c r="AE17" s="686"/>
      <c r="AF17" s="686"/>
      <c r="AG17" s="686"/>
      <c r="AH17" s="686"/>
      <c r="AI17" s="686"/>
      <c r="AJ17" s="686"/>
      <c r="AK17" s="686"/>
      <c r="AL17" s="632">
        <v>0.1</v>
      </c>
      <c r="AM17" s="633"/>
      <c r="AN17" s="633"/>
      <c r="AO17" s="687"/>
      <c r="AP17" s="626" t="s">
        <v>265</v>
      </c>
      <c r="AQ17" s="627"/>
      <c r="AR17" s="627"/>
      <c r="AS17" s="627"/>
      <c r="AT17" s="627"/>
      <c r="AU17" s="627"/>
      <c r="AV17" s="627"/>
      <c r="AW17" s="627"/>
      <c r="AX17" s="627"/>
      <c r="AY17" s="627"/>
      <c r="AZ17" s="627"/>
      <c r="BA17" s="627"/>
      <c r="BB17" s="627"/>
      <c r="BC17" s="627"/>
      <c r="BD17" s="627"/>
      <c r="BE17" s="627"/>
      <c r="BF17" s="628"/>
      <c r="BG17" s="629" t="s">
        <v>227</v>
      </c>
      <c r="BH17" s="630"/>
      <c r="BI17" s="630"/>
      <c r="BJ17" s="630"/>
      <c r="BK17" s="630"/>
      <c r="BL17" s="630"/>
      <c r="BM17" s="630"/>
      <c r="BN17" s="631"/>
      <c r="BO17" s="685" t="s">
        <v>127</v>
      </c>
      <c r="BP17" s="685"/>
      <c r="BQ17" s="685"/>
      <c r="BR17" s="685"/>
      <c r="BS17" s="617" t="s">
        <v>227</v>
      </c>
      <c r="BT17" s="630"/>
      <c r="BU17" s="630"/>
      <c r="BV17" s="630"/>
      <c r="BW17" s="630"/>
      <c r="BX17" s="630"/>
      <c r="BY17" s="630"/>
      <c r="BZ17" s="630"/>
      <c r="CA17" s="630"/>
      <c r="CB17" s="666"/>
      <c r="CD17" s="667" t="s">
        <v>266</v>
      </c>
      <c r="CE17" s="664"/>
      <c r="CF17" s="664"/>
      <c r="CG17" s="664"/>
      <c r="CH17" s="664"/>
      <c r="CI17" s="664"/>
      <c r="CJ17" s="664"/>
      <c r="CK17" s="664"/>
      <c r="CL17" s="664"/>
      <c r="CM17" s="664"/>
      <c r="CN17" s="664"/>
      <c r="CO17" s="664"/>
      <c r="CP17" s="664"/>
      <c r="CQ17" s="665"/>
      <c r="CR17" s="629">
        <v>171665</v>
      </c>
      <c r="CS17" s="630"/>
      <c r="CT17" s="630"/>
      <c r="CU17" s="630"/>
      <c r="CV17" s="630"/>
      <c r="CW17" s="630"/>
      <c r="CX17" s="630"/>
      <c r="CY17" s="631"/>
      <c r="CZ17" s="685">
        <v>2.9</v>
      </c>
      <c r="DA17" s="685"/>
      <c r="DB17" s="685"/>
      <c r="DC17" s="685"/>
      <c r="DD17" s="617" t="s">
        <v>227</v>
      </c>
      <c r="DE17" s="630"/>
      <c r="DF17" s="630"/>
      <c r="DG17" s="630"/>
      <c r="DH17" s="630"/>
      <c r="DI17" s="630"/>
      <c r="DJ17" s="630"/>
      <c r="DK17" s="630"/>
      <c r="DL17" s="630"/>
      <c r="DM17" s="630"/>
      <c r="DN17" s="630"/>
      <c r="DO17" s="630"/>
      <c r="DP17" s="631"/>
      <c r="DQ17" s="617">
        <v>171665</v>
      </c>
      <c r="DR17" s="630"/>
      <c r="DS17" s="630"/>
      <c r="DT17" s="630"/>
      <c r="DU17" s="630"/>
      <c r="DV17" s="630"/>
      <c r="DW17" s="630"/>
      <c r="DX17" s="630"/>
      <c r="DY17" s="630"/>
      <c r="DZ17" s="630"/>
      <c r="EA17" s="630"/>
      <c r="EB17" s="630"/>
      <c r="EC17" s="666"/>
    </row>
    <row r="18" spans="2:133" ht="11.25" customHeight="1" x14ac:dyDescent="0.15">
      <c r="B18" s="626" t="s">
        <v>267</v>
      </c>
      <c r="C18" s="627"/>
      <c r="D18" s="627"/>
      <c r="E18" s="627"/>
      <c r="F18" s="627"/>
      <c r="G18" s="627"/>
      <c r="H18" s="627"/>
      <c r="I18" s="627"/>
      <c r="J18" s="627"/>
      <c r="K18" s="627"/>
      <c r="L18" s="627"/>
      <c r="M18" s="627"/>
      <c r="N18" s="627"/>
      <c r="O18" s="627"/>
      <c r="P18" s="627"/>
      <c r="Q18" s="628"/>
      <c r="R18" s="629">
        <v>1548263</v>
      </c>
      <c r="S18" s="630"/>
      <c r="T18" s="630"/>
      <c r="U18" s="630"/>
      <c r="V18" s="630"/>
      <c r="W18" s="630"/>
      <c r="X18" s="630"/>
      <c r="Y18" s="631"/>
      <c r="Z18" s="685">
        <v>23</v>
      </c>
      <c r="AA18" s="685"/>
      <c r="AB18" s="685"/>
      <c r="AC18" s="685"/>
      <c r="AD18" s="686">
        <v>695763</v>
      </c>
      <c r="AE18" s="686"/>
      <c r="AF18" s="686"/>
      <c r="AG18" s="686"/>
      <c r="AH18" s="686"/>
      <c r="AI18" s="686"/>
      <c r="AJ18" s="686"/>
      <c r="AK18" s="686"/>
      <c r="AL18" s="632">
        <v>78</v>
      </c>
      <c r="AM18" s="633"/>
      <c r="AN18" s="633"/>
      <c r="AO18" s="687"/>
      <c r="AP18" s="626" t="s">
        <v>268</v>
      </c>
      <c r="AQ18" s="627"/>
      <c r="AR18" s="627"/>
      <c r="AS18" s="627"/>
      <c r="AT18" s="627"/>
      <c r="AU18" s="627"/>
      <c r="AV18" s="627"/>
      <c r="AW18" s="627"/>
      <c r="AX18" s="627"/>
      <c r="AY18" s="627"/>
      <c r="AZ18" s="627"/>
      <c r="BA18" s="627"/>
      <c r="BB18" s="627"/>
      <c r="BC18" s="627"/>
      <c r="BD18" s="627"/>
      <c r="BE18" s="627"/>
      <c r="BF18" s="628"/>
      <c r="BG18" s="629" t="s">
        <v>227</v>
      </c>
      <c r="BH18" s="630"/>
      <c r="BI18" s="630"/>
      <c r="BJ18" s="630"/>
      <c r="BK18" s="630"/>
      <c r="BL18" s="630"/>
      <c r="BM18" s="630"/>
      <c r="BN18" s="631"/>
      <c r="BO18" s="685" t="s">
        <v>227</v>
      </c>
      <c r="BP18" s="685"/>
      <c r="BQ18" s="685"/>
      <c r="BR18" s="685"/>
      <c r="BS18" s="617" t="s">
        <v>127</v>
      </c>
      <c r="BT18" s="630"/>
      <c r="BU18" s="630"/>
      <c r="BV18" s="630"/>
      <c r="BW18" s="630"/>
      <c r="BX18" s="630"/>
      <c r="BY18" s="630"/>
      <c r="BZ18" s="630"/>
      <c r="CA18" s="630"/>
      <c r="CB18" s="666"/>
      <c r="CD18" s="667" t="s">
        <v>269</v>
      </c>
      <c r="CE18" s="664"/>
      <c r="CF18" s="664"/>
      <c r="CG18" s="664"/>
      <c r="CH18" s="664"/>
      <c r="CI18" s="664"/>
      <c r="CJ18" s="664"/>
      <c r="CK18" s="664"/>
      <c r="CL18" s="664"/>
      <c r="CM18" s="664"/>
      <c r="CN18" s="664"/>
      <c r="CO18" s="664"/>
      <c r="CP18" s="664"/>
      <c r="CQ18" s="665"/>
      <c r="CR18" s="629" t="s">
        <v>127</v>
      </c>
      <c r="CS18" s="630"/>
      <c r="CT18" s="630"/>
      <c r="CU18" s="630"/>
      <c r="CV18" s="630"/>
      <c r="CW18" s="630"/>
      <c r="CX18" s="630"/>
      <c r="CY18" s="631"/>
      <c r="CZ18" s="685" t="s">
        <v>127</v>
      </c>
      <c r="DA18" s="685"/>
      <c r="DB18" s="685"/>
      <c r="DC18" s="685"/>
      <c r="DD18" s="617" t="s">
        <v>127</v>
      </c>
      <c r="DE18" s="630"/>
      <c r="DF18" s="630"/>
      <c r="DG18" s="630"/>
      <c r="DH18" s="630"/>
      <c r="DI18" s="630"/>
      <c r="DJ18" s="630"/>
      <c r="DK18" s="630"/>
      <c r="DL18" s="630"/>
      <c r="DM18" s="630"/>
      <c r="DN18" s="630"/>
      <c r="DO18" s="630"/>
      <c r="DP18" s="631"/>
      <c r="DQ18" s="617" t="s">
        <v>127</v>
      </c>
      <c r="DR18" s="630"/>
      <c r="DS18" s="630"/>
      <c r="DT18" s="630"/>
      <c r="DU18" s="630"/>
      <c r="DV18" s="630"/>
      <c r="DW18" s="630"/>
      <c r="DX18" s="630"/>
      <c r="DY18" s="630"/>
      <c r="DZ18" s="630"/>
      <c r="EA18" s="630"/>
      <c r="EB18" s="630"/>
      <c r="EC18" s="666"/>
    </row>
    <row r="19" spans="2:133" ht="11.25" customHeight="1" x14ac:dyDescent="0.15">
      <c r="B19" s="626" t="s">
        <v>270</v>
      </c>
      <c r="C19" s="627"/>
      <c r="D19" s="627"/>
      <c r="E19" s="627"/>
      <c r="F19" s="627"/>
      <c r="G19" s="627"/>
      <c r="H19" s="627"/>
      <c r="I19" s="627"/>
      <c r="J19" s="627"/>
      <c r="K19" s="627"/>
      <c r="L19" s="627"/>
      <c r="M19" s="627"/>
      <c r="N19" s="627"/>
      <c r="O19" s="627"/>
      <c r="P19" s="627"/>
      <c r="Q19" s="628"/>
      <c r="R19" s="629">
        <v>695763</v>
      </c>
      <c r="S19" s="630"/>
      <c r="T19" s="630"/>
      <c r="U19" s="630"/>
      <c r="V19" s="630"/>
      <c r="W19" s="630"/>
      <c r="X19" s="630"/>
      <c r="Y19" s="631"/>
      <c r="Z19" s="685">
        <v>10.4</v>
      </c>
      <c r="AA19" s="685"/>
      <c r="AB19" s="685"/>
      <c r="AC19" s="685"/>
      <c r="AD19" s="686">
        <v>695763</v>
      </c>
      <c r="AE19" s="686"/>
      <c r="AF19" s="686"/>
      <c r="AG19" s="686"/>
      <c r="AH19" s="686"/>
      <c r="AI19" s="686"/>
      <c r="AJ19" s="686"/>
      <c r="AK19" s="686"/>
      <c r="AL19" s="632">
        <v>78</v>
      </c>
      <c r="AM19" s="633"/>
      <c r="AN19" s="633"/>
      <c r="AO19" s="687"/>
      <c r="AP19" s="626" t="s">
        <v>271</v>
      </c>
      <c r="AQ19" s="627"/>
      <c r="AR19" s="627"/>
      <c r="AS19" s="627"/>
      <c r="AT19" s="627"/>
      <c r="AU19" s="627"/>
      <c r="AV19" s="627"/>
      <c r="AW19" s="627"/>
      <c r="AX19" s="627"/>
      <c r="AY19" s="627"/>
      <c r="AZ19" s="627"/>
      <c r="BA19" s="627"/>
      <c r="BB19" s="627"/>
      <c r="BC19" s="627"/>
      <c r="BD19" s="627"/>
      <c r="BE19" s="627"/>
      <c r="BF19" s="628"/>
      <c r="BG19" s="629" t="s">
        <v>227</v>
      </c>
      <c r="BH19" s="630"/>
      <c r="BI19" s="630"/>
      <c r="BJ19" s="630"/>
      <c r="BK19" s="630"/>
      <c r="BL19" s="630"/>
      <c r="BM19" s="630"/>
      <c r="BN19" s="631"/>
      <c r="BO19" s="685" t="s">
        <v>127</v>
      </c>
      <c r="BP19" s="685"/>
      <c r="BQ19" s="685"/>
      <c r="BR19" s="685"/>
      <c r="BS19" s="617" t="s">
        <v>127</v>
      </c>
      <c r="BT19" s="630"/>
      <c r="BU19" s="630"/>
      <c r="BV19" s="630"/>
      <c r="BW19" s="630"/>
      <c r="BX19" s="630"/>
      <c r="BY19" s="630"/>
      <c r="BZ19" s="630"/>
      <c r="CA19" s="630"/>
      <c r="CB19" s="666"/>
      <c r="CD19" s="667" t="s">
        <v>272</v>
      </c>
      <c r="CE19" s="664"/>
      <c r="CF19" s="664"/>
      <c r="CG19" s="664"/>
      <c r="CH19" s="664"/>
      <c r="CI19" s="664"/>
      <c r="CJ19" s="664"/>
      <c r="CK19" s="664"/>
      <c r="CL19" s="664"/>
      <c r="CM19" s="664"/>
      <c r="CN19" s="664"/>
      <c r="CO19" s="664"/>
      <c r="CP19" s="664"/>
      <c r="CQ19" s="665"/>
      <c r="CR19" s="629" t="s">
        <v>227</v>
      </c>
      <c r="CS19" s="630"/>
      <c r="CT19" s="630"/>
      <c r="CU19" s="630"/>
      <c r="CV19" s="630"/>
      <c r="CW19" s="630"/>
      <c r="CX19" s="630"/>
      <c r="CY19" s="631"/>
      <c r="CZ19" s="685" t="s">
        <v>227</v>
      </c>
      <c r="DA19" s="685"/>
      <c r="DB19" s="685"/>
      <c r="DC19" s="685"/>
      <c r="DD19" s="617" t="s">
        <v>127</v>
      </c>
      <c r="DE19" s="630"/>
      <c r="DF19" s="630"/>
      <c r="DG19" s="630"/>
      <c r="DH19" s="630"/>
      <c r="DI19" s="630"/>
      <c r="DJ19" s="630"/>
      <c r="DK19" s="630"/>
      <c r="DL19" s="630"/>
      <c r="DM19" s="630"/>
      <c r="DN19" s="630"/>
      <c r="DO19" s="630"/>
      <c r="DP19" s="631"/>
      <c r="DQ19" s="617" t="s">
        <v>227</v>
      </c>
      <c r="DR19" s="630"/>
      <c r="DS19" s="630"/>
      <c r="DT19" s="630"/>
      <c r="DU19" s="630"/>
      <c r="DV19" s="630"/>
      <c r="DW19" s="630"/>
      <c r="DX19" s="630"/>
      <c r="DY19" s="630"/>
      <c r="DZ19" s="630"/>
      <c r="EA19" s="630"/>
      <c r="EB19" s="630"/>
      <c r="EC19" s="666"/>
    </row>
    <row r="20" spans="2:133" ht="11.25" customHeight="1" x14ac:dyDescent="0.15">
      <c r="B20" s="626" t="s">
        <v>273</v>
      </c>
      <c r="C20" s="627"/>
      <c r="D20" s="627"/>
      <c r="E20" s="627"/>
      <c r="F20" s="627"/>
      <c r="G20" s="627"/>
      <c r="H20" s="627"/>
      <c r="I20" s="627"/>
      <c r="J20" s="627"/>
      <c r="K20" s="627"/>
      <c r="L20" s="627"/>
      <c r="M20" s="627"/>
      <c r="N20" s="627"/>
      <c r="O20" s="627"/>
      <c r="P20" s="627"/>
      <c r="Q20" s="628"/>
      <c r="R20" s="629">
        <v>74930</v>
      </c>
      <c r="S20" s="630"/>
      <c r="T20" s="630"/>
      <c r="U20" s="630"/>
      <c r="V20" s="630"/>
      <c r="W20" s="630"/>
      <c r="X20" s="630"/>
      <c r="Y20" s="631"/>
      <c r="Z20" s="685">
        <v>1.1000000000000001</v>
      </c>
      <c r="AA20" s="685"/>
      <c r="AB20" s="685"/>
      <c r="AC20" s="685"/>
      <c r="AD20" s="686" t="s">
        <v>127</v>
      </c>
      <c r="AE20" s="686"/>
      <c r="AF20" s="686"/>
      <c r="AG20" s="686"/>
      <c r="AH20" s="686"/>
      <c r="AI20" s="686"/>
      <c r="AJ20" s="686"/>
      <c r="AK20" s="686"/>
      <c r="AL20" s="632" t="s">
        <v>227</v>
      </c>
      <c r="AM20" s="633"/>
      <c r="AN20" s="633"/>
      <c r="AO20" s="687"/>
      <c r="AP20" s="626" t="s">
        <v>274</v>
      </c>
      <c r="AQ20" s="627"/>
      <c r="AR20" s="627"/>
      <c r="AS20" s="627"/>
      <c r="AT20" s="627"/>
      <c r="AU20" s="627"/>
      <c r="AV20" s="627"/>
      <c r="AW20" s="627"/>
      <c r="AX20" s="627"/>
      <c r="AY20" s="627"/>
      <c r="AZ20" s="627"/>
      <c r="BA20" s="627"/>
      <c r="BB20" s="627"/>
      <c r="BC20" s="627"/>
      <c r="BD20" s="627"/>
      <c r="BE20" s="627"/>
      <c r="BF20" s="628"/>
      <c r="BG20" s="629" t="s">
        <v>127</v>
      </c>
      <c r="BH20" s="630"/>
      <c r="BI20" s="630"/>
      <c r="BJ20" s="630"/>
      <c r="BK20" s="630"/>
      <c r="BL20" s="630"/>
      <c r="BM20" s="630"/>
      <c r="BN20" s="631"/>
      <c r="BO20" s="685" t="s">
        <v>127</v>
      </c>
      <c r="BP20" s="685"/>
      <c r="BQ20" s="685"/>
      <c r="BR20" s="685"/>
      <c r="BS20" s="617" t="s">
        <v>227</v>
      </c>
      <c r="BT20" s="630"/>
      <c r="BU20" s="630"/>
      <c r="BV20" s="630"/>
      <c r="BW20" s="630"/>
      <c r="BX20" s="630"/>
      <c r="BY20" s="630"/>
      <c r="BZ20" s="630"/>
      <c r="CA20" s="630"/>
      <c r="CB20" s="666"/>
      <c r="CD20" s="667" t="s">
        <v>275</v>
      </c>
      <c r="CE20" s="664"/>
      <c r="CF20" s="664"/>
      <c r="CG20" s="664"/>
      <c r="CH20" s="664"/>
      <c r="CI20" s="664"/>
      <c r="CJ20" s="664"/>
      <c r="CK20" s="664"/>
      <c r="CL20" s="664"/>
      <c r="CM20" s="664"/>
      <c r="CN20" s="664"/>
      <c r="CO20" s="664"/>
      <c r="CP20" s="664"/>
      <c r="CQ20" s="665"/>
      <c r="CR20" s="629">
        <v>5954881</v>
      </c>
      <c r="CS20" s="630"/>
      <c r="CT20" s="630"/>
      <c r="CU20" s="630"/>
      <c r="CV20" s="630"/>
      <c r="CW20" s="630"/>
      <c r="CX20" s="630"/>
      <c r="CY20" s="631"/>
      <c r="CZ20" s="685">
        <v>100</v>
      </c>
      <c r="DA20" s="685"/>
      <c r="DB20" s="685"/>
      <c r="DC20" s="685"/>
      <c r="DD20" s="617">
        <v>1997310</v>
      </c>
      <c r="DE20" s="630"/>
      <c r="DF20" s="630"/>
      <c r="DG20" s="630"/>
      <c r="DH20" s="630"/>
      <c r="DI20" s="630"/>
      <c r="DJ20" s="630"/>
      <c r="DK20" s="630"/>
      <c r="DL20" s="630"/>
      <c r="DM20" s="630"/>
      <c r="DN20" s="630"/>
      <c r="DO20" s="630"/>
      <c r="DP20" s="631"/>
      <c r="DQ20" s="617">
        <v>1496381</v>
      </c>
      <c r="DR20" s="630"/>
      <c r="DS20" s="630"/>
      <c r="DT20" s="630"/>
      <c r="DU20" s="630"/>
      <c r="DV20" s="630"/>
      <c r="DW20" s="630"/>
      <c r="DX20" s="630"/>
      <c r="DY20" s="630"/>
      <c r="DZ20" s="630"/>
      <c r="EA20" s="630"/>
      <c r="EB20" s="630"/>
      <c r="EC20" s="666"/>
    </row>
    <row r="21" spans="2:133" ht="11.25" customHeight="1" x14ac:dyDescent="0.15">
      <c r="B21" s="626" t="s">
        <v>276</v>
      </c>
      <c r="C21" s="627"/>
      <c r="D21" s="627"/>
      <c r="E21" s="627"/>
      <c r="F21" s="627"/>
      <c r="G21" s="627"/>
      <c r="H21" s="627"/>
      <c r="I21" s="627"/>
      <c r="J21" s="627"/>
      <c r="K21" s="627"/>
      <c r="L21" s="627"/>
      <c r="M21" s="627"/>
      <c r="N21" s="627"/>
      <c r="O21" s="627"/>
      <c r="P21" s="627"/>
      <c r="Q21" s="628"/>
      <c r="R21" s="629">
        <v>777570</v>
      </c>
      <c r="S21" s="630"/>
      <c r="T21" s="630"/>
      <c r="U21" s="630"/>
      <c r="V21" s="630"/>
      <c r="W21" s="630"/>
      <c r="X21" s="630"/>
      <c r="Y21" s="631"/>
      <c r="Z21" s="685">
        <v>11.6</v>
      </c>
      <c r="AA21" s="685"/>
      <c r="AB21" s="685"/>
      <c r="AC21" s="685"/>
      <c r="AD21" s="686" t="s">
        <v>227</v>
      </c>
      <c r="AE21" s="686"/>
      <c r="AF21" s="686"/>
      <c r="AG21" s="686"/>
      <c r="AH21" s="686"/>
      <c r="AI21" s="686"/>
      <c r="AJ21" s="686"/>
      <c r="AK21" s="686"/>
      <c r="AL21" s="632" t="s">
        <v>227</v>
      </c>
      <c r="AM21" s="633"/>
      <c r="AN21" s="633"/>
      <c r="AO21" s="687"/>
      <c r="AP21" s="731" t="s">
        <v>277</v>
      </c>
      <c r="AQ21" s="738"/>
      <c r="AR21" s="738"/>
      <c r="AS21" s="738"/>
      <c r="AT21" s="738"/>
      <c r="AU21" s="738"/>
      <c r="AV21" s="738"/>
      <c r="AW21" s="738"/>
      <c r="AX21" s="738"/>
      <c r="AY21" s="738"/>
      <c r="AZ21" s="738"/>
      <c r="BA21" s="738"/>
      <c r="BB21" s="738"/>
      <c r="BC21" s="738"/>
      <c r="BD21" s="738"/>
      <c r="BE21" s="738"/>
      <c r="BF21" s="733"/>
      <c r="BG21" s="629" t="s">
        <v>227</v>
      </c>
      <c r="BH21" s="630"/>
      <c r="BI21" s="630"/>
      <c r="BJ21" s="630"/>
      <c r="BK21" s="630"/>
      <c r="BL21" s="630"/>
      <c r="BM21" s="630"/>
      <c r="BN21" s="631"/>
      <c r="BO21" s="685" t="s">
        <v>227</v>
      </c>
      <c r="BP21" s="685"/>
      <c r="BQ21" s="685"/>
      <c r="BR21" s="685"/>
      <c r="BS21" s="617" t="s">
        <v>227</v>
      </c>
      <c r="BT21" s="630"/>
      <c r="BU21" s="630"/>
      <c r="BV21" s="630"/>
      <c r="BW21" s="630"/>
      <c r="BX21" s="630"/>
      <c r="BY21" s="630"/>
      <c r="BZ21" s="630"/>
      <c r="CA21" s="630"/>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26" t="s">
        <v>278</v>
      </c>
      <c r="C22" s="627"/>
      <c r="D22" s="627"/>
      <c r="E22" s="627"/>
      <c r="F22" s="627"/>
      <c r="G22" s="627"/>
      <c r="H22" s="627"/>
      <c r="I22" s="627"/>
      <c r="J22" s="627"/>
      <c r="K22" s="627"/>
      <c r="L22" s="627"/>
      <c r="M22" s="627"/>
      <c r="N22" s="627"/>
      <c r="O22" s="627"/>
      <c r="P22" s="627"/>
      <c r="Q22" s="628"/>
      <c r="R22" s="629">
        <v>1708244</v>
      </c>
      <c r="S22" s="630"/>
      <c r="T22" s="630"/>
      <c r="U22" s="630"/>
      <c r="V22" s="630"/>
      <c r="W22" s="630"/>
      <c r="X22" s="630"/>
      <c r="Y22" s="631"/>
      <c r="Z22" s="685">
        <v>25.4</v>
      </c>
      <c r="AA22" s="685"/>
      <c r="AB22" s="685"/>
      <c r="AC22" s="685"/>
      <c r="AD22" s="686">
        <v>855744</v>
      </c>
      <c r="AE22" s="686"/>
      <c r="AF22" s="686"/>
      <c r="AG22" s="686"/>
      <c r="AH22" s="686"/>
      <c r="AI22" s="686"/>
      <c r="AJ22" s="686"/>
      <c r="AK22" s="686"/>
      <c r="AL22" s="632">
        <v>96</v>
      </c>
      <c r="AM22" s="633"/>
      <c r="AN22" s="633"/>
      <c r="AO22" s="687"/>
      <c r="AP22" s="731" t="s">
        <v>279</v>
      </c>
      <c r="AQ22" s="738"/>
      <c r="AR22" s="738"/>
      <c r="AS22" s="738"/>
      <c r="AT22" s="738"/>
      <c r="AU22" s="738"/>
      <c r="AV22" s="738"/>
      <c r="AW22" s="738"/>
      <c r="AX22" s="738"/>
      <c r="AY22" s="738"/>
      <c r="AZ22" s="738"/>
      <c r="BA22" s="738"/>
      <c r="BB22" s="738"/>
      <c r="BC22" s="738"/>
      <c r="BD22" s="738"/>
      <c r="BE22" s="738"/>
      <c r="BF22" s="733"/>
      <c r="BG22" s="629" t="s">
        <v>127</v>
      </c>
      <c r="BH22" s="630"/>
      <c r="BI22" s="630"/>
      <c r="BJ22" s="630"/>
      <c r="BK22" s="630"/>
      <c r="BL22" s="630"/>
      <c r="BM22" s="630"/>
      <c r="BN22" s="631"/>
      <c r="BO22" s="685" t="s">
        <v>227</v>
      </c>
      <c r="BP22" s="685"/>
      <c r="BQ22" s="685"/>
      <c r="BR22" s="685"/>
      <c r="BS22" s="617" t="s">
        <v>227</v>
      </c>
      <c r="BT22" s="630"/>
      <c r="BU22" s="630"/>
      <c r="BV22" s="630"/>
      <c r="BW22" s="630"/>
      <c r="BX22" s="630"/>
      <c r="BY22" s="630"/>
      <c r="BZ22" s="630"/>
      <c r="CA22" s="630"/>
      <c r="CB22" s="666"/>
      <c r="CD22" s="740" t="s">
        <v>280</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26" t="s">
        <v>281</v>
      </c>
      <c r="C23" s="627"/>
      <c r="D23" s="627"/>
      <c r="E23" s="627"/>
      <c r="F23" s="627"/>
      <c r="G23" s="627"/>
      <c r="H23" s="627"/>
      <c r="I23" s="627"/>
      <c r="J23" s="627"/>
      <c r="K23" s="627"/>
      <c r="L23" s="627"/>
      <c r="M23" s="627"/>
      <c r="N23" s="627"/>
      <c r="O23" s="627"/>
      <c r="P23" s="627"/>
      <c r="Q23" s="628"/>
      <c r="R23" s="629" t="s">
        <v>227</v>
      </c>
      <c r="S23" s="630"/>
      <c r="T23" s="630"/>
      <c r="U23" s="630"/>
      <c r="V23" s="630"/>
      <c r="W23" s="630"/>
      <c r="X23" s="630"/>
      <c r="Y23" s="631"/>
      <c r="Z23" s="685" t="s">
        <v>227</v>
      </c>
      <c r="AA23" s="685"/>
      <c r="AB23" s="685"/>
      <c r="AC23" s="685"/>
      <c r="AD23" s="686" t="s">
        <v>127</v>
      </c>
      <c r="AE23" s="686"/>
      <c r="AF23" s="686"/>
      <c r="AG23" s="686"/>
      <c r="AH23" s="686"/>
      <c r="AI23" s="686"/>
      <c r="AJ23" s="686"/>
      <c r="AK23" s="686"/>
      <c r="AL23" s="632" t="s">
        <v>127</v>
      </c>
      <c r="AM23" s="633"/>
      <c r="AN23" s="633"/>
      <c r="AO23" s="687"/>
      <c r="AP23" s="731" t="s">
        <v>282</v>
      </c>
      <c r="AQ23" s="738"/>
      <c r="AR23" s="738"/>
      <c r="AS23" s="738"/>
      <c r="AT23" s="738"/>
      <c r="AU23" s="738"/>
      <c r="AV23" s="738"/>
      <c r="AW23" s="738"/>
      <c r="AX23" s="738"/>
      <c r="AY23" s="738"/>
      <c r="AZ23" s="738"/>
      <c r="BA23" s="738"/>
      <c r="BB23" s="738"/>
      <c r="BC23" s="738"/>
      <c r="BD23" s="738"/>
      <c r="BE23" s="738"/>
      <c r="BF23" s="733"/>
      <c r="BG23" s="629" t="s">
        <v>227</v>
      </c>
      <c r="BH23" s="630"/>
      <c r="BI23" s="630"/>
      <c r="BJ23" s="630"/>
      <c r="BK23" s="630"/>
      <c r="BL23" s="630"/>
      <c r="BM23" s="630"/>
      <c r="BN23" s="631"/>
      <c r="BO23" s="685" t="s">
        <v>127</v>
      </c>
      <c r="BP23" s="685"/>
      <c r="BQ23" s="685"/>
      <c r="BR23" s="685"/>
      <c r="BS23" s="617" t="s">
        <v>127</v>
      </c>
      <c r="BT23" s="630"/>
      <c r="BU23" s="630"/>
      <c r="BV23" s="630"/>
      <c r="BW23" s="630"/>
      <c r="BX23" s="630"/>
      <c r="BY23" s="630"/>
      <c r="BZ23" s="630"/>
      <c r="CA23" s="630"/>
      <c r="CB23" s="666"/>
      <c r="CD23" s="740" t="s">
        <v>221</v>
      </c>
      <c r="CE23" s="741"/>
      <c r="CF23" s="741"/>
      <c r="CG23" s="741"/>
      <c r="CH23" s="741"/>
      <c r="CI23" s="741"/>
      <c r="CJ23" s="741"/>
      <c r="CK23" s="741"/>
      <c r="CL23" s="741"/>
      <c r="CM23" s="741"/>
      <c r="CN23" s="741"/>
      <c r="CO23" s="741"/>
      <c r="CP23" s="741"/>
      <c r="CQ23" s="742"/>
      <c r="CR23" s="740" t="s">
        <v>283</v>
      </c>
      <c r="CS23" s="741"/>
      <c r="CT23" s="741"/>
      <c r="CU23" s="741"/>
      <c r="CV23" s="741"/>
      <c r="CW23" s="741"/>
      <c r="CX23" s="741"/>
      <c r="CY23" s="742"/>
      <c r="CZ23" s="740" t="s">
        <v>284</v>
      </c>
      <c r="DA23" s="741"/>
      <c r="DB23" s="741"/>
      <c r="DC23" s="742"/>
      <c r="DD23" s="740" t="s">
        <v>285</v>
      </c>
      <c r="DE23" s="741"/>
      <c r="DF23" s="741"/>
      <c r="DG23" s="741"/>
      <c r="DH23" s="741"/>
      <c r="DI23" s="741"/>
      <c r="DJ23" s="741"/>
      <c r="DK23" s="742"/>
      <c r="DL23" s="749" t="s">
        <v>286</v>
      </c>
      <c r="DM23" s="750"/>
      <c r="DN23" s="750"/>
      <c r="DO23" s="750"/>
      <c r="DP23" s="750"/>
      <c r="DQ23" s="750"/>
      <c r="DR23" s="750"/>
      <c r="DS23" s="750"/>
      <c r="DT23" s="750"/>
      <c r="DU23" s="750"/>
      <c r="DV23" s="751"/>
      <c r="DW23" s="740" t="s">
        <v>287</v>
      </c>
      <c r="DX23" s="741"/>
      <c r="DY23" s="741"/>
      <c r="DZ23" s="741"/>
      <c r="EA23" s="741"/>
      <c r="EB23" s="741"/>
      <c r="EC23" s="742"/>
    </row>
    <row r="24" spans="2:133" ht="11.25" customHeight="1" x14ac:dyDescent="0.15">
      <c r="B24" s="626" t="s">
        <v>288</v>
      </c>
      <c r="C24" s="627"/>
      <c r="D24" s="627"/>
      <c r="E24" s="627"/>
      <c r="F24" s="627"/>
      <c r="G24" s="627"/>
      <c r="H24" s="627"/>
      <c r="I24" s="627"/>
      <c r="J24" s="627"/>
      <c r="K24" s="627"/>
      <c r="L24" s="627"/>
      <c r="M24" s="627"/>
      <c r="N24" s="627"/>
      <c r="O24" s="627"/>
      <c r="P24" s="627"/>
      <c r="Q24" s="628"/>
      <c r="R24" s="629">
        <v>5122</v>
      </c>
      <c r="S24" s="630"/>
      <c r="T24" s="630"/>
      <c r="U24" s="630"/>
      <c r="V24" s="630"/>
      <c r="W24" s="630"/>
      <c r="X24" s="630"/>
      <c r="Y24" s="631"/>
      <c r="Z24" s="685">
        <v>0.1</v>
      </c>
      <c r="AA24" s="685"/>
      <c r="AB24" s="685"/>
      <c r="AC24" s="685"/>
      <c r="AD24" s="686" t="s">
        <v>227</v>
      </c>
      <c r="AE24" s="686"/>
      <c r="AF24" s="686"/>
      <c r="AG24" s="686"/>
      <c r="AH24" s="686"/>
      <c r="AI24" s="686"/>
      <c r="AJ24" s="686"/>
      <c r="AK24" s="686"/>
      <c r="AL24" s="632" t="s">
        <v>127</v>
      </c>
      <c r="AM24" s="633"/>
      <c r="AN24" s="633"/>
      <c r="AO24" s="687"/>
      <c r="AP24" s="731" t="s">
        <v>289</v>
      </c>
      <c r="AQ24" s="738"/>
      <c r="AR24" s="738"/>
      <c r="AS24" s="738"/>
      <c r="AT24" s="738"/>
      <c r="AU24" s="738"/>
      <c r="AV24" s="738"/>
      <c r="AW24" s="738"/>
      <c r="AX24" s="738"/>
      <c r="AY24" s="738"/>
      <c r="AZ24" s="738"/>
      <c r="BA24" s="738"/>
      <c r="BB24" s="738"/>
      <c r="BC24" s="738"/>
      <c r="BD24" s="738"/>
      <c r="BE24" s="738"/>
      <c r="BF24" s="733"/>
      <c r="BG24" s="629" t="s">
        <v>127</v>
      </c>
      <c r="BH24" s="630"/>
      <c r="BI24" s="630"/>
      <c r="BJ24" s="630"/>
      <c r="BK24" s="630"/>
      <c r="BL24" s="630"/>
      <c r="BM24" s="630"/>
      <c r="BN24" s="631"/>
      <c r="BO24" s="685" t="s">
        <v>127</v>
      </c>
      <c r="BP24" s="685"/>
      <c r="BQ24" s="685"/>
      <c r="BR24" s="685"/>
      <c r="BS24" s="617" t="s">
        <v>227</v>
      </c>
      <c r="BT24" s="630"/>
      <c r="BU24" s="630"/>
      <c r="BV24" s="630"/>
      <c r="BW24" s="630"/>
      <c r="BX24" s="630"/>
      <c r="BY24" s="630"/>
      <c r="BZ24" s="630"/>
      <c r="CA24" s="630"/>
      <c r="CB24" s="666"/>
      <c r="CD24" s="694" t="s">
        <v>290</v>
      </c>
      <c r="CE24" s="695"/>
      <c r="CF24" s="695"/>
      <c r="CG24" s="695"/>
      <c r="CH24" s="695"/>
      <c r="CI24" s="695"/>
      <c r="CJ24" s="695"/>
      <c r="CK24" s="695"/>
      <c r="CL24" s="695"/>
      <c r="CM24" s="695"/>
      <c r="CN24" s="695"/>
      <c r="CO24" s="695"/>
      <c r="CP24" s="695"/>
      <c r="CQ24" s="696"/>
      <c r="CR24" s="688">
        <v>587488</v>
      </c>
      <c r="CS24" s="689"/>
      <c r="CT24" s="689"/>
      <c r="CU24" s="689"/>
      <c r="CV24" s="689"/>
      <c r="CW24" s="689"/>
      <c r="CX24" s="689"/>
      <c r="CY24" s="735"/>
      <c r="CZ24" s="736">
        <v>9.9</v>
      </c>
      <c r="DA24" s="705"/>
      <c r="DB24" s="705"/>
      <c r="DC24" s="739"/>
      <c r="DD24" s="734">
        <v>526805</v>
      </c>
      <c r="DE24" s="689"/>
      <c r="DF24" s="689"/>
      <c r="DG24" s="689"/>
      <c r="DH24" s="689"/>
      <c r="DI24" s="689"/>
      <c r="DJ24" s="689"/>
      <c r="DK24" s="735"/>
      <c r="DL24" s="734">
        <v>493533</v>
      </c>
      <c r="DM24" s="689"/>
      <c r="DN24" s="689"/>
      <c r="DO24" s="689"/>
      <c r="DP24" s="689"/>
      <c r="DQ24" s="689"/>
      <c r="DR24" s="689"/>
      <c r="DS24" s="689"/>
      <c r="DT24" s="689"/>
      <c r="DU24" s="689"/>
      <c r="DV24" s="735"/>
      <c r="DW24" s="736">
        <v>53.3</v>
      </c>
      <c r="DX24" s="705"/>
      <c r="DY24" s="705"/>
      <c r="DZ24" s="705"/>
      <c r="EA24" s="705"/>
      <c r="EB24" s="705"/>
      <c r="EC24" s="737"/>
    </row>
    <row r="25" spans="2:133" ht="11.25" customHeight="1" x14ac:dyDescent="0.15">
      <c r="B25" s="626" t="s">
        <v>291</v>
      </c>
      <c r="C25" s="627"/>
      <c r="D25" s="627"/>
      <c r="E25" s="627"/>
      <c r="F25" s="627"/>
      <c r="G25" s="627"/>
      <c r="H25" s="627"/>
      <c r="I25" s="627"/>
      <c r="J25" s="627"/>
      <c r="K25" s="627"/>
      <c r="L25" s="627"/>
      <c r="M25" s="627"/>
      <c r="N25" s="627"/>
      <c r="O25" s="627"/>
      <c r="P25" s="627"/>
      <c r="Q25" s="628"/>
      <c r="R25" s="629">
        <v>40475</v>
      </c>
      <c r="S25" s="630"/>
      <c r="T25" s="630"/>
      <c r="U25" s="630"/>
      <c r="V25" s="630"/>
      <c r="W25" s="630"/>
      <c r="X25" s="630"/>
      <c r="Y25" s="631"/>
      <c r="Z25" s="685">
        <v>0.6</v>
      </c>
      <c r="AA25" s="685"/>
      <c r="AB25" s="685"/>
      <c r="AC25" s="685"/>
      <c r="AD25" s="686">
        <v>32570</v>
      </c>
      <c r="AE25" s="686"/>
      <c r="AF25" s="686"/>
      <c r="AG25" s="686"/>
      <c r="AH25" s="686"/>
      <c r="AI25" s="686"/>
      <c r="AJ25" s="686"/>
      <c r="AK25" s="686"/>
      <c r="AL25" s="632">
        <v>3.7</v>
      </c>
      <c r="AM25" s="633"/>
      <c r="AN25" s="633"/>
      <c r="AO25" s="687"/>
      <c r="AP25" s="731" t="s">
        <v>292</v>
      </c>
      <c r="AQ25" s="738"/>
      <c r="AR25" s="738"/>
      <c r="AS25" s="738"/>
      <c r="AT25" s="738"/>
      <c r="AU25" s="738"/>
      <c r="AV25" s="738"/>
      <c r="AW25" s="738"/>
      <c r="AX25" s="738"/>
      <c r="AY25" s="738"/>
      <c r="AZ25" s="738"/>
      <c r="BA25" s="738"/>
      <c r="BB25" s="738"/>
      <c r="BC25" s="738"/>
      <c r="BD25" s="738"/>
      <c r="BE25" s="738"/>
      <c r="BF25" s="733"/>
      <c r="BG25" s="629" t="s">
        <v>127</v>
      </c>
      <c r="BH25" s="630"/>
      <c r="BI25" s="630"/>
      <c r="BJ25" s="630"/>
      <c r="BK25" s="630"/>
      <c r="BL25" s="630"/>
      <c r="BM25" s="630"/>
      <c r="BN25" s="631"/>
      <c r="BO25" s="685" t="s">
        <v>227</v>
      </c>
      <c r="BP25" s="685"/>
      <c r="BQ25" s="685"/>
      <c r="BR25" s="685"/>
      <c r="BS25" s="617" t="s">
        <v>127</v>
      </c>
      <c r="BT25" s="630"/>
      <c r="BU25" s="630"/>
      <c r="BV25" s="630"/>
      <c r="BW25" s="630"/>
      <c r="BX25" s="630"/>
      <c r="BY25" s="630"/>
      <c r="BZ25" s="630"/>
      <c r="CA25" s="630"/>
      <c r="CB25" s="666"/>
      <c r="CD25" s="667" t="s">
        <v>293</v>
      </c>
      <c r="CE25" s="664"/>
      <c r="CF25" s="664"/>
      <c r="CG25" s="664"/>
      <c r="CH25" s="664"/>
      <c r="CI25" s="664"/>
      <c r="CJ25" s="664"/>
      <c r="CK25" s="664"/>
      <c r="CL25" s="664"/>
      <c r="CM25" s="664"/>
      <c r="CN25" s="664"/>
      <c r="CO25" s="664"/>
      <c r="CP25" s="664"/>
      <c r="CQ25" s="665"/>
      <c r="CR25" s="629">
        <v>347198</v>
      </c>
      <c r="CS25" s="618"/>
      <c r="CT25" s="618"/>
      <c r="CU25" s="618"/>
      <c r="CV25" s="618"/>
      <c r="CW25" s="618"/>
      <c r="CX25" s="618"/>
      <c r="CY25" s="619"/>
      <c r="CZ25" s="632">
        <v>5.8</v>
      </c>
      <c r="DA25" s="657"/>
      <c r="DB25" s="657"/>
      <c r="DC25" s="658"/>
      <c r="DD25" s="617">
        <v>343098</v>
      </c>
      <c r="DE25" s="618"/>
      <c r="DF25" s="618"/>
      <c r="DG25" s="618"/>
      <c r="DH25" s="618"/>
      <c r="DI25" s="618"/>
      <c r="DJ25" s="618"/>
      <c r="DK25" s="619"/>
      <c r="DL25" s="617">
        <v>311699</v>
      </c>
      <c r="DM25" s="618"/>
      <c r="DN25" s="618"/>
      <c r="DO25" s="618"/>
      <c r="DP25" s="618"/>
      <c r="DQ25" s="618"/>
      <c r="DR25" s="618"/>
      <c r="DS25" s="618"/>
      <c r="DT25" s="618"/>
      <c r="DU25" s="618"/>
      <c r="DV25" s="619"/>
      <c r="DW25" s="632">
        <v>33.700000000000003</v>
      </c>
      <c r="DX25" s="657"/>
      <c r="DY25" s="657"/>
      <c r="DZ25" s="657"/>
      <c r="EA25" s="657"/>
      <c r="EB25" s="657"/>
      <c r="EC25" s="659"/>
    </row>
    <row r="26" spans="2:133" ht="11.25" customHeight="1" x14ac:dyDescent="0.15">
      <c r="B26" s="626" t="s">
        <v>294</v>
      </c>
      <c r="C26" s="627"/>
      <c r="D26" s="627"/>
      <c r="E26" s="627"/>
      <c r="F26" s="627"/>
      <c r="G26" s="627"/>
      <c r="H26" s="627"/>
      <c r="I26" s="627"/>
      <c r="J26" s="627"/>
      <c r="K26" s="627"/>
      <c r="L26" s="627"/>
      <c r="M26" s="627"/>
      <c r="N26" s="627"/>
      <c r="O26" s="627"/>
      <c r="P26" s="627"/>
      <c r="Q26" s="628"/>
      <c r="R26" s="629">
        <v>1508</v>
      </c>
      <c r="S26" s="630"/>
      <c r="T26" s="630"/>
      <c r="U26" s="630"/>
      <c r="V26" s="630"/>
      <c r="W26" s="630"/>
      <c r="X26" s="630"/>
      <c r="Y26" s="631"/>
      <c r="Z26" s="685">
        <v>0</v>
      </c>
      <c r="AA26" s="685"/>
      <c r="AB26" s="685"/>
      <c r="AC26" s="685"/>
      <c r="AD26" s="686">
        <v>26</v>
      </c>
      <c r="AE26" s="686"/>
      <c r="AF26" s="686"/>
      <c r="AG26" s="686"/>
      <c r="AH26" s="686"/>
      <c r="AI26" s="686"/>
      <c r="AJ26" s="686"/>
      <c r="AK26" s="686"/>
      <c r="AL26" s="632">
        <v>0</v>
      </c>
      <c r="AM26" s="633"/>
      <c r="AN26" s="633"/>
      <c r="AO26" s="687"/>
      <c r="AP26" s="731" t="s">
        <v>295</v>
      </c>
      <c r="AQ26" s="732"/>
      <c r="AR26" s="732"/>
      <c r="AS26" s="732"/>
      <c r="AT26" s="732"/>
      <c r="AU26" s="732"/>
      <c r="AV26" s="732"/>
      <c r="AW26" s="732"/>
      <c r="AX26" s="732"/>
      <c r="AY26" s="732"/>
      <c r="AZ26" s="732"/>
      <c r="BA26" s="732"/>
      <c r="BB26" s="732"/>
      <c r="BC26" s="732"/>
      <c r="BD26" s="732"/>
      <c r="BE26" s="732"/>
      <c r="BF26" s="733"/>
      <c r="BG26" s="629" t="s">
        <v>227</v>
      </c>
      <c r="BH26" s="630"/>
      <c r="BI26" s="630"/>
      <c r="BJ26" s="630"/>
      <c r="BK26" s="630"/>
      <c r="BL26" s="630"/>
      <c r="BM26" s="630"/>
      <c r="BN26" s="631"/>
      <c r="BO26" s="685" t="s">
        <v>127</v>
      </c>
      <c r="BP26" s="685"/>
      <c r="BQ26" s="685"/>
      <c r="BR26" s="685"/>
      <c r="BS26" s="617" t="s">
        <v>127</v>
      </c>
      <c r="BT26" s="630"/>
      <c r="BU26" s="630"/>
      <c r="BV26" s="630"/>
      <c r="BW26" s="630"/>
      <c r="BX26" s="630"/>
      <c r="BY26" s="630"/>
      <c r="BZ26" s="630"/>
      <c r="CA26" s="630"/>
      <c r="CB26" s="666"/>
      <c r="CD26" s="667" t="s">
        <v>296</v>
      </c>
      <c r="CE26" s="664"/>
      <c r="CF26" s="664"/>
      <c r="CG26" s="664"/>
      <c r="CH26" s="664"/>
      <c r="CI26" s="664"/>
      <c r="CJ26" s="664"/>
      <c r="CK26" s="664"/>
      <c r="CL26" s="664"/>
      <c r="CM26" s="664"/>
      <c r="CN26" s="664"/>
      <c r="CO26" s="664"/>
      <c r="CP26" s="664"/>
      <c r="CQ26" s="665"/>
      <c r="CR26" s="629">
        <v>185246</v>
      </c>
      <c r="CS26" s="630"/>
      <c r="CT26" s="630"/>
      <c r="CU26" s="630"/>
      <c r="CV26" s="630"/>
      <c r="CW26" s="630"/>
      <c r="CX26" s="630"/>
      <c r="CY26" s="631"/>
      <c r="CZ26" s="632">
        <v>3.1</v>
      </c>
      <c r="DA26" s="657"/>
      <c r="DB26" s="657"/>
      <c r="DC26" s="658"/>
      <c r="DD26" s="617">
        <v>183397</v>
      </c>
      <c r="DE26" s="630"/>
      <c r="DF26" s="630"/>
      <c r="DG26" s="630"/>
      <c r="DH26" s="630"/>
      <c r="DI26" s="630"/>
      <c r="DJ26" s="630"/>
      <c r="DK26" s="631"/>
      <c r="DL26" s="617" t="s">
        <v>227</v>
      </c>
      <c r="DM26" s="630"/>
      <c r="DN26" s="630"/>
      <c r="DO26" s="630"/>
      <c r="DP26" s="630"/>
      <c r="DQ26" s="630"/>
      <c r="DR26" s="630"/>
      <c r="DS26" s="630"/>
      <c r="DT26" s="630"/>
      <c r="DU26" s="630"/>
      <c r="DV26" s="631"/>
      <c r="DW26" s="632" t="s">
        <v>227</v>
      </c>
      <c r="DX26" s="657"/>
      <c r="DY26" s="657"/>
      <c r="DZ26" s="657"/>
      <c r="EA26" s="657"/>
      <c r="EB26" s="657"/>
      <c r="EC26" s="659"/>
    </row>
    <row r="27" spans="2:133" ht="11.25" customHeight="1" x14ac:dyDescent="0.15">
      <c r="B27" s="626" t="s">
        <v>297</v>
      </c>
      <c r="C27" s="627"/>
      <c r="D27" s="627"/>
      <c r="E27" s="627"/>
      <c r="F27" s="627"/>
      <c r="G27" s="627"/>
      <c r="H27" s="627"/>
      <c r="I27" s="627"/>
      <c r="J27" s="627"/>
      <c r="K27" s="627"/>
      <c r="L27" s="627"/>
      <c r="M27" s="627"/>
      <c r="N27" s="627"/>
      <c r="O27" s="627"/>
      <c r="P27" s="627"/>
      <c r="Q27" s="628"/>
      <c r="R27" s="629">
        <v>2982387</v>
      </c>
      <c r="S27" s="630"/>
      <c r="T27" s="630"/>
      <c r="U27" s="630"/>
      <c r="V27" s="630"/>
      <c r="W27" s="630"/>
      <c r="X27" s="630"/>
      <c r="Y27" s="631"/>
      <c r="Z27" s="685">
        <v>44.4</v>
      </c>
      <c r="AA27" s="685"/>
      <c r="AB27" s="685"/>
      <c r="AC27" s="685"/>
      <c r="AD27" s="686" t="s">
        <v>227</v>
      </c>
      <c r="AE27" s="686"/>
      <c r="AF27" s="686"/>
      <c r="AG27" s="686"/>
      <c r="AH27" s="686"/>
      <c r="AI27" s="686"/>
      <c r="AJ27" s="686"/>
      <c r="AK27" s="686"/>
      <c r="AL27" s="632" t="s">
        <v>127</v>
      </c>
      <c r="AM27" s="633"/>
      <c r="AN27" s="633"/>
      <c r="AO27" s="687"/>
      <c r="AP27" s="626" t="s">
        <v>298</v>
      </c>
      <c r="AQ27" s="627"/>
      <c r="AR27" s="627"/>
      <c r="AS27" s="627"/>
      <c r="AT27" s="627"/>
      <c r="AU27" s="627"/>
      <c r="AV27" s="627"/>
      <c r="AW27" s="627"/>
      <c r="AX27" s="627"/>
      <c r="AY27" s="627"/>
      <c r="AZ27" s="627"/>
      <c r="BA27" s="627"/>
      <c r="BB27" s="627"/>
      <c r="BC27" s="627"/>
      <c r="BD27" s="627"/>
      <c r="BE27" s="627"/>
      <c r="BF27" s="628"/>
      <c r="BG27" s="629">
        <v>111594</v>
      </c>
      <c r="BH27" s="630"/>
      <c r="BI27" s="630"/>
      <c r="BJ27" s="630"/>
      <c r="BK27" s="630"/>
      <c r="BL27" s="630"/>
      <c r="BM27" s="630"/>
      <c r="BN27" s="631"/>
      <c r="BO27" s="685">
        <v>100</v>
      </c>
      <c r="BP27" s="685"/>
      <c r="BQ27" s="685"/>
      <c r="BR27" s="685"/>
      <c r="BS27" s="617" t="s">
        <v>127</v>
      </c>
      <c r="BT27" s="630"/>
      <c r="BU27" s="630"/>
      <c r="BV27" s="630"/>
      <c r="BW27" s="630"/>
      <c r="BX27" s="630"/>
      <c r="BY27" s="630"/>
      <c r="BZ27" s="630"/>
      <c r="CA27" s="630"/>
      <c r="CB27" s="666"/>
      <c r="CD27" s="667" t="s">
        <v>299</v>
      </c>
      <c r="CE27" s="664"/>
      <c r="CF27" s="664"/>
      <c r="CG27" s="664"/>
      <c r="CH27" s="664"/>
      <c r="CI27" s="664"/>
      <c r="CJ27" s="664"/>
      <c r="CK27" s="664"/>
      <c r="CL27" s="664"/>
      <c r="CM27" s="664"/>
      <c r="CN27" s="664"/>
      <c r="CO27" s="664"/>
      <c r="CP27" s="664"/>
      <c r="CQ27" s="665"/>
      <c r="CR27" s="629">
        <v>68625</v>
      </c>
      <c r="CS27" s="618"/>
      <c r="CT27" s="618"/>
      <c r="CU27" s="618"/>
      <c r="CV27" s="618"/>
      <c r="CW27" s="618"/>
      <c r="CX27" s="618"/>
      <c r="CY27" s="619"/>
      <c r="CZ27" s="632">
        <v>1.2</v>
      </c>
      <c r="DA27" s="657"/>
      <c r="DB27" s="657"/>
      <c r="DC27" s="658"/>
      <c r="DD27" s="617">
        <v>12042</v>
      </c>
      <c r="DE27" s="618"/>
      <c r="DF27" s="618"/>
      <c r="DG27" s="618"/>
      <c r="DH27" s="618"/>
      <c r="DI27" s="618"/>
      <c r="DJ27" s="618"/>
      <c r="DK27" s="619"/>
      <c r="DL27" s="617">
        <v>10169</v>
      </c>
      <c r="DM27" s="618"/>
      <c r="DN27" s="618"/>
      <c r="DO27" s="618"/>
      <c r="DP27" s="618"/>
      <c r="DQ27" s="618"/>
      <c r="DR27" s="618"/>
      <c r="DS27" s="618"/>
      <c r="DT27" s="618"/>
      <c r="DU27" s="618"/>
      <c r="DV27" s="619"/>
      <c r="DW27" s="632">
        <v>1.1000000000000001</v>
      </c>
      <c r="DX27" s="657"/>
      <c r="DY27" s="657"/>
      <c r="DZ27" s="657"/>
      <c r="EA27" s="657"/>
      <c r="EB27" s="657"/>
      <c r="EC27" s="659"/>
    </row>
    <row r="28" spans="2:133" ht="11.25" customHeight="1" x14ac:dyDescent="0.15">
      <c r="B28" s="728" t="s">
        <v>300</v>
      </c>
      <c r="C28" s="729"/>
      <c r="D28" s="729"/>
      <c r="E28" s="729"/>
      <c r="F28" s="729"/>
      <c r="G28" s="729"/>
      <c r="H28" s="729"/>
      <c r="I28" s="729"/>
      <c r="J28" s="729"/>
      <c r="K28" s="729"/>
      <c r="L28" s="729"/>
      <c r="M28" s="729"/>
      <c r="N28" s="729"/>
      <c r="O28" s="729"/>
      <c r="P28" s="729"/>
      <c r="Q28" s="730"/>
      <c r="R28" s="629" t="s">
        <v>227</v>
      </c>
      <c r="S28" s="630"/>
      <c r="T28" s="630"/>
      <c r="U28" s="630"/>
      <c r="V28" s="630"/>
      <c r="W28" s="630"/>
      <c r="X28" s="630"/>
      <c r="Y28" s="631"/>
      <c r="Z28" s="685" t="s">
        <v>127</v>
      </c>
      <c r="AA28" s="685"/>
      <c r="AB28" s="685"/>
      <c r="AC28" s="685"/>
      <c r="AD28" s="686" t="s">
        <v>227</v>
      </c>
      <c r="AE28" s="686"/>
      <c r="AF28" s="686"/>
      <c r="AG28" s="686"/>
      <c r="AH28" s="686"/>
      <c r="AI28" s="686"/>
      <c r="AJ28" s="686"/>
      <c r="AK28" s="686"/>
      <c r="AL28" s="632" t="s">
        <v>227</v>
      </c>
      <c r="AM28" s="633"/>
      <c r="AN28" s="633"/>
      <c r="AO28" s="687"/>
      <c r="AP28" s="635"/>
      <c r="AQ28" s="636"/>
      <c r="AR28" s="636"/>
      <c r="AS28" s="636"/>
      <c r="AT28" s="636"/>
      <c r="AU28" s="636"/>
      <c r="AV28" s="636"/>
      <c r="AW28" s="636"/>
      <c r="AX28" s="636"/>
      <c r="AY28" s="636"/>
      <c r="AZ28" s="636"/>
      <c r="BA28" s="636"/>
      <c r="BB28" s="636"/>
      <c r="BC28" s="636"/>
      <c r="BD28" s="636"/>
      <c r="BE28" s="636"/>
      <c r="BF28" s="637"/>
      <c r="BG28" s="629"/>
      <c r="BH28" s="630"/>
      <c r="BI28" s="630"/>
      <c r="BJ28" s="630"/>
      <c r="BK28" s="630"/>
      <c r="BL28" s="630"/>
      <c r="BM28" s="630"/>
      <c r="BN28" s="631"/>
      <c r="BO28" s="685"/>
      <c r="BP28" s="685"/>
      <c r="BQ28" s="685"/>
      <c r="BR28" s="685"/>
      <c r="BS28" s="686"/>
      <c r="BT28" s="686"/>
      <c r="BU28" s="686"/>
      <c r="BV28" s="686"/>
      <c r="BW28" s="686"/>
      <c r="BX28" s="686"/>
      <c r="BY28" s="686"/>
      <c r="BZ28" s="686"/>
      <c r="CA28" s="686"/>
      <c r="CB28" s="727"/>
      <c r="CD28" s="667" t="s">
        <v>301</v>
      </c>
      <c r="CE28" s="664"/>
      <c r="CF28" s="664"/>
      <c r="CG28" s="664"/>
      <c r="CH28" s="664"/>
      <c r="CI28" s="664"/>
      <c r="CJ28" s="664"/>
      <c r="CK28" s="664"/>
      <c r="CL28" s="664"/>
      <c r="CM28" s="664"/>
      <c r="CN28" s="664"/>
      <c r="CO28" s="664"/>
      <c r="CP28" s="664"/>
      <c r="CQ28" s="665"/>
      <c r="CR28" s="629">
        <v>171665</v>
      </c>
      <c r="CS28" s="630"/>
      <c r="CT28" s="630"/>
      <c r="CU28" s="630"/>
      <c r="CV28" s="630"/>
      <c r="CW28" s="630"/>
      <c r="CX28" s="630"/>
      <c r="CY28" s="631"/>
      <c r="CZ28" s="632">
        <v>2.9</v>
      </c>
      <c r="DA28" s="657"/>
      <c r="DB28" s="657"/>
      <c r="DC28" s="658"/>
      <c r="DD28" s="617">
        <v>171665</v>
      </c>
      <c r="DE28" s="630"/>
      <c r="DF28" s="630"/>
      <c r="DG28" s="630"/>
      <c r="DH28" s="630"/>
      <c r="DI28" s="630"/>
      <c r="DJ28" s="630"/>
      <c r="DK28" s="631"/>
      <c r="DL28" s="617">
        <v>171665</v>
      </c>
      <c r="DM28" s="630"/>
      <c r="DN28" s="630"/>
      <c r="DO28" s="630"/>
      <c r="DP28" s="630"/>
      <c r="DQ28" s="630"/>
      <c r="DR28" s="630"/>
      <c r="DS28" s="630"/>
      <c r="DT28" s="630"/>
      <c r="DU28" s="630"/>
      <c r="DV28" s="631"/>
      <c r="DW28" s="632">
        <v>18.5</v>
      </c>
      <c r="DX28" s="657"/>
      <c r="DY28" s="657"/>
      <c r="DZ28" s="657"/>
      <c r="EA28" s="657"/>
      <c r="EB28" s="657"/>
      <c r="EC28" s="659"/>
    </row>
    <row r="29" spans="2:133" ht="11.25" customHeight="1" x14ac:dyDescent="0.15">
      <c r="B29" s="626" t="s">
        <v>302</v>
      </c>
      <c r="C29" s="627"/>
      <c r="D29" s="627"/>
      <c r="E29" s="627"/>
      <c r="F29" s="627"/>
      <c r="G29" s="627"/>
      <c r="H29" s="627"/>
      <c r="I29" s="627"/>
      <c r="J29" s="627"/>
      <c r="K29" s="627"/>
      <c r="L29" s="627"/>
      <c r="M29" s="627"/>
      <c r="N29" s="627"/>
      <c r="O29" s="627"/>
      <c r="P29" s="627"/>
      <c r="Q29" s="628"/>
      <c r="R29" s="629">
        <v>648404</v>
      </c>
      <c r="S29" s="630"/>
      <c r="T29" s="630"/>
      <c r="U29" s="630"/>
      <c r="V29" s="630"/>
      <c r="W29" s="630"/>
      <c r="X29" s="630"/>
      <c r="Y29" s="631"/>
      <c r="Z29" s="685">
        <v>9.6999999999999993</v>
      </c>
      <c r="AA29" s="685"/>
      <c r="AB29" s="685"/>
      <c r="AC29" s="685"/>
      <c r="AD29" s="686" t="s">
        <v>227</v>
      </c>
      <c r="AE29" s="686"/>
      <c r="AF29" s="686"/>
      <c r="AG29" s="686"/>
      <c r="AH29" s="686"/>
      <c r="AI29" s="686"/>
      <c r="AJ29" s="686"/>
      <c r="AK29" s="686"/>
      <c r="AL29" s="632" t="s">
        <v>227</v>
      </c>
      <c r="AM29" s="633"/>
      <c r="AN29" s="633"/>
      <c r="AO29" s="687"/>
      <c r="AP29" s="697" t="s">
        <v>221</v>
      </c>
      <c r="AQ29" s="698"/>
      <c r="AR29" s="698"/>
      <c r="AS29" s="698"/>
      <c r="AT29" s="698"/>
      <c r="AU29" s="698"/>
      <c r="AV29" s="698"/>
      <c r="AW29" s="698"/>
      <c r="AX29" s="698"/>
      <c r="AY29" s="698"/>
      <c r="AZ29" s="698"/>
      <c r="BA29" s="698"/>
      <c r="BB29" s="698"/>
      <c r="BC29" s="698"/>
      <c r="BD29" s="698"/>
      <c r="BE29" s="698"/>
      <c r="BF29" s="699"/>
      <c r="BG29" s="697" t="s">
        <v>303</v>
      </c>
      <c r="BH29" s="725"/>
      <c r="BI29" s="725"/>
      <c r="BJ29" s="725"/>
      <c r="BK29" s="725"/>
      <c r="BL29" s="725"/>
      <c r="BM29" s="725"/>
      <c r="BN29" s="725"/>
      <c r="BO29" s="725"/>
      <c r="BP29" s="725"/>
      <c r="BQ29" s="726"/>
      <c r="BR29" s="697" t="s">
        <v>304</v>
      </c>
      <c r="BS29" s="725"/>
      <c r="BT29" s="725"/>
      <c r="BU29" s="725"/>
      <c r="BV29" s="725"/>
      <c r="BW29" s="725"/>
      <c r="BX29" s="725"/>
      <c r="BY29" s="725"/>
      <c r="BZ29" s="725"/>
      <c r="CA29" s="725"/>
      <c r="CB29" s="726"/>
      <c r="CD29" s="707" t="s">
        <v>305</v>
      </c>
      <c r="CE29" s="708"/>
      <c r="CF29" s="667" t="s">
        <v>306</v>
      </c>
      <c r="CG29" s="664"/>
      <c r="CH29" s="664"/>
      <c r="CI29" s="664"/>
      <c r="CJ29" s="664"/>
      <c r="CK29" s="664"/>
      <c r="CL29" s="664"/>
      <c r="CM29" s="664"/>
      <c r="CN29" s="664"/>
      <c r="CO29" s="664"/>
      <c r="CP29" s="664"/>
      <c r="CQ29" s="665"/>
      <c r="CR29" s="629">
        <v>171665</v>
      </c>
      <c r="CS29" s="618"/>
      <c r="CT29" s="618"/>
      <c r="CU29" s="618"/>
      <c r="CV29" s="618"/>
      <c r="CW29" s="618"/>
      <c r="CX29" s="618"/>
      <c r="CY29" s="619"/>
      <c r="CZ29" s="632">
        <v>2.9</v>
      </c>
      <c r="DA29" s="657"/>
      <c r="DB29" s="657"/>
      <c r="DC29" s="658"/>
      <c r="DD29" s="617">
        <v>171665</v>
      </c>
      <c r="DE29" s="618"/>
      <c r="DF29" s="618"/>
      <c r="DG29" s="618"/>
      <c r="DH29" s="618"/>
      <c r="DI29" s="618"/>
      <c r="DJ29" s="618"/>
      <c r="DK29" s="619"/>
      <c r="DL29" s="617">
        <v>171665</v>
      </c>
      <c r="DM29" s="618"/>
      <c r="DN29" s="618"/>
      <c r="DO29" s="618"/>
      <c r="DP29" s="618"/>
      <c r="DQ29" s="618"/>
      <c r="DR29" s="618"/>
      <c r="DS29" s="618"/>
      <c r="DT29" s="618"/>
      <c r="DU29" s="618"/>
      <c r="DV29" s="619"/>
      <c r="DW29" s="632">
        <v>18.5</v>
      </c>
      <c r="DX29" s="657"/>
      <c r="DY29" s="657"/>
      <c r="DZ29" s="657"/>
      <c r="EA29" s="657"/>
      <c r="EB29" s="657"/>
      <c r="EC29" s="659"/>
    </row>
    <row r="30" spans="2:133" ht="11.25" customHeight="1" x14ac:dyDescent="0.15">
      <c r="B30" s="626" t="s">
        <v>307</v>
      </c>
      <c r="C30" s="627"/>
      <c r="D30" s="627"/>
      <c r="E30" s="627"/>
      <c r="F30" s="627"/>
      <c r="G30" s="627"/>
      <c r="H30" s="627"/>
      <c r="I30" s="627"/>
      <c r="J30" s="627"/>
      <c r="K30" s="627"/>
      <c r="L30" s="627"/>
      <c r="M30" s="627"/>
      <c r="N30" s="627"/>
      <c r="O30" s="627"/>
      <c r="P30" s="627"/>
      <c r="Q30" s="628"/>
      <c r="R30" s="629">
        <v>9278</v>
      </c>
      <c r="S30" s="630"/>
      <c r="T30" s="630"/>
      <c r="U30" s="630"/>
      <c r="V30" s="630"/>
      <c r="W30" s="630"/>
      <c r="X30" s="630"/>
      <c r="Y30" s="631"/>
      <c r="Z30" s="685">
        <v>0.1</v>
      </c>
      <c r="AA30" s="685"/>
      <c r="AB30" s="685"/>
      <c r="AC30" s="685"/>
      <c r="AD30" s="686">
        <v>3316</v>
      </c>
      <c r="AE30" s="686"/>
      <c r="AF30" s="686"/>
      <c r="AG30" s="686"/>
      <c r="AH30" s="686"/>
      <c r="AI30" s="686"/>
      <c r="AJ30" s="686"/>
      <c r="AK30" s="686"/>
      <c r="AL30" s="632">
        <v>0.4</v>
      </c>
      <c r="AM30" s="633"/>
      <c r="AN30" s="633"/>
      <c r="AO30" s="687"/>
      <c r="AP30" s="713" t="s">
        <v>308</v>
      </c>
      <c r="AQ30" s="714"/>
      <c r="AR30" s="714"/>
      <c r="AS30" s="714"/>
      <c r="AT30" s="719" t="s">
        <v>309</v>
      </c>
      <c r="AU30" s="230"/>
      <c r="AV30" s="230"/>
      <c r="AW30" s="230"/>
      <c r="AX30" s="722" t="s">
        <v>186</v>
      </c>
      <c r="AY30" s="723"/>
      <c r="AZ30" s="723"/>
      <c r="BA30" s="723"/>
      <c r="BB30" s="723"/>
      <c r="BC30" s="723"/>
      <c r="BD30" s="723"/>
      <c r="BE30" s="723"/>
      <c r="BF30" s="724"/>
      <c r="BG30" s="703">
        <v>100</v>
      </c>
      <c r="BH30" s="704"/>
      <c r="BI30" s="704"/>
      <c r="BJ30" s="704"/>
      <c r="BK30" s="704"/>
      <c r="BL30" s="704"/>
      <c r="BM30" s="705">
        <v>100</v>
      </c>
      <c r="BN30" s="704"/>
      <c r="BO30" s="704"/>
      <c r="BP30" s="704"/>
      <c r="BQ30" s="706"/>
      <c r="BR30" s="703">
        <v>100</v>
      </c>
      <c r="BS30" s="704"/>
      <c r="BT30" s="704"/>
      <c r="BU30" s="704"/>
      <c r="BV30" s="704"/>
      <c r="BW30" s="704"/>
      <c r="BX30" s="705">
        <v>100</v>
      </c>
      <c r="BY30" s="704"/>
      <c r="BZ30" s="704"/>
      <c r="CA30" s="704"/>
      <c r="CB30" s="706"/>
      <c r="CD30" s="709"/>
      <c r="CE30" s="710"/>
      <c r="CF30" s="667" t="s">
        <v>310</v>
      </c>
      <c r="CG30" s="664"/>
      <c r="CH30" s="664"/>
      <c r="CI30" s="664"/>
      <c r="CJ30" s="664"/>
      <c r="CK30" s="664"/>
      <c r="CL30" s="664"/>
      <c r="CM30" s="664"/>
      <c r="CN30" s="664"/>
      <c r="CO30" s="664"/>
      <c r="CP30" s="664"/>
      <c r="CQ30" s="665"/>
      <c r="CR30" s="629">
        <v>163858</v>
      </c>
      <c r="CS30" s="630"/>
      <c r="CT30" s="630"/>
      <c r="CU30" s="630"/>
      <c r="CV30" s="630"/>
      <c r="CW30" s="630"/>
      <c r="CX30" s="630"/>
      <c r="CY30" s="631"/>
      <c r="CZ30" s="632">
        <v>2.8</v>
      </c>
      <c r="DA30" s="657"/>
      <c r="DB30" s="657"/>
      <c r="DC30" s="658"/>
      <c r="DD30" s="617">
        <v>163858</v>
      </c>
      <c r="DE30" s="630"/>
      <c r="DF30" s="630"/>
      <c r="DG30" s="630"/>
      <c r="DH30" s="630"/>
      <c r="DI30" s="630"/>
      <c r="DJ30" s="630"/>
      <c r="DK30" s="631"/>
      <c r="DL30" s="617">
        <v>163858</v>
      </c>
      <c r="DM30" s="630"/>
      <c r="DN30" s="630"/>
      <c r="DO30" s="630"/>
      <c r="DP30" s="630"/>
      <c r="DQ30" s="630"/>
      <c r="DR30" s="630"/>
      <c r="DS30" s="630"/>
      <c r="DT30" s="630"/>
      <c r="DU30" s="630"/>
      <c r="DV30" s="631"/>
      <c r="DW30" s="632">
        <v>17.7</v>
      </c>
      <c r="DX30" s="657"/>
      <c r="DY30" s="657"/>
      <c r="DZ30" s="657"/>
      <c r="EA30" s="657"/>
      <c r="EB30" s="657"/>
      <c r="EC30" s="659"/>
    </row>
    <row r="31" spans="2:133" ht="11.25" customHeight="1" x14ac:dyDescent="0.15">
      <c r="B31" s="626" t="s">
        <v>311</v>
      </c>
      <c r="C31" s="627"/>
      <c r="D31" s="627"/>
      <c r="E31" s="627"/>
      <c r="F31" s="627"/>
      <c r="G31" s="627"/>
      <c r="H31" s="627"/>
      <c r="I31" s="627"/>
      <c r="J31" s="627"/>
      <c r="K31" s="627"/>
      <c r="L31" s="627"/>
      <c r="M31" s="627"/>
      <c r="N31" s="627"/>
      <c r="O31" s="627"/>
      <c r="P31" s="627"/>
      <c r="Q31" s="628"/>
      <c r="R31" s="629">
        <v>3736</v>
      </c>
      <c r="S31" s="630"/>
      <c r="T31" s="630"/>
      <c r="U31" s="630"/>
      <c r="V31" s="630"/>
      <c r="W31" s="630"/>
      <c r="X31" s="630"/>
      <c r="Y31" s="631"/>
      <c r="Z31" s="685">
        <v>0.1</v>
      </c>
      <c r="AA31" s="685"/>
      <c r="AB31" s="685"/>
      <c r="AC31" s="685"/>
      <c r="AD31" s="686" t="s">
        <v>227</v>
      </c>
      <c r="AE31" s="686"/>
      <c r="AF31" s="686"/>
      <c r="AG31" s="686"/>
      <c r="AH31" s="686"/>
      <c r="AI31" s="686"/>
      <c r="AJ31" s="686"/>
      <c r="AK31" s="686"/>
      <c r="AL31" s="632" t="s">
        <v>227</v>
      </c>
      <c r="AM31" s="633"/>
      <c r="AN31" s="633"/>
      <c r="AO31" s="687"/>
      <c r="AP31" s="715"/>
      <c r="AQ31" s="716"/>
      <c r="AR31" s="716"/>
      <c r="AS31" s="716"/>
      <c r="AT31" s="720"/>
      <c r="AU31" s="229" t="s">
        <v>312</v>
      </c>
      <c r="AV31" s="229"/>
      <c r="AW31" s="229"/>
      <c r="AX31" s="626" t="s">
        <v>313</v>
      </c>
      <c r="AY31" s="627"/>
      <c r="AZ31" s="627"/>
      <c r="BA31" s="627"/>
      <c r="BB31" s="627"/>
      <c r="BC31" s="627"/>
      <c r="BD31" s="627"/>
      <c r="BE31" s="627"/>
      <c r="BF31" s="628"/>
      <c r="BG31" s="701">
        <v>100</v>
      </c>
      <c r="BH31" s="618"/>
      <c r="BI31" s="618"/>
      <c r="BJ31" s="618"/>
      <c r="BK31" s="618"/>
      <c r="BL31" s="618"/>
      <c r="BM31" s="633">
        <v>100</v>
      </c>
      <c r="BN31" s="702"/>
      <c r="BO31" s="702"/>
      <c r="BP31" s="702"/>
      <c r="BQ31" s="663"/>
      <c r="BR31" s="701">
        <v>100</v>
      </c>
      <c r="BS31" s="618"/>
      <c r="BT31" s="618"/>
      <c r="BU31" s="618"/>
      <c r="BV31" s="618"/>
      <c r="BW31" s="618"/>
      <c r="BX31" s="633">
        <v>100</v>
      </c>
      <c r="BY31" s="702"/>
      <c r="BZ31" s="702"/>
      <c r="CA31" s="702"/>
      <c r="CB31" s="663"/>
      <c r="CD31" s="709"/>
      <c r="CE31" s="710"/>
      <c r="CF31" s="667" t="s">
        <v>314</v>
      </c>
      <c r="CG31" s="664"/>
      <c r="CH31" s="664"/>
      <c r="CI31" s="664"/>
      <c r="CJ31" s="664"/>
      <c r="CK31" s="664"/>
      <c r="CL31" s="664"/>
      <c r="CM31" s="664"/>
      <c r="CN31" s="664"/>
      <c r="CO31" s="664"/>
      <c r="CP31" s="664"/>
      <c r="CQ31" s="665"/>
      <c r="CR31" s="629">
        <v>7807</v>
      </c>
      <c r="CS31" s="618"/>
      <c r="CT31" s="618"/>
      <c r="CU31" s="618"/>
      <c r="CV31" s="618"/>
      <c r="CW31" s="618"/>
      <c r="CX31" s="618"/>
      <c r="CY31" s="619"/>
      <c r="CZ31" s="632">
        <v>0.1</v>
      </c>
      <c r="DA31" s="657"/>
      <c r="DB31" s="657"/>
      <c r="DC31" s="658"/>
      <c r="DD31" s="617">
        <v>7807</v>
      </c>
      <c r="DE31" s="618"/>
      <c r="DF31" s="618"/>
      <c r="DG31" s="618"/>
      <c r="DH31" s="618"/>
      <c r="DI31" s="618"/>
      <c r="DJ31" s="618"/>
      <c r="DK31" s="619"/>
      <c r="DL31" s="617">
        <v>7807</v>
      </c>
      <c r="DM31" s="618"/>
      <c r="DN31" s="618"/>
      <c r="DO31" s="618"/>
      <c r="DP31" s="618"/>
      <c r="DQ31" s="618"/>
      <c r="DR31" s="618"/>
      <c r="DS31" s="618"/>
      <c r="DT31" s="618"/>
      <c r="DU31" s="618"/>
      <c r="DV31" s="619"/>
      <c r="DW31" s="632">
        <v>0.8</v>
      </c>
      <c r="DX31" s="657"/>
      <c r="DY31" s="657"/>
      <c r="DZ31" s="657"/>
      <c r="EA31" s="657"/>
      <c r="EB31" s="657"/>
      <c r="EC31" s="659"/>
    </row>
    <row r="32" spans="2:133" ht="11.25" customHeight="1" x14ac:dyDescent="0.15">
      <c r="B32" s="626" t="s">
        <v>315</v>
      </c>
      <c r="C32" s="627"/>
      <c r="D32" s="627"/>
      <c r="E32" s="627"/>
      <c r="F32" s="627"/>
      <c r="G32" s="627"/>
      <c r="H32" s="627"/>
      <c r="I32" s="627"/>
      <c r="J32" s="627"/>
      <c r="K32" s="627"/>
      <c r="L32" s="627"/>
      <c r="M32" s="627"/>
      <c r="N32" s="627"/>
      <c r="O32" s="627"/>
      <c r="P32" s="627"/>
      <c r="Q32" s="628"/>
      <c r="R32" s="629">
        <v>1062111</v>
      </c>
      <c r="S32" s="630"/>
      <c r="T32" s="630"/>
      <c r="U32" s="630"/>
      <c r="V32" s="630"/>
      <c r="W32" s="630"/>
      <c r="X32" s="630"/>
      <c r="Y32" s="631"/>
      <c r="Z32" s="685">
        <v>15.8</v>
      </c>
      <c r="AA32" s="685"/>
      <c r="AB32" s="685"/>
      <c r="AC32" s="685"/>
      <c r="AD32" s="686" t="s">
        <v>227</v>
      </c>
      <c r="AE32" s="686"/>
      <c r="AF32" s="686"/>
      <c r="AG32" s="686"/>
      <c r="AH32" s="686"/>
      <c r="AI32" s="686"/>
      <c r="AJ32" s="686"/>
      <c r="AK32" s="686"/>
      <c r="AL32" s="632" t="s">
        <v>227</v>
      </c>
      <c r="AM32" s="633"/>
      <c r="AN32" s="633"/>
      <c r="AO32" s="687"/>
      <c r="AP32" s="717"/>
      <c r="AQ32" s="718"/>
      <c r="AR32" s="718"/>
      <c r="AS32" s="718"/>
      <c r="AT32" s="721"/>
      <c r="AU32" s="231"/>
      <c r="AV32" s="231"/>
      <c r="AW32" s="231"/>
      <c r="AX32" s="635" t="s">
        <v>316</v>
      </c>
      <c r="AY32" s="636"/>
      <c r="AZ32" s="636"/>
      <c r="BA32" s="636"/>
      <c r="BB32" s="636"/>
      <c r="BC32" s="636"/>
      <c r="BD32" s="636"/>
      <c r="BE32" s="636"/>
      <c r="BF32" s="637"/>
      <c r="BG32" s="700">
        <v>100</v>
      </c>
      <c r="BH32" s="639"/>
      <c r="BI32" s="639"/>
      <c r="BJ32" s="639"/>
      <c r="BK32" s="639"/>
      <c r="BL32" s="639"/>
      <c r="BM32" s="683">
        <v>100</v>
      </c>
      <c r="BN32" s="639"/>
      <c r="BO32" s="639"/>
      <c r="BP32" s="639"/>
      <c r="BQ32" s="676"/>
      <c r="BR32" s="700">
        <v>100</v>
      </c>
      <c r="BS32" s="639"/>
      <c r="BT32" s="639"/>
      <c r="BU32" s="639"/>
      <c r="BV32" s="639"/>
      <c r="BW32" s="639"/>
      <c r="BX32" s="683">
        <v>100</v>
      </c>
      <c r="BY32" s="639"/>
      <c r="BZ32" s="639"/>
      <c r="CA32" s="639"/>
      <c r="CB32" s="676"/>
      <c r="CD32" s="711"/>
      <c r="CE32" s="712"/>
      <c r="CF32" s="667" t="s">
        <v>317</v>
      </c>
      <c r="CG32" s="664"/>
      <c r="CH32" s="664"/>
      <c r="CI32" s="664"/>
      <c r="CJ32" s="664"/>
      <c r="CK32" s="664"/>
      <c r="CL32" s="664"/>
      <c r="CM32" s="664"/>
      <c r="CN32" s="664"/>
      <c r="CO32" s="664"/>
      <c r="CP32" s="664"/>
      <c r="CQ32" s="665"/>
      <c r="CR32" s="629" t="s">
        <v>127</v>
      </c>
      <c r="CS32" s="630"/>
      <c r="CT32" s="630"/>
      <c r="CU32" s="630"/>
      <c r="CV32" s="630"/>
      <c r="CW32" s="630"/>
      <c r="CX32" s="630"/>
      <c r="CY32" s="631"/>
      <c r="CZ32" s="632" t="s">
        <v>127</v>
      </c>
      <c r="DA32" s="657"/>
      <c r="DB32" s="657"/>
      <c r="DC32" s="658"/>
      <c r="DD32" s="617" t="s">
        <v>227</v>
      </c>
      <c r="DE32" s="630"/>
      <c r="DF32" s="630"/>
      <c r="DG32" s="630"/>
      <c r="DH32" s="630"/>
      <c r="DI32" s="630"/>
      <c r="DJ32" s="630"/>
      <c r="DK32" s="631"/>
      <c r="DL32" s="617" t="s">
        <v>127</v>
      </c>
      <c r="DM32" s="630"/>
      <c r="DN32" s="630"/>
      <c r="DO32" s="630"/>
      <c r="DP32" s="630"/>
      <c r="DQ32" s="630"/>
      <c r="DR32" s="630"/>
      <c r="DS32" s="630"/>
      <c r="DT32" s="630"/>
      <c r="DU32" s="630"/>
      <c r="DV32" s="631"/>
      <c r="DW32" s="632" t="s">
        <v>127</v>
      </c>
      <c r="DX32" s="657"/>
      <c r="DY32" s="657"/>
      <c r="DZ32" s="657"/>
      <c r="EA32" s="657"/>
      <c r="EB32" s="657"/>
      <c r="EC32" s="659"/>
    </row>
    <row r="33" spans="2:133" ht="11.25" customHeight="1" x14ac:dyDescent="0.15">
      <c r="B33" s="626" t="s">
        <v>318</v>
      </c>
      <c r="C33" s="627"/>
      <c r="D33" s="627"/>
      <c r="E33" s="627"/>
      <c r="F33" s="627"/>
      <c r="G33" s="627"/>
      <c r="H33" s="627"/>
      <c r="I33" s="627"/>
      <c r="J33" s="627"/>
      <c r="K33" s="627"/>
      <c r="L33" s="627"/>
      <c r="M33" s="627"/>
      <c r="N33" s="627"/>
      <c r="O33" s="627"/>
      <c r="P33" s="627"/>
      <c r="Q33" s="628"/>
      <c r="R33" s="629">
        <v>109244</v>
      </c>
      <c r="S33" s="630"/>
      <c r="T33" s="630"/>
      <c r="U33" s="630"/>
      <c r="V33" s="630"/>
      <c r="W33" s="630"/>
      <c r="X33" s="630"/>
      <c r="Y33" s="631"/>
      <c r="Z33" s="685">
        <v>1.6</v>
      </c>
      <c r="AA33" s="685"/>
      <c r="AB33" s="685"/>
      <c r="AC33" s="685"/>
      <c r="AD33" s="686" t="s">
        <v>227</v>
      </c>
      <c r="AE33" s="686"/>
      <c r="AF33" s="686"/>
      <c r="AG33" s="686"/>
      <c r="AH33" s="686"/>
      <c r="AI33" s="686"/>
      <c r="AJ33" s="686"/>
      <c r="AK33" s="686"/>
      <c r="AL33" s="632" t="s">
        <v>227</v>
      </c>
      <c r="AM33" s="633"/>
      <c r="AN33" s="633"/>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319</v>
      </c>
      <c r="CE33" s="664"/>
      <c r="CF33" s="664"/>
      <c r="CG33" s="664"/>
      <c r="CH33" s="664"/>
      <c r="CI33" s="664"/>
      <c r="CJ33" s="664"/>
      <c r="CK33" s="664"/>
      <c r="CL33" s="664"/>
      <c r="CM33" s="664"/>
      <c r="CN33" s="664"/>
      <c r="CO33" s="664"/>
      <c r="CP33" s="664"/>
      <c r="CQ33" s="665"/>
      <c r="CR33" s="629">
        <v>3362565</v>
      </c>
      <c r="CS33" s="618"/>
      <c r="CT33" s="618"/>
      <c r="CU33" s="618"/>
      <c r="CV33" s="618"/>
      <c r="CW33" s="618"/>
      <c r="CX33" s="618"/>
      <c r="CY33" s="619"/>
      <c r="CZ33" s="632">
        <v>56.5</v>
      </c>
      <c r="DA33" s="657"/>
      <c r="DB33" s="657"/>
      <c r="DC33" s="658"/>
      <c r="DD33" s="617">
        <v>643689</v>
      </c>
      <c r="DE33" s="618"/>
      <c r="DF33" s="618"/>
      <c r="DG33" s="618"/>
      <c r="DH33" s="618"/>
      <c r="DI33" s="618"/>
      <c r="DJ33" s="618"/>
      <c r="DK33" s="619"/>
      <c r="DL33" s="617">
        <v>387694</v>
      </c>
      <c r="DM33" s="618"/>
      <c r="DN33" s="618"/>
      <c r="DO33" s="618"/>
      <c r="DP33" s="618"/>
      <c r="DQ33" s="618"/>
      <c r="DR33" s="618"/>
      <c r="DS33" s="618"/>
      <c r="DT33" s="618"/>
      <c r="DU33" s="618"/>
      <c r="DV33" s="619"/>
      <c r="DW33" s="632">
        <v>41.9</v>
      </c>
      <c r="DX33" s="657"/>
      <c r="DY33" s="657"/>
      <c r="DZ33" s="657"/>
      <c r="EA33" s="657"/>
      <c r="EB33" s="657"/>
      <c r="EC33" s="659"/>
    </row>
    <row r="34" spans="2:133" ht="11.25" customHeight="1" x14ac:dyDescent="0.15">
      <c r="B34" s="626" t="s">
        <v>320</v>
      </c>
      <c r="C34" s="627"/>
      <c r="D34" s="627"/>
      <c r="E34" s="627"/>
      <c r="F34" s="627"/>
      <c r="G34" s="627"/>
      <c r="H34" s="627"/>
      <c r="I34" s="627"/>
      <c r="J34" s="627"/>
      <c r="K34" s="627"/>
      <c r="L34" s="627"/>
      <c r="M34" s="627"/>
      <c r="N34" s="627"/>
      <c r="O34" s="627"/>
      <c r="P34" s="627"/>
      <c r="Q34" s="628"/>
      <c r="R34" s="629">
        <v>48902</v>
      </c>
      <c r="S34" s="630"/>
      <c r="T34" s="630"/>
      <c r="U34" s="630"/>
      <c r="V34" s="630"/>
      <c r="W34" s="630"/>
      <c r="X34" s="630"/>
      <c r="Y34" s="631"/>
      <c r="Z34" s="685">
        <v>0.7</v>
      </c>
      <c r="AA34" s="685"/>
      <c r="AB34" s="685"/>
      <c r="AC34" s="685"/>
      <c r="AD34" s="686" t="s">
        <v>227</v>
      </c>
      <c r="AE34" s="686"/>
      <c r="AF34" s="686"/>
      <c r="AG34" s="686"/>
      <c r="AH34" s="686"/>
      <c r="AI34" s="686"/>
      <c r="AJ34" s="686"/>
      <c r="AK34" s="686"/>
      <c r="AL34" s="632" t="s">
        <v>227</v>
      </c>
      <c r="AM34" s="633"/>
      <c r="AN34" s="633"/>
      <c r="AO34" s="687"/>
      <c r="AP34" s="234"/>
      <c r="AQ34" s="697" t="s">
        <v>321</v>
      </c>
      <c r="AR34" s="698"/>
      <c r="AS34" s="698"/>
      <c r="AT34" s="698"/>
      <c r="AU34" s="698"/>
      <c r="AV34" s="698"/>
      <c r="AW34" s="698"/>
      <c r="AX34" s="698"/>
      <c r="AY34" s="698"/>
      <c r="AZ34" s="698"/>
      <c r="BA34" s="698"/>
      <c r="BB34" s="698"/>
      <c r="BC34" s="698"/>
      <c r="BD34" s="698"/>
      <c r="BE34" s="698"/>
      <c r="BF34" s="699"/>
      <c r="BG34" s="697" t="s">
        <v>322</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323</v>
      </c>
      <c r="CE34" s="664"/>
      <c r="CF34" s="664"/>
      <c r="CG34" s="664"/>
      <c r="CH34" s="664"/>
      <c r="CI34" s="664"/>
      <c r="CJ34" s="664"/>
      <c r="CK34" s="664"/>
      <c r="CL34" s="664"/>
      <c r="CM34" s="664"/>
      <c r="CN34" s="664"/>
      <c r="CO34" s="664"/>
      <c r="CP34" s="664"/>
      <c r="CQ34" s="665"/>
      <c r="CR34" s="629">
        <v>786700</v>
      </c>
      <c r="CS34" s="630"/>
      <c r="CT34" s="630"/>
      <c r="CU34" s="630"/>
      <c r="CV34" s="630"/>
      <c r="CW34" s="630"/>
      <c r="CX34" s="630"/>
      <c r="CY34" s="631"/>
      <c r="CZ34" s="632">
        <v>13.2</v>
      </c>
      <c r="DA34" s="657"/>
      <c r="DB34" s="657"/>
      <c r="DC34" s="658"/>
      <c r="DD34" s="617">
        <v>315648</v>
      </c>
      <c r="DE34" s="630"/>
      <c r="DF34" s="630"/>
      <c r="DG34" s="630"/>
      <c r="DH34" s="630"/>
      <c r="DI34" s="630"/>
      <c r="DJ34" s="630"/>
      <c r="DK34" s="631"/>
      <c r="DL34" s="617">
        <v>171280</v>
      </c>
      <c r="DM34" s="630"/>
      <c r="DN34" s="630"/>
      <c r="DO34" s="630"/>
      <c r="DP34" s="630"/>
      <c r="DQ34" s="630"/>
      <c r="DR34" s="630"/>
      <c r="DS34" s="630"/>
      <c r="DT34" s="630"/>
      <c r="DU34" s="630"/>
      <c r="DV34" s="631"/>
      <c r="DW34" s="632">
        <v>18.5</v>
      </c>
      <c r="DX34" s="657"/>
      <c r="DY34" s="657"/>
      <c r="DZ34" s="657"/>
      <c r="EA34" s="657"/>
      <c r="EB34" s="657"/>
      <c r="EC34" s="659"/>
    </row>
    <row r="35" spans="2:133" ht="11.25" customHeight="1" x14ac:dyDescent="0.15">
      <c r="B35" s="626" t="s">
        <v>324</v>
      </c>
      <c r="C35" s="627"/>
      <c r="D35" s="627"/>
      <c r="E35" s="627"/>
      <c r="F35" s="627"/>
      <c r="G35" s="627"/>
      <c r="H35" s="627"/>
      <c r="I35" s="627"/>
      <c r="J35" s="627"/>
      <c r="K35" s="627"/>
      <c r="L35" s="627"/>
      <c r="M35" s="627"/>
      <c r="N35" s="627"/>
      <c r="O35" s="627"/>
      <c r="P35" s="627"/>
      <c r="Q35" s="628"/>
      <c r="R35" s="629">
        <v>98400</v>
      </c>
      <c r="S35" s="630"/>
      <c r="T35" s="630"/>
      <c r="U35" s="630"/>
      <c r="V35" s="630"/>
      <c r="W35" s="630"/>
      <c r="X35" s="630"/>
      <c r="Y35" s="631"/>
      <c r="Z35" s="685">
        <v>1.5</v>
      </c>
      <c r="AA35" s="685"/>
      <c r="AB35" s="685"/>
      <c r="AC35" s="685"/>
      <c r="AD35" s="686" t="s">
        <v>227</v>
      </c>
      <c r="AE35" s="686"/>
      <c r="AF35" s="686"/>
      <c r="AG35" s="686"/>
      <c r="AH35" s="686"/>
      <c r="AI35" s="686"/>
      <c r="AJ35" s="686"/>
      <c r="AK35" s="686"/>
      <c r="AL35" s="632" t="s">
        <v>127</v>
      </c>
      <c r="AM35" s="633"/>
      <c r="AN35" s="633"/>
      <c r="AO35" s="687"/>
      <c r="AP35" s="234"/>
      <c r="AQ35" s="691" t="s">
        <v>325</v>
      </c>
      <c r="AR35" s="692"/>
      <c r="AS35" s="692"/>
      <c r="AT35" s="692"/>
      <c r="AU35" s="692"/>
      <c r="AV35" s="692"/>
      <c r="AW35" s="692"/>
      <c r="AX35" s="692"/>
      <c r="AY35" s="693"/>
      <c r="AZ35" s="688">
        <v>92955</v>
      </c>
      <c r="BA35" s="689"/>
      <c r="BB35" s="689"/>
      <c r="BC35" s="689"/>
      <c r="BD35" s="689"/>
      <c r="BE35" s="689"/>
      <c r="BF35" s="690"/>
      <c r="BG35" s="694" t="s">
        <v>326</v>
      </c>
      <c r="BH35" s="695"/>
      <c r="BI35" s="695"/>
      <c r="BJ35" s="695"/>
      <c r="BK35" s="695"/>
      <c r="BL35" s="695"/>
      <c r="BM35" s="695"/>
      <c r="BN35" s="695"/>
      <c r="BO35" s="695"/>
      <c r="BP35" s="695"/>
      <c r="BQ35" s="695"/>
      <c r="BR35" s="695"/>
      <c r="BS35" s="695"/>
      <c r="BT35" s="695"/>
      <c r="BU35" s="696"/>
      <c r="BV35" s="688">
        <v>22700</v>
      </c>
      <c r="BW35" s="689"/>
      <c r="BX35" s="689"/>
      <c r="BY35" s="689"/>
      <c r="BZ35" s="689"/>
      <c r="CA35" s="689"/>
      <c r="CB35" s="690"/>
      <c r="CD35" s="667" t="s">
        <v>327</v>
      </c>
      <c r="CE35" s="664"/>
      <c r="CF35" s="664"/>
      <c r="CG35" s="664"/>
      <c r="CH35" s="664"/>
      <c r="CI35" s="664"/>
      <c r="CJ35" s="664"/>
      <c r="CK35" s="664"/>
      <c r="CL35" s="664"/>
      <c r="CM35" s="664"/>
      <c r="CN35" s="664"/>
      <c r="CO35" s="664"/>
      <c r="CP35" s="664"/>
      <c r="CQ35" s="665"/>
      <c r="CR35" s="629">
        <v>98712</v>
      </c>
      <c r="CS35" s="618"/>
      <c r="CT35" s="618"/>
      <c r="CU35" s="618"/>
      <c r="CV35" s="618"/>
      <c r="CW35" s="618"/>
      <c r="CX35" s="618"/>
      <c r="CY35" s="619"/>
      <c r="CZ35" s="632">
        <v>1.7</v>
      </c>
      <c r="DA35" s="657"/>
      <c r="DB35" s="657"/>
      <c r="DC35" s="658"/>
      <c r="DD35" s="617">
        <v>26865</v>
      </c>
      <c r="DE35" s="618"/>
      <c r="DF35" s="618"/>
      <c r="DG35" s="618"/>
      <c r="DH35" s="618"/>
      <c r="DI35" s="618"/>
      <c r="DJ35" s="618"/>
      <c r="DK35" s="619"/>
      <c r="DL35" s="617">
        <v>4961</v>
      </c>
      <c r="DM35" s="618"/>
      <c r="DN35" s="618"/>
      <c r="DO35" s="618"/>
      <c r="DP35" s="618"/>
      <c r="DQ35" s="618"/>
      <c r="DR35" s="618"/>
      <c r="DS35" s="618"/>
      <c r="DT35" s="618"/>
      <c r="DU35" s="618"/>
      <c r="DV35" s="619"/>
      <c r="DW35" s="632">
        <v>0.5</v>
      </c>
      <c r="DX35" s="657"/>
      <c r="DY35" s="657"/>
      <c r="DZ35" s="657"/>
      <c r="EA35" s="657"/>
      <c r="EB35" s="657"/>
      <c r="EC35" s="659"/>
    </row>
    <row r="36" spans="2:133" ht="11.25" customHeight="1" x14ac:dyDescent="0.15">
      <c r="B36" s="626" t="s">
        <v>328</v>
      </c>
      <c r="C36" s="627"/>
      <c r="D36" s="627"/>
      <c r="E36" s="627"/>
      <c r="F36" s="627"/>
      <c r="G36" s="627"/>
      <c r="H36" s="627"/>
      <c r="I36" s="627"/>
      <c r="J36" s="627"/>
      <c r="K36" s="627"/>
      <c r="L36" s="627"/>
      <c r="M36" s="627"/>
      <c r="N36" s="627"/>
      <c r="O36" s="627"/>
      <c r="P36" s="627"/>
      <c r="Q36" s="628"/>
      <c r="R36" s="629" t="s">
        <v>127</v>
      </c>
      <c r="S36" s="630"/>
      <c r="T36" s="630"/>
      <c r="U36" s="630"/>
      <c r="V36" s="630"/>
      <c r="W36" s="630"/>
      <c r="X36" s="630"/>
      <c r="Y36" s="631"/>
      <c r="Z36" s="685" t="s">
        <v>127</v>
      </c>
      <c r="AA36" s="685"/>
      <c r="AB36" s="685"/>
      <c r="AC36" s="685"/>
      <c r="AD36" s="686" t="s">
        <v>127</v>
      </c>
      <c r="AE36" s="686"/>
      <c r="AF36" s="686"/>
      <c r="AG36" s="686"/>
      <c r="AH36" s="686"/>
      <c r="AI36" s="686"/>
      <c r="AJ36" s="686"/>
      <c r="AK36" s="686"/>
      <c r="AL36" s="632" t="s">
        <v>227</v>
      </c>
      <c r="AM36" s="633"/>
      <c r="AN36" s="633"/>
      <c r="AO36" s="687"/>
      <c r="AQ36" s="660" t="s">
        <v>329</v>
      </c>
      <c r="AR36" s="661"/>
      <c r="AS36" s="661"/>
      <c r="AT36" s="661"/>
      <c r="AU36" s="661"/>
      <c r="AV36" s="661"/>
      <c r="AW36" s="661"/>
      <c r="AX36" s="661"/>
      <c r="AY36" s="662"/>
      <c r="AZ36" s="629">
        <v>1936</v>
      </c>
      <c r="BA36" s="630"/>
      <c r="BB36" s="630"/>
      <c r="BC36" s="630"/>
      <c r="BD36" s="618"/>
      <c r="BE36" s="618"/>
      <c r="BF36" s="663"/>
      <c r="BG36" s="667" t="s">
        <v>330</v>
      </c>
      <c r="BH36" s="664"/>
      <c r="BI36" s="664"/>
      <c r="BJ36" s="664"/>
      <c r="BK36" s="664"/>
      <c r="BL36" s="664"/>
      <c r="BM36" s="664"/>
      <c r="BN36" s="664"/>
      <c r="BO36" s="664"/>
      <c r="BP36" s="664"/>
      <c r="BQ36" s="664"/>
      <c r="BR36" s="664"/>
      <c r="BS36" s="664"/>
      <c r="BT36" s="664"/>
      <c r="BU36" s="665"/>
      <c r="BV36" s="629">
        <v>22386</v>
      </c>
      <c r="BW36" s="630"/>
      <c r="BX36" s="630"/>
      <c r="BY36" s="630"/>
      <c r="BZ36" s="630"/>
      <c r="CA36" s="630"/>
      <c r="CB36" s="666"/>
      <c r="CD36" s="667" t="s">
        <v>331</v>
      </c>
      <c r="CE36" s="664"/>
      <c r="CF36" s="664"/>
      <c r="CG36" s="664"/>
      <c r="CH36" s="664"/>
      <c r="CI36" s="664"/>
      <c r="CJ36" s="664"/>
      <c r="CK36" s="664"/>
      <c r="CL36" s="664"/>
      <c r="CM36" s="664"/>
      <c r="CN36" s="664"/>
      <c r="CO36" s="664"/>
      <c r="CP36" s="664"/>
      <c r="CQ36" s="665"/>
      <c r="CR36" s="629">
        <v>476788</v>
      </c>
      <c r="CS36" s="630"/>
      <c r="CT36" s="630"/>
      <c r="CU36" s="630"/>
      <c r="CV36" s="630"/>
      <c r="CW36" s="630"/>
      <c r="CX36" s="630"/>
      <c r="CY36" s="631"/>
      <c r="CZ36" s="632">
        <v>8</v>
      </c>
      <c r="DA36" s="657"/>
      <c r="DB36" s="657"/>
      <c r="DC36" s="658"/>
      <c r="DD36" s="617">
        <v>201462</v>
      </c>
      <c r="DE36" s="630"/>
      <c r="DF36" s="630"/>
      <c r="DG36" s="630"/>
      <c r="DH36" s="630"/>
      <c r="DI36" s="630"/>
      <c r="DJ36" s="630"/>
      <c r="DK36" s="631"/>
      <c r="DL36" s="617">
        <v>132037</v>
      </c>
      <c r="DM36" s="630"/>
      <c r="DN36" s="630"/>
      <c r="DO36" s="630"/>
      <c r="DP36" s="630"/>
      <c r="DQ36" s="630"/>
      <c r="DR36" s="630"/>
      <c r="DS36" s="630"/>
      <c r="DT36" s="630"/>
      <c r="DU36" s="630"/>
      <c r="DV36" s="631"/>
      <c r="DW36" s="632">
        <v>14.3</v>
      </c>
      <c r="DX36" s="657"/>
      <c r="DY36" s="657"/>
      <c r="DZ36" s="657"/>
      <c r="EA36" s="657"/>
      <c r="EB36" s="657"/>
      <c r="EC36" s="659"/>
    </row>
    <row r="37" spans="2:133" ht="11.25" customHeight="1" x14ac:dyDescent="0.15">
      <c r="B37" s="626" t="s">
        <v>332</v>
      </c>
      <c r="C37" s="627"/>
      <c r="D37" s="627"/>
      <c r="E37" s="627"/>
      <c r="F37" s="627"/>
      <c r="G37" s="627"/>
      <c r="H37" s="627"/>
      <c r="I37" s="627"/>
      <c r="J37" s="627"/>
      <c r="K37" s="627"/>
      <c r="L37" s="627"/>
      <c r="M37" s="627"/>
      <c r="N37" s="627"/>
      <c r="O37" s="627"/>
      <c r="P37" s="627"/>
      <c r="Q37" s="628"/>
      <c r="R37" s="629">
        <v>34300</v>
      </c>
      <c r="S37" s="630"/>
      <c r="T37" s="630"/>
      <c r="U37" s="630"/>
      <c r="V37" s="630"/>
      <c r="W37" s="630"/>
      <c r="X37" s="630"/>
      <c r="Y37" s="631"/>
      <c r="Z37" s="685">
        <v>0.5</v>
      </c>
      <c r="AA37" s="685"/>
      <c r="AB37" s="685"/>
      <c r="AC37" s="685"/>
      <c r="AD37" s="686" t="s">
        <v>227</v>
      </c>
      <c r="AE37" s="686"/>
      <c r="AF37" s="686"/>
      <c r="AG37" s="686"/>
      <c r="AH37" s="686"/>
      <c r="AI37" s="686"/>
      <c r="AJ37" s="686"/>
      <c r="AK37" s="686"/>
      <c r="AL37" s="632" t="s">
        <v>227</v>
      </c>
      <c r="AM37" s="633"/>
      <c r="AN37" s="633"/>
      <c r="AO37" s="687"/>
      <c r="AQ37" s="660" t="s">
        <v>333</v>
      </c>
      <c r="AR37" s="661"/>
      <c r="AS37" s="661"/>
      <c r="AT37" s="661"/>
      <c r="AU37" s="661"/>
      <c r="AV37" s="661"/>
      <c r="AW37" s="661"/>
      <c r="AX37" s="661"/>
      <c r="AY37" s="662"/>
      <c r="AZ37" s="629" t="s">
        <v>127</v>
      </c>
      <c r="BA37" s="630"/>
      <c r="BB37" s="630"/>
      <c r="BC37" s="630"/>
      <c r="BD37" s="618"/>
      <c r="BE37" s="618"/>
      <c r="BF37" s="663"/>
      <c r="BG37" s="667" t="s">
        <v>334</v>
      </c>
      <c r="BH37" s="664"/>
      <c r="BI37" s="664"/>
      <c r="BJ37" s="664"/>
      <c r="BK37" s="664"/>
      <c r="BL37" s="664"/>
      <c r="BM37" s="664"/>
      <c r="BN37" s="664"/>
      <c r="BO37" s="664"/>
      <c r="BP37" s="664"/>
      <c r="BQ37" s="664"/>
      <c r="BR37" s="664"/>
      <c r="BS37" s="664"/>
      <c r="BT37" s="664"/>
      <c r="BU37" s="665"/>
      <c r="BV37" s="629">
        <v>228</v>
      </c>
      <c r="BW37" s="630"/>
      <c r="BX37" s="630"/>
      <c r="BY37" s="630"/>
      <c r="BZ37" s="630"/>
      <c r="CA37" s="630"/>
      <c r="CB37" s="666"/>
      <c r="CD37" s="667" t="s">
        <v>335</v>
      </c>
      <c r="CE37" s="664"/>
      <c r="CF37" s="664"/>
      <c r="CG37" s="664"/>
      <c r="CH37" s="664"/>
      <c r="CI37" s="664"/>
      <c r="CJ37" s="664"/>
      <c r="CK37" s="664"/>
      <c r="CL37" s="664"/>
      <c r="CM37" s="664"/>
      <c r="CN37" s="664"/>
      <c r="CO37" s="664"/>
      <c r="CP37" s="664"/>
      <c r="CQ37" s="665"/>
      <c r="CR37" s="629">
        <v>71952</v>
      </c>
      <c r="CS37" s="618"/>
      <c r="CT37" s="618"/>
      <c r="CU37" s="618"/>
      <c r="CV37" s="618"/>
      <c r="CW37" s="618"/>
      <c r="CX37" s="618"/>
      <c r="CY37" s="619"/>
      <c r="CZ37" s="632">
        <v>1.2</v>
      </c>
      <c r="DA37" s="657"/>
      <c r="DB37" s="657"/>
      <c r="DC37" s="658"/>
      <c r="DD37" s="617">
        <v>71952</v>
      </c>
      <c r="DE37" s="618"/>
      <c r="DF37" s="618"/>
      <c r="DG37" s="618"/>
      <c r="DH37" s="618"/>
      <c r="DI37" s="618"/>
      <c r="DJ37" s="618"/>
      <c r="DK37" s="619"/>
      <c r="DL37" s="617">
        <v>67129</v>
      </c>
      <c r="DM37" s="618"/>
      <c r="DN37" s="618"/>
      <c r="DO37" s="618"/>
      <c r="DP37" s="618"/>
      <c r="DQ37" s="618"/>
      <c r="DR37" s="618"/>
      <c r="DS37" s="618"/>
      <c r="DT37" s="618"/>
      <c r="DU37" s="618"/>
      <c r="DV37" s="619"/>
      <c r="DW37" s="632">
        <v>7.2</v>
      </c>
      <c r="DX37" s="657"/>
      <c r="DY37" s="657"/>
      <c r="DZ37" s="657"/>
      <c r="EA37" s="657"/>
      <c r="EB37" s="657"/>
      <c r="EC37" s="659"/>
    </row>
    <row r="38" spans="2:133" ht="11.25" customHeight="1" x14ac:dyDescent="0.15">
      <c r="B38" s="635" t="s">
        <v>336</v>
      </c>
      <c r="C38" s="636"/>
      <c r="D38" s="636"/>
      <c r="E38" s="636"/>
      <c r="F38" s="636"/>
      <c r="G38" s="636"/>
      <c r="H38" s="636"/>
      <c r="I38" s="636"/>
      <c r="J38" s="636"/>
      <c r="K38" s="636"/>
      <c r="L38" s="636"/>
      <c r="M38" s="636"/>
      <c r="N38" s="636"/>
      <c r="O38" s="636"/>
      <c r="P38" s="636"/>
      <c r="Q38" s="637"/>
      <c r="R38" s="638">
        <v>6717811</v>
      </c>
      <c r="S38" s="675"/>
      <c r="T38" s="675"/>
      <c r="U38" s="675"/>
      <c r="V38" s="675"/>
      <c r="W38" s="675"/>
      <c r="X38" s="675"/>
      <c r="Y38" s="680"/>
      <c r="Z38" s="681">
        <v>100</v>
      </c>
      <c r="AA38" s="681"/>
      <c r="AB38" s="681"/>
      <c r="AC38" s="681"/>
      <c r="AD38" s="682">
        <v>891656</v>
      </c>
      <c r="AE38" s="682"/>
      <c r="AF38" s="682"/>
      <c r="AG38" s="682"/>
      <c r="AH38" s="682"/>
      <c r="AI38" s="682"/>
      <c r="AJ38" s="682"/>
      <c r="AK38" s="682"/>
      <c r="AL38" s="641">
        <v>100</v>
      </c>
      <c r="AM38" s="683"/>
      <c r="AN38" s="683"/>
      <c r="AO38" s="684"/>
      <c r="AQ38" s="660" t="s">
        <v>337</v>
      </c>
      <c r="AR38" s="661"/>
      <c r="AS38" s="661"/>
      <c r="AT38" s="661"/>
      <c r="AU38" s="661"/>
      <c r="AV38" s="661"/>
      <c r="AW38" s="661"/>
      <c r="AX38" s="661"/>
      <c r="AY38" s="662"/>
      <c r="AZ38" s="629" t="s">
        <v>127</v>
      </c>
      <c r="BA38" s="630"/>
      <c r="BB38" s="630"/>
      <c r="BC38" s="630"/>
      <c r="BD38" s="618"/>
      <c r="BE38" s="618"/>
      <c r="BF38" s="663"/>
      <c r="BG38" s="667" t="s">
        <v>338</v>
      </c>
      <c r="BH38" s="664"/>
      <c r="BI38" s="664"/>
      <c r="BJ38" s="664"/>
      <c r="BK38" s="664"/>
      <c r="BL38" s="664"/>
      <c r="BM38" s="664"/>
      <c r="BN38" s="664"/>
      <c r="BO38" s="664"/>
      <c r="BP38" s="664"/>
      <c r="BQ38" s="664"/>
      <c r="BR38" s="664"/>
      <c r="BS38" s="664"/>
      <c r="BT38" s="664"/>
      <c r="BU38" s="665"/>
      <c r="BV38" s="629">
        <v>429</v>
      </c>
      <c r="BW38" s="630"/>
      <c r="BX38" s="630"/>
      <c r="BY38" s="630"/>
      <c r="BZ38" s="630"/>
      <c r="CA38" s="630"/>
      <c r="CB38" s="666"/>
      <c r="CD38" s="667" t="s">
        <v>339</v>
      </c>
      <c r="CE38" s="664"/>
      <c r="CF38" s="664"/>
      <c r="CG38" s="664"/>
      <c r="CH38" s="664"/>
      <c r="CI38" s="664"/>
      <c r="CJ38" s="664"/>
      <c r="CK38" s="664"/>
      <c r="CL38" s="664"/>
      <c r="CM38" s="664"/>
      <c r="CN38" s="664"/>
      <c r="CO38" s="664"/>
      <c r="CP38" s="664"/>
      <c r="CQ38" s="665"/>
      <c r="CR38" s="629">
        <v>92955</v>
      </c>
      <c r="CS38" s="630"/>
      <c r="CT38" s="630"/>
      <c r="CU38" s="630"/>
      <c r="CV38" s="630"/>
      <c r="CW38" s="630"/>
      <c r="CX38" s="630"/>
      <c r="CY38" s="631"/>
      <c r="CZ38" s="632">
        <v>1.6</v>
      </c>
      <c r="DA38" s="657"/>
      <c r="DB38" s="657"/>
      <c r="DC38" s="658"/>
      <c r="DD38" s="617">
        <v>82150</v>
      </c>
      <c r="DE38" s="630"/>
      <c r="DF38" s="630"/>
      <c r="DG38" s="630"/>
      <c r="DH38" s="630"/>
      <c r="DI38" s="630"/>
      <c r="DJ38" s="630"/>
      <c r="DK38" s="631"/>
      <c r="DL38" s="617">
        <v>79416</v>
      </c>
      <c r="DM38" s="630"/>
      <c r="DN38" s="630"/>
      <c r="DO38" s="630"/>
      <c r="DP38" s="630"/>
      <c r="DQ38" s="630"/>
      <c r="DR38" s="630"/>
      <c r="DS38" s="630"/>
      <c r="DT38" s="630"/>
      <c r="DU38" s="630"/>
      <c r="DV38" s="631"/>
      <c r="DW38" s="632">
        <v>8.6</v>
      </c>
      <c r="DX38" s="657"/>
      <c r="DY38" s="657"/>
      <c r="DZ38" s="657"/>
      <c r="EA38" s="657"/>
      <c r="EB38" s="657"/>
      <c r="EC38" s="659"/>
    </row>
    <row r="39" spans="2:133" ht="11.25" customHeight="1" x14ac:dyDescent="0.15">
      <c r="AQ39" s="660" t="s">
        <v>340</v>
      </c>
      <c r="AR39" s="661"/>
      <c r="AS39" s="661"/>
      <c r="AT39" s="661"/>
      <c r="AU39" s="661"/>
      <c r="AV39" s="661"/>
      <c r="AW39" s="661"/>
      <c r="AX39" s="661"/>
      <c r="AY39" s="662"/>
      <c r="AZ39" s="629" t="s">
        <v>227</v>
      </c>
      <c r="BA39" s="630"/>
      <c r="BB39" s="630"/>
      <c r="BC39" s="630"/>
      <c r="BD39" s="618"/>
      <c r="BE39" s="618"/>
      <c r="BF39" s="663"/>
      <c r="BG39" s="668" t="s">
        <v>341</v>
      </c>
      <c r="BH39" s="669"/>
      <c r="BI39" s="669"/>
      <c r="BJ39" s="669"/>
      <c r="BK39" s="669"/>
      <c r="BL39" s="235"/>
      <c r="BM39" s="664" t="s">
        <v>342</v>
      </c>
      <c r="BN39" s="664"/>
      <c r="BO39" s="664"/>
      <c r="BP39" s="664"/>
      <c r="BQ39" s="664"/>
      <c r="BR39" s="664"/>
      <c r="BS39" s="664"/>
      <c r="BT39" s="664"/>
      <c r="BU39" s="665"/>
      <c r="BV39" s="629">
        <v>25</v>
      </c>
      <c r="BW39" s="630"/>
      <c r="BX39" s="630"/>
      <c r="BY39" s="630"/>
      <c r="BZ39" s="630"/>
      <c r="CA39" s="630"/>
      <c r="CB39" s="666"/>
      <c r="CD39" s="667" t="s">
        <v>343</v>
      </c>
      <c r="CE39" s="664"/>
      <c r="CF39" s="664"/>
      <c r="CG39" s="664"/>
      <c r="CH39" s="664"/>
      <c r="CI39" s="664"/>
      <c r="CJ39" s="664"/>
      <c r="CK39" s="664"/>
      <c r="CL39" s="664"/>
      <c r="CM39" s="664"/>
      <c r="CN39" s="664"/>
      <c r="CO39" s="664"/>
      <c r="CP39" s="664"/>
      <c r="CQ39" s="665"/>
      <c r="CR39" s="629">
        <v>1885410</v>
      </c>
      <c r="CS39" s="618"/>
      <c r="CT39" s="618"/>
      <c r="CU39" s="618"/>
      <c r="CV39" s="618"/>
      <c r="CW39" s="618"/>
      <c r="CX39" s="618"/>
      <c r="CY39" s="619"/>
      <c r="CZ39" s="632">
        <v>31.7</v>
      </c>
      <c r="DA39" s="657"/>
      <c r="DB39" s="657"/>
      <c r="DC39" s="658"/>
      <c r="DD39" s="617">
        <v>17564</v>
      </c>
      <c r="DE39" s="618"/>
      <c r="DF39" s="618"/>
      <c r="DG39" s="618"/>
      <c r="DH39" s="618"/>
      <c r="DI39" s="618"/>
      <c r="DJ39" s="618"/>
      <c r="DK39" s="619"/>
      <c r="DL39" s="617" t="s">
        <v>227</v>
      </c>
      <c r="DM39" s="618"/>
      <c r="DN39" s="618"/>
      <c r="DO39" s="618"/>
      <c r="DP39" s="618"/>
      <c r="DQ39" s="618"/>
      <c r="DR39" s="618"/>
      <c r="DS39" s="618"/>
      <c r="DT39" s="618"/>
      <c r="DU39" s="618"/>
      <c r="DV39" s="619"/>
      <c r="DW39" s="632" t="s">
        <v>227</v>
      </c>
      <c r="DX39" s="657"/>
      <c r="DY39" s="657"/>
      <c r="DZ39" s="657"/>
      <c r="EA39" s="657"/>
      <c r="EB39" s="657"/>
      <c r="EC39" s="659"/>
    </row>
    <row r="40" spans="2:133" ht="11.25" customHeight="1" x14ac:dyDescent="0.15">
      <c r="AQ40" s="660" t="s">
        <v>344</v>
      </c>
      <c r="AR40" s="661"/>
      <c r="AS40" s="661"/>
      <c r="AT40" s="661"/>
      <c r="AU40" s="661"/>
      <c r="AV40" s="661"/>
      <c r="AW40" s="661"/>
      <c r="AX40" s="661"/>
      <c r="AY40" s="662"/>
      <c r="AZ40" s="629">
        <v>27769</v>
      </c>
      <c r="BA40" s="630"/>
      <c r="BB40" s="630"/>
      <c r="BC40" s="630"/>
      <c r="BD40" s="618"/>
      <c r="BE40" s="618"/>
      <c r="BF40" s="663"/>
      <c r="BG40" s="668"/>
      <c r="BH40" s="669"/>
      <c r="BI40" s="669"/>
      <c r="BJ40" s="669"/>
      <c r="BK40" s="669"/>
      <c r="BL40" s="235"/>
      <c r="BM40" s="664" t="s">
        <v>345</v>
      </c>
      <c r="BN40" s="664"/>
      <c r="BO40" s="664"/>
      <c r="BP40" s="664"/>
      <c r="BQ40" s="664"/>
      <c r="BR40" s="664"/>
      <c r="BS40" s="664"/>
      <c r="BT40" s="664"/>
      <c r="BU40" s="665"/>
      <c r="BV40" s="629">
        <v>87</v>
      </c>
      <c r="BW40" s="630"/>
      <c r="BX40" s="630"/>
      <c r="BY40" s="630"/>
      <c r="BZ40" s="630"/>
      <c r="CA40" s="630"/>
      <c r="CB40" s="666"/>
      <c r="CD40" s="667" t="s">
        <v>346</v>
      </c>
      <c r="CE40" s="664"/>
      <c r="CF40" s="664"/>
      <c r="CG40" s="664"/>
      <c r="CH40" s="664"/>
      <c r="CI40" s="664"/>
      <c r="CJ40" s="664"/>
      <c r="CK40" s="664"/>
      <c r="CL40" s="664"/>
      <c r="CM40" s="664"/>
      <c r="CN40" s="664"/>
      <c r="CO40" s="664"/>
      <c r="CP40" s="664"/>
      <c r="CQ40" s="665"/>
      <c r="CR40" s="629">
        <v>22000</v>
      </c>
      <c r="CS40" s="630"/>
      <c r="CT40" s="630"/>
      <c r="CU40" s="630"/>
      <c r="CV40" s="630"/>
      <c r="CW40" s="630"/>
      <c r="CX40" s="630"/>
      <c r="CY40" s="631"/>
      <c r="CZ40" s="632">
        <v>0.4</v>
      </c>
      <c r="DA40" s="657"/>
      <c r="DB40" s="657"/>
      <c r="DC40" s="658"/>
      <c r="DD40" s="617" t="s">
        <v>227</v>
      </c>
      <c r="DE40" s="630"/>
      <c r="DF40" s="630"/>
      <c r="DG40" s="630"/>
      <c r="DH40" s="630"/>
      <c r="DI40" s="630"/>
      <c r="DJ40" s="630"/>
      <c r="DK40" s="631"/>
      <c r="DL40" s="617" t="s">
        <v>127</v>
      </c>
      <c r="DM40" s="630"/>
      <c r="DN40" s="630"/>
      <c r="DO40" s="630"/>
      <c r="DP40" s="630"/>
      <c r="DQ40" s="630"/>
      <c r="DR40" s="630"/>
      <c r="DS40" s="630"/>
      <c r="DT40" s="630"/>
      <c r="DU40" s="630"/>
      <c r="DV40" s="631"/>
      <c r="DW40" s="632" t="s">
        <v>227</v>
      </c>
      <c r="DX40" s="657"/>
      <c r="DY40" s="657"/>
      <c r="DZ40" s="657"/>
      <c r="EA40" s="657"/>
      <c r="EB40" s="657"/>
      <c r="EC40" s="659"/>
    </row>
    <row r="41" spans="2:133" ht="11.25" customHeight="1" x14ac:dyDescent="0.15">
      <c r="AQ41" s="672" t="s">
        <v>347</v>
      </c>
      <c r="AR41" s="673"/>
      <c r="AS41" s="673"/>
      <c r="AT41" s="673"/>
      <c r="AU41" s="673"/>
      <c r="AV41" s="673"/>
      <c r="AW41" s="673"/>
      <c r="AX41" s="673"/>
      <c r="AY41" s="674"/>
      <c r="AZ41" s="638">
        <v>63250</v>
      </c>
      <c r="BA41" s="675"/>
      <c r="BB41" s="675"/>
      <c r="BC41" s="675"/>
      <c r="BD41" s="639"/>
      <c r="BE41" s="639"/>
      <c r="BF41" s="676"/>
      <c r="BG41" s="670"/>
      <c r="BH41" s="671"/>
      <c r="BI41" s="671"/>
      <c r="BJ41" s="671"/>
      <c r="BK41" s="671"/>
      <c r="BL41" s="236"/>
      <c r="BM41" s="677" t="s">
        <v>348</v>
      </c>
      <c r="BN41" s="677"/>
      <c r="BO41" s="677"/>
      <c r="BP41" s="677"/>
      <c r="BQ41" s="677"/>
      <c r="BR41" s="677"/>
      <c r="BS41" s="677"/>
      <c r="BT41" s="677"/>
      <c r="BU41" s="678"/>
      <c r="BV41" s="638">
        <v>377</v>
      </c>
      <c r="BW41" s="675"/>
      <c r="BX41" s="675"/>
      <c r="BY41" s="675"/>
      <c r="BZ41" s="675"/>
      <c r="CA41" s="675"/>
      <c r="CB41" s="679"/>
      <c r="CD41" s="667" t="s">
        <v>349</v>
      </c>
      <c r="CE41" s="664"/>
      <c r="CF41" s="664"/>
      <c r="CG41" s="664"/>
      <c r="CH41" s="664"/>
      <c r="CI41" s="664"/>
      <c r="CJ41" s="664"/>
      <c r="CK41" s="664"/>
      <c r="CL41" s="664"/>
      <c r="CM41" s="664"/>
      <c r="CN41" s="664"/>
      <c r="CO41" s="664"/>
      <c r="CP41" s="664"/>
      <c r="CQ41" s="665"/>
      <c r="CR41" s="629" t="s">
        <v>227</v>
      </c>
      <c r="CS41" s="618"/>
      <c r="CT41" s="618"/>
      <c r="CU41" s="618"/>
      <c r="CV41" s="618"/>
      <c r="CW41" s="618"/>
      <c r="CX41" s="618"/>
      <c r="CY41" s="619"/>
      <c r="CZ41" s="632" t="s">
        <v>227</v>
      </c>
      <c r="DA41" s="657"/>
      <c r="DB41" s="657"/>
      <c r="DC41" s="658"/>
      <c r="DD41" s="617" t="s">
        <v>127</v>
      </c>
      <c r="DE41" s="618"/>
      <c r="DF41" s="618"/>
      <c r="DG41" s="618"/>
      <c r="DH41" s="618"/>
      <c r="DI41" s="618"/>
      <c r="DJ41" s="618"/>
      <c r="DK41" s="619"/>
      <c r="DL41" s="620"/>
      <c r="DM41" s="621"/>
      <c r="DN41" s="621"/>
      <c r="DO41" s="621"/>
      <c r="DP41" s="621"/>
      <c r="DQ41" s="621"/>
      <c r="DR41" s="621"/>
      <c r="DS41" s="621"/>
      <c r="DT41" s="621"/>
      <c r="DU41" s="621"/>
      <c r="DV41" s="622"/>
      <c r="DW41" s="623"/>
      <c r="DX41" s="624"/>
      <c r="DY41" s="624"/>
      <c r="DZ41" s="624"/>
      <c r="EA41" s="624"/>
      <c r="EB41" s="624"/>
      <c r="EC41" s="625"/>
    </row>
    <row r="42" spans="2:133" ht="11.25" customHeight="1" x14ac:dyDescent="0.15">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6" t="s">
        <v>351</v>
      </c>
      <c r="CE42" s="627"/>
      <c r="CF42" s="627"/>
      <c r="CG42" s="627"/>
      <c r="CH42" s="627"/>
      <c r="CI42" s="627"/>
      <c r="CJ42" s="627"/>
      <c r="CK42" s="627"/>
      <c r="CL42" s="627"/>
      <c r="CM42" s="627"/>
      <c r="CN42" s="627"/>
      <c r="CO42" s="627"/>
      <c r="CP42" s="627"/>
      <c r="CQ42" s="628"/>
      <c r="CR42" s="629">
        <v>2004828</v>
      </c>
      <c r="CS42" s="630"/>
      <c r="CT42" s="630"/>
      <c r="CU42" s="630"/>
      <c r="CV42" s="630"/>
      <c r="CW42" s="630"/>
      <c r="CX42" s="630"/>
      <c r="CY42" s="631"/>
      <c r="CZ42" s="632">
        <v>33.700000000000003</v>
      </c>
      <c r="DA42" s="633"/>
      <c r="DB42" s="633"/>
      <c r="DC42" s="634"/>
      <c r="DD42" s="617">
        <v>325887</v>
      </c>
      <c r="DE42" s="630"/>
      <c r="DF42" s="630"/>
      <c r="DG42" s="630"/>
      <c r="DH42" s="630"/>
      <c r="DI42" s="630"/>
      <c r="DJ42" s="630"/>
      <c r="DK42" s="631"/>
      <c r="DL42" s="620"/>
      <c r="DM42" s="621"/>
      <c r="DN42" s="621"/>
      <c r="DO42" s="621"/>
      <c r="DP42" s="621"/>
      <c r="DQ42" s="621"/>
      <c r="DR42" s="621"/>
      <c r="DS42" s="621"/>
      <c r="DT42" s="621"/>
      <c r="DU42" s="621"/>
      <c r="DV42" s="622"/>
      <c r="DW42" s="623"/>
      <c r="DX42" s="624"/>
      <c r="DY42" s="624"/>
      <c r="DZ42" s="624"/>
      <c r="EA42" s="624"/>
      <c r="EB42" s="624"/>
      <c r="EC42" s="625"/>
    </row>
    <row r="43" spans="2:133" ht="11.25" customHeight="1" x14ac:dyDescent="0.15">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6" t="s">
        <v>353</v>
      </c>
      <c r="CE43" s="627"/>
      <c r="CF43" s="627"/>
      <c r="CG43" s="627"/>
      <c r="CH43" s="627"/>
      <c r="CI43" s="627"/>
      <c r="CJ43" s="627"/>
      <c r="CK43" s="627"/>
      <c r="CL43" s="627"/>
      <c r="CM43" s="627"/>
      <c r="CN43" s="627"/>
      <c r="CO43" s="627"/>
      <c r="CP43" s="627"/>
      <c r="CQ43" s="628"/>
      <c r="CR43" s="629">
        <v>18838</v>
      </c>
      <c r="CS43" s="618"/>
      <c r="CT43" s="618"/>
      <c r="CU43" s="618"/>
      <c r="CV43" s="618"/>
      <c r="CW43" s="618"/>
      <c r="CX43" s="618"/>
      <c r="CY43" s="619"/>
      <c r="CZ43" s="632">
        <v>0.3</v>
      </c>
      <c r="DA43" s="657"/>
      <c r="DB43" s="657"/>
      <c r="DC43" s="658"/>
      <c r="DD43" s="617">
        <v>18838</v>
      </c>
      <c r="DE43" s="618"/>
      <c r="DF43" s="618"/>
      <c r="DG43" s="618"/>
      <c r="DH43" s="618"/>
      <c r="DI43" s="618"/>
      <c r="DJ43" s="618"/>
      <c r="DK43" s="619"/>
      <c r="DL43" s="620"/>
      <c r="DM43" s="621"/>
      <c r="DN43" s="621"/>
      <c r="DO43" s="621"/>
      <c r="DP43" s="621"/>
      <c r="DQ43" s="621"/>
      <c r="DR43" s="621"/>
      <c r="DS43" s="621"/>
      <c r="DT43" s="621"/>
      <c r="DU43" s="621"/>
      <c r="DV43" s="622"/>
      <c r="DW43" s="623"/>
      <c r="DX43" s="624"/>
      <c r="DY43" s="624"/>
      <c r="DZ43" s="624"/>
      <c r="EA43" s="624"/>
      <c r="EB43" s="624"/>
      <c r="EC43" s="625"/>
    </row>
    <row r="44" spans="2:133" ht="11.25" customHeight="1" x14ac:dyDescent="0.15">
      <c r="B44" s="240" t="s">
        <v>354</v>
      </c>
      <c r="CD44" s="651" t="s">
        <v>305</v>
      </c>
      <c r="CE44" s="652"/>
      <c r="CF44" s="626" t="s">
        <v>355</v>
      </c>
      <c r="CG44" s="627"/>
      <c r="CH44" s="627"/>
      <c r="CI44" s="627"/>
      <c r="CJ44" s="627"/>
      <c r="CK44" s="627"/>
      <c r="CL44" s="627"/>
      <c r="CM44" s="627"/>
      <c r="CN44" s="627"/>
      <c r="CO44" s="627"/>
      <c r="CP44" s="627"/>
      <c r="CQ44" s="628"/>
      <c r="CR44" s="629">
        <v>1997310</v>
      </c>
      <c r="CS44" s="630"/>
      <c r="CT44" s="630"/>
      <c r="CU44" s="630"/>
      <c r="CV44" s="630"/>
      <c r="CW44" s="630"/>
      <c r="CX44" s="630"/>
      <c r="CY44" s="631"/>
      <c r="CZ44" s="632">
        <v>33.5</v>
      </c>
      <c r="DA44" s="633"/>
      <c r="DB44" s="633"/>
      <c r="DC44" s="634"/>
      <c r="DD44" s="617">
        <v>321575</v>
      </c>
      <c r="DE44" s="630"/>
      <c r="DF44" s="630"/>
      <c r="DG44" s="630"/>
      <c r="DH44" s="630"/>
      <c r="DI44" s="630"/>
      <c r="DJ44" s="630"/>
      <c r="DK44" s="631"/>
      <c r="DL44" s="620"/>
      <c r="DM44" s="621"/>
      <c r="DN44" s="621"/>
      <c r="DO44" s="621"/>
      <c r="DP44" s="621"/>
      <c r="DQ44" s="621"/>
      <c r="DR44" s="621"/>
      <c r="DS44" s="621"/>
      <c r="DT44" s="621"/>
      <c r="DU44" s="621"/>
      <c r="DV44" s="622"/>
      <c r="DW44" s="623"/>
      <c r="DX44" s="624"/>
      <c r="DY44" s="624"/>
      <c r="DZ44" s="624"/>
      <c r="EA44" s="624"/>
      <c r="EB44" s="624"/>
      <c r="EC44" s="625"/>
    </row>
    <row r="45" spans="2:133" ht="11.25" customHeight="1" x14ac:dyDescent="0.15">
      <c r="CD45" s="653"/>
      <c r="CE45" s="654"/>
      <c r="CF45" s="626" t="s">
        <v>356</v>
      </c>
      <c r="CG45" s="627"/>
      <c r="CH45" s="627"/>
      <c r="CI45" s="627"/>
      <c r="CJ45" s="627"/>
      <c r="CK45" s="627"/>
      <c r="CL45" s="627"/>
      <c r="CM45" s="627"/>
      <c r="CN45" s="627"/>
      <c r="CO45" s="627"/>
      <c r="CP45" s="627"/>
      <c r="CQ45" s="628"/>
      <c r="CR45" s="629">
        <v>1884661</v>
      </c>
      <c r="CS45" s="618"/>
      <c r="CT45" s="618"/>
      <c r="CU45" s="618"/>
      <c r="CV45" s="618"/>
      <c r="CW45" s="618"/>
      <c r="CX45" s="618"/>
      <c r="CY45" s="619"/>
      <c r="CZ45" s="632">
        <v>31.6</v>
      </c>
      <c r="DA45" s="657"/>
      <c r="DB45" s="657"/>
      <c r="DC45" s="658"/>
      <c r="DD45" s="617">
        <v>295760</v>
      </c>
      <c r="DE45" s="618"/>
      <c r="DF45" s="618"/>
      <c r="DG45" s="618"/>
      <c r="DH45" s="618"/>
      <c r="DI45" s="618"/>
      <c r="DJ45" s="618"/>
      <c r="DK45" s="619"/>
      <c r="DL45" s="620"/>
      <c r="DM45" s="621"/>
      <c r="DN45" s="621"/>
      <c r="DO45" s="621"/>
      <c r="DP45" s="621"/>
      <c r="DQ45" s="621"/>
      <c r="DR45" s="621"/>
      <c r="DS45" s="621"/>
      <c r="DT45" s="621"/>
      <c r="DU45" s="621"/>
      <c r="DV45" s="622"/>
      <c r="DW45" s="623"/>
      <c r="DX45" s="624"/>
      <c r="DY45" s="624"/>
      <c r="DZ45" s="624"/>
      <c r="EA45" s="624"/>
      <c r="EB45" s="624"/>
      <c r="EC45" s="625"/>
    </row>
    <row r="46" spans="2:133" ht="11.25" customHeight="1" x14ac:dyDescent="0.15">
      <c r="CD46" s="653"/>
      <c r="CE46" s="654"/>
      <c r="CF46" s="626" t="s">
        <v>357</v>
      </c>
      <c r="CG46" s="627"/>
      <c r="CH46" s="627"/>
      <c r="CI46" s="627"/>
      <c r="CJ46" s="627"/>
      <c r="CK46" s="627"/>
      <c r="CL46" s="627"/>
      <c r="CM46" s="627"/>
      <c r="CN46" s="627"/>
      <c r="CO46" s="627"/>
      <c r="CP46" s="627"/>
      <c r="CQ46" s="628"/>
      <c r="CR46" s="629">
        <v>111509</v>
      </c>
      <c r="CS46" s="630"/>
      <c r="CT46" s="630"/>
      <c r="CU46" s="630"/>
      <c r="CV46" s="630"/>
      <c r="CW46" s="630"/>
      <c r="CX46" s="630"/>
      <c r="CY46" s="631"/>
      <c r="CZ46" s="632">
        <v>1.9</v>
      </c>
      <c r="DA46" s="633"/>
      <c r="DB46" s="633"/>
      <c r="DC46" s="634"/>
      <c r="DD46" s="617">
        <v>25275</v>
      </c>
      <c r="DE46" s="630"/>
      <c r="DF46" s="630"/>
      <c r="DG46" s="630"/>
      <c r="DH46" s="630"/>
      <c r="DI46" s="630"/>
      <c r="DJ46" s="630"/>
      <c r="DK46" s="631"/>
      <c r="DL46" s="620"/>
      <c r="DM46" s="621"/>
      <c r="DN46" s="621"/>
      <c r="DO46" s="621"/>
      <c r="DP46" s="621"/>
      <c r="DQ46" s="621"/>
      <c r="DR46" s="621"/>
      <c r="DS46" s="621"/>
      <c r="DT46" s="621"/>
      <c r="DU46" s="621"/>
      <c r="DV46" s="622"/>
      <c r="DW46" s="623"/>
      <c r="DX46" s="624"/>
      <c r="DY46" s="624"/>
      <c r="DZ46" s="624"/>
      <c r="EA46" s="624"/>
      <c r="EB46" s="624"/>
      <c r="EC46" s="625"/>
    </row>
    <row r="47" spans="2:133" ht="11.25" customHeight="1" x14ac:dyDescent="0.15">
      <c r="CD47" s="653"/>
      <c r="CE47" s="654"/>
      <c r="CF47" s="626" t="s">
        <v>358</v>
      </c>
      <c r="CG47" s="627"/>
      <c r="CH47" s="627"/>
      <c r="CI47" s="627"/>
      <c r="CJ47" s="627"/>
      <c r="CK47" s="627"/>
      <c r="CL47" s="627"/>
      <c r="CM47" s="627"/>
      <c r="CN47" s="627"/>
      <c r="CO47" s="627"/>
      <c r="CP47" s="627"/>
      <c r="CQ47" s="628"/>
      <c r="CR47" s="629">
        <v>7518</v>
      </c>
      <c r="CS47" s="618"/>
      <c r="CT47" s="618"/>
      <c r="CU47" s="618"/>
      <c r="CV47" s="618"/>
      <c r="CW47" s="618"/>
      <c r="CX47" s="618"/>
      <c r="CY47" s="619"/>
      <c r="CZ47" s="632">
        <v>0.1</v>
      </c>
      <c r="DA47" s="657"/>
      <c r="DB47" s="657"/>
      <c r="DC47" s="658"/>
      <c r="DD47" s="617">
        <v>4312</v>
      </c>
      <c r="DE47" s="618"/>
      <c r="DF47" s="618"/>
      <c r="DG47" s="618"/>
      <c r="DH47" s="618"/>
      <c r="DI47" s="618"/>
      <c r="DJ47" s="618"/>
      <c r="DK47" s="619"/>
      <c r="DL47" s="620"/>
      <c r="DM47" s="621"/>
      <c r="DN47" s="621"/>
      <c r="DO47" s="621"/>
      <c r="DP47" s="621"/>
      <c r="DQ47" s="621"/>
      <c r="DR47" s="621"/>
      <c r="DS47" s="621"/>
      <c r="DT47" s="621"/>
      <c r="DU47" s="621"/>
      <c r="DV47" s="622"/>
      <c r="DW47" s="623"/>
      <c r="DX47" s="624"/>
      <c r="DY47" s="624"/>
      <c r="DZ47" s="624"/>
      <c r="EA47" s="624"/>
      <c r="EB47" s="624"/>
      <c r="EC47" s="625"/>
    </row>
    <row r="48" spans="2:133" x14ac:dyDescent="0.15">
      <c r="CD48" s="655"/>
      <c r="CE48" s="656"/>
      <c r="CF48" s="626" t="s">
        <v>359</v>
      </c>
      <c r="CG48" s="627"/>
      <c r="CH48" s="627"/>
      <c r="CI48" s="627"/>
      <c r="CJ48" s="627"/>
      <c r="CK48" s="627"/>
      <c r="CL48" s="627"/>
      <c r="CM48" s="627"/>
      <c r="CN48" s="627"/>
      <c r="CO48" s="627"/>
      <c r="CP48" s="627"/>
      <c r="CQ48" s="628"/>
      <c r="CR48" s="629" t="s">
        <v>127</v>
      </c>
      <c r="CS48" s="630"/>
      <c r="CT48" s="630"/>
      <c r="CU48" s="630"/>
      <c r="CV48" s="630"/>
      <c r="CW48" s="630"/>
      <c r="CX48" s="630"/>
      <c r="CY48" s="631"/>
      <c r="CZ48" s="632" t="s">
        <v>227</v>
      </c>
      <c r="DA48" s="633"/>
      <c r="DB48" s="633"/>
      <c r="DC48" s="634"/>
      <c r="DD48" s="617" t="s">
        <v>227</v>
      </c>
      <c r="DE48" s="630"/>
      <c r="DF48" s="630"/>
      <c r="DG48" s="630"/>
      <c r="DH48" s="630"/>
      <c r="DI48" s="630"/>
      <c r="DJ48" s="630"/>
      <c r="DK48" s="631"/>
      <c r="DL48" s="620"/>
      <c r="DM48" s="621"/>
      <c r="DN48" s="621"/>
      <c r="DO48" s="621"/>
      <c r="DP48" s="621"/>
      <c r="DQ48" s="621"/>
      <c r="DR48" s="621"/>
      <c r="DS48" s="621"/>
      <c r="DT48" s="621"/>
      <c r="DU48" s="621"/>
      <c r="DV48" s="622"/>
      <c r="DW48" s="623"/>
      <c r="DX48" s="624"/>
      <c r="DY48" s="624"/>
      <c r="DZ48" s="624"/>
      <c r="EA48" s="624"/>
      <c r="EB48" s="624"/>
      <c r="EC48" s="625"/>
    </row>
    <row r="49" spans="82:133" ht="11.25" customHeight="1" x14ac:dyDescent="0.15">
      <c r="CD49" s="635" t="s">
        <v>360</v>
      </c>
      <c r="CE49" s="636"/>
      <c r="CF49" s="636"/>
      <c r="CG49" s="636"/>
      <c r="CH49" s="636"/>
      <c r="CI49" s="636"/>
      <c r="CJ49" s="636"/>
      <c r="CK49" s="636"/>
      <c r="CL49" s="636"/>
      <c r="CM49" s="636"/>
      <c r="CN49" s="636"/>
      <c r="CO49" s="636"/>
      <c r="CP49" s="636"/>
      <c r="CQ49" s="637"/>
      <c r="CR49" s="638">
        <v>5954881</v>
      </c>
      <c r="CS49" s="639"/>
      <c r="CT49" s="639"/>
      <c r="CU49" s="639"/>
      <c r="CV49" s="639"/>
      <c r="CW49" s="639"/>
      <c r="CX49" s="639"/>
      <c r="CY49" s="640"/>
      <c r="CZ49" s="641">
        <v>100</v>
      </c>
      <c r="DA49" s="642"/>
      <c r="DB49" s="642"/>
      <c r="DC49" s="643"/>
      <c r="DD49" s="644">
        <v>1496381</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x14ac:dyDescent="0.15"/>
    <row r="51" spans="82:133" hidden="1" x14ac:dyDescent="0.15"/>
    <row r="52" spans="82:133" hidden="1" x14ac:dyDescent="0.15"/>
    <row r="53" spans="82:133" hidden="1" x14ac:dyDescent="0.15"/>
  </sheetData>
  <sheetProtection algorithmName="SHA-512" hashValue="eTp2MFdAoQY63xcVjuf2jbeZOSIBepX2ZBAepg7dV7XPcn5umNzaFaQXLw35RuSwY5flQqP94Rg6ixzZrzD57w==" saltValue="VJr8HhgHa3S1G3DwxdYdp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10" zoomScale="70" zoomScaleNormal="25" zoomScaleSheetLayoutView="70" workbookViewId="0">
      <selection activeCell="AP9" sqref="AP9:AT9"/>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362</v>
      </c>
      <c r="DK2" s="1162"/>
      <c r="DL2" s="1162"/>
      <c r="DM2" s="1162"/>
      <c r="DN2" s="1162"/>
      <c r="DO2" s="1163"/>
      <c r="DP2" s="249"/>
      <c r="DQ2" s="1161" t="s">
        <v>363</v>
      </c>
      <c r="DR2" s="1162"/>
      <c r="DS2" s="1162"/>
      <c r="DT2" s="1162"/>
      <c r="DU2" s="1162"/>
      <c r="DV2" s="1162"/>
      <c r="DW2" s="1162"/>
      <c r="DX2" s="1162"/>
      <c r="DY2" s="1162"/>
      <c r="DZ2" s="1163"/>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14" t="s">
        <v>364</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46" t="s">
        <v>366</v>
      </c>
      <c r="B5" s="1047"/>
      <c r="C5" s="1047"/>
      <c r="D5" s="1047"/>
      <c r="E5" s="1047"/>
      <c r="F5" s="1047"/>
      <c r="G5" s="1047"/>
      <c r="H5" s="1047"/>
      <c r="I5" s="1047"/>
      <c r="J5" s="1047"/>
      <c r="K5" s="1047"/>
      <c r="L5" s="1047"/>
      <c r="M5" s="1047"/>
      <c r="N5" s="1047"/>
      <c r="O5" s="1047"/>
      <c r="P5" s="1048"/>
      <c r="Q5" s="1052" t="s">
        <v>367</v>
      </c>
      <c r="R5" s="1053"/>
      <c r="S5" s="1053"/>
      <c r="T5" s="1053"/>
      <c r="U5" s="1054"/>
      <c r="V5" s="1052" t="s">
        <v>368</v>
      </c>
      <c r="W5" s="1053"/>
      <c r="X5" s="1053"/>
      <c r="Y5" s="1053"/>
      <c r="Z5" s="1054"/>
      <c r="AA5" s="1052" t="s">
        <v>369</v>
      </c>
      <c r="AB5" s="1053"/>
      <c r="AC5" s="1053"/>
      <c r="AD5" s="1053"/>
      <c r="AE5" s="1053"/>
      <c r="AF5" s="1164" t="s">
        <v>370</v>
      </c>
      <c r="AG5" s="1053"/>
      <c r="AH5" s="1053"/>
      <c r="AI5" s="1053"/>
      <c r="AJ5" s="1068"/>
      <c r="AK5" s="1053" t="s">
        <v>371</v>
      </c>
      <c r="AL5" s="1053"/>
      <c r="AM5" s="1053"/>
      <c r="AN5" s="1053"/>
      <c r="AO5" s="1054"/>
      <c r="AP5" s="1052" t="s">
        <v>372</v>
      </c>
      <c r="AQ5" s="1053"/>
      <c r="AR5" s="1053"/>
      <c r="AS5" s="1053"/>
      <c r="AT5" s="1054"/>
      <c r="AU5" s="1052" t="s">
        <v>373</v>
      </c>
      <c r="AV5" s="1053"/>
      <c r="AW5" s="1053"/>
      <c r="AX5" s="1053"/>
      <c r="AY5" s="1068"/>
      <c r="AZ5" s="256"/>
      <c r="BA5" s="256"/>
      <c r="BB5" s="256"/>
      <c r="BC5" s="256"/>
      <c r="BD5" s="256"/>
      <c r="BE5" s="257"/>
      <c r="BF5" s="257"/>
      <c r="BG5" s="257"/>
      <c r="BH5" s="257"/>
      <c r="BI5" s="257"/>
      <c r="BJ5" s="257"/>
      <c r="BK5" s="257"/>
      <c r="BL5" s="257"/>
      <c r="BM5" s="257"/>
      <c r="BN5" s="257"/>
      <c r="BO5" s="257"/>
      <c r="BP5" s="257"/>
      <c r="BQ5" s="1046" t="s">
        <v>374</v>
      </c>
      <c r="BR5" s="1047"/>
      <c r="BS5" s="1047"/>
      <c r="BT5" s="1047"/>
      <c r="BU5" s="1047"/>
      <c r="BV5" s="1047"/>
      <c r="BW5" s="1047"/>
      <c r="BX5" s="1047"/>
      <c r="BY5" s="1047"/>
      <c r="BZ5" s="1047"/>
      <c r="CA5" s="1047"/>
      <c r="CB5" s="1047"/>
      <c r="CC5" s="1047"/>
      <c r="CD5" s="1047"/>
      <c r="CE5" s="1047"/>
      <c r="CF5" s="1047"/>
      <c r="CG5" s="1048"/>
      <c r="CH5" s="1052" t="s">
        <v>375</v>
      </c>
      <c r="CI5" s="1053"/>
      <c r="CJ5" s="1053"/>
      <c r="CK5" s="1053"/>
      <c r="CL5" s="1054"/>
      <c r="CM5" s="1052" t="s">
        <v>376</v>
      </c>
      <c r="CN5" s="1053"/>
      <c r="CO5" s="1053"/>
      <c r="CP5" s="1053"/>
      <c r="CQ5" s="1054"/>
      <c r="CR5" s="1052" t="s">
        <v>377</v>
      </c>
      <c r="CS5" s="1053"/>
      <c r="CT5" s="1053"/>
      <c r="CU5" s="1053"/>
      <c r="CV5" s="1054"/>
      <c r="CW5" s="1052" t="s">
        <v>378</v>
      </c>
      <c r="CX5" s="1053"/>
      <c r="CY5" s="1053"/>
      <c r="CZ5" s="1053"/>
      <c r="DA5" s="1054"/>
      <c r="DB5" s="1052" t="s">
        <v>379</v>
      </c>
      <c r="DC5" s="1053"/>
      <c r="DD5" s="1053"/>
      <c r="DE5" s="1053"/>
      <c r="DF5" s="1054"/>
      <c r="DG5" s="1149" t="s">
        <v>380</v>
      </c>
      <c r="DH5" s="1150"/>
      <c r="DI5" s="1150"/>
      <c r="DJ5" s="1150"/>
      <c r="DK5" s="1151"/>
      <c r="DL5" s="1149" t="s">
        <v>381</v>
      </c>
      <c r="DM5" s="1150"/>
      <c r="DN5" s="1150"/>
      <c r="DO5" s="1150"/>
      <c r="DP5" s="1151"/>
      <c r="DQ5" s="1052" t="s">
        <v>382</v>
      </c>
      <c r="DR5" s="1053"/>
      <c r="DS5" s="1053"/>
      <c r="DT5" s="1053"/>
      <c r="DU5" s="1054"/>
      <c r="DV5" s="1052" t="s">
        <v>373</v>
      </c>
      <c r="DW5" s="1053"/>
      <c r="DX5" s="1053"/>
      <c r="DY5" s="1053"/>
      <c r="DZ5" s="1068"/>
      <c r="EA5" s="254"/>
    </row>
    <row r="6" spans="1:131" s="255" customFormat="1" ht="26.25" customHeight="1" thickBot="1" x14ac:dyDescent="0.2">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x14ac:dyDescent="0.15">
      <c r="A7" s="258">
        <v>1</v>
      </c>
      <c r="B7" s="1101" t="s">
        <v>383</v>
      </c>
      <c r="C7" s="1102"/>
      <c r="D7" s="1102"/>
      <c r="E7" s="1102"/>
      <c r="F7" s="1102"/>
      <c r="G7" s="1102"/>
      <c r="H7" s="1102"/>
      <c r="I7" s="1102"/>
      <c r="J7" s="1102"/>
      <c r="K7" s="1102"/>
      <c r="L7" s="1102"/>
      <c r="M7" s="1102"/>
      <c r="N7" s="1102"/>
      <c r="O7" s="1102"/>
      <c r="P7" s="1103"/>
      <c r="Q7" s="1155">
        <v>6707</v>
      </c>
      <c r="R7" s="1156"/>
      <c r="S7" s="1156"/>
      <c r="T7" s="1156"/>
      <c r="U7" s="1156"/>
      <c r="V7" s="1156">
        <v>5946</v>
      </c>
      <c r="W7" s="1156"/>
      <c r="X7" s="1156"/>
      <c r="Y7" s="1156"/>
      <c r="Z7" s="1156"/>
      <c r="AA7" s="1156">
        <f>Q7-V7</f>
        <v>761</v>
      </c>
      <c r="AB7" s="1156"/>
      <c r="AC7" s="1156"/>
      <c r="AD7" s="1156"/>
      <c r="AE7" s="1157"/>
      <c r="AF7" s="1158">
        <v>528</v>
      </c>
      <c r="AG7" s="1159"/>
      <c r="AH7" s="1159"/>
      <c r="AI7" s="1159"/>
      <c r="AJ7" s="1160"/>
      <c r="AK7" s="1142">
        <v>312</v>
      </c>
      <c r="AL7" s="1143"/>
      <c r="AM7" s="1143"/>
      <c r="AN7" s="1143"/>
      <c r="AO7" s="1143"/>
      <c r="AP7" s="1143">
        <v>1227</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c r="BT7" s="1147"/>
      <c r="BU7" s="1147"/>
      <c r="BV7" s="1147"/>
      <c r="BW7" s="1147"/>
      <c r="BX7" s="1147"/>
      <c r="BY7" s="1147"/>
      <c r="BZ7" s="1147"/>
      <c r="CA7" s="1147"/>
      <c r="CB7" s="1147"/>
      <c r="CC7" s="1147"/>
      <c r="CD7" s="1147"/>
      <c r="CE7" s="1147"/>
      <c r="CF7" s="1147"/>
      <c r="CG7" s="1148"/>
      <c r="CH7" s="1139"/>
      <c r="CI7" s="1140"/>
      <c r="CJ7" s="1140"/>
      <c r="CK7" s="1140"/>
      <c r="CL7" s="1141"/>
      <c r="CM7" s="1139"/>
      <c r="CN7" s="1140"/>
      <c r="CO7" s="1140"/>
      <c r="CP7" s="1140"/>
      <c r="CQ7" s="1141"/>
      <c r="CR7" s="1139"/>
      <c r="CS7" s="1140"/>
      <c r="CT7" s="1140"/>
      <c r="CU7" s="1140"/>
      <c r="CV7" s="1141"/>
      <c r="CW7" s="1139"/>
      <c r="CX7" s="1140"/>
      <c r="CY7" s="1140"/>
      <c r="CZ7" s="1140"/>
      <c r="DA7" s="1141"/>
      <c r="DB7" s="1139"/>
      <c r="DC7" s="1140"/>
      <c r="DD7" s="1140"/>
      <c r="DE7" s="1140"/>
      <c r="DF7" s="1141"/>
      <c r="DG7" s="1139"/>
      <c r="DH7" s="1140"/>
      <c r="DI7" s="1140"/>
      <c r="DJ7" s="1140"/>
      <c r="DK7" s="1141"/>
      <c r="DL7" s="1139"/>
      <c r="DM7" s="1140"/>
      <c r="DN7" s="1140"/>
      <c r="DO7" s="1140"/>
      <c r="DP7" s="1141"/>
      <c r="DQ7" s="1139"/>
      <c r="DR7" s="1140"/>
      <c r="DS7" s="1140"/>
      <c r="DT7" s="1140"/>
      <c r="DU7" s="1141"/>
      <c r="DV7" s="1166"/>
      <c r="DW7" s="1167"/>
      <c r="DX7" s="1167"/>
      <c r="DY7" s="1167"/>
      <c r="DZ7" s="1168"/>
      <c r="EA7" s="254"/>
    </row>
    <row r="8" spans="1:131" s="255" customFormat="1" ht="26.25" customHeight="1" x14ac:dyDescent="0.15">
      <c r="A8" s="261">
        <v>2</v>
      </c>
      <c r="B8" s="1082" t="s">
        <v>384</v>
      </c>
      <c r="C8" s="1083"/>
      <c r="D8" s="1083"/>
      <c r="E8" s="1083"/>
      <c r="F8" s="1083"/>
      <c r="G8" s="1083"/>
      <c r="H8" s="1083"/>
      <c r="I8" s="1083"/>
      <c r="J8" s="1083"/>
      <c r="K8" s="1083"/>
      <c r="L8" s="1083"/>
      <c r="M8" s="1083"/>
      <c r="N8" s="1083"/>
      <c r="O8" s="1083"/>
      <c r="P8" s="1084"/>
      <c r="Q8" s="1094">
        <v>10</v>
      </c>
      <c r="R8" s="1095"/>
      <c r="S8" s="1095"/>
      <c r="T8" s="1095"/>
      <c r="U8" s="1095"/>
      <c r="V8" s="1095">
        <v>8</v>
      </c>
      <c r="W8" s="1095"/>
      <c r="X8" s="1095"/>
      <c r="Y8" s="1095"/>
      <c r="Z8" s="1095"/>
      <c r="AA8" s="1095">
        <v>2</v>
      </c>
      <c r="AB8" s="1095"/>
      <c r="AC8" s="1095"/>
      <c r="AD8" s="1095"/>
      <c r="AE8" s="1096"/>
      <c r="AF8" s="1088">
        <v>2</v>
      </c>
      <c r="AG8" s="1089"/>
      <c r="AH8" s="1089"/>
      <c r="AI8" s="1089"/>
      <c r="AJ8" s="1090"/>
      <c r="AK8" s="1137">
        <v>3</v>
      </c>
      <c r="AL8" s="1138"/>
      <c r="AM8" s="1138"/>
      <c r="AN8" s="1138"/>
      <c r="AO8" s="1138"/>
      <c r="AP8" s="1138"/>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c r="BT8" s="1066"/>
      <c r="BU8" s="1066"/>
      <c r="BV8" s="1066"/>
      <c r="BW8" s="1066"/>
      <c r="BX8" s="1066"/>
      <c r="BY8" s="1066"/>
      <c r="BZ8" s="1066"/>
      <c r="CA8" s="1066"/>
      <c r="CB8" s="1066"/>
      <c r="CC8" s="1066"/>
      <c r="CD8" s="1066"/>
      <c r="CE8" s="1066"/>
      <c r="CF8" s="1066"/>
      <c r="CG8" s="1067"/>
      <c r="CH8" s="1040"/>
      <c r="CI8" s="1041"/>
      <c r="CJ8" s="1041"/>
      <c r="CK8" s="1041"/>
      <c r="CL8" s="1042"/>
      <c r="CM8" s="1040"/>
      <c r="CN8" s="1041"/>
      <c r="CO8" s="1041"/>
      <c r="CP8" s="1041"/>
      <c r="CQ8" s="1042"/>
      <c r="CR8" s="1040"/>
      <c r="CS8" s="1041"/>
      <c r="CT8" s="1041"/>
      <c r="CU8" s="1041"/>
      <c r="CV8" s="1042"/>
      <c r="CW8" s="1040"/>
      <c r="CX8" s="1041"/>
      <c r="CY8" s="1041"/>
      <c r="CZ8" s="1041"/>
      <c r="DA8" s="1042"/>
      <c r="DB8" s="1040"/>
      <c r="DC8" s="1041"/>
      <c r="DD8" s="1041"/>
      <c r="DE8" s="1041"/>
      <c r="DF8" s="1042"/>
      <c r="DG8" s="1040"/>
      <c r="DH8" s="1041"/>
      <c r="DI8" s="1041"/>
      <c r="DJ8" s="1041"/>
      <c r="DK8" s="1042"/>
      <c r="DL8" s="1040"/>
      <c r="DM8" s="1041"/>
      <c r="DN8" s="1041"/>
      <c r="DO8" s="1041"/>
      <c r="DP8" s="1042"/>
      <c r="DQ8" s="1040"/>
      <c r="DR8" s="1041"/>
      <c r="DS8" s="1041"/>
      <c r="DT8" s="1041"/>
      <c r="DU8" s="1042"/>
      <c r="DV8" s="1043"/>
      <c r="DW8" s="1044"/>
      <c r="DX8" s="1044"/>
      <c r="DY8" s="1044"/>
      <c r="DZ8" s="1045"/>
      <c r="EA8" s="254"/>
    </row>
    <row r="9" spans="1:131" s="255" customFormat="1" ht="26.25" customHeight="1" x14ac:dyDescent="0.15">
      <c r="A9" s="261">
        <v>3</v>
      </c>
      <c r="B9" s="1082"/>
      <c r="C9" s="1083"/>
      <c r="D9" s="1083"/>
      <c r="E9" s="1083"/>
      <c r="F9" s="1083"/>
      <c r="G9" s="1083"/>
      <c r="H9" s="1083"/>
      <c r="I9" s="1083"/>
      <c r="J9" s="1083"/>
      <c r="K9" s="1083"/>
      <c r="L9" s="1083"/>
      <c r="M9" s="1083"/>
      <c r="N9" s="1083"/>
      <c r="O9" s="1083"/>
      <c r="P9" s="1084"/>
      <c r="Q9" s="1094"/>
      <c r="R9" s="1095"/>
      <c r="S9" s="1095"/>
      <c r="T9" s="1095"/>
      <c r="U9" s="1095"/>
      <c r="V9" s="1095"/>
      <c r="W9" s="1095"/>
      <c r="X9" s="1095"/>
      <c r="Y9" s="1095"/>
      <c r="Z9" s="1095"/>
      <c r="AA9" s="1095"/>
      <c r="AB9" s="1095"/>
      <c r="AC9" s="1095"/>
      <c r="AD9" s="1095"/>
      <c r="AE9" s="1096"/>
      <c r="AF9" s="1088"/>
      <c r="AG9" s="1089"/>
      <c r="AH9" s="1089"/>
      <c r="AI9" s="1089"/>
      <c r="AJ9" s="1090"/>
      <c r="AK9" s="1137"/>
      <c r="AL9" s="1138"/>
      <c r="AM9" s="1138"/>
      <c r="AN9" s="1138"/>
      <c r="AO9" s="1138"/>
      <c r="AP9" s="1138"/>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c r="BT9" s="1066"/>
      <c r="BU9" s="1066"/>
      <c r="BV9" s="1066"/>
      <c r="BW9" s="1066"/>
      <c r="BX9" s="1066"/>
      <c r="BY9" s="1066"/>
      <c r="BZ9" s="1066"/>
      <c r="CA9" s="1066"/>
      <c r="CB9" s="1066"/>
      <c r="CC9" s="1066"/>
      <c r="CD9" s="1066"/>
      <c r="CE9" s="1066"/>
      <c r="CF9" s="1066"/>
      <c r="CG9" s="1067"/>
      <c r="CH9" s="1040"/>
      <c r="CI9" s="1041"/>
      <c r="CJ9" s="1041"/>
      <c r="CK9" s="1041"/>
      <c r="CL9" s="1042"/>
      <c r="CM9" s="1040"/>
      <c r="CN9" s="1041"/>
      <c r="CO9" s="1041"/>
      <c r="CP9" s="1041"/>
      <c r="CQ9" s="1042"/>
      <c r="CR9" s="1040"/>
      <c r="CS9" s="1041"/>
      <c r="CT9" s="1041"/>
      <c r="CU9" s="1041"/>
      <c r="CV9" s="1042"/>
      <c r="CW9" s="1040"/>
      <c r="CX9" s="1041"/>
      <c r="CY9" s="1041"/>
      <c r="CZ9" s="1041"/>
      <c r="DA9" s="1042"/>
      <c r="DB9" s="1040"/>
      <c r="DC9" s="1041"/>
      <c r="DD9" s="1041"/>
      <c r="DE9" s="1041"/>
      <c r="DF9" s="1042"/>
      <c r="DG9" s="1040"/>
      <c r="DH9" s="1041"/>
      <c r="DI9" s="1041"/>
      <c r="DJ9" s="1041"/>
      <c r="DK9" s="1042"/>
      <c r="DL9" s="1040"/>
      <c r="DM9" s="1041"/>
      <c r="DN9" s="1041"/>
      <c r="DO9" s="1041"/>
      <c r="DP9" s="1042"/>
      <c r="DQ9" s="1040"/>
      <c r="DR9" s="1041"/>
      <c r="DS9" s="1041"/>
      <c r="DT9" s="1041"/>
      <c r="DU9" s="1042"/>
      <c r="DV9" s="1043"/>
      <c r="DW9" s="1044"/>
      <c r="DX9" s="1044"/>
      <c r="DY9" s="1044"/>
      <c r="DZ9" s="1045"/>
      <c r="EA9" s="254"/>
    </row>
    <row r="10" spans="1:131" s="255" customFormat="1" ht="26.25" customHeight="1" x14ac:dyDescent="0.15">
      <c r="A10" s="261">
        <v>4</v>
      </c>
      <c r="B10" s="1082"/>
      <c r="C10" s="1083"/>
      <c r="D10" s="1083"/>
      <c r="E10" s="1083"/>
      <c r="F10" s="1083"/>
      <c r="G10" s="1083"/>
      <c r="H10" s="1083"/>
      <c r="I10" s="1083"/>
      <c r="J10" s="1083"/>
      <c r="K10" s="1083"/>
      <c r="L10" s="1083"/>
      <c r="M10" s="1083"/>
      <c r="N10" s="1083"/>
      <c r="O10" s="1083"/>
      <c r="P10" s="1084"/>
      <c r="Q10" s="1094"/>
      <c r="R10" s="1095"/>
      <c r="S10" s="1095"/>
      <c r="T10" s="1095"/>
      <c r="U10" s="1095"/>
      <c r="V10" s="1095"/>
      <c r="W10" s="1095"/>
      <c r="X10" s="1095"/>
      <c r="Y10" s="1095"/>
      <c r="Z10" s="1095"/>
      <c r="AA10" s="1095"/>
      <c r="AB10" s="1095"/>
      <c r="AC10" s="1095"/>
      <c r="AD10" s="1095"/>
      <c r="AE10" s="1096"/>
      <c r="AF10" s="1088"/>
      <c r="AG10" s="1089"/>
      <c r="AH10" s="1089"/>
      <c r="AI10" s="1089"/>
      <c r="AJ10" s="1090"/>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x14ac:dyDescent="0.15">
      <c r="A11" s="261">
        <v>5</v>
      </c>
      <c r="B11" s="1082"/>
      <c r="C11" s="1083"/>
      <c r="D11" s="1083"/>
      <c r="E11" s="1083"/>
      <c r="F11" s="1083"/>
      <c r="G11" s="1083"/>
      <c r="H11" s="1083"/>
      <c r="I11" s="1083"/>
      <c r="J11" s="1083"/>
      <c r="K11" s="1083"/>
      <c r="L11" s="1083"/>
      <c r="M11" s="1083"/>
      <c r="N11" s="1083"/>
      <c r="O11" s="1083"/>
      <c r="P11" s="1084"/>
      <c r="Q11" s="1094"/>
      <c r="R11" s="1095"/>
      <c r="S11" s="1095"/>
      <c r="T11" s="1095"/>
      <c r="U11" s="1095"/>
      <c r="V11" s="1095"/>
      <c r="W11" s="1095"/>
      <c r="X11" s="1095"/>
      <c r="Y11" s="1095"/>
      <c r="Z11" s="1095"/>
      <c r="AA11" s="1095"/>
      <c r="AB11" s="1095"/>
      <c r="AC11" s="1095"/>
      <c r="AD11" s="1095"/>
      <c r="AE11" s="1096"/>
      <c r="AF11" s="1088"/>
      <c r="AG11" s="1089"/>
      <c r="AH11" s="1089"/>
      <c r="AI11" s="1089"/>
      <c r="AJ11" s="1090"/>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x14ac:dyDescent="0.15">
      <c r="A12" s="261">
        <v>6</v>
      </c>
      <c r="B12" s="1082"/>
      <c r="C12" s="1083"/>
      <c r="D12" s="1083"/>
      <c r="E12" s="1083"/>
      <c r="F12" s="1083"/>
      <c r="G12" s="1083"/>
      <c r="H12" s="1083"/>
      <c r="I12" s="1083"/>
      <c r="J12" s="1083"/>
      <c r="K12" s="1083"/>
      <c r="L12" s="1083"/>
      <c r="M12" s="1083"/>
      <c r="N12" s="1083"/>
      <c r="O12" s="1083"/>
      <c r="P12" s="1084"/>
      <c r="Q12" s="1094"/>
      <c r="R12" s="1095"/>
      <c r="S12" s="1095"/>
      <c r="T12" s="1095"/>
      <c r="U12" s="1095"/>
      <c r="V12" s="1095"/>
      <c r="W12" s="1095"/>
      <c r="X12" s="1095"/>
      <c r="Y12" s="1095"/>
      <c r="Z12" s="1095"/>
      <c r="AA12" s="1095"/>
      <c r="AB12" s="1095"/>
      <c r="AC12" s="1095"/>
      <c r="AD12" s="1095"/>
      <c r="AE12" s="1096"/>
      <c r="AF12" s="1088"/>
      <c r="AG12" s="1089"/>
      <c r="AH12" s="1089"/>
      <c r="AI12" s="1089"/>
      <c r="AJ12" s="1090"/>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x14ac:dyDescent="0.15">
      <c r="A13" s="261">
        <v>7</v>
      </c>
      <c r="B13" s="1082"/>
      <c r="C13" s="1083"/>
      <c r="D13" s="1083"/>
      <c r="E13" s="1083"/>
      <c r="F13" s="1083"/>
      <c r="G13" s="1083"/>
      <c r="H13" s="1083"/>
      <c r="I13" s="1083"/>
      <c r="J13" s="1083"/>
      <c r="K13" s="1083"/>
      <c r="L13" s="1083"/>
      <c r="M13" s="1083"/>
      <c r="N13" s="1083"/>
      <c r="O13" s="1083"/>
      <c r="P13" s="1084"/>
      <c r="Q13" s="1094"/>
      <c r="R13" s="1095"/>
      <c r="S13" s="1095"/>
      <c r="T13" s="1095"/>
      <c r="U13" s="1095"/>
      <c r="V13" s="1095"/>
      <c r="W13" s="1095"/>
      <c r="X13" s="1095"/>
      <c r="Y13" s="1095"/>
      <c r="Z13" s="1095"/>
      <c r="AA13" s="1095"/>
      <c r="AB13" s="1095"/>
      <c r="AC13" s="1095"/>
      <c r="AD13" s="1095"/>
      <c r="AE13" s="1096"/>
      <c r="AF13" s="1088"/>
      <c r="AG13" s="1089"/>
      <c r="AH13" s="1089"/>
      <c r="AI13" s="1089"/>
      <c r="AJ13" s="1090"/>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x14ac:dyDescent="0.15">
      <c r="A14" s="261">
        <v>8</v>
      </c>
      <c r="B14" s="1082"/>
      <c r="C14" s="1083"/>
      <c r="D14" s="1083"/>
      <c r="E14" s="1083"/>
      <c r="F14" s="1083"/>
      <c r="G14" s="1083"/>
      <c r="H14" s="1083"/>
      <c r="I14" s="1083"/>
      <c r="J14" s="1083"/>
      <c r="K14" s="1083"/>
      <c r="L14" s="1083"/>
      <c r="M14" s="1083"/>
      <c r="N14" s="1083"/>
      <c r="O14" s="1083"/>
      <c r="P14" s="1084"/>
      <c r="Q14" s="1094"/>
      <c r="R14" s="1095"/>
      <c r="S14" s="1095"/>
      <c r="T14" s="1095"/>
      <c r="U14" s="1095"/>
      <c r="V14" s="1095"/>
      <c r="W14" s="1095"/>
      <c r="X14" s="1095"/>
      <c r="Y14" s="1095"/>
      <c r="Z14" s="1095"/>
      <c r="AA14" s="1095"/>
      <c r="AB14" s="1095"/>
      <c r="AC14" s="1095"/>
      <c r="AD14" s="1095"/>
      <c r="AE14" s="1096"/>
      <c r="AF14" s="1088"/>
      <c r="AG14" s="1089"/>
      <c r="AH14" s="1089"/>
      <c r="AI14" s="1089"/>
      <c r="AJ14" s="1090"/>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x14ac:dyDescent="0.15">
      <c r="A15" s="261">
        <v>9</v>
      </c>
      <c r="B15" s="1082"/>
      <c r="C15" s="1083"/>
      <c r="D15" s="1083"/>
      <c r="E15" s="1083"/>
      <c r="F15" s="1083"/>
      <c r="G15" s="1083"/>
      <c r="H15" s="1083"/>
      <c r="I15" s="1083"/>
      <c r="J15" s="1083"/>
      <c r="K15" s="1083"/>
      <c r="L15" s="1083"/>
      <c r="M15" s="1083"/>
      <c r="N15" s="1083"/>
      <c r="O15" s="1083"/>
      <c r="P15" s="1084"/>
      <c r="Q15" s="1094"/>
      <c r="R15" s="1095"/>
      <c r="S15" s="1095"/>
      <c r="T15" s="1095"/>
      <c r="U15" s="1095"/>
      <c r="V15" s="1095"/>
      <c r="W15" s="1095"/>
      <c r="X15" s="1095"/>
      <c r="Y15" s="1095"/>
      <c r="Z15" s="1095"/>
      <c r="AA15" s="1095"/>
      <c r="AB15" s="1095"/>
      <c r="AC15" s="1095"/>
      <c r="AD15" s="1095"/>
      <c r="AE15" s="1096"/>
      <c r="AF15" s="1088"/>
      <c r="AG15" s="1089"/>
      <c r="AH15" s="1089"/>
      <c r="AI15" s="1089"/>
      <c r="AJ15" s="1090"/>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x14ac:dyDescent="0.15">
      <c r="A16" s="261">
        <v>10</v>
      </c>
      <c r="B16" s="1082"/>
      <c r="C16" s="1083"/>
      <c r="D16" s="1083"/>
      <c r="E16" s="1083"/>
      <c r="F16" s="1083"/>
      <c r="G16" s="1083"/>
      <c r="H16" s="1083"/>
      <c r="I16" s="1083"/>
      <c r="J16" s="1083"/>
      <c r="K16" s="1083"/>
      <c r="L16" s="1083"/>
      <c r="M16" s="1083"/>
      <c r="N16" s="1083"/>
      <c r="O16" s="1083"/>
      <c r="P16" s="1084"/>
      <c r="Q16" s="1094"/>
      <c r="R16" s="1095"/>
      <c r="S16" s="1095"/>
      <c r="T16" s="1095"/>
      <c r="U16" s="1095"/>
      <c r="V16" s="1095"/>
      <c r="W16" s="1095"/>
      <c r="X16" s="1095"/>
      <c r="Y16" s="1095"/>
      <c r="Z16" s="1095"/>
      <c r="AA16" s="1095"/>
      <c r="AB16" s="1095"/>
      <c r="AC16" s="1095"/>
      <c r="AD16" s="1095"/>
      <c r="AE16" s="1096"/>
      <c r="AF16" s="1088"/>
      <c r="AG16" s="1089"/>
      <c r="AH16" s="1089"/>
      <c r="AI16" s="1089"/>
      <c r="AJ16" s="1090"/>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x14ac:dyDescent="0.15">
      <c r="A17" s="261">
        <v>11</v>
      </c>
      <c r="B17" s="1082"/>
      <c r="C17" s="1083"/>
      <c r="D17" s="1083"/>
      <c r="E17" s="1083"/>
      <c r="F17" s="1083"/>
      <c r="G17" s="1083"/>
      <c r="H17" s="1083"/>
      <c r="I17" s="1083"/>
      <c r="J17" s="1083"/>
      <c r="K17" s="1083"/>
      <c r="L17" s="1083"/>
      <c r="M17" s="1083"/>
      <c r="N17" s="1083"/>
      <c r="O17" s="1083"/>
      <c r="P17" s="1084"/>
      <c r="Q17" s="1094"/>
      <c r="R17" s="1095"/>
      <c r="S17" s="1095"/>
      <c r="T17" s="1095"/>
      <c r="U17" s="1095"/>
      <c r="V17" s="1095"/>
      <c r="W17" s="1095"/>
      <c r="X17" s="1095"/>
      <c r="Y17" s="1095"/>
      <c r="Z17" s="1095"/>
      <c r="AA17" s="1095"/>
      <c r="AB17" s="1095"/>
      <c r="AC17" s="1095"/>
      <c r="AD17" s="1095"/>
      <c r="AE17" s="1096"/>
      <c r="AF17" s="1088"/>
      <c r="AG17" s="1089"/>
      <c r="AH17" s="1089"/>
      <c r="AI17" s="1089"/>
      <c r="AJ17" s="1090"/>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x14ac:dyDescent="0.15">
      <c r="A18" s="261">
        <v>12</v>
      </c>
      <c r="B18" s="1082"/>
      <c r="C18" s="1083"/>
      <c r="D18" s="1083"/>
      <c r="E18" s="1083"/>
      <c r="F18" s="1083"/>
      <c r="G18" s="1083"/>
      <c r="H18" s="1083"/>
      <c r="I18" s="1083"/>
      <c r="J18" s="1083"/>
      <c r="K18" s="1083"/>
      <c r="L18" s="1083"/>
      <c r="M18" s="1083"/>
      <c r="N18" s="1083"/>
      <c r="O18" s="1083"/>
      <c r="P18" s="1084"/>
      <c r="Q18" s="1094"/>
      <c r="R18" s="1095"/>
      <c r="S18" s="1095"/>
      <c r="T18" s="1095"/>
      <c r="U18" s="1095"/>
      <c r="V18" s="1095"/>
      <c r="W18" s="1095"/>
      <c r="X18" s="1095"/>
      <c r="Y18" s="1095"/>
      <c r="Z18" s="1095"/>
      <c r="AA18" s="1095"/>
      <c r="AB18" s="1095"/>
      <c r="AC18" s="1095"/>
      <c r="AD18" s="1095"/>
      <c r="AE18" s="1096"/>
      <c r="AF18" s="1088"/>
      <c r="AG18" s="1089"/>
      <c r="AH18" s="1089"/>
      <c r="AI18" s="1089"/>
      <c r="AJ18" s="1090"/>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x14ac:dyDescent="0.15">
      <c r="A19" s="261">
        <v>13</v>
      </c>
      <c r="B19" s="1082"/>
      <c r="C19" s="1083"/>
      <c r="D19" s="1083"/>
      <c r="E19" s="1083"/>
      <c r="F19" s="1083"/>
      <c r="G19" s="1083"/>
      <c r="H19" s="1083"/>
      <c r="I19" s="1083"/>
      <c r="J19" s="1083"/>
      <c r="K19" s="1083"/>
      <c r="L19" s="1083"/>
      <c r="M19" s="1083"/>
      <c r="N19" s="1083"/>
      <c r="O19" s="1083"/>
      <c r="P19" s="1084"/>
      <c r="Q19" s="1094"/>
      <c r="R19" s="1095"/>
      <c r="S19" s="1095"/>
      <c r="T19" s="1095"/>
      <c r="U19" s="1095"/>
      <c r="V19" s="1095"/>
      <c r="W19" s="1095"/>
      <c r="X19" s="1095"/>
      <c r="Y19" s="1095"/>
      <c r="Z19" s="1095"/>
      <c r="AA19" s="1095"/>
      <c r="AB19" s="1095"/>
      <c r="AC19" s="1095"/>
      <c r="AD19" s="1095"/>
      <c r="AE19" s="1096"/>
      <c r="AF19" s="1088"/>
      <c r="AG19" s="1089"/>
      <c r="AH19" s="1089"/>
      <c r="AI19" s="1089"/>
      <c r="AJ19" s="1090"/>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x14ac:dyDescent="0.15">
      <c r="A20" s="261">
        <v>14</v>
      </c>
      <c r="B20" s="1082"/>
      <c r="C20" s="1083"/>
      <c r="D20" s="1083"/>
      <c r="E20" s="1083"/>
      <c r="F20" s="1083"/>
      <c r="G20" s="1083"/>
      <c r="H20" s="1083"/>
      <c r="I20" s="1083"/>
      <c r="J20" s="1083"/>
      <c r="K20" s="1083"/>
      <c r="L20" s="1083"/>
      <c r="M20" s="1083"/>
      <c r="N20" s="1083"/>
      <c r="O20" s="1083"/>
      <c r="P20" s="1084"/>
      <c r="Q20" s="1094"/>
      <c r="R20" s="1095"/>
      <c r="S20" s="1095"/>
      <c r="T20" s="1095"/>
      <c r="U20" s="1095"/>
      <c r="V20" s="1095"/>
      <c r="W20" s="1095"/>
      <c r="X20" s="1095"/>
      <c r="Y20" s="1095"/>
      <c r="Z20" s="1095"/>
      <c r="AA20" s="1095"/>
      <c r="AB20" s="1095"/>
      <c r="AC20" s="1095"/>
      <c r="AD20" s="1095"/>
      <c r="AE20" s="1096"/>
      <c r="AF20" s="1088"/>
      <c r="AG20" s="1089"/>
      <c r="AH20" s="1089"/>
      <c r="AI20" s="1089"/>
      <c r="AJ20" s="1090"/>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x14ac:dyDescent="0.2">
      <c r="A21" s="261">
        <v>15</v>
      </c>
      <c r="B21" s="1082"/>
      <c r="C21" s="1083"/>
      <c r="D21" s="1083"/>
      <c r="E21" s="1083"/>
      <c r="F21" s="1083"/>
      <c r="G21" s="1083"/>
      <c r="H21" s="1083"/>
      <c r="I21" s="1083"/>
      <c r="J21" s="1083"/>
      <c r="K21" s="1083"/>
      <c r="L21" s="1083"/>
      <c r="M21" s="1083"/>
      <c r="N21" s="1083"/>
      <c r="O21" s="1083"/>
      <c r="P21" s="1084"/>
      <c r="Q21" s="1094"/>
      <c r="R21" s="1095"/>
      <c r="S21" s="1095"/>
      <c r="T21" s="1095"/>
      <c r="U21" s="1095"/>
      <c r="V21" s="1095"/>
      <c r="W21" s="1095"/>
      <c r="X21" s="1095"/>
      <c r="Y21" s="1095"/>
      <c r="Z21" s="1095"/>
      <c r="AA21" s="1095"/>
      <c r="AB21" s="1095"/>
      <c r="AC21" s="1095"/>
      <c r="AD21" s="1095"/>
      <c r="AE21" s="1096"/>
      <c r="AF21" s="1088"/>
      <c r="AG21" s="1089"/>
      <c r="AH21" s="1089"/>
      <c r="AI21" s="1089"/>
      <c r="AJ21" s="1090"/>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x14ac:dyDescent="0.15">
      <c r="A22" s="261">
        <v>16</v>
      </c>
      <c r="B22" s="1082"/>
      <c r="C22" s="1083"/>
      <c r="D22" s="1083"/>
      <c r="E22" s="1083"/>
      <c r="F22" s="1083"/>
      <c r="G22" s="1083"/>
      <c r="H22" s="1083"/>
      <c r="I22" s="1083"/>
      <c r="J22" s="1083"/>
      <c r="K22" s="1083"/>
      <c r="L22" s="1083"/>
      <c r="M22" s="1083"/>
      <c r="N22" s="1083"/>
      <c r="O22" s="1083"/>
      <c r="P22" s="1084"/>
      <c r="Q22" s="1132"/>
      <c r="R22" s="1133"/>
      <c r="S22" s="1133"/>
      <c r="T22" s="1133"/>
      <c r="U22" s="1133"/>
      <c r="V22" s="1133"/>
      <c r="W22" s="1133"/>
      <c r="X22" s="1133"/>
      <c r="Y22" s="1133"/>
      <c r="Z22" s="1133"/>
      <c r="AA22" s="1133"/>
      <c r="AB22" s="1133"/>
      <c r="AC22" s="1133"/>
      <c r="AD22" s="1133"/>
      <c r="AE22" s="1134"/>
      <c r="AF22" s="1088"/>
      <c r="AG22" s="1089"/>
      <c r="AH22" s="1089"/>
      <c r="AI22" s="1089"/>
      <c r="AJ22" s="1090"/>
      <c r="AK22" s="1128"/>
      <c r="AL22" s="1129"/>
      <c r="AM22" s="1129"/>
      <c r="AN22" s="1129"/>
      <c r="AO22" s="1129"/>
      <c r="AP22" s="1129"/>
      <c r="AQ22" s="1129"/>
      <c r="AR22" s="1129"/>
      <c r="AS22" s="1129"/>
      <c r="AT22" s="1129"/>
      <c r="AU22" s="1130"/>
      <c r="AV22" s="1130"/>
      <c r="AW22" s="1130"/>
      <c r="AX22" s="1130"/>
      <c r="AY22" s="1131"/>
      <c r="AZ22" s="1080" t="s">
        <v>385</v>
      </c>
      <c r="BA22" s="1080"/>
      <c r="BB22" s="1080"/>
      <c r="BC22" s="1080"/>
      <c r="BD22" s="1081"/>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x14ac:dyDescent="0.2">
      <c r="A23" s="264" t="s">
        <v>386</v>
      </c>
      <c r="B23" s="995" t="s">
        <v>387</v>
      </c>
      <c r="C23" s="996"/>
      <c r="D23" s="996"/>
      <c r="E23" s="996"/>
      <c r="F23" s="996"/>
      <c r="G23" s="996"/>
      <c r="H23" s="996"/>
      <c r="I23" s="996"/>
      <c r="J23" s="996"/>
      <c r="K23" s="996"/>
      <c r="L23" s="996"/>
      <c r="M23" s="996"/>
      <c r="N23" s="996"/>
      <c r="O23" s="996"/>
      <c r="P23" s="997"/>
      <c r="Q23" s="1119"/>
      <c r="R23" s="1120"/>
      <c r="S23" s="1120"/>
      <c r="T23" s="1120"/>
      <c r="U23" s="1120"/>
      <c r="V23" s="1120"/>
      <c r="W23" s="1120"/>
      <c r="X23" s="1120"/>
      <c r="Y23" s="1120"/>
      <c r="Z23" s="1120"/>
      <c r="AA23" s="1120"/>
      <c r="AB23" s="1120"/>
      <c r="AC23" s="1120"/>
      <c r="AD23" s="1120"/>
      <c r="AE23" s="1121"/>
      <c r="AF23" s="1122">
        <v>530</v>
      </c>
      <c r="AG23" s="1120"/>
      <c r="AH23" s="1120"/>
      <c r="AI23" s="1120"/>
      <c r="AJ23" s="1123"/>
      <c r="AK23" s="1124"/>
      <c r="AL23" s="1125"/>
      <c r="AM23" s="1125"/>
      <c r="AN23" s="1125"/>
      <c r="AO23" s="1125"/>
      <c r="AP23" s="1120"/>
      <c r="AQ23" s="1120"/>
      <c r="AR23" s="1120"/>
      <c r="AS23" s="1120"/>
      <c r="AT23" s="1120"/>
      <c r="AU23" s="1126"/>
      <c r="AV23" s="1126"/>
      <c r="AW23" s="1126"/>
      <c r="AX23" s="1126"/>
      <c r="AY23" s="1127"/>
      <c r="AZ23" s="1116" t="s">
        <v>388</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15">
      <c r="A24" s="1115" t="s">
        <v>389</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2">
      <c r="A25" s="1114" t="s">
        <v>390</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15">
      <c r="A26" s="1046" t="s">
        <v>366</v>
      </c>
      <c r="B26" s="1047"/>
      <c r="C26" s="1047"/>
      <c r="D26" s="1047"/>
      <c r="E26" s="1047"/>
      <c r="F26" s="1047"/>
      <c r="G26" s="1047"/>
      <c r="H26" s="1047"/>
      <c r="I26" s="1047"/>
      <c r="J26" s="1047"/>
      <c r="K26" s="1047"/>
      <c r="L26" s="1047"/>
      <c r="M26" s="1047"/>
      <c r="N26" s="1047"/>
      <c r="O26" s="1047"/>
      <c r="P26" s="1048"/>
      <c r="Q26" s="1052" t="s">
        <v>391</v>
      </c>
      <c r="R26" s="1053"/>
      <c r="S26" s="1053"/>
      <c r="T26" s="1053"/>
      <c r="U26" s="1054"/>
      <c r="V26" s="1052" t="s">
        <v>392</v>
      </c>
      <c r="W26" s="1053"/>
      <c r="X26" s="1053"/>
      <c r="Y26" s="1053"/>
      <c r="Z26" s="1054"/>
      <c r="AA26" s="1052" t="s">
        <v>393</v>
      </c>
      <c r="AB26" s="1053"/>
      <c r="AC26" s="1053"/>
      <c r="AD26" s="1053"/>
      <c r="AE26" s="1053"/>
      <c r="AF26" s="1110" t="s">
        <v>394</v>
      </c>
      <c r="AG26" s="1059"/>
      <c r="AH26" s="1059"/>
      <c r="AI26" s="1059"/>
      <c r="AJ26" s="1111"/>
      <c r="AK26" s="1053" t="s">
        <v>395</v>
      </c>
      <c r="AL26" s="1053"/>
      <c r="AM26" s="1053"/>
      <c r="AN26" s="1053"/>
      <c r="AO26" s="1054"/>
      <c r="AP26" s="1052" t="s">
        <v>396</v>
      </c>
      <c r="AQ26" s="1053"/>
      <c r="AR26" s="1053"/>
      <c r="AS26" s="1053"/>
      <c r="AT26" s="1054"/>
      <c r="AU26" s="1052" t="s">
        <v>397</v>
      </c>
      <c r="AV26" s="1053"/>
      <c r="AW26" s="1053"/>
      <c r="AX26" s="1053"/>
      <c r="AY26" s="1054"/>
      <c r="AZ26" s="1052" t="s">
        <v>398</v>
      </c>
      <c r="BA26" s="1053"/>
      <c r="BB26" s="1053"/>
      <c r="BC26" s="1053"/>
      <c r="BD26" s="1054"/>
      <c r="BE26" s="1052" t="s">
        <v>373</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2">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15">
      <c r="A28" s="266">
        <v>1</v>
      </c>
      <c r="B28" s="1101" t="s">
        <v>399</v>
      </c>
      <c r="C28" s="1102"/>
      <c r="D28" s="1102"/>
      <c r="E28" s="1102"/>
      <c r="F28" s="1102"/>
      <c r="G28" s="1102"/>
      <c r="H28" s="1102"/>
      <c r="I28" s="1102"/>
      <c r="J28" s="1102"/>
      <c r="K28" s="1102"/>
      <c r="L28" s="1102"/>
      <c r="M28" s="1102"/>
      <c r="N28" s="1102"/>
      <c r="O28" s="1102"/>
      <c r="P28" s="1103"/>
      <c r="Q28" s="1104">
        <v>269</v>
      </c>
      <c r="R28" s="1105"/>
      <c r="S28" s="1105"/>
      <c r="T28" s="1105"/>
      <c r="U28" s="1105"/>
      <c r="V28" s="1105">
        <v>246</v>
      </c>
      <c r="W28" s="1105"/>
      <c r="X28" s="1105"/>
      <c r="Y28" s="1105"/>
      <c r="Z28" s="1105"/>
      <c r="AA28" s="1105">
        <f>Q28-V28</f>
        <v>23</v>
      </c>
      <c r="AB28" s="1105"/>
      <c r="AC28" s="1105"/>
      <c r="AD28" s="1105"/>
      <c r="AE28" s="1106"/>
      <c r="AF28" s="1107">
        <v>23</v>
      </c>
      <c r="AG28" s="1105"/>
      <c r="AH28" s="1105"/>
      <c r="AI28" s="1105"/>
      <c r="AJ28" s="1108"/>
      <c r="AK28" s="1109">
        <v>28</v>
      </c>
      <c r="AL28" s="1097"/>
      <c r="AM28" s="1097"/>
      <c r="AN28" s="1097"/>
      <c r="AO28" s="1097"/>
      <c r="AP28" s="1097"/>
      <c r="AQ28" s="1097"/>
      <c r="AR28" s="1097"/>
      <c r="AS28" s="1097"/>
      <c r="AT28" s="1097"/>
      <c r="AU28" s="1097"/>
      <c r="AV28" s="1097"/>
      <c r="AW28" s="1097"/>
      <c r="AX28" s="1097"/>
      <c r="AY28" s="1097"/>
      <c r="AZ28" s="1098"/>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15">
      <c r="A29" s="266">
        <v>2</v>
      </c>
      <c r="B29" s="1082" t="s">
        <v>400</v>
      </c>
      <c r="C29" s="1083"/>
      <c r="D29" s="1083"/>
      <c r="E29" s="1083"/>
      <c r="F29" s="1083"/>
      <c r="G29" s="1083"/>
      <c r="H29" s="1083"/>
      <c r="I29" s="1083"/>
      <c r="J29" s="1083"/>
      <c r="K29" s="1083"/>
      <c r="L29" s="1083"/>
      <c r="M29" s="1083"/>
      <c r="N29" s="1083"/>
      <c r="O29" s="1083"/>
      <c r="P29" s="1084"/>
      <c r="Q29" s="1094">
        <v>369</v>
      </c>
      <c r="R29" s="1095"/>
      <c r="S29" s="1095"/>
      <c r="T29" s="1095"/>
      <c r="U29" s="1095"/>
      <c r="V29" s="1095">
        <v>312</v>
      </c>
      <c r="W29" s="1095"/>
      <c r="X29" s="1095"/>
      <c r="Y29" s="1095"/>
      <c r="Z29" s="1095"/>
      <c r="AA29" s="1095">
        <f t="shared" ref="AA29:AA31" si="0">Q29-V29</f>
        <v>57</v>
      </c>
      <c r="AB29" s="1095"/>
      <c r="AC29" s="1095"/>
      <c r="AD29" s="1095"/>
      <c r="AE29" s="1096"/>
      <c r="AF29" s="1088">
        <v>57</v>
      </c>
      <c r="AG29" s="1089"/>
      <c r="AH29" s="1089"/>
      <c r="AI29" s="1089"/>
      <c r="AJ29" s="1090"/>
      <c r="AK29" s="1031">
        <v>57</v>
      </c>
      <c r="AL29" s="1022"/>
      <c r="AM29" s="1022"/>
      <c r="AN29" s="1022"/>
      <c r="AO29" s="1022"/>
      <c r="AP29" s="1022"/>
      <c r="AQ29" s="1022"/>
      <c r="AR29" s="1022"/>
      <c r="AS29" s="1022"/>
      <c r="AT29" s="1022"/>
      <c r="AU29" s="1022"/>
      <c r="AV29" s="1022"/>
      <c r="AW29" s="1022"/>
      <c r="AX29" s="1022"/>
      <c r="AY29" s="1022"/>
      <c r="AZ29" s="1093"/>
      <c r="BA29" s="1093"/>
      <c r="BB29" s="1093"/>
      <c r="BC29" s="1093"/>
      <c r="BD29" s="1093"/>
      <c r="BE29" s="1077"/>
      <c r="BF29" s="1077"/>
      <c r="BG29" s="1077"/>
      <c r="BH29" s="1077"/>
      <c r="BI29" s="1078"/>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15">
      <c r="A30" s="266">
        <v>3</v>
      </c>
      <c r="B30" s="1082" t="s">
        <v>401</v>
      </c>
      <c r="C30" s="1083"/>
      <c r="D30" s="1083"/>
      <c r="E30" s="1083"/>
      <c r="F30" s="1083"/>
      <c r="G30" s="1083"/>
      <c r="H30" s="1083"/>
      <c r="I30" s="1083"/>
      <c r="J30" s="1083"/>
      <c r="K30" s="1083"/>
      <c r="L30" s="1083"/>
      <c r="M30" s="1083"/>
      <c r="N30" s="1083"/>
      <c r="O30" s="1083"/>
      <c r="P30" s="1084"/>
      <c r="Q30" s="1094">
        <v>7595</v>
      </c>
      <c r="R30" s="1095"/>
      <c r="S30" s="1095"/>
      <c r="T30" s="1095"/>
      <c r="U30" s="1095"/>
      <c r="V30" s="1095">
        <v>6820</v>
      </c>
      <c r="W30" s="1095"/>
      <c r="X30" s="1095"/>
      <c r="Y30" s="1095"/>
      <c r="Z30" s="1095"/>
      <c r="AA30" s="1095">
        <f t="shared" si="0"/>
        <v>775</v>
      </c>
      <c r="AB30" s="1095"/>
      <c r="AC30" s="1095"/>
      <c r="AD30" s="1095"/>
      <c r="AE30" s="1096"/>
      <c r="AF30" s="1088">
        <v>1</v>
      </c>
      <c r="AG30" s="1089"/>
      <c r="AH30" s="1089"/>
      <c r="AI30" s="1089"/>
      <c r="AJ30" s="1090"/>
      <c r="AK30" s="1031">
        <v>6</v>
      </c>
      <c r="AL30" s="1022"/>
      <c r="AM30" s="1022"/>
      <c r="AN30" s="1022"/>
      <c r="AO30" s="1022"/>
      <c r="AP30" s="1022"/>
      <c r="AQ30" s="1022"/>
      <c r="AR30" s="1022"/>
      <c r="AS30" s="1022"/>
      <c r="AT30" s="1022"/>
      <c r="AU30" s="1022"/>
      <c r="AV30" s="1022"/>
      <c r="AW30" s="1022"/>
      <c r="AX30" s="1022"/>
      <c r="AY30" s="1022"/>
      <c r="AZ30" s="1093"/>
      <c r="BA30" s="1093"/>
      <c r="BB30" s="1093"/>
      <c r="BC30" s="1093"/>
      <c r="BD30" s="1093"/>
      <c r="BE30" s="1077"/>
      <c r="BF30" s="1077"/>
      <c r="BG30" s="1077"/>
      <c r="BH30" s="1077"/>
      <c r="BI30" s="1078"/>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15">
      <c r="A31" s="266">
        <v>4</v>
      </c>
      <c r="B31" s="1082" t="s">
        <v>402</v>
      </c>
      <c r="C31" s="1083"/>
      <c r="D31" s="1083"/>
      <c r="E31" s="1083"/>
      <c r="F31" s="1083"/>
      <c r="G31" s="1083"/>
      <c r="H31" s="1083"/>
      <c r="I31" s="1083"/>
      <c r="J31" s="1083"/>
      <c r="K31" s="1083"/>
      <c r="L31" s="1083"/>
      <c r="M31" s="1083"/>
      <c r="N31" s="1083"/>
      <c r="O31" s="1083"/>
      <c r="P31" s="1084"/>
      <c r="Q31" s="1094">
        <v>15</v>
      </c>
      <c r="R31" s="1095"/>
      <c r="S31" s="1095"/>
      <c r="T31" s="1095"/>
      <c r="U31" s="1095"/>
      <c r="V31" s="1095">
        <v>12</v>
      </c>
      <c r="W31" s="1095"/>
      <c r="X31" s="1095"/>
      <c r="Y31" s="1095"/>
      <c r="Z31" s="1095"/>
      <c r="AA31" s="1095">
        <f t="shared" si="0"/>
        <v>3</v>
      </c>
      <c r="AB31" s="1095"/>
      <c r="AC31" s="1095"/>
      <c r="AD31" s="1095"/>
      <c r="AE31" s="1096"/>
      <c r="AF31" s="1088">
        <v>3</v>
      </c>
      <c r="AG31" s="1089"/>
      <c r="AH31" s="1089"/>
      <c r="AI31" s="1089"/>
      <c r="AJ31" s="1090"/>
      <c r="AK31" s="1031">
        <v>2</v>
      </c>
      <c r="AL31" s="1022"/>
      <c r="AM31" s="1022"/>
      <c r="AN31" s="1022"/>
      <c r="AO31" s="1022"/>
      <c r="AP31" s="1022"/>
      <c r="AQ31" s="1022"/>
      <c r="AR31" s="1022"/>
      <c r="AS31" s="1022"/>
      <c r="AT31" s="1022"/>
      <c r="AU31" s="1022"/>
      <c r="AV31" s="1022"/>
      <c r="AW31" s="1022"/>
      <c r="AX31" s="1022"/>
      <c r="AY31" s="1022"/>
      <c r="AZ31" s="1093"/>
      <c r="BA31" s="1093"/>
      <c r="BB31" s="1093"/>
      <c r="BC31" s="1093"/>
      <c r="BD31" s="1093"/>
      <c r="BE31" s="1077" t="s">
        <v>403</v>
      </c>
      <c r="BF31" s="1077"/>
      <c r="BG31" s="1077"/>
      <c r="BH31" s="1077"/>
      <c r="BI31" s="1078"/>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15">
      <c r="A32" s="266">
        <v>5</v>
      </c>
      <c r="B32" s="1082"/>
      <c r="C32" s="1083"/>
      <c r="D32" s="1083"/>
      <c r="E32" s="1083"/>
      <c r="F32" s="1083"/>
      <c r="G32" s="1083"/>
      <c r="H32" s="1083"/>
      <c r="I32" s="1083"/>
      <c r="J32" s="1083"/>
      <c r="K32" s="1083"/>
      <c r="L32" s="1083"/>
      <c r="M32" s="1083"/>
      <c r="N32" s="1083"/>
      <c r="O32" s="1083"/>
      <c r="P32" s="1084"/>
      <c r="Q32" s="1094"/>
      <c r="R32" s="1095"/>
      <c r="S32" s="1095"/>
      <c r="T32" s="1095"/>
      <c r="U32" s="1095"/>
      <c r="V32" s="1095"/>
      <c r="W32" s="1095"/>
      <c r="X32" s="1095"/>
      <c r="Y32" s="1095"/>
      <c r="Z32" s="1095"/>
      <c r="AA32" s="1095"/>
      <c r="AB32" s="1095"/>
      <c r="AC32" s="1095"/>
      <c r="AD32" s="1095"/>
      <c r="AE32" s="1096"/>
      <c r="AF32" s="1088"/>
      <c r="AG32" s="1089"/>
      <c r="AH32" s="1089"/>
      <c r="AI32" s="1089"/>
      <c r="AJ32" s="1090"/>
      <c r="AK32" s="1031"/>
      <c r="AL32" s="1022"/>
      <c r="AM32" s="1022"/>
      <c r="AN32" s="1022"/>
      <c r="AO32" s="1022"/>
      <c r="AP32" s="1022"/>
      <c r="AQ32" s="1022"/>
      <c r="AR32" s="1022"/>
      <c r="AS32" s="1022"/>
      <c r="AT32" s="1022"/>
      <c r="AU32" s="1022"/>
      <c r="AV32" s="1022"/>
      <c r="AW32" s="1022"/>
      <c r="AX32" s="1022"/>
      <c r="AY32" s="1022"/>
      <c r="AZ32" s="1093"/>
      <c r="BA32" s="1093"/>
      <c r="BB32" s="1093"/>
      <c r="BC32" s="1093"/>
      <c r="BD32" s="1093"/>
      <c r="BE32" s="1077"/>
      <c r="BF32" s="1077"/>
      <c r="BG32" s="1077"/>
      <c r="BH32" s="1077"/>
      <c r="BI32" s="1078"/>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15">
      <c r="A33" s="266">
        <v>6</v>
      </c>
      <c r="B33" s="1082"/>
      <c r="C33" s="1083"/>
      <c r="D33" s="1083"/>
      <c r="E33" s="1083"/>
      <c r="F33" s="1083"/>
      <c r="G33" s="1083"/>
      <c r="H33" s="1083"/>
      <c r="I33" s="1083"/>
      <c r="J33" s="1083"/>
      <c r="K33" s="1083"/>
      <c r="L33" s="1083"/>
      <c r="M33" s="1083"/>
      <c r="N33" s="1083"/>
      <c r="O33" s="1083"/>
      <c r="P33" s="1084"/>
      <c r="Q33" s="1094"/>
      <c r="R33" s="1095"/>
      <c r="S33" s="1095"/>
      <c r="T33" s="1095"/>
      <c r="U33" s="1095"/>
      <c r="V33" s="1095"/>
      <c r="W33" s="1095"/>
      <c r="X33" s="1095"/>
      <c r="Y33" s="1095"/>
      <c r="Z33" s="1095"/>
      <c r="AA33" s="1095"/>
      <c r="AB33" s="1095"/>
      <c r="AC33" s="1095"/>
      <c r="AD33" s="1095"/>
      <c r="AE33" s="1096"/>
      <c r="AF33" s="1088"/>
      <c r="AG33" s="1089"/>
      <c r="AH33" s="1089"/>
      <c r="AI33" s="1089"/>
      <c r="AJ33" s="1090"/>
      <c r="AK33" s="1031"/>
      <c r="AL33" s="1022"/>
      <c r="AM33" s="1022"/>
      <c r="AN33" s="1022"/>
      <c r="AO33" s="1022"/>
      <c r="AP33" s="1022"/>
      <c r="AQ33" s="1022"/>
      <c r="AR33" s="1022"/>
      <c r="AS33" s="1022"/>
      <c r="AT33" s="1022"/>
      <c r="AU33" s="1022"/>
      <c r="AV33" s="1022"/>
      <c r="AW33" s="1022"/>
      <c r="AX33" s="1022"/>
      <c r="AY33" s="1022"/>
      <c r="AZ33" s="1093"/>
      <c r="BA33" s="1093"/>
      <c r="BB33" s="1093"/>
      <c r="BC33" s="1093"/>
      <c r="BD33" s="1093"/>
      <c r="BE33" s="1077"/>
      <c r="BF33" s="1077"/>
      <c r="BG33" s="1077"/>
      <c r="BH33" s="1077"/>
      <c r="BI33" s="1078"/>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15">
      <c r="A34" s="266">
        <v>7</v>
      </c>
      <c r="B34" s="1082"/>
      <c r="C34" s="1083"/>
      <c r="D34" s="1083"/>
      <c r="E34" s="1083"/>
      <c r="F34" s="1083"/>
      <c r="G34" s="1083"/>
      <c r="H34" s="1083"/>
      <c r="I34" s="1083"/>
      <c r="J34" s="1083"/>
      <c r="K34" s="1083"/>
      <c r="L34" s="1083"/>
      <c r="M34" s="1083"/>
      <c r="N34" s="1083"/>
      <c r="O34" s="1083"/>
      <c r="P34" s="1084"/>
      <c r="Q34" s="1094"/>
      <c r="R34" s="1095"/>
      <c r="S34" s="1095"/>
      <c r="T34" s="1095"/>
      <c r="U34" s="1095"/>
      <c r="V34" s="1095"/>
      <c r="W34" s="1095"/>
      <c r="X34" s="1095"/>
      <c r="Y34" s="1095"/>
      <c r="Z34" s="1095"/>
      <c r="AA34" s="1095"/>
      <c r="AB34" s="1095"/>
      <c r="AC34" s="1095"/>
      <c r="AD34" s="1095"/>
      <c r="AE34" s="1096"/>
      <c r="AF34" s="1088"/>
      <c r="AG34" s="1089"/>
      <c r="AH34" s="1089"/>
      <c r="AI34" s="1089"/>
      <c r="AJ34" s="1090"/>
      <c r="AK34" s="1031"/>
      <c r="AL34" s="1022"/>
      <c r="AM34" s="1022"/>
      <c r="AN34" s="1022"/>
      <c r="AO34" s="1022"/>
      <c r="AP34" s="1022"/>
      <c r="AQ34" s="1022"/>
      <c r="AR34" s="1022"/>
      <c r="AS34" s="1022"/>
      <c r="AT34" s="1022"/>
      <c r="AU34" s="1022"/>
      <c r="AV34" s="1022"/>
      <c r="AW34" s="1022"/>
      <c r="AX34" s="1022"/>
      <c r="AY34" s="1022"/>
      <c r="AZ34" s="1093"/>
      <c r="BA34" s="1093"/>
      <c r="BB34" s="1093"/>
      <c r="BC34" s="1093"/>
      <c r="BD34" s="1093"/>
      <c r="BE34" s="1077"/>
      <c r="BF34" s="1077"/>
      <c r="BG34" s="1077"/>
      <c r="BH34" s="1077"/>
      <c r="BI34" s="1078"/>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15">
      <c r="A35" s="266">
        <v>8</v>
      </c>
      <c r="B35" s="1082"/>
      <c r="C35" s="1083"/>
      <c r="D35" s="1083"/>
      <c r="E35" s="1083"/>
      <c r="F35" s="1083"/>
      <c r="G35" s="1083"/>
      <c r="H35" s="1083"/>
      <c r="I35" s="1083"/>
      <c r="J35" s="1083"/>
      <c r="K35" s="1083"/>
      <c r="L35" s="1083"/>
      <c r="M35" s="1083"/>
      <c r="N35" s="1083"/>
      <c r="O35" s="1083"/>
      <c r="P35" s="1084"/>
      <c r="Q35" s="1094"/>
      <c r="R35" s="1095"/>
      <c r="S35" s="1095"/>
      <c r="T35" s="1095"/>
      <c r="U35" s="1095"/>
      <c r="V35" s="1095"/>
      <c r="W35" s="1095"/>
      <c r="X35" s="1095"/>
      <c r="Y35" s="1095"/>
      <c r="Z35" s="1095"/>
      <c r="AA35" s="1095"/>
      <c r="AB35" s="1095"/>
      <c r="AC35" s="1095"/>
      <c r="AD35" s="1095"/>
      <c r="AE35" s="1096"/>
      <c r="AF35" s="1088"/>
      <c r="AG35" s="1089"/>
      <c r="AH35" s="1089"/>
      <c r="AI35" s="1089"/>
      <c r="AJ35" s="1090"/>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77"/>
      <c r="BF35" s="1077"/>
      <c r="BG35" s="1077"/>
      <c r="BH35" s="1077"/>
      <c r="BI35" s="1078"/>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15">
      <c r="A36" s="266">
        <v>9</v>
      </c>
      <c r="B36" s="1082"/>
      <c r="C36" s="1083"/>
      <c r="D36" s="1083"/>
      <c r="E36" s="1083"/>
      <c r="F36" s="1083"/>
      <c r="G36" s="1083"/>
      <c r="H36" s="1083"/>
      <c r="I36" s="1083"/>
      <c r="J36" s="1083"/>
      <c r="K36" s="1083"/>
      <c r="L36" s="1083"/>
      <c r="M36" s="1083"/>
      <c r="N36" s="1083"/>
      <c r="O36" s="1083"/>
      <c r="P36" s="1084"/>
      <c r="Q36" s="1094"/>
      <c r="R36" s="1095"/>
      <c r="S36" s="1095"/>
      <c r="T36" s="1095"/>
      <c r="U36" s="1095"/>
      <c r="V36" s="1095"/>
      <c r="W36" s="1095"/>
      <c r="X36" s="1095"/>
      <c r="Y36" s="1095"/>
      <c r="Z36" s="1095"/>
      <c r="AA36" s="1095"/>
      <c r="AB36" s="1095"/>
      <c r="AC36" s="1095"/>
      <c r="AD36" s="1095"/>
      <c r="AE36" s="1096"/>
      <c r="AF36" s="1088"/>
      <c r="AG36" s="1089"/>
      <c r="AH36" s="1089"/>
      <c r="AI36" s="1089"/>
      <c r="AJ36" s="1090"/>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77"/>
      <c r="BF36" s="1077"/>
      <c r="BG36" s="1077"/>
      <c r="BH36" s="1077"/>
      <c r="BI36" s="1078"/>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15">
      <c r="A37" s="266">
        <v>10</v>
      </c>
      <c r="B37" s="1082"/>
      <c r="C37" s="1083"/>
      <c r="D37" s="1083"/>
      <c r="E37" s="1083"/>
      <c r="F37" s="1083"/>
      <c r="G37" s="1083"/>
      <c r="H37" s="1083"/>
      <c r="I37" s="1083"/>
      <c r="J37" s="1083"/>
      <c r="K37" s="1083"/>
      <c r="L37" s="1083"/>
      <c r="M37" s="1083"/>
      <c r="N37" s="1083"/>
      <c r="O37" s="1083"/>
      <c r="P37" s="1084"/>
      <c r="Q37" s="1094"/>
      <c r="R37" s="1095"/>
      <c r="S37" s="1095"/>
      <c r="T37" s="1095"/>
      <c r="U37" s="1095"/>
      <c r="V37" s="1095"/>
      <c r="W37" s="1095"/>
      <c r="X37" s="1095"/>
      <c r="Y37" s="1095"/>
      <c r="Z37" s="1095"/>
      <c r="AA37" s="1095"/>
      <c r="AB37" s="1095"/>
      <c r="AC37" s="1095"/>
      <c r="AD37" s="1095"/>
      <c r="AE37" s="1096"/>
      <c r="AF37" s="1088"/>
      <c r="AG37" s="1089"/>
      <c r="AH37" s="1089"/>
      <c r="AI37" s="1089"/>
      <c r="AJ37" s="1090"/>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77"/>
      <c r="BF37" s="1077"/>
      <c r="BG37" s="1077"/>
      <c r="BH37" s="1077"/>
      <c r="BI37" s="1078"/>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15">
      <c r="A38" s="266">
        <v>11</v>
      </c>
      <c r="B38" s="1082"/>
      <c r="C38" s="1083"/>
      <c r="D38" s="1083"/>
      <c r="E38" s="1083"/>
      <c r="F38" s="1083"/>
      <c r="G38" s="1083"/>
      <c r="H38" s="1083"/>
      <c r="I38" s="1083"/>
      <c r="J38" s="1083"/>
      <c r="K38" s="1083"/>
      <c r="L38" s="1083"/>
      <c r="M38" s="1083"/>
      <c r="N38" s="1083"/>
      <c r="O38" s="1083"/>
      <c r="P38" s="1084"/>
      <c r="Q38" s="1094"/>
      <c r="R38" s="1095"/>
      <c r="S38" s="1095"/>
      <c r="T38" s="1095"/>
      <c r="U38" s="1095"/>
      <c r="V38" s="1095"/>
      <c r="W38" s="1095"/>
      <c r="X38" s="1095"/>
      <c r="Y38" s="1095"/>
      <c r="Z38" s="1095"/>
      <c r="AA38" s="1095"/>
      <c r="AB38" s="1095"/>
      <c r="AC38" s="1095"/>
      <c r="AD38" s="1095"/>
      <c r="AE38" s="1096"/>
      <c r="AF38" s="1088"/>
      <c r="AG38" s="1089"/>
      <c r="AH38" s="1089"/>
      <c r="AI38" s="1089"/>
      <c r="AJ38" s="1090"/>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77"/>
      <c r="BF38" s="1077"/>
      <c r="BG38" s="1077"/>
      <c r="BH38" s="1077"/>
      <c r="BI38" s="1078"/>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15">
      <c r="A39" s="266">
        <v>12</v>
      </c>
      <c r="B39" s="1082"/>
      <c r="C39" s="1083"/>
      <c r="D39" s="1083"/>
      <c r="E39" s="1083"/>
      <c r="F39" s="1083"/>
      <c r="G39" s="1083"/>
      <c r="H39" s="1083"/>
      <c r="I39" s="1083"/>
      <c r="J39" s="1083"/>
      <c r="K39" s="1083"/>
      <c r="L39" s="1083"/>
      <c r="M39" s="1083"/>
      <c r="N39" s="1083"/>
      <c r="O39" s="1083"/>
      <c r="P39" s="1084"/>
      <c r="Q39" s="1094"/>
      <c r="R39" s="1095"/>
      <c r="S39" s="1095"/>
      <c r="T39" s="1095"/>
      <c r="U39" s="1095"/>
      <c r="V39" s="1095"/>
      <c r="W39" s="1095"/>
      <c r="X39" s="1095"/>
      <c r="Y39" s="1095"/>
      <c r="Z39" s="1095"/>
      <c r="AA39" s="1095"/>
      <c r="AB39" s="1095"/>
      <c r="AC39" s="1095"/>
      <c r="AD39" s="1095"/>
      <c r="AE39" s="1096"/>
      <c r="AF39" s="1088"/>
      <c r="AG39" s="1089"/>
      <c r="AH39" s="1089"/>
      <c r="AI39" s="1089"/>
      <c r="AJ39" s="1090"/>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77"/>
      <c r="BF39" s="1077"/>
      <c r="BG39" s="1077"/>
      <c r="BH39" s="1077"/>
      <c r="BI39" s="1078"/>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15">
      <c r="A40" s="261">
        <v>13</v>
      </c>
      <c r="B40" s="1082"/>
      <c r="C40" s="1083"/>
      <c r="D40" s="1083"/>
      <c r="E40" s="1083"/>
      <c r="F40" s="1083"/>
      <c r="G40" s="1083"/>
      <c r="H40" s="1083"/>
      <c r="I40" s="1083"/>
      <c r="J40" s="1083"/>
      <c r="K40" s="1083"/>
      <c r="L40" s="1083"/>
      <c r="M40" s="1083"/>
      <c r="N40" s="1083"/>
      <c r="O40" s="1083"/>
      <c r="P40" s="1084"/>
      <c r="Q40" s="1094"/>
      <c r="R40" s="1095"/>
      <c r="S40" s="1095"/>
      <c r="T40" s="1095"/>
      <c r="U40" s="1095"/>
      <c r="V40" s="1095"/>
      <c r="W40" s="1095"/>
      <c r="X40" s="1095"/>
      <c r="Y40" s="1095"/>
      <c r="Z40" s="1095"/>
      <c r="AA40" s="1095"/>
      <c r="AB40" s="1095"/>
      <c r="AC40" s="1095"/>
      <c r="AD40" s="1095"/>
      <c r="AE40" s="1096"/>
      <c r="AF40" s="1088"/>
      <c r="AG40" s="1089"/>
      <c r="AH40" s="1089"/>
      <c r="AI40" s="1089"/>
      <c r="AJ40" s="1090"/>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77"/>
      <c r="BF40" s="1077"/>
      <c r="BG40" s="1077"/>
      <c r="BH40" s="1077"/>
      <c r="BI40" s="1078"/>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15">
      <c r="A41" s="261">
        <v>14</v>
      </c>
      <c r="B41" s="1082"/>
      <c r="C41" s="1083"/>
      <c r="D41" s="1083"/>
      <c r="E41" s="1083"/>
      <c r="F41" s="1083"/>
      <c r="G41" s="1083"/>
      <c r="H41" s="1083"/>
      <c r="I41" s="1083"/>
      <c r="J41" s="1083"/>
      <c r="K41" s="1083"/>
      <c r="L41" s="1083"/>
      <c r="M41" s="1083"/>
      <c r="N41" s="1083"/>
      <c r="O41" s="1083"/>
      <c r="P41" s="1084"/>
      <c r="Q41" s="1094"/>
      <c r="R41" s="1095"/>
      <c r="S41" s="1095"/>
      <c r="T41" s="1095"/>
      <c r="U41" s="1095"/>
      <c r="V41" s="1095"/>
      <c r="W41" s="1095"/>
      <c r="X41" s="1095"/>
      <c r="Y41" s="1095"/>
      <c r="Z41" s="1095"/>
      <c r="AA41" s="1095"/>
      <c r="AB41" s="1095"/>
      <c r="AC41" s="1095"/>
      <c r="AD41" s="1095"/>
      <c r="AE41" s="1096"/>
      <c r="AF41" s="1088"/>
      <c r="AG41" s="1089"/>
      <c r="AH41" s="1089"/>
      <c r="AI41" s="1089"/>
      <c r="AJ41" s="1090"/>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77"/>
      <c r="BF41" s="1077"/>
      <c r="BG41" s="1077"/>
      <c r="BH41" s="1077"/>
      <c r="BI41" s="1078"/>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15">
      <c r="A42" s="261">
        <v>15</v>
      </c>
      <c r="B42" s="1082"/>
      <c r="C42" s="1083"/>
      <c r="D42" s="1083"/>
      <c r="E42" s="1083"/>
      <c r="F42" s="1083"/>
      <c r="G42" s="1083"/>
      <c r="H42" s="1083"/>
      <c r="I42" s="1083"/>
      <c r="J42" s="1083"/>
      <c r="K42" s="1083"/>
      <c r="L42" s="1083"/>
      <c r="M42" s="1083"/>
      <c r="N42" s="1083"/>
      <c r="O42" s="1083"/>
      <c r="P42" s="1084"/>
      <c r="Q42" s="1094"/>
      <c r="R42" s="1095"/>
      <c r="S42" s="1095"/>
      <c r="T42" s="1095"/>
      <c r="U42" s="1095"/>
      <c r="V42" s="1095"/>
      <c r="W42" s="1095"/>
      <c r="X42" s="1095"/>
      <c r="Y42" s="1095"/>
      <c r="Z42" s="1095"/>
      <c r="AA42" s="1095"/>
      <c r="AB42" s="1095"/>
      <c r="AC42" s="1095"/>
      <c r="AD42" s="1095"/>
      <c r="AE42" s="1096"/>
      <c r="AF42" s="1088"/>
      <c r="AG42" s="1089"/>
      <c r="AH42" s="1089"/>
      <c r="AI42" s="1089"/>
      <c r="AJ42" s="1090"/>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77"/>
      <c r="BF42" s="1077"/>
      <c r="BG42" s="1077"/>
      <c r="BH42" s="1077"/>
      <c r="BI42" s="1078"/>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15">
      <c r="A43" s="261">
        <v>16</v>
      </c>
      <c r="B43" s="1082"/>
      <c r="C43" s="1083"/>
      <c r="D43" s="1083"/>
      <c r="E43" s="1083"/>
      <c r="F43" s="1083"/>
      <c r="G43" s="1083"/>
      <c r="H43" s="1083"/>
      <c r="I43" s="1083"/>
      <c r="J43" s="1083"/>
      <c r="K43" s="1083"/>
      <c r="L43" s="1083"/>
      <c r="M43" s="1083"/>
      <c r="N43" s="1083"/>
      <c r="O43" s="1083"/>
      <c r="P43" s="1084"/>
      <c r="Q43" s="1094"/>
      <c r="R43" s="1095"/>
      <c r="S43" s="1095"/>
      <c r="T43" s="1095"/>
      <c r="U43" s="1095"/>
      <c r="V43" s="1095"/>
      <c r="W43" s="1095"/>
      <c r="X43" s="1095"/>
      <c r="Y43" s="1095"/>
      <c r="Z43" s="1095"/>
      <c r="AA43" s="1095"/>
      <c r="AB43" s="1095"/>
      <c r="AC43" s="1095"/>
      <c r="AD43" s="1095"/>
      <c r="AE43" s="1096"/>
      <c r="AF43" s="1088"/>
      <c r="AG43" s="1089"/>
      <c r="AH43" s="1089"/>
      <c r="AI43" s="1089"/>
      <c r="AJ43" s="1090"/>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77"/>
      <c r="BF43" s="1077"/>
      <c r="BG43" s="1077"/>
      <c r="BH43" s="1077"/>
      <c r="BI43" s="1078"/>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15">
      <c r="A44" s="261">
        <v>17</v>
      </c>
      <c r="B44" s="1082"/>
      <c r="C44" s="1083"/>
      <c r="D44" s="1083"/>
      <c r="E44" s="1083"/>
      <c r="F44" s="1083"/>
      <c r="G44" s="1083"/>
      <c r="H44" s="1083"/>
      <c r="I44" s="1083"/>
      <c r="J44" s="1083"/>
      <c r="K44" s="1083"/>
      <c r="L44" s="1083"/>
      <c r="M44" s="1083"/>
      <c r="N44" s="1083"/>
      <c r="O44" s="1083"/>
      <c r="P44" s="1084"/>
      <c r="Q44" s="1094"/>
      <c r="R44" s="1095"/>
      <c r="S44" s="1095"/>
      <c r="T44" s="1095"/>
      <c r="U44" s="1095"/>
      <c r="V44" s="1095"/>
      <c r="W44" s="1095"/>
      <c r="X44" s="1095"/>
      <c r="Y44" s="1095"/>
      <c r="Z44" s="1095"/>
      <c r="AA44" s="1095"/>
      <c r="AB44" s="1095"/>
      <c r="AC44" s="1095"/>
      <c r="AD44" s="1095"/>
      <c r="AE44" s="1096"/>
      <c r="AF44" s="1088"/>
      <c r="AG44" s="1089"/>
      <c r="AH44" s="1089"/>
      <c r="AI44" s="1089"/>
      <c r="AJ44" s="1090"/>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77"/>
      <c r="BF44" s="1077"/>
      <c r="BG44" s="1077"/>
      <c r="BH44" s="1077"/>
      <c r="BI44" s="1078"/>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15">
      <c r="A45" s="261">
        <v>18</v>
      </c>
      <c r="B45" s="1082"/>
      <c r="C45" s="1083"/>
      <c r="D45" s="1083"/>
      <c r="E45" s="1083"/>
      <c r="F45" s="1083"/>
      <c r="G45" s="1083"/>
      <c r="H45" s="1083"/>
      <c r="I45" s="1083"/>
      <c r="J45" s="1083"/>
      <c r="K45" s="1083"/>
      <c r="L45" s="1083"/>
      <c r="M45" s="1083"/>
      <c r="N45" s="1083"/>
      <c r="O45" s="1083"/>
      <c r="P45" s="1084"/>
      <c r="Q45" s="1094"/>
      <c r="R45" s="1095"/>
      <c r="S45" s="1095"/>
      <c r="T45" s="1095"/>
      <c r="U45" s="1095"/>
      <c r="V45" s="1095"/>
      <c r="W45" s="1095"/>
      <c r="X45" s="1095"/>
      <c r="Y45" s="1095"/>
      <c r="Z45" s="1095"/>
      <c r="AA45" s="1095"/>
      <c r="AB45" s="1095"/>
      <c r="AC45" s="1095"/>
      <c r="AD45" s="1095"/>
      <c r="AE45" s="1096"/>
      <c r="AF45" s="1088"/>
      <c r="AG45" s="1089"/>
      <c r="AH45" s="1089"/>
      <c r="AI45" s="1089"/>
      <c r="AJ45" s="1090"/>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77"/>
      <c r="BF45" s="1077"/>
      <c r="BG45" s="1077"/>
      <c r="BH45" s="1077"/>
      <c r="BI45" s="1078"/>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15">
      <c r="A46" s="261">
        <v>19</v>
      </c>
      <c r="B46" s="1082"/>
      <c r="C46" s="1083"/>
      <c r="D46" s="1083"/>
      <c r="E46" s="1083"/>
      <c r="F46" s="1083"/>
      <c r="G46" s="1083"/>
      <c r="H46" s="1083"/>
      <c r="I46" s="1083"/>
      <c r="J46" s="1083"/>
      <c r="K46" s="1083"/>
      <c r="L46" s="1083"/>
      <c r="M46" s="1083"/>
      <c r="N46" s="1083"/>
      <c r="O46" s="1083"/>
      <c r="P46" s="1084"/>
      <c r="Q46" s="1094"/>
      <c r="R46" s="1095"/>
      <c r="S46" s="1095"/>
      <c r="T46" s="1095"/>
      <c r="U46" s="1095"/>
      <c r="V46" s="1095"/>
      <c r="W46" s="1095"/>
      <c r="X46" s="1095"/>
      <c r="Y46" s="1095"/>
      <c r="Z46" s="1095"/>
      <c r="AA46" s="1095"/>
      <c r="AB46" s="1095"/>
      <c r="AC46" s="1095"/>
      <c r="AD46" s="1095"/>
      <c r="AE46" s="1096"/>
      <c r="AF46" s="1088"/>
      <c r="AG46" s="1089"/>
      <c r="AH46" s="1089"/>
      <c r="AI46" s="1089"/>
      <c r="AJ46" s="1090"/>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77"/>
      <c r="BF46" s="1077"/>
      <c r="BG46" s="1077"/>
      <c r="BH46" s="1077"/>
      <c r="BI46" s="1078"/>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15">
      <c r="A47" s="261">
        <v>20</v>
      </c>
      <c r="B47" s="1082"/>
      <c r="C47" s="1083"/>
      <c r="D47" s="1083"/>
      <c r="E47" s="1083"/>
      <c r="F47" s="1083"/>
      <c r="G47" s="1083"/>
      <c r="H47" s="1083"/>
      <c r="I47" s="1083"/>
      <c r="J47" s="1083"/>
      <c r="K47" s="1083"/>
      <c r="L47" s="1083"/>
      <c r="M47" s="1083"/>
      <c r="N47" s="1083"/>
      <c r="O47" s="1083"/>
      <c r="P47" s="1084"/>
      <c r="Q47" s="1094"/>
      <c r="R47" s="1095"/>
      <c r="S47" s="1095"/>
      <c r="T47" s="1095"/>
      <c r="U47" s="1095"/>
      <c r="V47" s="1095"/>
      <c r="W47" s="1095"/>
      <c r="X47" s="1095"/>
      <c r="Y47" s="1095"/>
      <c r="Z47" s="1095"/>
      <c r="AA47" s="1095"/>
      <c r="AB47" s="1095"/>
      <c r="AC47" s="1095"/>
      <c r="AD47" s="1095"/>
      <c r="AE47" s="1096"/>
      <c r="AF47" s="1088"/>
      <c r="AG47" s="1089"/>
      <c r="AH47" s="1089"/>
      <c r="AI47" s="1089"/>
      <c r="AJ47" s="1090"/>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77"/>
      <c r="BF47" s="1077"/>
      <c r="BG47" s="1077"/>
      <c r="BH47" s="1077"/>
      <c r="BI47" s="1078"/>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15">
      <c r="A48" s="261">
        <v>21</v>
      </c>
      <c r="B48" s="1082"/>
      <c r="C48" s="1083"/>
      <c r="D48" s="1083"/>
      <c r="E48" s="1083"/>
      <c r="F48" s="1083"/>
      <c r="G48" s="1083"/>
      <c r="H48" s="1083"/>
      <c r="I48" s="1083"/>
      <c r="J48" s="1083"/>
      <c r="K48" s="1083"/>
      <c r="L48" s="1083"/>
      <c r="M48" s="1083"/>
      <c r="N48" s="1083"/>
      <c r="O48" s="1083"/>
      <c r="P48" s="1084"/>
      <c r="Q48" s="1094"/>
      <c r="R48" s="1095"/>
      <c r="S48" s="1095"/>
      <c r="T48" s="1095"/>
      <c r="U48" s="1095"/>
      <c r="V48" s="1095"/>
      <c r="W48" s="1095"/>
      <c r="X48" s="1095"/>
      <c r="Y48" s="1095"/>
      <c r="Z48" s="1095"/>
      <c r="AA48" s="1095"/>
      <c r="AB48" s="1095"/>
      <c r="AC48" s="1095"/>
      <c r="AD48" s="1095"/>
      <c r="AE48" s="1096"/>
      <c r="AF48" s="1088"/>
      <c r="AG48" s="1089"/>
      <c r="AH48" s="1089"/>
      <c r="AI48" s="1089"/>
      <c r="AJ48" s="1090"/>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77"/>
      <c r="BF48" s="1077"/>
      <c r="BG48" s="1077"/>
      <c r="BH48" s="1077"/>
      <c r="BI48" s="1078"/>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15">
      <c r="A49" s="261">
        <v>22</v>
      </c>
      <c r="B49" s="1082"/>
      <c r="C49" s="1083"/>
      <c r="D49" s="1083"/>
      <c r="E49" s="1083"/>
      <c r="F49" s="1083"/>
      <c r="G49" s="1083"/>
      <c r="H49" s="1083"/>
      <c r="I49" s="1083"/>
      <c r="J49" s="1083"/>
      <c r="K49" s="1083"/>
      <c r="L49" s="1083"/>
      <c r="M49" s="1083"/>
      <c r="N49" s="1083"/>
      <c r="O49" s="1083"/>
      <c r="P49" s="1084"/>
      <c r="Q49" s="1094"/>
      <c r="R49" s="1095"/>
      <c r="S49" s="1095"/>
      <c r="T49" s="1095"/>
      <c r="U49" s="1095"/>
      <c r="V49" s="1095"/>
      <c r="W49" s="1095"/>
      <c r="X49" s="1095"/>
      <c r="Y49" s="1095"/>
      <c r="Z49" s="1095"/>
      <c r="AA49" s="1095"/>
      <c r="AB49" s="1095"/>
      <c r="AC49" s="1095"/>
      <c r="AD49" s="1095"/>
      <c r="AE49" s="1096"/>
      <c r="AF49" s="1088"/>
      <c r="AG49" s="1089"/>
      <c r="AH49" s="1089"/>
      <c r="AI49" s="1089"/>
      <c r="AJ49" s="1090"/>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77"/>
      <c r="BF49" s="1077"/>
      <c r="BG49" s="1077"/>
      <c r="BH49" s="1077"/>
      <c r="BI49" s="1078"/>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15">
      <c r="A50" s="261">
        <v>23</v>
      </c>
      <c r="B50" s="1082"/>
      <c r="C50" s="1083"/>
      <c r="D50" s="1083"/>
      <c r="E50" s="1083"/>
      <c r="F50" s="1083"/>
      <c r="G50" s="1083"/>
      <c r="H50" s="1083"/>
      <c r="I50" s="1083"/>
      <c r="J50" s="1083"/>
      <c r="K50" s="1083"/>
      <c r="L50" s="1083"/>
      <c r="M50" s="1083"/>
      <c r="N50" s="1083"/>
      <c r="O50" s="1083"/>
      <c r="P50" s="1084"/>
      <c r="Q50" s="1085"/>
      <c r="R50" s="1086"/>
      <c r="S50" s="1086"/>
      <c r="T50" s="1086"/>
      <c r="U50" s="1086"/>
      <c r="V50" s="1086"/>
      <c r="W50" s="1086"/>
      <c r="X50" s="1086"/>
      <c r="Y50" s="1086"/>
      <c r="Z50" s="1086"/>
      <c r="AA50" s="1086"/>
      <c r="AB50" s="1086"/>
      <c r="AC50" s="1086"/>
      <c r="AD50" s="1086"/>
      <c r="AE50" s="1087"/>
      <c r="AF50" s="1088"/>
      <c r="AG50" s="1089"/>
      <c r="AH50" s="1089"/>
      <c r="AI50" s="1089"/>
      <c r="AJ50" s="1090"/>
      <c r="AK50" s="1091"/>
      <c r="AL50" s="1086"/>
      <c r="AM50" s="1086"/>
      <c r="AN50" s="1086"/>
      <c r="AO50" s="1086"/>
      <c r="AP50" s="1086"/>
      <c r="AQ50" s="1086"/>
      <c r="AR50" s="1086"/>
      <c r="AS50" s="1086"/>
      <c r="AT50" s="1086"/>
      <c r="AU50" s="1086"/>
      <c r="AV50" s="1086"/>
      <c r="AW50" s="1086"/>
      <c r="AX50" s="1086"/>
      <c r="AY50" s="1086"/>
      <c r="AZ50" s="1092"/>
      <c r="BA50" s="1092"/>
      <c r="BB50" s="1092"/>
      <c r="BC50" s="1092"/>
      <c r="BD50" s="1092"/>
      <c r="BE50" s="1077"/>
      <c r="BF50" s="1077"/>
      <c r="BG50" s="1077"/>
      <c r="BH50" s="1077"/>
      <c r="BI50" s="1078"/>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15">
      <c r="A51" s="261">
        <v>24</v>
      </c>
      <c r="B51" s="1082"/>
      <c r="C51" s="1083"/>
      <c r="D51" s="1083"/>
      <c r="E51" s="1083"/>
      <c r="F51" s="1083"/>
      <c r="G51" s="1083"/>
      <c r="H51" s="1083"/>
      <c r="I51" s="1083"/>
      <c r="J51" s="1083"/>
      <c r="K51" s="1083"/>
      <c r="L51" s="1083"/>
      <c r="M51" s="1083"/>
      <c r="N51" s="1083"/>
      <c r="O51" s="1083"/>
      <c r="P51" s="1084"/>
      <c r="Q51" s="1085"/>
      <c r="R51" s="1086"/>
      <c r="S51" s="1086"/>
      <c r="T51" s="1086"/>
      <c r="U51" s="1086"/>
      <c r="V51" s="1086"/>
      <c r="W51" s="1086"/>
      <c r="X51" s="1086"/>
      <c r="Y51" s="1086"/>
      <c r="Z51" s="1086"/>
      <c r="AA51" s="1086"/>
      <c r="AB51" s="1086"/>
      <c r="AC51" s="1086"/>
      <c r="AD51" s="1086"/>
      <c r="AE51" s="1087"/>
      <c r="AF51" s="1088"/>
      <c r="AG51" s="1089"/>
      <c r="AH51" s="1089"/>
      <c r="AI51" s="1089"/>
      <c r="AJ51" s="1090"/>
      <c r="AK51" s="1091"/>
      <c r="AL51" s="1086"/>
      <c r="AM51" s="1086"/>
      <c r="AN51" s="1086"/>
      <c r="AO51" s="1086"/>
      <c r="AP51" s="1086"/>
      <c r="AQ51" s="1086"/>
      <c r="AR51" s="1086"/>
      <c r="AS51" s="1086"/>
      <c r="AT51" s="1086"/>
      <c r="AU51" s="1086"/>
      <c r="AV51" s="1086"/>
      <c r="AW51" s="1086"/>
      <c r="AX51" s="1086"/>
      <c r="AY51" s="1086"/>
      <c r="AZ51" s="1092"/>
      <c r="BA51" s="1092"/>
      <c r="BB51" s="1092"/>
      <c r="BC51" s="1092"/>
      <c r="BD51" s="1092"/>
      <c r="BE51" s="1077"/>
      <c r="BF51" s="1077"/>
      <c r="BG51" s="1077"/>
      <c r="BH51" s="1077"/>
      <c r="BI51" s="1078"/>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15">
      <c r="A52" s="261">
        <v>25</v>
      </c>
      <c r="B52" s="1082"/>
      <c r="C52" s="1083"/>
      <c r="D52" s="1083"/>
      <c r="E52" s="1083"/>
      <c r="F52" s="1083"/>
      <c r="G52" s="1083"/>
      <c r="H52" s="1083"/>
      <c r="I52" s="1083"/>
      <c r="J52" s="1083"/>
      <c r="K52" s="1083"/>
      <c r="L52" s="1083"/>
      <c r="M52" s="1083"/>
      <c r="N52" s="1083"/>
      <c r="O52" s="1083"/>
      <c r="P52" s="1084"/>
      <c r="Q52" s="1085"/>
      <c r="R52" s="1086"/>
      <c r="S52" s="1086"/>
      <c r="T52" s="1086"/>
      <c r="U52" s="1086"/>
      <c r="V52" s="1086"/>
      <c r="W52" s="1086"/>
      <c r="X52" s="1086"/>
      <c r="Y52" s="1086"/>
      <c r="Z52" s="1086"/>
      <c r="AA52" s="1086"/>
      <c r="AB52" s="1086"/>
      <c r="AC52" s="1086"/>
      <c r="AD52" s="1086"/>
      <c r="AE52" s="1087"/>
      <c r="AF52" s="1088"/>
      <c r="AG52" s="1089"/>
      <c r="AH52" s="1089"/>
      <c r="AI52" s="1089"/>
      <c r="AJ52" s="1090"/>
      <c r="AK52" s="1091"/>
      <c r="AL52" s="1086"/>
      <c r="AM52" s="1086"/>
      <c r="AN52" s="1086"/>
      <c r="AO52" s="1086"/>
      <c r="AP52" s="1086"/>
      <c r="AQ52" s="1086"/>
      <c r="AR52" s="1086"/>
      <c r="AS52" s="1086"/>
      <c r="AT52" s="1086"/>
      <c r="AU52" s="1086"/>
      <c r="AV52" s="1086"/>
      <c r="AW52" s="1086"/>
      <c r="AX52" s="1086"/>
      <c r="AY52" s="1086"/>
      <c r="AZ52" s="1092"/>
      <c r="BA52" s="1092"/>
      <c r="BB52" s="1092"/>
      <c r="BC52" s="1092"/>
      <c r="BD52" s="1092"/>
      <c r="BE52" s="1077"/>
      <c r="BF52" s="1077"/>
      <c r="BG52" s="1077"/>
      <c r="BH52" s="1077"/>
      <c r="BI52" s="1078"/>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15">
      <c r="A53" s="261">
        <v>26</v>
      </c>
      <c r="B53" s="1082"/>
      <c r="C53" s="1083"/>
      <c r="D53" s="1083"/>
      <c r="E53" s="1083"/>
      <c r="F53" s="1083"/>
      <c r="G53" s="1083"/>
      <c r="H53" s="1083"/>
      <c r="I53" s="1083"/>
      <c r="J53" s="1083"/>
      <c r="K53" s="1083"/>
      <c r="L53" s="1083"/>
      <c r="M53" s="1083"/>
      <c r="N53" s="1083"/>
      <c r="O53" s="1083"/>
      <c r="P53" s="1084"/>
      <c r="Q53" s="1085"/>
      <c r="R53" s="1086"/>
      <c r="S53" s="1086"/>
      <c r="T53" s="1086"/>
      <c r="U53" s="1086"/>
      <c r="V53" s="1086"/>
      <c r="W53" s="1086"/>
      <c r="X53" s="1086"/>
      <c r="Y53" s="1086"/>
      <c r="Z53" s="1086"/>
      <c r="AA53" s="1086"/>
      <c r="AB53" s="1086"/>
      <c r="AC53" s="1086"/>
      <c r="AD53" s="1086"/>
      <c r="AE53" s="1087"/>
      <c r="AF53" s="1088"/>
      <c r="AG53" s="1089"/>
      <c r="AH53" s="1089"/>
      <c r="AI53" s="1089"/>
      <c r="AJ53" s="1090"/>
      <c r="AK53" s="1091"/>
      <c r="AL53" s="1086"/>
      <c r="AM53" s="1086"/>
      <c r="AN53" s="1086"/>
      <c r="AO53" s="1086"/>
      <c r="AP53" s="1086"/>
      <c r="AQ53" s="1086"/>
      <c r="AR53" s="1086"/>
      <c r="AS53" s="1086"/>
      <c r="AT53" s="1086"/>
      <c r="AU53" s="1086"/>
      <c r="AV53" s="1086"/>
      <c r="AW53" s="1086"/>
      <c r="AX53" s="1086"/>
      <c r="AY53" s="1086"/>
      <c r="AZ53" s="1092"/>
      <c r="BA53" s="1092"/>
      <c r="BB53" s="1092"/>
      <c r="BC53" s="1092"/>
      <c r="BD53" s="1092"/>
      <c r="BE53" s="1077"/>
      <c r="BF53" s="1077"/>
      <c r="BG53" s="1077"/>
      <c r="BH53" s="1077"/>
      <c r="BI53" s="1078"/>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15">
      <c r="A54" s="261">
        <v>27</v>
      </c>
      <c r="B54" s="1082"/>
      <c r="C54" s="1083"/>
      <c r="D54" s="1083"/>
      <c r="E54" s="1083"/>
      <c r="F54" s="1083"/>
      <c r="G54" s="1083"/>
      <c r="H54" s="1083"/>
      <c r="I54" s="1083"/>
      <c r="J54" s="1083"/>
      <c r="K54" s="1083"/>
      <c r="L54" s="1083"/>
      <c r="M54" s="1083"/>
      <c r="N54" s="1083"/>
      <c r="O54" s="1083"/>
      <c r="P54" s="1084"/>
      <c r="Q54" s="1085"/>
      <c r="R54" s="1086"/>
      <c r="S54" s="1086"/>
      <c r="T54" s="1086"/>
      <c r="U54" s="1086"/>
      <c r="V54" s="1086"/>
      <c r="W54" s="1086"/>
      <c r="X54" s="1086"/>
      <c r="Y54" s="1086"/>
      <c r="Z54" s="1086"/>
      <c r="AA54" s="1086"/>
      <c r="AB54" s="1086"/>
      <c r="AC54" s="1086"/>
      <c r="AD54" s="1086"/>
      <c r="AE54" s="1087"/>
      <c r="AF54" s="1088"/>
      <c r="AG54" s="1089"/>
      <c r="AH54" s="1089"/>
      <c r="AI54" s="1089"/>
      <c r="AJ54" s="1090"/>
      <c r="AK54" s="1091"/>
      <c r="AL54" s="1086"/>
      <c r="AM54" s="1086"/>
      <c r="AN54" s="1086"/>
      <c r="AO54" s="1086"/>
      <c r="AP54" s="1086"/>
      <c r="AQ54" s="1086"/>
      <c r="AR54" s="1086"/>
      <c r="AS54" s="1086"/>
      <c r="AT54" s="1086"/>
      <c r="AU54" s="1086"/>
      <c r="AV54" s="1086"/>
      <c r="AW54" s="1086"/>
      <c r="AX54" s="1086"/>
      <c r="AY54" s="1086"/>
      <c r="AZ54" s="1092"/>
      <c r="BA54" s="1092"/>
      <c r="BB54" s="1092"/>
      <c r="BC54" s="1092"/>
      <c r="BD54" s="1092"/>
      <c r="BE54" s="1077"/>
      <c r="BF54" s="1077"/>
      <c r="BG54" s="1077"/>
      <c r="BH54" s="1077"/>
      <c r="BI54" s="1078"/>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15">
      <c r="A55" s="261">
        <v>28</v>
      </c>
      <c r="B55" s="1082"/>
      <c r="C55" s="1083"/>
      <c r="D55" s="1083"/>
      <c r="E55" s="1083"/>
      <c r="F55" s="1083"/>
      <c r="G55" s="1083"/>
      <c r="H55" s="1083"/>
      <c r="I55" s="1083"/>
      <c r="J55" s="1083"/>
      <c r="K55" s="1083"/>
      <c r="L55" s="1083"/>
      <c r="M55" s="1083"/>
      <c r="N55" s="1083"/>
      <c r="O55" s="1083"/>
      <c r="P55" s="1084"/>
      <c r="Q55" s="1085"/>
      <c r="R55" s="1086"/>
      <c r="S55" s="1086"/>
      <c r="T55" s="1086"/>
      <c r="U55" s="1086"/>
      <c r="V55" s="1086"/>
      <c r="W55" s="1086"/>
      <c r="X55" s="1086"/>
      <c r="Y55" s="1086"/>
      <c r="Z55" s="1086"/>
      <c r="AA55" s="1086"/>
      <c r="AB55" s="1086"/>
      <c r="AC55" s="1086"/>
      <c r="AD55" s="1086"/>
      <c r="AE55" s="1087"/>
      <c r="AF55" s="1088"/>
      <c r="AG55" s="1089"/>
      <c r="AH55" s="1089"/>
      <c r="AI55" s="1089"/>
      <c r="AJ55" s="1090"/>
      <c r="AK55" s="1091"/>
      <c r="AL55" s="1086"/>
      <c r="AM55" s="1086"/>
      <c r="AN55" s="1086"/>
      <c r="AO55" s="1086"/>
      <c r="AP55" s="1086"/>
      <c r="AQ55" s="1086"/>
      <c r="AR55" s="1086"/>
      <c r="AS55" s="1086"/>
      <c r="AT55" s="1086"/>
      <c r="AU55" s="1086"/>
      <c r="AV55" s="1086"/>
      <c r="AW55" s="1086"/>
      <c r="AX55" s="1086"/>
      <c r="AY55" s="1086"/>
      <c r="AZ55" s="1092"/>
      <c r="BA55" s="1092"/>
      <c r="BB55" s="1092"/>
      <c r="BC55" s="1092"/>
      <c r="BD55" s="1092"/>
      <c r="BE55" s="1077"/>
      <c r="BF55" s="1077"/>
      <c r="BG55" s="1077"/>
      <c r="BH55" s="1077"/>
      <c r="BI55" s="1078"/>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15">
      <c r="A56" s="261">
        <v>29</v>
      </c>
      <c r="B56" s="1082"/>
      <c r="C56" s="1083"/>
      <c r="D56" s="1083"/>
      <c r="E56" s="1083"/>
      <c r="F56" s="1083"/>
      <c r="G56" s="1083"/>
      <c r="H56" s="1083"/>
      <c r="I56" s="1083"/>
      <c r="J56" s="1083"/>
      <c r="K56" s="1083"/>
      <c r="L56" s="1083"/>
      <c r="M56" s="1083"/>
      <c r="N56" s="1083"/>
      <c r="O56" s="1083"/>
      <c r="P56" s="1084"/>
      <c r="Q56" s="1085"/>
      <c r="R56" s="1086"/>
      <c r="S56" s="1086"/>
      <c r="T56" s="1086"/>
      <c r="U56" s="1086"/>
      <c r="V56" s="1086"/>
      <c r="W56" s="1086"/>
      <c r="X56" s="1086"/>
      <c r="Y56" s="1086"/>
      <c r="Z56" s="1086"/>
      <c r="AA56" s="1086"/>
      <c r="AB56" s="1086"/>
      <c r="AC56" s="1086"/>
      <c r="AD56" s="1086"/>
      <c r="AE56" s="1087"/>
      <c r="AF56" s="1088"/>
      <c r="AG56" s="1089"/>
      <c r="AH56" s="1089"/>
      <c r="AI56" s="1089"/>
      <c r="AJ56" s="1090"/>
      <c r="AK56" s="1091"/>
      <c r="AL56" s="1086"/>
      <c r="AM56" s="1086"/>
      <c r="AN56" s="1086"/>
      <c r="AO56" s="1086"/>
      <c r="AP56" s="1086"/>
      <c r="AQ56" s="1086"/>
      <c r="AR56" s="1086"/>
      <c r="AS56" s="1086"/>
      <c r="AT56" s="1086"/>
      <c r="AU56" s="1086"/>
      <c r="AV56" s="1086"/>
      <c r="AW56" s="1086"/>
      <c r="AX56" s="1086"/>
      <c r="AY56" s="1086"/>
      <c r="AZ56" s="1092"/>
      <c r="BA56" s="1092"/>
      <c r="BB56" s="1092"/>
      <c r="BC56" s="1092"/>
      <c r="BD56" s="1092"/>
      <c r="BE56" s="1077"/>
      <c r="BF56" s="1077"/>
      <c r="BG56" s="1077"/>
      <c r="BH56" s="1077"/>
      <c r="BI56" s="1078"/>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15">
      <c r="A57" s="261">
        <v>30</v>
      </c>
      <c r="B57" s="1082"/>
      <c r="C57" s="1083"/>
      <c r="D57" s="1083"/>
      <c r="E57" s="1083"/>
      <c r="F57" s="1083"/>
      <c r="G57" s="1083"/>
      <c r="H57" s="1083"/>
      <c r="I57" s="1083"/>
      <c r="J57" s="1083"/>
      <c r="K57" s="1083"/>
      <c r="L57" s="1083"/>
      <c r="M57" s="1083"/>
      <c r="N57" s="1083"/>
      <c r="O57" s="1083"/>
      <c r="P57" s="1084"/>
      <c r="Q57" s="1085"/>
      <c r="R57" s="1086"/>
      <c r="S57" s="1086"/>
      <c r="T57" s="1086"/>
      <c r="U57" s="1086"/>
      <c r="V57" s="1086"/>
      <c r="W57" s="1086"/>
      <c r="X57" s="1086"/>
      <c r="Y57" s="1086"/>
      <c r="Z57" s="1086"/>
      <c r="AA57" s="1086"/>
      <c r="AB57" s="1086"/>
      <c r="AC57" s="1086"/>
      <c r="AD57" s="1086"/>
      <c r="AE57" s="1087"/>
      <c r="AF57" s="1088"/>
      <c r="AG57" s="1089"/>
      <c r="AH57" s="1089"/>
      <c r="AI57" s="1089"/>
      <c r="AJ57" s="1090"/>
      <c r="AK57" s="1091"/>
      <c r="AL57" s="1086"/>
      <c r="AM57" s="1086"/>
      <c r="AN57" s="1086"/>
      <c r="AO57" s="1086"/>
      <c r="AP57" s="1086"/>
      <c r="AQ57" s="1086"/>
      <c r="AR57" s="1086"/>
      <c r="AS57" s="1086"/>
      <c r="AT57" s="1086"/>
      <c r="AU57" s="1086"/>
      <c r="AV57" s="1086"/>
      <c r="AW57" s="1086"/>
      <c r="AX57" s="1086"/>
      <c r="AY57" s="1086"/>
      <c r="AZ57" s="1092"/>
      <c r="BA57" s="1092"/>
      <c r="BB57" s="1092"/>
      <c r="BC57" s="1092"/>
      <c r="BD57" s="1092"/>
      <c r="BE57" s="1077"/>
      <c r="BF57" s="1077"/>
      <c r="BG57" s="1077"/>
      <c r="BH57" s="1077"/>
      <c r="BI57" s="1078"/>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15">
      <c r="A58" s="261">
        <v>31</v>
      </c>
      <c r="B58" s="1082"/>
      <c r="C58" s="1083"/>
      <c r="D58" s="1083"/>
      <c r="E58" s="1083"/>
      <c r="F58" s="1083"/>
      <c r="G58" s="1083"/>
      <c r="H58" s="1083"/>
      <c r="I58" s="1083"/>
      <c r="J58" s="1083"/>
      <c r="K58" s="1083"/>
      <c r="L58" s="1083"/>
      <c r="M58" s="1083"/>
      <c r="N58" s="1083"/>
      <c r="O58" s="1083"/>
      <c r="P58" s="1084"/>
      <c r="Q58" s="1085"/>
      <c r="R58" s="1086"/>
      <c r="S58" s="1086"/>
      <c r="T58" s="1086"/>
      <c r="U58" s="1086"/>
      <c r="V58" s="1086"/>
      <c r="W58" s="1086"/>
      <c r="X58" s="1086"/>
      <c r="Y58" s="1086"/>
      <c r="Z58" s="1086"/>
      <c r="AA58" s="1086"/>
      <c r="AB58" s="1086"/>
      <c r="AC58" s="1086"/>
      <c r="AD58" s="1086"/>
      <c r="AE58" s="1087"/>
      <c r="AF58" s="1088"/>
      <c r="AG58" s="1089"/>
      <c r="AH58" s="1089"/>
      <c r="AI58" s="1089"/>
      <c r="AJ58" s="1090"/>
      <c r="AK58" s="1091"/>
      <c r="AL58" s="1086"/>
      <c r="AM58" s="1086"/>
      <c r="AN58" s="1086"/>
      <c r="AO58" s="1086"/>
      <c r="AP58" s="1086"/>
      <c r="AQ58" s="1086"/>
      <c r="AR58" s="1086"/>
      <c r="AS58" s="1086"/>
      <c r="AT58" s="1086"/>
      <c r="AU58" s="1086"/>
      <c r="AV58" s="1086"/>
      <c r="AW58" s="1086"/>
      <c r="AX58" s="1086"/>
      <c r="AY58" s="1086"/>
      <c r="AZ58" s="1092"/>
      <c r="BA58" s="1092"/>
      <c r="BB58" s="1092"/>
      <c r="BC58" s="1092"/>
      <c r="BD58" s="1092"/>
      <c r="BE58" s="1077"/>
      <c r="BF58" s="1077"/>
      <c r="BG58" s="1077"/>
      <c r="BH58" s="1077"/>
      <c r="BI58" s="1078"/>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15">
      <c r="A59" s="261">
        <v>32</v>
      </c>
      <c r="B59" s="1082"/>
      <c r="C59" s="1083"/>
      <c r="D59" s="1083"/>
      <c r="E59" s="1083"/>
      <c r="F59" s="1083"/>
      <c r="G59" s="1083"/>
      <c r="H59" s="1083"/>
      <c r="I59" s="1083"/>
      <c r="J59" s="1083"/>
      <c r="K59" s="1083"/>
      <c r="L59" s="1083"/>
      <c r="M59" s="1083"/>
      <c r="N59" s="1083"/>
      <c r="O59" s="1083"/>
      <c r="P59" s="1084"/>
      <c r="Q59" s="1085"/>
      <c r="R59" s="1086"/>
      <c r="S59" s="1086"/>
      <c r="T59" s="1086"/>
      <c r="U59" s="1086"/>
      <c r="V59" s="1086"/>
      <c r="W59" s="1086"/>
      <c r="X59" s="1086"/>
      <c r="Y59" s="1086"/>
      <c r="Z59" s="1086"/>
      <c r="AA59" s="1086"/>
      <c r="AB59" s="1086"/>
      <c r="AC59" s="1086"/>
      <c r="AD59" s="1086"/>
      <c r="AE59" s="1087"/>
      <c r="AF59" s="1088"/>
      <c r="AG59" s="1089"/>
      <c r="AH59" s="1089"/>
      <c r="AI59" s="1089"/>
      <c r="AJ59" s="1090"/>
      <c r="AK59" s="1091"/>
      <c r="AL59" s="1086"/>
      <c r="AM59" s="1086"/>
      <c r="AN59" s="1086"/>
      <c r="AO59" s="1086"/>
      <c r="AP59" s="1086"/>
      <c r="AQ59" s="1086"/>
      <c r="AR59" s="1086"/>
      <c r="AS59" s="1086"/>
      <c r="AT59" s="1086"/>
      <c r="AU59" s="1086"/>
      <c r="AV59" s="1086"/>
      <c r="AW59" s="1086"/>
      <c r="AX59" s="1086"/>
      <c r="AY59" s="1086"/>
      <c r="AZ59" s="1092"/>
      <c r="BA59" s="1092"/>
      <c r="BB59" s="1092"/>
      <c r="BC59" s="1092"/>
      <c r="BD59" s="1092"/>
      <c r="BE59" s="1077"/>
      <c r="BF59" s="1077"/>
      <c r="BG59" s="1077"/>
      <c r="BH59" s="1077"/>
      <c r="BI59" s="1078"/>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15">
      <c r="A60" s="261">
        <v>33</v>
      </c>
      <c r="B60" s="1082"/>
      <c r="C60" s="1083"/>
      <c r="D60" s="1083"/>
      <c r="E60" s="1083"/>
      <c r="F60" s="1083"/>
      <c r="G60" s="1083"/>
      <c r="H60" s="1083"/>
      <c r="I60" s="1083"/>
      <c r="J60" s="1083"/>
      <c r="K60" s="1083"/>
      <c r="L60" s="1083"/>
      <c r="M60" s="1083"/>
      <c r="N60" s="1083"/>
      <c r="O60" s="1083"/>
      <c r="P60" s="1084"/>
      <c r="Q60" s="1085"/>
      <c r="R60" s="1086"/>
      <c r="S60" s="1086"/>
      <c r="T60" s="1086"/>
      <c r="U60" s="1086"/>
      <c r="V60" s="1086"/>
      <c r="W60" s="1086"/>
      <c r="X60" s="1086"/>
      <c r="Y60" s="1086"/>
      <c r="Z60" s="1086"/>
      <c r="AA60" s="1086"/>
      <c r="AB60" s="1086"/>
      <c r="AC60" s="1086"/>
      <c r="AD60" s="1086"/>
      <c r="AE60" s="1087"/>
      <c r="AF60" s="1088"/>
      <c r="AG60" s="1089"/>
      <c r="AH60" s="1089"/>
      <c r="AI60" s="1089"/>
      <c r="AJ60" s="1090"/>
      <c r="AK60" s="1091"/>
      <c r="AL60" s="1086"/>
      <c r="AM60" s="1086"/>
      <c r="AN60" s="1086"/>
      <c r="AO60" s="1086"/>
      <c r="AP60" s="1086"/>
      <c r="AQ60" s="1086"/>
      <c r="AR60" s="1086"/>
      <c r="AS60" s="1086"/>
      <c r="AT60" s="1086"/>
      <c r="AU60" s="1086"/>
      <c r="AV60" s="1086"/>
      <c r="AW60" s="1086"/>
      <c r="AX60" s="1086"/>
      <c r="AY60" s="1086"/>
      <c r="AZ60" s="1092"/>
      <c r="BA60" s="1092"/>
      <c r="BB60" s="1092"/>
      <c r="BC60" s="1092"/>
      <c r="BD60" s="1092"/>
      <c r="BE60" s="1077"/>
      <c r="BF60" s="1077"/>
      <c r="BG60" s="1077"/>
      <c r="BH60" s="1077"/>
      <c r="BI60" s="1078"/>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
      <c r="A61" s="261">
        <v>34</v>
      </c>
      <c r="B61" s="1082"/>
      <c r="C61" s="1083"/>
      <c r="D61" s="1083"/>
      <c r="E61" s="1083"/>
      <c r="F61" s="1083"/>
      <c r="G61" s="1083"/>
      <c r="H61" s="1083"/>
      <c r="I61" s="1083"/>
      <c r="J61" s="1083"/>
      <c r="K61" s="1083"/>
      <c r="L61" s="1083"/>
      <c r="M61" s="1083"/>
      <c r="N61" s="1083"/>
      <c r="O61" s="1083"/>
      <c r="P61" s="1084"/>
      <c r="Q61" s="1085"/>
      <c r="R61" s="1086"/>
      <c r="S61" s="1086"/>
      <c r="T61" s="1086"/>
      <c r="U61" s="1086"/>
      <c r="V61" s="1086"/>
      <c r="W61" s="1086"/>
      <c r="X61" s="1086"/>
      <c r="Y61" s="1086"/>
      <c r="Z61" s="1086"/>
      <c r="AA61" s="1086"/>
      <c r="AB61" s="1086"/>
      <c r="AC61" s="1086"/>
      <c r="AD61" s="1086"/>
      <c r="AE61" s="1087"/>
      <c r="AF61" s="1088"/>
      <c r="AG61" s="1089"/>
      <c r="AH61" s="1089"/>
      <c r="AI61" s="1089"/>
      <c r="AJ61" s="1090"/>
      <c r="AK61" s="1091"/>
      <c r="AL61" s="1086"/>
      <c r="AM61" s="1086"/>
      <c r="AN61" s="1086"/>
      <c r="AO61" s="1086"/>
      <c r="AP61" s="1086"/>
      <c r="AQ61" s="1086"/>
      <c r="AR61" s="1086"/>
      <c r="AS61" s="1086"/>
      <c r="AT61" s="1086"/>
      <c r="AU61" s="1086"/>
      <c r="AV61" s="1086"/>
      <c r="AW61" s="1086"/>
      <c r="AX61" s="1086"/>
      <c r="AY61" s="1086"/>
      <c r="AZ61" s="1092"/>
      <c r="BA61" s="1092"/>
      <c r="BB61" s="1092"/>
      <c r="BC61" s="1092"/>
      <c r="BD61" s="1092"/>
      <c r="BE61" s="1077"/>
      <c r="BF61" s="1077"/>
      <c r="BG61" s="1077"/>
      <c r="BH61" s="1077"/>
      <c r="BI61" s="1078"/>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15">
      <c r="A62" s="261">
        <v>35</v>
      </c>
      <c r="B62" s="1082"/>
      <c r="C62" s="1083"/>
      <c r="D62" s="1083"/>
      <c r="E62" s="1083"/>
      <c r="F62" s="1083"/>
      <c r="G62" s="1083"/>
      <c r="H62" s="1083"/>
      <c r="I62" s="1083"/>
      <c r="J62" s="1083"/>
      <c r="K62" s="1083"/>
      <c r="L62" s="1083"/>
      <c r="M62" s="1083"/>
      <c r="N62" s="1083"/>
      <c r="O62" s="1083"/>
      <c r="P62" s="1084"/>
      <c r="Q62" s="1085"/>
      <c r="R62" s="1086"/>
      <c r="S62" s="1086"/>
      <c r="T62" s="1086"/>
      <c r="U62" s="1086"/>
      <c r="V62" s="1086"/>
      <c r="W62" s="1086"/>
      <c r="X62" s="1086"/>
      <c r="Y62" s="1086"/>
      <c r="Z62" s="1086"/>
      <c r="AA62" s="1086"/>
      <c r="AB62" s="1086"/>
      <c r="AC62" s="1086"/>
      <c r="AD62" s="1086"/>
      <c r="AE62" s="1087"/>
      <c r="AF62" s="1088"/>
      <c r="AG62" s="1089"/>
      <c r="AH62" s="1089"/>
      <c r="AI62" s="1089"/>
      <c r="AJ62" s="1090"/>
      <c r="AK62" s="1091"/>
      <c r="AL62" s="1086"/>
      <c r="AM62" s="1086"/>
      <c r="AN62" s="1086"/>
      <c r="AO62" s="1086"/>
      <c r="AP62" s="1086"/>
      <c r="AQ62" s="1086"/>
      <c r="AR62" s="1086"/>
      <c r="AS62" s="1086"/>
      <c r="AT62" s="1086"/>
      <c r="AU62" s="1086"/>
      <c r="AV62" s="1086"/>
      <c r="AW62" s="1086"/>
      <c r="AX62" s="1086"/>
      <c r="AY62" s="1086"/>
      <c r="AZ62" s="1092"/>
      <c r="BA62" s="1092"/>
      <c r="BB62" s="1092"/>
      <c r="BC62" s="1092"/>
      <c r="BD62" s="1092"/>
      <c r="BE62" s="1077"/>
      <c r="BF62" s="1077"/>
      <c r="BG62" s="1077"/>
      <c r="BH62" s="1077"/>
      <c r="BI62" s="1078"/>
      <c r="BJ62" s="1079" t="s">
        <v>404</v>
      </c>
      <c r="BK62" s="1080"/>
      <c r="BL62" s="1080"/>
      <c r="BM62" s="1080"/>
      <c r="BN62" s="1081"/>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
      <c r="A63" s="264" t="s">
        <v>386</v>
      </c>
      <c r="B63" s="995" t="s">
        <v>405</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3"/>
      <c r="AF63" s="1074">
        <v>84</v>
      </c>
      <c r="AG63" s="1010"/>
      <c r="AH63" s="1010"/>
      <c r="AI63" s="1010"/>
      <c r="AJ63" s="1075"/>
      <c r="AK63" s="1076"/>
      <c r="AL63" s="1014"/>
      <c r="AM63" s="1014"/>
      <c r="AN63" s="1014"/>
      <c r="AO63" s="1014"/>
      <c r="AP63" s="1010"/>
      <c r="AQ63" s="1010"/>
      <c r="AR63" s="1010"/>
      <c r="AS63" s="1010"/>
      <c r="AT63" s="1010"/>
      <c r="AU63" s="1010"/>
      <c r="AV63" s="1010"/>
      <c r="AW63" s="1010"/>
      <c r="AX63" s="1010"/>
      <c r="AY63" s="1010"/>
      <c r="AZ63" s="1070"/>
      <c r="BA63" s="1070"/>
      <c r="BB63" s="1070"/>
      <c r="BC63" s="1070"/>
      <c r="BD63" s="1070"/>
      <c r="BE63" s="1011"/>
      <c r="BF63" s="1011"/>
      <c r="BG63" s="1011"/>
      <c r="BH63" s="1011"/>
      <c r="BI63" s="1012"/>
      <c r="BJ63" s="1071" t="s">
        <v>127</v>
      </c>
      <c r="BK63" s="1002"/>
      <c r="BL63" s="1002"/>
      <c r="BM63" s="1002"/>
      <c r="BN63" s="1072"/>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
      <c r="A65" s="252" t="s">
        <v>406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15">
      <c r="A66" s="1046" t="s">
        <v>407</v>
      </c>
      <c r="B66" s="1047"/>
      <c r="C66" s="1047"/>
      <c r="D66" s="1047"/>
      <c r="E66" s="1047"/>
      <c r="F66" s="1047"/>
      <c r="G66" s="1047"/>
      <c r="H66" s="1047"/>
      <c r="I66" s="1047"/>
      <c r="J66" s="1047"/>
      <c r="K66" s="1047"/>
      <c r="L66" s="1047"/>
      <c r="M66" s="1047"/>
      <c r="N66" s="1047"/>
      <c r="O66" s="1047"/>
      <c r="P66" s="1048"/>
      <c r="Q66" s="1052" t="s">
        <v>408</v>
      </c>
      <c r="R66" s="1053"/>
      <c r="S66" s="1053"/>
      <c r="T66" s="1053"/>
      <c r="U66" s="1054"/>
      <c r="V66" s="1052" t="s">
        <v>409</v>
      </c>
      <c r="W66" s="1053"/>
      <c r="X66" s="1053"/>
      <c r="Y66" s="1053"/>
      <c r="Z66" s="1054"/>
      <c r="AA66" s="1052" t="s">
        <v>410</v>
      </c>
      <c r="AB66" s="1053"/>
      <c r="AC66" s="1053"/>
      <c r="AD66" s="1053"/>
      <c r="AE66" s="1054"/>
      <c r="AF66" s="1058" t="s">
        <v>411</v>
      </c>
      <c r="AG66" s="1059"/>
      <c r="AH66" s="1059"/>
      <c r="AI66" s="1059"/>
      <c r="AJ66" s="1060"/>
      <c r="AK66" s="1052" t="s">
        <v>395</v>
      </c>
      <c r="AL66" s="1047"/>
      <c r="AM66" s="1047"/>
      <c r="AN66" s="1047"/>
      <c r="AO66" s="1048"/>
      <c r="AP66" s="1052" t="s">
        <v>412</v>
      </c>
      <c r="AQ66" s="1053"/>
      <c r="AR66" s="1053"/>
      <c r="AS66" s="1053"/>
      <c r="AT66" s="1054"/>
      <c r="AU66" s="1052" t="s">
        <v>413</v>
      </c>
      <c r="AV66" s="1053"/>
      <c r="AW66" s="1053"/>
      <c r="AX66" s="1053"/>
      <c r="AY66" s="1054"/>
      <c r="AZ66" s="1052" t="s">
        <v>373</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15">
      <c r="A68" s="258">
        <v>1</v>
      </c>
      <c r="B68" s="1036" t="s">
        <v>571</v>
      </c>
      <c r="C68" s="1037"/>
      <c r="D68" s="1037"/>
      <c r="E68" s="1037"/>
      <c r="F68" s="1037"/>
      <c r="G68" s="1037"/>
      <c r="H68" s="1037"/>
      <c r="I68" s="1037"/>
      <c r="J68" s="1037"/>
      <c r="K68" s="1037"/>
      <c r="L68" s="1037"/>
      <c r="M68" s="1037"/>
      <c r="N68" s="1037"/>
      <c r="O68" s="1037"/>
      <c r="P68" s="1038"/>
      <c r="Q68" s="1039">
        <v>4594</v>
      </c>
      <c r="R68" s="1033"/>
      <c r="S68" s="1033"/>
      <c r="T68" s="1033"/>
      <c r="U68" s="1033"/>
      <c r="V68" s="1033">
        <v>4338</v>
      </c>
      <c r="W68" s="1033"/>
      <c r="X68" s="1033"/>
      <c r="Y68" s="1033"/>
      <c r="Z68" s="1033"/>
      <c r="AA68" s="1033">
        <v>256</v>
      </c>
      <c r="AB68" s="1033"/>
      <c r="AC68" s="1033"/>
      <c r="AD68" s="1033"/>
      <c r="AE68" s="1033"/>
      <c r="AF68" s="1033">
        <v>256</v>
      </c>
      <c r="AG68" s="1033"/>
      <c r="AH68" s="1033"/>
      <c r="AI68" s="1033"/>
      <c r="AJ68" s="1033"/>
      <c r="AK68" s="1033">
        <v>124</v>
      </c>
      <c r="AL68" s="1033"/>
      <c r="AM68" s="1033"/>
      <c r="AN68" s="1033"/>
      <c r="AO68" s="1033"/>
      <c r="AP68" s="1033">
        <v>659</v>
      </c>
      <c r="AQ68" s="1033"/>
      <c r="AR68" s="1033"/>
      <c r="AS68" s="1033"/>
      <c r="AT68" s="1033"/>
      <c r="AU68" s="1033">
        <v>0</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15">
      <c r="A69" s="261">
        <v>2</v>
      </c>
      <c r="B69" s="1025" t="s">
        <v>572</v>
      </c>
      <c r="C69" s="1026"/>
      <c r="D69" s="1026"/>
      <c r="E69" s="1026"/>
      <c r="F69" s="1026"/>
      <c r="G69" s="1026"/>
      <c r="H69" s="1026"/>
      <c r="I69" s="1026"/>
      <c r="J69" s="1026"/>
      <c r="K69" s="1026"/>
      <c r="L69" s="1026"/>
      <c r="M69" s="1026"/>
      <c r="N69" s="1026"/>
      <c r="O69" s="1026"/>
      <c r="P69" s="1027"/>
      <c r="Q69" s="1028">
        <v>40</v>
      </c>
      <c r="R69" s="1022"/>
      <c r="S69" s="1022"/>
      <c r="T69" s="1022"/>
      <c r="U69" s="1022"/>
      <c r="V69" s="1022">
        <v>39</v>
      </c>
      <c r="W69" s="1022"/>
      <c r="X69" s="1022"/>
      <c r="Y69" s="1022"/>
      <c r="Z69" s="1022"/>
      <c r="AA69" s="1022">
        <v>1</v>
      </c>
      <c r="AB69" s="1022"/>
      <c r="AC69" s="1022"/>
      <c r="AD69" s="1022"/>
      <c r="AE69" s="1022"/>
      <c r="AF69" s="1022">
        <v>1</v>
      </c>
      <c r="AG69" s="1022"/>
      <c r="AH69" s="1022"/>
      <c r="AI69" s="1022"/>
      <c r="AJ69" s="1022"/>
      <c r="AK69" s="1022">
        <v>0</v>
      </c>
      <c r="AL69" s="1022"/>
      <c r="AM69" s="1022"/>
      <c r="AN69" s="1022"/>
      <c r="AO69" s="1022"/>
      <c r="AP69" s="1022">
        <v>0</v>
      </c>
      <c r="AQ69" s="1022"/>
      <c r="AR69" s="1022"/>
      <c r="AS69" s="1022"/>
      <c r="AT69" s="1022"/>
      <c r="AU69" s="1022">
        <v>0</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15">
      <c r="A70" s="261">
        <v>3</v>
      </c>
      <c r="B70" s="1025" t="s">
        <v>573</v>
      </c>
      <c r="C70" s="1026"/>
      <c r="D70" s="1026"/>
      <c r="E70" s="1026"/>
      <c r="F70" s="1026"/>
      <c r="G70" s="1026"/>
      <c r="H70" s="1026"/>
      <c r="I70" s="1026"/>
      <c r="J70" s="1026"/>
      <c r="K70" s="1026"/>
      <c r="L70" s="1026"/>
      <c r="M70" s="1026"/>
      <c r="N70" s="1026"/>
      <c r="O70" s="1026"/>
      <c r="P70" s="1027"/>
      <c r="Q70" s="1028">
        <v>1174</v>
      </c>
      <c r="R70" s="1022"/>
      <c r="S70" s="1022"/>
      <c r="T70" s="1022"/>
      <c r="U70" s="1022"/>
      <c r="V70" s="1022">
        <v>1130</v>
      </c>
      <c r="W70" s="1022"/>
      <c r="X70" s="1022"/>
      <c r="Y70" s="1022"/>
      <c r="Z70" s="1022"/>
      <c r="AA70" s="1022">
        <v>44</v>
      </c>
      <c r="AB70" s="1022"/>
      <c r="AC70" s="1022"/>
      <c r="AD70" s="1022"/>
      <c r="AE70" s="1022"/>
      <c r="AF70" s="1022">
        <v>44</v>
      </c>
      <c r="AG70" s="1022"/>
      <c r="AH70" s="1022"/>
      <c r="AI70" s="1022"/>
      <c r="AJ70" s="1022"/>
      <c r="AK70" s="1022">
        <v>0</v>
      </c>
      <c r="AL70" s="1022"/>
      <c r="AM70" s="1022"/>
      <c r="AN70" s="1022"/>
      <c r="AO70" s="1022"/>
      <c r="AP70" s="1022">
        <v>0</v>
      </c>
      <c r="AQ70" s="1022"/>
      <c r="AR70" s="1022"/>
      <c r="AS70" s="1022"/>
      <c r="AT70" s="1022"/>
      <c r="AU70" s="1022">
        <v>0</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15">
      <c r="A71" s="261">
        <v>4</v>
      </c>
      <c r="B71" s="1025" t="s">
        <v>574</v>
      </c>
      <c r="C71" s="1026"/>
      <c r="D71" s="1026"/>
      <c r="E71" s="1026"/>
      <c r="F71" s="1026"/>
      <c r="G71" s="1026"/>
      <c r="H71" s="1026"/>
      <c r="I71" s="1026"/>
      <c r="J71" s="1026"/>
      <c r="K71" s="1026"/>
      <c r="L71" s="1026"/>
      <c r="M71" s="1026"/>
      <c r="N71" s="1026"/>
      <c r="O71" s="1026"/>
      <c r="P71" s="1027"/>
      <c r="Q71" s="1028">
        <v>250623</v>
      </c>
      <c r="R71" s="1022"/>
      <c r="S71" s="1022"/>
      <c r="T71" s="1022"/>
      <c r="U71" s="1022"/>
      <c r="V71" s="1022">
        <v>237946</v>
      </c>
      <c r="W71" s="1022"/>
      <c r="X71" s="1022"/>
      <c r="Y71" s="1022"/>
      <c r="Z71" s="1022"/>
      <c r="AA71" s="1022">
        <v>12677</v>
      </c>
      <c r="AB71" s="1022"/>
      <c r="AC71" s="1022"/>
      <c r="AD71" s="1022"/>
      <c r="AE71" s="1022"/>
      <c r="AF71" s="1022">
        <v>923</v>
      </c>
      <c r="AG71" s="1022"/>
      <c r="AH71" s="1022"/>
      <c r="AI71" s="1022"/>
      <c r="AJ71" s="1022"/>
      <c r="AK71" s="1022">
        <v>0</v>
      </c>
      <c r="AL71" s="1022"/>
      <c r="AM71" s="1022"/>
      <c r="AN71" s="1022"/>
      <c r="AO71" s="1022"/>
      <c r="AP71" s="1022">
        <v>0</v>
      </c>
      <c r="AQ71" s="1022"/>
      <c r="AR71" s="1022"/>
      <c r="AS71" s="1022"/>
      <c r="AT71" s="1022"/>
      <c r="AU71" s="1022">
        <v>0</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15">
      <c r="A72" s="261">
        <v>5</v>
      </c>
      <c r="B72" s="1025" t="s">
        <v>575</v>
      </c>
      <c r="C72" s="1026"/>
      <c r="D72" s="1026"/>
      <c r="E72" s="1026"/>
      <c r="F72" s="1026"/>
      <c r="G72" s="1026"/>
      <c r="H72" s="1026"/>
      <c r="I72" s="1026"/>
      <c r="J72" s="1026"/>
      <c r="K72" s="1026"/>
      <c r="L72" s="1026"/>
      <c r="M72" s="1026"/>
      <c r="N72" s="1026"/>
      <c r="O72" s="1026"/>
      <c r="P72" s="1027"/>
      <c r="Q72" s="1028">
        <v>9184</v>
      </c>
      <c r="R72" s="1022"/>
      <c r="S72" s="1022"/>
      <c r="T72" s="1022"/>
      <c r="U72" s="1022"/>
      <c r="V72" s="1022">
        <v>9066</v>
      </c>
      <c r="W72" s="1022"/>
      <c r="X72" s="1022"/>
      <c r="Y72" s="1022"/>
      <c r="Z72" s="1022"/>
      <c r="AA72" s="1022">
        <v>118</v>
      </c>
      <c r="AB72" s="1022"/>
      <c r="AC72" s="1022"/>
      <c r="AD72" s="1022"/>
      <c r="AE72" s="1022"/>
      <c r="AF72" s="1022">
        <v>0</v>
      </c>
      <c r="AG72" s="1022"/>
      <c r="AH72" s="1022"/>
      <c r="AI72" s="1022"/>
      <c r="AJ72" s="1022"/>
      <c r="AK72" s="1022">
        <v>15</v>
      </c>
      <c r="AL72" s="1022"/>
      <c r="AM72" s="1022"/>
      <c r="AN72" s="1022"/>
      <c r="AO72" s="1022"/>
      <c r="AP72" s="1022">
        <v>0</v>
      </c>
      <c r="AQ72" s="1022"/>
      <c r="AR72" s="1022"/>
      <c r="AS72" s="1022"/>
      <c r="AT72" s="1022"/>
      <c r="AU72" s="1022">
        <v>0</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15">
      <c r="A73" s="261">
        <v>6</v>
      </c>
      <c r="B73" s="1025" t="s">
        <v>576</v>
      </c>
      <c r="C73" s="1026"/>
      <c r="D73" s="1026"/>
      <c r="E73" s="1026"/>
      <c r="F73" s="1026"/>
      <c r="G73" s="1026"/>
      <c r="H73" s="1026"/>
      <c r="I73" s="1026"/>
      <c r="J73" s="1026"/>
      <c r="K73" s="1026"/>
      <c r="L73" s="1026"/>
      <c r="M73" s="1026"/>
      <c r="N73" s="1026"/>
      <c r="O73" s="1026"/>
      <c r="P73" s="1027"/>
      <c r="Q73" s="1028">
        <v>1536</v>
      </c>
      <c r="R73" s="1022"/>
      <c r="S73" s="1022"/>
      <c r="T73" s="1022"/>
      <c r="U73" s="1022"/>
      <c r="V73" s="1022">
        <v>1535</v>
      </c>
      <c r="W73" s="1022"/>
      <c r="X73" s="1022"/>
      <c r="Y73" s="1022"/>
      <c r="Z73" s="1022"/>
      <c r="AA73" s="1022">
        <v>1</v>
      </c>
      <c r="AB73" s="1022"/>
      <c r="AC73" s="1022"/>
      <c r="AD73" s="1022"/>
      <c r="AE73" s="1022"/>
      <c r="AF73" s="1022">
        <v>0</v>
      </c>
      <c r="AG73" s="1022"/>
      <c r="AH73" s="1022"/>
      <c r="AI73" s="1022"/>
      <c r="AJ73" s="1022"/>
      <c r="AK73" s="1022">
        <v>0</v>
      </c>
      <c r="AL73" s="1022"/>
      <c r="AM73" s="1022"/>
      <c r="AN73" s="1022"/>
      <c r="AO73" s="1022"/>
      <c r="AP73" s="1022">
        <v>0</v>
      </c>
      <c r="AQ73" s="1022"/>
      <c r="AR73" s="1022"/>
      <c r="AS73" s="1022"/>
      <c r="AT73" s="1022"/>
      <c r="AU73" s="1022">
        <v>0</v>
      </c>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15">
      <c r="A74" s="261">
        <v>7</v>
      </c>
      <c r="B74" s="1025" t="s">
        <v>577</v>
      </c>
      <c r="C74" s="1026"/>
      <c r="D74" s="1026"/>
      <c r="E74" s="1026"/>
      <c r="F74" s="1026"/>
      <c r="G74" s="1026"/>
      <c r="H74" s="1026"/>
      <c r="I74" s="1026"/>
      <c r="J74" s="1026"/>
      <c r="K74" s="1026"/>
      <c r="L74" s="1026"/>
      <c r="M74" s="1026"/>
      <c r="N74" s="1026"/>
      <c r="O74" s="1026"/>
      <c r="P74" s="1027"/>
      <c r="Q74" s="1028">
        <v>1</v>
      </c>
      <c r="R74" s="1022"/>
      <c r="S74" s="1022"/>
      <c r="T74" s="1022"/>
      <c r="U74" s="1022"/>
      <c r="V74" s="1022">
        <v>1</v>
      </c>
      <c r="W74" s="1022"/>
      <c r="X74" s="1022"/>
      <c r="Y74" s="1022"/>
      <c r="Z74" s="1022"/>
      <c r="AA74" s="1022">
        <v>0</v>
      </c>
      <c r="AB74" s="1022"/>
      <c r="AC74" s="1022"/>
      <c r="AD74" s="1022"/>
      <c r="AE74" s="1022"/>
      <c r="AF74" s="1022">
        <v>0</v>
      </c>
      <c r="AG74" s="1022"/>
      <c r="AH74" s="1022"/>
      <c r="AI74" s="1022"/>
      <c r="AJ74" s="1022"/>
      <c r="AK74" s="1022">
        <v>0</v>
      </c>
      <c r="AL74" s="1022"/>
      <c r="AM74" s="1022"/>
      <c r="AN74" s="1022"/>
      <c r="AO74" s="1022"/>
      <c r="AP74" s="1022">
        <v>0</v>
      </c>
      <c r="AQ74" s="1022"/>
      <c r="AR74" s="1022"/>
      <c r="AS74" s="1022"/>
      <c r="AT74" s="1022"/>
      <c r="AU74" s="1022">
        <v>0</v>
      </c>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15">
      <c r="A75" s="261">
        <v>8</v>
      </c>
      <c r="B75" s="1025" t="s">
        <v>578</v>
      </c>
      <c r="C75" s="1026"/>
      <c r="D75" s="1026"/>
      <c r="E75" s="1026"/>
      <c r="F75" s="1026"/>
      <c r="G75" s="1026"/>
      <c r="H75" s="1026"/>
      <c r="I75" s="1026"/>
      <c r="J75" s="1026"/>
      <c r="K75" s="1026"/>
      <c r="L75" s="1026"/>
      <c r="M75" s="1026"/>
      <c r="N75" s="1026"/>
      <c r="O75" s="1026"/>
      <c r="P75" s="1027"/>
      <c r="Q75" s="1029">
        <v>60</v>
      </c>
      <c r="R75" s="1030"/>
      <c r="S75" s="1030"/>
      <c r="T75" s="1030"/>
      <c r="U75" s="1031"/>
      <c r="V75" s="1032">
        <v>59</v>
      </c>
      <c r="W75" s="1030"/>
      <c r="X75" s="1030"/>
      <c r="Y75" s="1030"/>
      <c r="Z75" s="1031"/>
      <c r="AA75" s="1032">
        <v>1</v>
      </c>
      <c r="AB75" s="1030"/>
      <c r="AC75" s="1030"/>
      <c r="AD75" s="1030"/>
      <c r="AE75" s="1031"/>
      <c r="AF75" s="1032">
        <v>0</v>
      </c>
      <c r="AG75" s="1030"/>
      <c r="AH75" s="1030"/>
      <c r="AI75" s="1030"/>
      <c r="AJ75" s="1031"/>
      <c r="AK75" s="1032">
        <v>24</v>
      </c>
      <c r="AL75" s="1030"/>
      <c r="AM75" s="1030"/>
      <c r="AN75" s="1030"/>
      <c r="AO75" s="1031"/>
      <c r="AP75" s="1032">
        <v>0</v>
      </c>
      <c r="AQ75" s="1030"/>
      <c r="AR75" s="1030"/>
      <c r="AS75" s="1030"/>
      <c r="AT75" s="1031"/>
      <c r="AU75" s="1032">
        <v>0</v>
      </c>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15">
      <c r="A76" s="261">
        <v>9</v>
      </c>
      <c r="B76" s="1025" t="s">
        <v>579</v>
      </c>
      <c r="C76" s="1026"/>
      <c r="D76" s="1026"/>
      <c r="E76" s="1026"/>
      <c r="F76" s="1026"/>
      <c r="G76" s="1026"/>
      <c r="H76" s="1026"/>
      <c r="I76" s="1026"/>
      <c r="J76" s="1026"/>
      <c r="K76" s="1026"/>
      <c r="L76" s="1026"/>
      <c r="M76" s="1026"/>
      <c r="N76" s="1026"/>
      <c r="O76" s="1026"/>
      <c r="P76" s="1027"/>
      <c r="Q76" s="1029">
        <v>39</v>
      </c>
      <c r="R76" s="1030"/>
      <c r="S76" s="1030"/>
      <c r="T76" s="1030"/>
      <c r="U76" s="1031"/>
      <c r="V76" s="1032">
        <v>37</v>
      </c>
      <c r="W76" s="1030"/>
      <c r="X76" s="1030"/>
      <c r="Y76" s="1030"/>
      <c r="Z76" s="1031"/>
      <c r="AA76" s="1032">
        <v>2</v>
      </c>
      <c r="AB76" s="1030"/>
      <c r="AC76" s="1030"/>
      <c r="AD76" s="1030"/>
      <c r="AE76" s="1031"/>
      <c r="AF76" s="1032">
        <v>0</v>
      </c>
      <c r="AG76" s="1030"/>
      <c r="AH76" s="1030"/>
      <c r="AI76" s="1030"/>
      <c r="AJ76" s="1031"/>
      <c r="AK76" s="1032">
        <v>0</v>
      </c>
      <c r="AL76" s="1030"/>
      <c r="AM76" s="1030"/>
      <c r="AN76" s="1030"/>
      <c r="AO76" s="1031"/>
      <c r="AP76" s="1032">
        <v>0</v>
      </c>
      <c r="AQ76" s="1030"/>
      <c r="AR76" s="1030"/>
      <c r="AS76" s="1030"/>
      <c r="AT76" s="1031"/>
      <c r="AU76" s="1032">
        <v>0</v>
      </c>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15">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15">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15">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15">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15">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15">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15">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15">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15">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15">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15">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
      <c r="A88" s="264" t="s">
        <v>386</v>
      </c>
      <c r="B88" s="995" t="s">
        <v>414</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c r="AG88" s="1010"/>
      <c r="AH88" s="1010"/>
      <c r="AI88" s="1010"/>
      <c r="AJ88" s="1010"/>
      <c r="AK88" s="1014"/>
      <c r="AL88" s="1014"/>
      <c r="AM88" s="1014"/>
      <c r="AN88" s="1014"/>
      <c r="AO88" s="1014"/>
      <c r="AP88" s="1010"/>
      <c r="AQ88" s="1010"/>
      <c r="AR88" s="1010"/>
      <c r="AS88" s="1010"/>
      <c r="AT88" s="1010"/>
      <c r="AU88" s="1010"/>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995" t="s">
        <v>415</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c r="CS102" s="1002"/>
      <c r="CT102" s="1002"/>
      <c r="CU102" s="1002"/>
      <c r="CV102" s="1003"/>
      <c r="CW102" s="1001"/>
      <c r="CX102" s="1002"/>
      <c r="CY102" s="1002"/>
      <c r="CZ102" s="1002"/>
      <c r="DA102" s="1003"/>
      <c r="DB102" s="1001"/>
      <c r="DC102" s="1002"/>
      <c r="DD102" s="1002"/>
      <c r="DE102" s="1002"/>
      <c r="DF102" s="1003"/>
      <c r="DG102" s="1001"/>
      <c r="DH102" s="1002"/>
      <c r="DI102" s="1002"/>
      <c r="DJ102" s="1002"/>
      <c r="DK102" s="1003"/>
      <c r="DL102" s="1001"/>
      <c r="DM102" s="1002"/>
      <c r="DN102" s="1002"/>
      <c r="DO102" s="1002"/>
      <c r="DP102" s="1003"/>
      <c r="DQ102" s="1001"/>
      <c r="DR102" s="1002"/>
      <c r="DS102" s="1002"/>
      <c r="DT102" s="1002"/>
      <c r="DU102" s="1003"/>
      <c r="DV102" s="984"/>
      <c r="DW102" s="985"/>
      <c r="DX102" s="985"/>
      <c r="DY102" s="985"/>
      <c r="DZ102" s="98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416</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417</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89" t="s">
        <v>420</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421</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15">
      <c r="A109" s="944" t="s">
        <v>422</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423</v>
      </c>
      <c r="AB109" s="945"/>
      <c r="AC109" s="945"/>
      <c r="AD109" s="945"/>
      <c r="AE109" s="946"/>
      <c r="AF109" s="947" t="s">
        <v>304</v>
      </c>
      <c r="AG109" s="945"/>
      <c r="AH109" s="945"/>
      <c r="AI109" s="945"/>
      <c r="AJ109" s="946"/>
      <c r="AK109" s="947" t="s">
        <v>303</v>
      </c>
      <c r="AL109" s="945"/>
      <c r="AM109" s="945"/>
      <c r="AN109" s="945"/>
      <c r="AO109" s="946"/>
      <c r="AP109" s="947" t="s">
        <v>424</v>
      </c>
      <c r="AQ109" s="945"/>
      <c r="AR109" s="945"/>
      <c r="AS109" s="945"/>
      <c r="AT109" s="976"/>
      <c r="AU109" s="944" t="s">
        <v>422</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423</v>
      </c>
      <c r="BR109" s="945"/>
      <c r="BS109" s="945"/>
      <c r="BT109" s="945"/>
      <c r="BU109" s="946"/>
      <c r="BV109" s="947" t="s">
        <v>304</v>
      </c>
      <c r="BW109" s="945"/>
      <c r="BX109" s="945"/>
      <c r="BY109" s="945"/>
      <c r="BZ109" s="946"/>
      <c r="CA109" s="947" t="s">
        <v>303</v>
      </c>
      <c r="CB109" s="945"/>
      <c r="CC109" s="945"/>
      <c r="CD109" s="945"/>
      <c r="CE109" s="946"/>
      <c r="CF109" s="983" t="s">
        <v>424</v>
      </c>
      <c r="CG109" s="983"/>
      <c r="CH109" s="983"/>
      <c r="CI109" s="983"/>
      <c r="CJ109" s="983"/>
      <c r="CK109" s="947" t="s">
        <v>425</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423</v>
      </c>
      <c r="DH109" s="945"/>
      <c r="DI109" s="945"/>
      <c r="DJ109" s="945"/>
      <c r="DK109" s="946"/>
      <c r="DL109" s="947" t="s">
        <v>304</v>
      </c>
      <c r="DM109" s="945"/>
      <c r="DN109" s="945"/>
      <c r="DO109" s="945"/>
      <c r="DP109" s="946"/>
      <c r="DQ109" s="947" t="s">
        <v>303</v>
      </c>
      <c r="DR109" s="945"/>
      <c r="DS109" s="945"/>
      <c r="DT109" s="945"/>
      <c r="DU109" s="946"/>
      <c r="DV109" s="947" t="s">
        <v>424</v>
      </c>
      <c r="DW109" s="945"/>
      <c r="DX109" s="945"/>
      <c r="DY109" s="945"/>
      <c r="DZ109" s="976"/>
    </row>
    <row r="110" spans="1:131" s="246" customFormat="1" ht="26.25" customHeight="1" x14ac:dyDescent="0.15">
      <c r="A110" s="847" t="s">
        <v>426</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155250</v>
      </c>
      <c r="AB110" s="938"/>
      <c r="AC110" s="938"/>
      <c r="AD110" s="938"/>
      <c r="AE110" s="939"/>
      <c r="AF110" s="940">
        <v>153165</v>
      </c>
      <c r="AG110" s="938"/>
      <c r="AH110" s="938"/>
      <c r="AI110" s="938"/>
      <c r="AJ110" s="939"/>
      <c r="AK110" s="940">
        <v>171665</v>
      </c>
      <c r="AL110" s="938"/>
      <c r="AM110" s="938"/>
      <c r="AN110" s="938"/>
      <c r="AO110" s="939"/>
      <c r="AP110" s="941">
        <v>20.399999999999999</v>
      </c>
      <c r="AQ110" s="942"/>
      <c r="AR110" s="942"/>
      <c r="AS110" s="942"/>
      <c r="AT110" s="943"/>
      <c r="AU110" s="977" t="s">
        <v>72</v>
      </c>
      <c r="AV110" s="978"/>
      <c r="AW110" s="978"/>
      <c r="AX110" s="978"/>
      <c r="AY110" s="978"/>
      <c r="AZ110" s="903" t="s">
        <v>427</v>
      </c>
      <c r="BA110" s="848"/>
      <c r="BB110" s="848"/>
      <c r="BC110" s="848"/>
      <c r="BD110" s="848"/>
      <c r="BE110" s="848"/>
      <c r="BF110" s="848"/>
      <c r="BG110" s="848"/>
      <c r="BH110" s="848"/>
      <c r="BI110" s="848"/>
      <c r="BJ110" s="848"/>
      <c r="BK110" s="848"/>
      <c r="BL110" s="848"/>
      <c r="BM110" s="848"/>
      <c r="BN110" s="848"/>
      <c r="BO110" s="848"/>
      <c r="BP110" s="849"/>
      <c r="BQ110" s="904">
        <v>1236134</v>
      </c>
      <c r="BR110" s="885"/>
      <c r="BS110" s="885"/>
      <c r="BT110" s="885"/>
      <c r="BU110" s="885"/>
      <c r="BV110" s="885">
        <v>1292310</v>
      </c>
      <c r="BW110" s="885"/>
      <c r="BX110" s="885"/>
      <c r="BY110" s="885"/>
      <c r="BZ110" s="885"/>
      <c r="CA110" s="885">
        <v>1128453</v>
      </c>
      <c r="CB110" s="885"/>
      <c r="CC110" s="885"/>
      <c r="CD110" s="885"/>
      <c r="CE110" s="885"/>
      <c r="CF110" s="909">
        <v>134.1</v>
      </c>
      <c r="CG110" s="910"/>
      <c r="CH110" s="910"/>
      <c r="CI110" s="910"/>
      <c r="CJ110" s="910"/>
      <c r="CK110" s="973" t="s">
        <v>428</v>
      </c>
      <c r="CL110" s="859"/>
      <c r="CM110" s="934" t="s">
        <v>429</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127</v>
      </c>
      <c r="DH110" s="885"/>
      <c r="DI110" s="885"/>
      <c r="DJ110" s="885"/>
      <c r="DK110" s="885"/>
      <c r="DL110" s="885" t="s">
        <v>430</v>
      </c>
      <c r="DM110" s="885"/>
      <c r="DN110" s="885"/>
      <c r="DO110" s="885"/>
      <c r="DP110" s="885"/>
      <c r="DQ110" s="885" t="s">
        <v>431</v>
      </c>
      <c r="DR110" s="885"/>
      <c r="DS110" s="885"/>
      <c r="DT110" s="885"/>
      <c r="DU110" s="885"/>
      <c r="DV110" s="886" t="s">
        <v>127</v>
      </c>
      <c r="DW110" s="886"/>
      <c r="DX110" s="886"/>
      <c r="DY110" s="886"/>
      <c r="DZ110" s="887"/>
    </row>
    <row r="111" spans="1:131" s="246" customFormat="1" ht="26.25" customHeight="1" x14ac:dyDescent="0.15">
      <c r="A111" s="814" t="s">
        <v>432</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127</v>
      </c>
      <c r="AB111" s="966"/>
      <c r="AC111" s="966"/>
      <c r="AD111" s="966"/>
      <c r="AE111" s="967"/>
      <c r="AF111" s="968" t="s">
        <v>127</v>
      </c>
      <c r="AG111" s="966"/>
      <c r="AH111" s="966"/>
      <c r="AI111" s="966"/>
      <c r="AJ111" s="967"/>
      <c r="AK111" s="968" t="s">
        <v>388</v>
      </c>
      <c r="AL111" s="966"/>
      <c r="AM111" s="966"/>
      <c r="AN111" s="966"/>
      <c r="AO111" s="967"/>
      <c r="AP111" s="969" t="s">
        <v>127</v>
      </c>
      <c r="AQ111" s="970"/>
      <c r="AR111" s="970"/>
      <c r="AS111" s="970"/>
      <c r="AT111" s="971"/>
      <c r="AU111" s="979"/>
      <c r="AV111" s="980"/>
      <c r="AW111" s="980"/>
      <c r="AX111" s="980"/>
      <c r="AY111" s="980"/>
      <c r="AZ111" s="855" t="s">
        <v>433</v>
      </c>
      <c r="BA111" s="790"/>
      <c r="BB111" s="790"/>
      <c r="BC111" s="790"/>
      <c r="BD111" s="790"/>
      <c r="BE111" s="790"/>
      <c r="BF111" s="790"/>
      <c r="BG111" s="790"/>
      <c r="BH111" s="790"/>
      <c r="BI111" s="790"/>
      <c r="BJ111" s="790"/>
      <c r="BK111" s="790"/>
      <c r="BL111" s="790"/>
      <c r="BM111" s="790"/>
      <c r="BN111" s="790"/>
      <c r="BO111" s="790"/>
      <c r="BP111" s="791"/>
      <c r="BQ111" s="856" t="s">
        <v>431</v>
      </c>
      <c r="BR111" s="857"/>
      <c r="BS111" s="857"/>
      <c r="BT111" s="857"/>
      <c r="BU111" s="857"/>
      <c r="BV111" s="857" t="s">
        <v>430</v>
      </c>
      <c r="BW111" s="857"/>
      <c r="BX111" s="857"/>
      <c r="BY111" s="857"/>
      <c r="BZ111" s="857"/>
      <c r="CA111" s="857" t="s">
        <v>431</v>
      </c>
      <c r="CB111" s="857"/>
      <c r="CC111" s="857"/>
      <c r="CD111" s="857"/>
      <c r="CE111" s="857"/>
      <c r="CF111" s="918" t="s">
        <v>127</v>
      </c>
      <c r="CG111" s="919"/>
      <c r="CH111" s="919"/>
      <c r="CI111" s="919"/>
      <c r="CJ111" s="919"/>
      <c r="CK111" s="974"/>
      <c r="CL111" s="861"/>
      <c r="CM111" s="864" t="s">
        <v>434</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430</v>
      </c>
      <c r="DH111" s="857"/>
      <c r="DI111" s="857"/>
      <c r="DJ111" s="857"/>
      <c r="DK111" s="857"/>
      <c r="DL111" s="857" t="s">
        <v>127</v>
      </c>
      <c r="DM111" s="857"/>
      <c r="DN111" s="857"/>
      <c r="DO111" s="857"/>
      <c r="DP111" s="857"/>
      <c r="DQ111" s="857" t="s">
        <v>127</v>
      </c>
      <c r="DR111" s="857"/>
      <c r="DS111" s="857"/>
      <c r="DT111" s="857"/>
      <c r="DU111" s="857"/>
      <c r="DV111" s="834" t="s">
        <v>127</v>
      </c>
      <c r="DW111" s="834"/>
      <c r="DX111" s="834"/>
      <c r="DY111" s="834"/>
      <c r="DZ111" s="835"/>
    </row>
    <row r="112" spans="1:131" s="246" customFormat="1" ht="26.25" customHeight="1" x14ac:dyDescent="0.15">
      <c r="A112" s="959" t="s">
        <v>435</v>
      </c>
      <c r="B112" s="960"/>
      <c r="C112" s="790" t="s">
        <v>436</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127</v>
      </c>
      <c r="AB112" s="820"/>
      <c r="AC112" s="820"/>
      <c r="AD112" s="820"/>
      <c r="AE112" s="821"/>
      <c r="AF112" s="822" t="s">
        <v>127</v>
      </c>
      <c r="AG112" s="820"/>
      <c r="AH112" s="820"/>
      <c r="AI112" s="820"/>
      <c r="AJ112" s="821"/>
      <c r="AK112" s="822" t="s">
        <v>127</v>
      </c>
      <c r="AL112" s="820"/>
      <c r="AM112" s="820"/>
      <c r="AN112" s="820"/>
      <c r="AO112" s="821"/>
      <c r="AP112" s="867" t="s">
        <v>127</v>
      </c>
      <c r="AQ112" s="868"/>
      <c r="AR112" s="868"/>
      <c r="AS112" s="868"/>
      <c r="AT112" s="869"/>
      <c r="AU112" s="979"/>
      <c r="AV112" s="980"/>
      <c r="AW112" s="980"/>
      <c r="AX112" s="980"/>
      <c r="AY112" s="980"/>
      <c r="AZ112" s="855" t="s">
        <v>437</v>
      </c>
      <c r="BA112" s="790"/>
      <c r="BB112" s="790"/>
      <c r="BC112" s="790"/>
      <c r="BD112" s="790"/>
      <c r="BE112" s="790"/>
      <c r="BF112" s="790"/>
      <c r="BG112" s="790"/>
      <c r="BH112" s="790"/>
      <c r="BI112" s="790"/>
      <c r="BJ112" s="790"/>
      <c r="BK112" s="790"/>
      <c r="BL112" s="790"/>
      <c r="BM112" s="790"/>
      <c r="BN112" s="790"/>
      <c r="BO112" s="790"/>
      <c r="BP112" s="791"/>
      <c r="BQ112" s="856" t="s">
        <v>127</v>
      </c>
      <c r="BR112" s="857"/>
      <c r="BS112" s="857"/>
      <c r="BT112" s="857"/>
      <c r="BU112" s="857"/>
      <c r="BV112" s="857" t="s">
        <v>127</v>
      </c>
      <c r="BW112" s="857"/>
      <c r="BX112" s="857"/>
      <c r="BY112" s="857"/>
      <c r="BZ112" s="857"/>
      <c r="CA112" s="857" t="s">
        <v>127</v>
      </c>
      <c r="CB112" s="857"/>
      <c r="CC112" s="857"/>
      <c r="CD112" s="857"/>
      <c r="CE112" s="857"/>
      <c r="CF112" s="918" t="s">
        <v>127</v>
      </c>
      <c r="CG112" s="919"/>
      <c r="CH112" s="919"/>
      <c r="CI112" s="919"/>
      <c r="CJ112" s="919"/>
      <c r="CK112" s="974"/>
      <c r="CL112" s="861"/>
      <c r="CM112" s="864" t="s">
        <v>438</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431</v>
      </c>
      <c r="DH112" s="857"/>
      <c r="DI112" s="857"/>
      <c r="DJ112" s="857"/>
      <c r="DK112" s="857"/>
      <c r="DL112" s="857" t="s">
        <v>127</v>
      </c>
      <c r="DM112" s="857"/>
      <c r="DN112" s="857"/>
      <c r="DO112" s="857"/>
      <c r="DP112" s="857"/>
      <c r="DQ112" s="857" t="s">
        <v>127</v>
      </c>
      <c r="DR112" s="857"/>
      <c r="DS112" s="857"/>
      <c r="DT112" s="857"/>
      <c r="DU112" s="857"/>
      <c r="DV112" s="834" t="s">
        <v>127</v>
      </c>
      <c r="DW112" s="834"/>
      <c r="DX112" s="834"/>
      <c r="DY112" s="834"/>
      <c r="DZ112" s="835"/>
    </row>
    <row r="113" spans="1:130" s="246" customFormat="1" ht="26.25" customHeight="1" x14ac:dyDescent="0.15">
      <c r="A113" s="961"/>
      <c r="B113" s="962"/>
      <c r="C113" s="790" t="s">
        <v>439</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t="s">
        <v>127</v>
      </c>
      <c r="AB113" s="966"/>
      <c r="AC113" s="966"/>
      <c r="AD113" s="966"/>
      <c r="AE113" s="967"/>
      <c r="AF113" s="968" t="s">
        <v>127</v>
      </c>
      <c r="AG113" s="966"/>
      <c r="AH113" s="966"/>
      <c r="AI113" s="966"/>
      <c r="AJ113" s="967"/>
      <c r="AK113" s="968" t="s">
        <v>127</v>
      </c>
      <c r="AL113" s="966"/>
      <c r="AM113" s="966"/>
      <c r="AN113" s="966"/>
      <c r="AO113" s="967"/>
      <c r="AP113" s="969" t="s">
        <v>127</v>
      </c>
      <c r="AQ113" s="970"/>
      <c r="AR113" s="970"/>
      <c r="AS113" s="970"/>
      <c r="AT113" s="971"/>
      <c r="AU113" s="979"/>
      <c r="AV113" s="980"/>
      <c r="AW113" s="980"/>
      <c r="AX113" s="980"/>
      <c r="AY113" s="980"/>
      <c r="AZ113" s="855" t="s">
        <v>440</v>
      </c>
      <c r="BA113" s="790"/>
      <c r="BB113" s="790"/>
      <c r="BC113" s="790"/>
      <c r="BD113" s="790"/>
      <c r="BE113" s="790"/>
      <c r="BF113" s="790"/>
      <c r="BG113" s="790"/>
      <c r="BH113" s="790"/>
      <c r="BI113" s="790"/>
      <c r="BJ113" s="790"/>
      <c r="BK113" s="790"/>
      <c r="BL113" s="790"/>
      <c r="BM113" s="790"/>
      <c r="BN113" s="790"/>
      <c r="BO113" s="790"/>
      <c r="BP113" s="791"/>
      <c r="BQ113" s="856">
        <v>39220</v>
      </c>
      <c r="BR113" s="857"/>
      <c r="BS113" s="857"/>
      <c r="BT113" s="857"/>
      <c r="BU113" s="857"/>
      <c r="BV113" s="857">
        <v>34672</v>
      </c>
      <c r="BW113" s="857"/>
      <c r="BX113" s="857"/>
      <c r="BY113" s="857"/>
      <c r="BZ113" s="857"/>
      <c r="CA113" s="857">
        <v>30641</v>
      </c>
      <c r="CB113" s="857"/>
      <c r="CC113" s="857"/>
      <c r="CD113" s="857"/>
      <c r="CE113" s="857"/>
      <c r="CF113" s="918">
        <v>3.6</v>
      </c>
      <c r="CG113" s="919"/>
      <c r="CH113" s="919"/>
      <c r="CI113" s="919"/>
      <c r="CJ113" s="919"/>
      <c r="CK113" s="974"/>
      <c r="CL113" s="861"/>
      <c r="CM113" s="864" t="s">
        <v>441</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127</v>
      </c>
      <c r="DH113" s="820"/>
      <c r="DI113" s="820"/>
      <c r="DJ113" s="820"/>
      <c r="DK113" s="821"/>
      <c r="DL113" s="822" t="s">
        <v>388</v>
      </c>
      <c r="DM113" s="820"/>
      <c r="DN113" s="820"/>
      <c r="DO113" s="820"/>
      <c r="DP113" s="821"/>
      <c r="DQ113" s="822" t="s">
        <v>431</v>
      </c>
      <c r="DR113" s="820"/>
      <c r="DS113" s="820"/>
      <c r="DT113" s="820"/>
      <c r="DU113" s="821"/>
      <c r="DV113" s="867" t="s">
        <v>431</v>
      </c>
      <c r="DW113" s="868"/>
      <c r="DX113" s="868"/>
      <c r="DY113" s="868"/>
      <c r="DZ113" s="869"/>
    </row>
    <row r="114" spans="1:130" s="246" customFormat="1" ht="26.25" customHeight="1" x14ac:dyDescent="0.15">
      <c r="A114" s="961"/>
      <c r="B114" s="962"/>
      <c r="C114" s="790" t="s">
        <v>442</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4135</v>
      </c>
      <c r="AB114" s="820"/>
      <c r="AC114" s="820"/>
      <c r="AD114" s="820"/>
      <c r="AE114" s="821"/>
      <c r="AF114" s="822">
        <v>4707</v>
      </c>
      <c r="AG114" s="820"/>
      <c r="AH114" s="820"/>
      <c r="AI114" s="820"/>
      <c r="AJ114" s="821"/>
      <c r="AK114" s="822">
        <v>4132</v>
      </c>
      <c r="AL114" s="820"/>
      <c r="AM114" s="820"/>
      <c r="AN114" s="820"/>
      <c r="AO114" s="821"/>
      <c r="AP114" s="867">
        <v>0.5</v>
      </c>
      <c r="AQ114" s="868"/>
      <c r="AR114" s="868"/>
      <c r="AS114" s="868"/>
      <c r="AT114" s="869"/>
      <c r="AU114" s="979"/>
      <c r="AV114" s="980"/>
      <c r="AW114" s="980"/>
      <c r="AX114" s="980"/>
      <c r="AY114" s="980"/>
      <c r="AZ114" s="855" t="s">
        <v>443</v>
      </c>
      <c r="BA114" s="790"/>
      <c r="BB114" s="790"/>
      <c r="BC114" s="790"/>
      <c r="BD114" s="790"/>
      <c r="BE114" s="790"/>
      <c r="BF114" s="790"/>
      <c r="BG114" s="790"/>
      <c r="BH114" s="790"/>
      <c r="BI114" s="790"/>
      <c r="BJ114" s="790"/>
      <c r="BK114" s="790"/>
      <c r="BL114" s="790"/>
      <c r="BM114" s="790"/>
      <c r="BN114" s="790"/>
      <c r="BO114" s="790"/>
      <c r="BP114" s="791"/>
      <c r="BQ114" s="856">
        <v>302907</v>
      </c>
      <c r="BR114" s="857"/>
      <c r="BS114" s="857"/>
      <c r="BT114" s="857"/>
      <c r="BU114" s="857"/>
      <c r="BV114" s="857">
        <v>252323</v>
      </c>
      <c r="BW114" s="857"/>
      <c r="BX114" s="857"/>
      <c r="BY114" s="857"/>
      <c r="BZ114" s="857"/>
      <c r="CA114" s="857">
        <v>267447</v>
      </c>
      <c r="CB114" s="857"/>
      <c r="CC114" s="857"/>
      <c r="CD114" s="857"/>
      <c r="CE114" s="857"/>
      <c r="CF114" s="918">
        <v>31.8</v>
      </c>
      <c r="CG114" s="919"/>
      <c r="CH114" s="919"/>
      <c r="CI114" s="919"/>
      <c r="CJ114" s="919"/>
      <c r="CK114" s="974"/>
      <c r="CL114" s="861"/>
      <c r="CM114" s="864" t="s">
        <v>444</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127</v>
      </c>
      <c r="DH114" s="820"/>
      <c r="DI114" s="820"/>
      <c r="DJ114" s="820"/>
      <c r="DK114" s="821"/>
      <c r="DL114" s="822" t="s">
        <v>127</v>
      </c>
      <c r="DM114" s="820"/>
      <c r="DN114" s="820"/>
      <c r="DO114" s="820"/>
      <c r="DP114" s="821"/>
      <c r="DQ114" s="822" t="s">
        <v>127</v>
      </c>
      <c r="DR114" s="820"/>
      <c r="DS114" s="820"/>
      <c r="DT114" s="820"/>
      <c r="DU114" s="821"/>
      <c r="DV114" s="867" t="s">
        <v>127</v>
      </c>
      <c r="DW114" s="868"/>
      <c r="DX114" s="868"/>
      <c r="DY114" s="868"/>
      <c r="DZ114" s="869"/>
    </row>
    <row r="115" spans="1:130" s="246" customFormat="1" ht="26.25" customHeight="1" x14ac:dyDescent="0.15">
      <c r="A115" s="961"/>
      <c r="B115" s="962"/>
      <c r="C115" s="790" t="s">
        <v>445</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t="s">
        <v>127</v>
      </c>
      <c r="AB115" s="966"/>
      <c r="AC115" s="966"/>
      <c r="AD115" s="966"/>
      <c r="AE115" s="967"/>
      <c r="AF115" s="968" t="s">
        <v>127</v>
      </c>
      <c r="AG115" s="966"/>
      <c r="AH115" s="966"/>
      <c r="AI115" s="966"/>
      <c r="AJ115" s="967"/>
      <c r="AK115" s="968" t="s">
        <v>127</v>
      </c>
      <c r="AL115" s="966"/>
      <c r="AM115" s="966"/>
      <c r="AN115" s="966"/>
      <c r="AO115" s="967"/>
      <c r="AP115" s="969" t="s">
        <v>127</v>
      </c>
      <c r="AQ115" s="970"/>
      <c r="AR115" s="970"/>
      <c r="AS115" s="970"/>
      <c r="AT115" s="971"/>
      <c r="AU115" s="979"/>
      <c r="AV115" s="980"/>
      <c r="AW115" s="980"/>
      <c r="AX115" s="980"/>
      <c r="AY115" s="980"/>
      <c r="AZ115" s="855" t="s">
        <v>446</v>
      </c>
      <c r="BA115" s="790"/>
      <c r="BB115" s="790"/>
      <c r="BC115" s="790"/>
      <c r="BD115" s="790"/>
      <c r="BE115" s="790"/>
      <c r="BF115" s="790"/>
      <c r="BG115" s="790"/>
      <c r="BH115" s="790"/>
      <c r="BI115" s="790"/>
      <c r="BJ115" s="790"/>
      <c r="BK115" s="790"/>
      <c r="BL115" s="790"/>
      <c r="BM115" s="790"/>
      <c r="BN115" s="790"/>
      <c r="BO115" s="790"/>
      <c r="BP115" s="791"/>
      <c r="BQ115" s="856" t="s">
        <v>127</v>
      </c>
      <c r="BR115" s="857"/>
      <c r="BS115" s="857"/>
      <c r="BT115" s="857"/>
      <c r="BU115" s="857"/>
      <c r="BV115" s="857" t="s">
        <v>127</v>
      </c>
      <c r="BW115" s="857"/>
      <c r="BX115" s="857"/>
      <c r="BY115" s="857"/>
      <c r="BZ115" s="857"/>
      <c r="CA115" s="857" t="s">
        <v>127</v>
      </c>
      <c r="CB115" s="857"/>
      <c r="CC115" s="857"/>
      <c r="CD115" s="857"/>
      <c r="CE115" s="857"/>
      <c r="CF115" s="918" t="s">
        <v>127</v>
      </c>
      <c r="CG115" s="919"/>
      <c r="CH115" s="919"/>
      <c r="CI115" s="919"/>
      <c r="CJ115" s="919"/>
      <c r="CK115" s="974"/>
      <c r="CL115" s="861"/>
      <c r="CM115" s="855" t="s">
        <v>447</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127</v>
      </c>
      <c r="DH115" s="820"/>
      <c r="DI115" s="820"/>
      <c r="DJ115" s="820"/>
      <c r="DK115" s="821"/>
      <c r="DL115" s="822" t="s">
        <v>127</v>
      </c>
      <c r="DM115" s="820"/>
      <c r="DN115" s="820"/>
      <c r="DO115" s="820"/>
      <c r="DP115" s="821"/>
      <c r="DQ115" s="822" t="s">
        <v>431</v>
      </c>
      <c r="DR115" s="820"/>
      <c r="DS115" s="820"/>
      <c r="DT115" s="820"/>
      <c r="DU115" s="821"/>
      <c r="DV115" s="867" t="s">
        <v>127</v>
      </c>
      <c r="DW115" s="868"/>
      <c r="DX115" s="868"/>
      <c r="DY115" s="868"/>
      <c r="DZ115" s="869"/>
    </row>
    <row r="116" spans="1:130" s="246" customFormat="1" ht="26.25" customHeight="1" x14ac:dyDescent="0.15">
      <c r="A116" s="963"/>
      <c r="B116" s="964"/>
      <c r="C116" s="923" t="s">
        <v>448</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127</v>
      </c>
      <c r="AB116" s="820"/>
      <c r="AC116" s="820"/>
      <c r="AD116" s="820"/>
      <c r="AE116" s="821"/>
      <c r="AF116" s="822" t="s">
        <v>127</v>
      </c>
      <c r="AG116" s="820"/>
      <c r="AH116" s="820"/>
      <c r="AI116" s="820"/>
      <c r="AJ116" s="821"/>
      <c r="AK116" s="822" t="s">
        <v>127</v>
      </c>
      <c r="AL116" s="820"/>
      <c r="AM116" s="820"/>
      <c r="AN116" s="820"/>
      <c r="AO116" s="821"/>
      <c r="AP116" s="867" t="s">
        <v>127</v>
      </c>
      <c r="AQ116" s="868"/>
      <c r="AR116" s="868"/>
      <c r="AS116" s="868"/>
      <c r="AT116" s="869"/>
      <c r="AU116" s="979"/>
      <c r="AV116" s="980"/>
      <c r="AW116" s="980"/>
      <c r="AX116" s="980"/>
      <c r="AY116" s="980"/>
      <c r="AZ116" s="906" t="s">
        <v>449</v>
      </c>
      <c r="BA116" s="907"/>
      <c r="BB116" s="907"/>
      <c r="BC116" s="907"/>
      <c r="BD116" s="907"/>
      <c r="BE116" s="907"/>
      <c r="BF116" s="907"/>
      <c r="BG116" s="907"/>
      <c r="BH116" s="907"/>
      <c r="BI116" s="907"/>
      <c r="BJ116" s="907"/>
      <c r="BK116" s="907"/>
      <c r="BL116" s="907"/>
      <c r="BM116" s="907"/>
      <c r="BN116" s="907"/>
      <c r="BO116" s="907"/>
      <c r="BP116" s="908"/>
      <c r="BQ116" s="856" t="s">
        <v>127</v>
      </c>
      <c r="BR116" s="857"/>
      <c r="BS116" s="857"/>
      <c r="BT116" s="857"/>
      <c r="BU116" s="857"/>
      <c r="BV116" s="857" t="s">
        <v>127</v>
      </c>
      <c r="BW116" s="857"/>
      <c r="BX116" s="857"/>
      <c r="BY116" s="857"/>
      <c r="BZ116" s="857"/>
      <c r="CA116" s="857" t="s">
        <v>127</v>
      </c>
      <c r="CB116" s="857"/>
      <c r="CC116" s="857"/>
      <c r="CD116" s="857"/>
      <c r="CE116" s="857"/>
      <c r="CF116" s="918" t="s">
        <v>127</v>
      </c>
      <c r="CG116" s="919"/>
      <c r="CH116" s="919"/>
      <c r="CI116" s="919"/>
      <c r="CJ116" s="919"/>
      <c r="CK116" s="974"/>
      <c r="CL116" s="861"/>
      <c r="CM116" s="864" t="s">
        <v>450</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127</v>
      </c>
      <c r="DH116" s="820"/>
      <c r="DI116" s="820"/>
      <c r="DJ116" s="820"/>
      <c r="DK116" s="821"/>
      <c r="DL116" s="822" t="s">
        <v>431</v>
      </c>
      <c r="DM116" s="820"/>
      <c r="DN116" s="820"/>
      <c r="DO116" s="820"/>
      <c r="DP116" s="821"/>
      <c r="DQ116" s="822" t="s">
        <v>431</v>
      </c>
      <c r="DR116" s="820"/>
      <c r="DS116" s="820"/>
      <c r="DT116" s="820"/>
      <c r="DU116" s="821"/>
      <c r="DV116" s="867" t="s">
        <v>127</v>
      </c>
      <c r="DW116" s="868"/>
      <c r="DX116" s="868"/>
      <c r="DY116" s="868"/>
      <c r="DZ116" s="869"/>
    </row>
    <row r="117" spans="1:130" s="246" customFormat="1" ht="26.25" customHeight="1" x14ac:dyDescent="0.15">
      <c r="A117" s="944" t="s">
        <v>186</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451</v>
      </c>
      <c r="Z117" s="946"/>
      <c r="AA117" s="951">
        <v>159385</v>
      </c>
      <c r="AB117" s="952"/>
      <c r="AC117" s="952"/>
      <c r="AD117" s="952"/>
      <c r="AE117" s="953"/>
      <c r="AF117" s="954">
        <v>157872</v>
      </c>
      <c r="AG117" s="952"/>
      <c r="AH117" s="952"/>
      <c r="AI117" s="952"/>
      <c r="AJ117" s="953"/>
      <c r="AK117" s="954">
        <v>175797</v>
      </c>
      <c r="AL117" s="952"/>
      <c r="AM117" s="952"/>
      <c r="AN117" s="952"/>
      <c r="AO117" s="953"/>
      <c r="AP117" s="955"/>
      <c r="AQ117" s="956"/>
      <c r="AR117" s="956"/>
      <c r="AS117" s="956"/>
      <c r="AT117" s="957"/>
      <c r="AU117" s="979"/>
      <c r="AV117" s="980"/>
      <c r="AW117" s="980"/>
      <c r="AX117" s="980"/>
      <c r="AY117" s="980"/>
      <c r="AZ117" s="906" t="s">
        <v>452</v>
      </c>
      <c r="BA117" s="907"/>
      <c r="BB117" s="907"/>
      <c r="BC117" s="907"/>
      <c r="BD117" s="907"/>
      <c r="BE117" s="907"/>
      <c r="BF117" s="907"/>
      <c r="BG117" s="907"/>
      <c r="BH117" s="907"/>
      <c r="BI117" s="907"/>
      <c r="BJ117" s="907"/>
      <c r="BK117" s="907"/>
      <c r="BL117" s="907"/>
      <c r="BM117" s="907"/>
      <c r="BN117" s="907"/>
      <c r="BO117" s="907"/>
      <c r="BP117" s="908"/>
      <c r="BQ117" s="856" t="s">
        <v>431</v>
      </c>
      <c r="BR117" s="857"/>
      <c r="BS117" s="857"/>
      <c r="BT117" s="857"/>
      <c r="BU117" s="857"/>
      <c r="BV117" s="857" t="s">
        <v>388</v>
      </c>
      <c r="BW117" s="857"/>
      <c r="BX117" s="857"/>
      <c r="BY117" s="857"/>
      <c r="BZ117" s="857"/>
      <c r="CA117" s="857" t="s">
        <v>431</v>
      </c>
      <c r="CB117" s="857"/>
      <c r="CC117" s="857"/>
      <c r="CD117" s="857"/>
      <c r="CE117" s="857"/>
      <c r="CF117" s="918" t="s">
        <v>431</v>
      </c>
      <c r="CG117" s="919"/>
      <c r="CH117" s="919"/>
      <c r="CI117" s="919"/>
      <c r="CJ117" s="919"/>
      <c r="CK117" s="974"/>
      <c r="CL117" s="861"/>
      <c r="CM117" s="864" t="s">
        <v>453</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127</v>
      </c>
      <c r="DH117" s="820"/>
      <c r="DI117" s="820"/>
      <c r="DJ117" s="820"/>
      <c r="DK117" s="821"/>
      <c r="DL117" s="822" t="s">
        <v>127</v>
      </c>
      <c r="DM117" s="820"/>
      <c r="DN117" s="820"/>
      <c r="DO117" s="820"/>
      <c r="DP117" s="821"/>
      <c r="DQ117" s="822" t="s">
        <v>431</v>
      </c>
      <c r="DR117" s="820"/>
      <c r="DS117" s="820"/>
      <c r="DT117" s="820"/>
      <c r="DU117" s="821"/>
      <c r="DV117" s="867" t="s">
        <v>127</v>
      </c>
      <c r="DW117" s="868"/>
      <c r="DX117" s="868"/>
      <c r="DY117" s="868"/>
      <c r="DZ117" s="869"/>
    </row>
    <row r="118" spans="1:130" s="246" customFormat="1" ht="26.25" customHeight="1" x14ac:dyDescent="0.15">
      <c r="A118" s="944" t="s">
        <v>425</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423</v>
      </c>
      <c r="AB118" s="945"/>
      <c r="AC118" s="945"/>
      <c r="AD118" s="945"/>
      <c r="AE118" s="946"/>
      <c r="AF118" s="947" t="s">
        <v>304</v>
      </c>
      <c r="AG118" s="945"/>
      <c r="AH118" s="945"/>
      <c r="AI118" s="945"/>
      <c r="AJ118" s="946"/>
      <c r="AK118" s="947" t="s">
        <v>303</v>
      </c>
      <c r="AL118" s="945"/>
      <c r="AM118" s="945"/>
      <c r="AN118" s="945"/>
      <c r="AO118" s="946"/>
      <c r="AP118" s="948" t="s">
        <v>424</v>
      </c>
      <c r="AQ118" s="949"/>
      <c r="AR118" s="949"/>
      <c r="AS118" s="949"/>
      <c r="AT118" s="950"/>
      <c r="AU118" s="979"/>
      <c r="AV118" s="980"/>
      <c r="AW118" s="980"/>
      <c r="AX118" s="980"/>
      <c r="AY118" s="980"/>
      <c r="AZ118" s="922" t="s">
        <v>454</v>
      </c>
      <c r="BA118" s="923"/>
      <c r="BB118" s="923"/>
      <c r="BC118" s="923"/>
      <c r="BD118" s="923"/>
      <c r="BE118" s="923"/>
      <c r="BF118" s="923"/>
      <c r="BG118" s="923"/>
      <c r="BH118" s="923"/>
      <c r="BI118" s="923"/>
      <c r="BJ118" s="923"/>
      <c r="BK118" s="923"/>
      <c r="BL118" s="923"/>
      <c r="BM118" s="923"/>
      <c r="BN118" s="923"/>
      <c r="BO118" s="923"/>
      <c r="BP118" s="924"/>
      <c r="BQ118" s="925" t="s">
        <v>127</v>
      </c>
      <c r="BR118" s="888"/>
      <c r="BS118" s="888"/>
      <c r="BT118" s="888"/>
      <c r="BU118" s="888"/>
      <c r="BV118" s="888" t="s">
        <v>431</v>
      </c>
      <c r="BW118" s="888"/>
      <c r="BX118" s="888"/>
      <c r="BY118" s="888"/>
      <c r="BZ118" s="888"/>
      <c r="CA118" s="888" t="s">
        <v>431</v>
      </c>
      <c r="CB118" s="888"/>
      <c r="CC118" s="888"/>
      <c r="CD118" s="888"/>
      <c r="CE118" s="888"/>
      <c r="CF118" s="918" t="s">
        <v>127</v>
      </c>
      <c r="CG118" s="919"/>
      <c r="CH118" s="919"/>
      <c r="CI118" s="919"/>
      <c r="CJ118" s="919"/>
      <c r="CK118" s="974"/>
      <c r="CL118" s="861"/>
      <c r="CM118" s="864" t="s">
        <v>455</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127</v>
      </c>
      <c r="DH118" s="820"/>
      <c r="DI118" s="820"/>
      <c r="DJ118" s="820"/>
      <c r="DK118" s="821"/>
      <c r="DL118" s="822" t="s">
        <v>431</v>
      </c>
      <c r="DM118" s="820"/>
      <c r="DN118" s="820"/>
      <c r="DO118" s="820"/>
      <c r="DP118" s="821"/>
      <c r="DQ118" s="822" t="s">
        <v>127</v>
      </c>
      <c r="DR118" s="820"/>
      <c r="DS118" s="820"/>
      <c r="DT118" s="820"/>
      <c r="DU118" s="821"/>
      <c r="DV118" s="867" t="s">
        <v>127</v>
      </c>
      <c r="DW118" s="868"/>
      <c r="DX118" s="868"/>
      <c r="DY118" s="868"/>
      <c r="DZ118" s="869"/>
    </row>
    <row r="119" spans="1:130" s="246" customFormat="1" ht="26.25" customHeight="1" x14ac:dyDescent="0.15">
      <c r="A119" s="858" t="s">
        <v>428</v>
      </c>
      <c r="B119" s="859"/>
      <c r="C119" s="934" t="s">
        <v>429</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431</v>
      </c>
      <c r="AB119" s="938"/>
      <c r="AC119" s="938"/>
      <c r="AD119" s="938"/>
      <c r="AE119" s="939"/>
      <c r="AF119" s="940" t="s">
        <v>127</v>
      </c>
      <c r="AG119" s="938"/>
      <c r="AH119" s="938"/>
      <c r="AI119" s="938"/>
      <c r="AJ119" s="939"/>
      <c r="AK119" s="940" t="s">
        <v>127</v>
      </c>
      <c r="AL119" s="938"/>
      <c r="AM119" s="938"/>
      <c r="AN119" s="938"/>
      <c r="AO119" s="939"/>
      <c r="AP119" s="941" t="s">
        <v>127</v>
      </c>
      <c r="AQ119" s="942"/>
      <c r="AR119" s="942"/>
      <c r="AS119" s="942"/>
      <c r="AT119" s="943"/>
      <c r="AU119" s="981"/>
      <c r="AV119" s="982"/>
      <c r="AW119" s="982"/>
      <c r="AX119" s="982"/>
      <c r="AY119" s="982"/>
      <c r="AZ119" s="277" t="s">
        <v>186</v>
      </c>
      <c r="BA119" s="277"/>
      <c r="BB119" s="277"/>
      <c r="BC119" s="277"/>
      <c r="BD119" s="277"/>
      <c r="BE119" s="277"/>
      <c r="BF119" s="277"/>
      <c r="BG119" s="277"/>
      <c r="BH119" s="277"/>
      <c r="BI119" s="277"/>
      <c r="BJ119" s="277"/>
      <c r="BK119" s="277"/>
      <c r="BL119" s="277"/>
      <c r="BM119" s="277"/>
      <c r="BN119" s="277"/>
      <c r="BO119" s="920" t="s">
        <v>456</v>
      </c>
      <c r="BP119" s="921"/>
      <c r="BQ119" s="925">
        <v>1578261</v>
      </c>
      <c r="BR119" s="888"/>
      <c r="BS119" s="888"/>
      <c r="BT119" s="888"/>
      <c r="BU119" s="888"/>
      <c r="BV119" s="888">
        <v>1579305</v>
      </c>
      <c r="BW119" s="888"/>
      <c r="BX119" s="888"/>
      <c r="BY119" s="888"/>
      <c r="BZ119" s="888"/>
      <c r="CA119" s="888">
        <v>1426541</v>
      </c>
      <c r="CB119" s="888"/>
      <c r="CC119" s="888"/>
      <c r="CD119" s="888"/>
      <c r="CE119" s="888"/>
      <c r="CF119" s="786"/>
      <c r="CG119" s="787"/>
      <c r="CH119" s="787"/>
      <c r="CI119" s="787"/>
      <c r="CJ119" s="877"/>
      <c r="CK119" s="975"/>
      <c r="CL119" s="863"/>
      <c r="CM119" s="881" t="s">
        <v>457</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127</v>
      </c>
      <c r="DH119" s="803"/>
      <c r="DI119" s="803"/>
      <c r="DJ119" s="803"/>
      <c r="DK119" s="804"/>
      <c r="DL119" s="805" t="s">
        <v>127</v>
      </c>
      <c r="DM119" s="803"/>
      <c r="DN119" s="803"/>
      <c r="DO119" s="803"/>
      <c r="DP119" s="804"/>
      <c r="DQ119" s="805" t="s">
        <v>127</v>
      </c>
      <c r="DR119" s="803"/>
      <c r="DS119" s="803"/>
      <c r="DT119" s="803"/>
      <c r="DU119" s="804"/>
      <c r="DV119" s="891" t="s">
        <v>127</v>
      </c>
      <c r="DW119" s="892"/>
      <c r="DX119" s="892"/>
      <c r="DY119" s="892"/>
      <c r="DZ119" s="893"/>
    </row>
    <row r="120" spans="1:130" s="246" customFormat="1" ht="26.25" customHeight="1" x14ac:dyDescent="0.15">
      <c r="A120" s="860"/>
      <c r="B120" s="861"/>
      <c r="C120" s="864" t="s">
        <v>434</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127</v>
      </c>
      <c r="AB120" s="820"/>
      <c r="AC120" s="820"/>
      <c r="AD120" s="820"/>
      <c r="AE120" s="821"/>
      <c r="AF120" s="822" t="s">
        <v>127</v>
      </c>
      <c r="AG120" s="820"/>
      <c r="AH120" s="820"/>
      <c r="AI120" s="820"/>
      <c r="AJ120" s="821"/>
      <c r="AK120" s="822" t="s">
        <v>127</v>
      </c>
      <c r="AL120" s="820"/>
      <c r="AM120" s="820"/>
      <c r="AN120" s="820"/>
      <c r="AO120" s="821"/>
      <c r="AP120" s="867" t="s">
        <v>127</v>
      </c>
      <c r="AQ120" s="868"/>
      <c r="AR120" s="868"/>
      <c r="AS120" s="868"/>
      <c r="AT120" s="869"/>
      <c r="AU120" s="926" t="s">
        <v>458</v>
      </c>
      <c r="AV120" s="927"/>
      <c r="AW120" s="927"/>
      <c r="AX120" s="927"/>
      <c r="AY120" s="928"/>
      <c r="AZ120" s="903" t="s">
        <v>459</v>
      </c>
      <c r="BA120" s="848"/>
      <c r="BB120" s="848"/>
      <c r="BC120" s="848"/>
      <c r="BD120" s="848"/>
      <c r="BE120" s="848"/>
      <c r="BF120" s="848"/>
      <c r="BG120" s="848"/>
      <c r="BH120" s="848"/>
      <c r="BI120" s="848"/>
      <c r="BJ120" s="848"/>
      <c r="BK120" s="848"/>
      <c r="BL120" s="848"/>
      <c r="BM120" s="848"/>
      <c r="BN120" s="848"/>
      <c r="BO120" s="848"/>
      <c r="BP120" s="849"/>
      <c r="BQ120" s="904">
        <v>4262703</v>
      </c>
      <c r="BR120" s="885"/>
      <c r="BS120" s="885"/>
      <c r="BT120" s="885"/>
      <c r="BU120" s="885"/>
      <c r="BV120" s="885">
        <v>3603497</v>
      </c>
      <c r="BW120" s="885"/>
      <c r="BX120" s="885"/>
      <c r="BY120" s="885"/>
      <c r="BZ120" s="885"/>
      <c r="CA120" s="885">
        <v>3062595</v>
      </c>
      <c r="CB120" s="885"/>
      <c r="CC120" s="885"/>
      <c r="CD120" s="885"/>
      <c r="CE120" s="885"/>
      <c r="CF120" s="909">
        <v>363.9</v>
      </c>
      <c r="CG120" s="910"/>
      <c r="CH120" s="910"/>
      <c r="CI120" s="910"/>
      <c r="CJ120" s="910"/>
      <c r="CK120" s="911" t="s">
        <v>460</v>
      </c>
      <c r="CL120" s="895"/>
      <c r="CM120" s="895"/>
      <c r="CN120" s="895"/>
      <c r="CO120" s="896"/>
      <c r="CP120" s="915" t="s">
        <v>400</v>
      </c>
      <c r="CQ120" s="916"/>
      <c r="CR120" s="916"/>
      <c r="CS120" s="916"/>
      <c r="CT120" s="916"/>
      <c r="CU120" s="916"/>
      <c r="CV120" s="916"/>
      <c r="CW120" s="916"/>
      <c r="CX120" s="916"/>
      <c r="CY120" s="916"/>
      <c r="CZ120" s="916"/>
      <c r="DA120" s="916"/>
      <c r="DB120" s="916"/>
      <c r="DC120" s="916"/>
      <c r="DD120" s="916"/>
      <c r="DE120" s="916"/>
      <c r="DF120" s="917"/>
      <c r="DG120" s="904" t="s">
        <v>127</v>
      </c>
      <c r="DH120" s="885"/>
      <c r="DI120" s="885"/>
      <c r="DJ120" s="885"/>
      <c r="DK120" s="885"/>
      <c r="DL120" s="885" t="s">
        <v>127</v>
      </c>
      <c r="DM120" s="885"/>
      <c r="DN120" s="885"/>
      <c r="DO120" s="885"/>
      <c r="DP120" s="885"/>
      <c r="DQ120" s="885" t="s">
        <v>127</v>
      </c>
      <c r="DR120" s="885"/>
      <c r="DS120" s="885"/>
      <c r="DT120" s="885"/>
      <c r="DU120" s="885"/>
      <c r="DV120" s="886" t="s">
        <v>127</v>
      </c>
      <c r="DW120" s="886"/>
      <c r="DX120" s="886"/>
      <c r="DY120" s="886"/>
      <c r="DZ120" s="887"/>
    </row>
    <row r="121" spans="1:130" s="246" customFormat="1" ht="26.25" customHeight="1" x14ac:dyDescent="0.15">
      <c r="A121" s="860"/>
      <c r="B121" s="861"/>
      <c r="C121" s="906" t="s">
        <v>461</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127</v>
      </c>
      <c r="AB121" s="820"/>
      <c r="AC121" s="820"/>
      <c r="AD121" s="820"/>
      <c r="AE121" s="821"/>
      <c r="AF121" s="822" t="s">
        <v>127</v>
      </c>
      <c r="AG121" s="820"/>
      <c r="AH121" s="820"/>
      <c r="AI121" s="820"/>
      <c r="AJ121" s="821"/>
      <c r="AK121" s="822" t="s">
        <v>127</v>
      </c>
      <c r="AL121" s="820"/>
      <c r="AM121" s="820"/>
      <c r="AN121" s="820"/>
      <c r="AO121" s="821"/>
      <c r="AP121" s="867" t="s">
        <v>127</v>
      </c>
      <c r="AQ121" s="868"/>
      <c r="AR121" s="868"/>
      <c r="AS121" s="868"/>
      <c r="AT121" s="869"/>
      <c r="AU121" s="929"/>
      <c r="AV121" s="930"/>
      <c r="AW121" s="930"/>
      <c r="AX121" s="930"/>
      <c r="AY121" s="931"/>
      <c r="AZ121" s="855" t="s">
        <v>462</v>
      </c>
      <c r="BA121" s="790"/>
      <c r="BB121" s="790"/>
      <c r="BC121" s="790"/>
      <c r="BD121" s="790"/>
      <c r="BE121" s="790"/>
      <c r="BF121" s="790"/>
      <c r="BG121" s="790"/>
      <c r="BH121" s="790"/>
      <c r="BI121" s="790"/>
      <c r="BJ121" s="790"/>
      <c r="BK121" s="790"/>
      <c r="BL121" s="790"/>
      <c r="BM121" s="790"/>
      <c r="BN121" s="790"/>
      <c r="BO121" s="790"/>
      <c r="BP121" s="791"/>
      <c r="BQ121" s="856" t="s">
        <v>127</v>
      </c>
      <c r="BR121" s="857"/>
      <c r="BS121" s="857"/>
      <c r="BT121" s="857"/>
      <c r="BU121" s="857"/>
      <c r="BV121" s="857" t="s">
        <v>127</v>
      </c>
      <c r="BW121" s="857"/>
      <c r="BX121" s="857"/>
      <c r="BY121" s="857"/>
      <c r="BZ121" s="857"/>
      <c r="CA121" s="857" t="s">
        <v>127</v>
      </c>
      <c r="CB121" s="857"/>
      <c r="CC121" s="857"/>
      <c r="CD121" s="857"/>
      <c r="CE121" s="857"/>
      <c r="CF121" s="918" t="s">
        <v>127</v>
      </c>
      <c r="CG121" s="919"/>
      <c r="CH121" s="919"/>
      <c r="CI121" s="919"/>
      <c r="CJ121" s="919"/>
      <c r="CK121" s="912"/>
      <c r="CL121" s="898"/>
      <c r="CM121" s="898"/>
      <c r="CN121" s="898"/>
      <c r="CO121" s="899"/>
      <c r="CP121" s="878" t="s">
        <v>463</v>
      </c>
      <c r="CQ121" s="879"/>
      <c r="CR121" s="879"/>
      <c r="CS121" s="879"/>
      <c r="CT121" s="879"/>
      <c r="CU121" s="879"/>
      <c r="CV121" s="879"/>
      <c r="CW121" s="879"/>
      <c r="CX121" s="879"/>
      <c r="CY121" s="879"/>
      <c r="CZ121" s="879"/>
      <c r="DA121" s="879"/>
      <c r="DB121" s="879"/>
      <c r="DC121" s="879"/>
      <c r="DD121" s="879"/>
      <c r="DE121" s="879"/>
      <c r="DF121" s="880"/>
      <c r="DG121" s="856" t="s">
        <v>127</v>
      </c>
      <c r="DH121" s="857"/>
      <c r="DI121" s="857"/>
      <c r="DJ121" s="857"/>
      <c r="DK121" s="857"/>
      <c r="DL121" s="857" t="s">
        <v>127</v>
      </c>
      <c r="DM121" s="857"/>
      <c r="DN121" s="857"/>
      <c r="DO121" s="857"/>
      <c r="DP121" s="857"/>
      <c r="DQ121" s="857" t="s">
        <v>127</v>
      </c>
      <c r="DR121" s="857"/>
      <c r="DS121" s="857"/>
      <c r="DT121" s="857"/>
      <c r="DU121" s="857"/>
      <c r="DV121" s="834" t="s">
        <v>127</v>
      </c>
      <c r="DW121" s="834"/>
      <c r="DX121" s="834"/>
      <c r="DY121" s="834"/>
      <c r="DZ121" s="835"/>
    </row>
    <row r="122" spans="1:130" s="246" customFormat="1" ht="26.25" customHeight="1" x14ac:dyDescent="0.15">
      <c r="A122" s="860"/>
      <c r="B122" s="861"/>
      <c r="C122" s="864" t="s">
        <v>444</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127</v>
      </c>
      <c r="AB122" s="820"/>
      <c r="AC122" s="820"/>
      <c r="AD122" s="820"/>
      <c r="AE122" s="821"/>
      <c r="AF122" s="822" t="s">
        <v>127</v>
      </c>
      <c r="AG122" s="820"/>
      <c r="AH122" s="820"/>
      <c r="AI122" s="820"/>
      <c r="AJ122" s="821"/>
      <c r="AK122" s="822" t="s">
        <v>127</v>
      </c>
      <c r="AL122" s="820"/>
      <c r="AM122" s="820"/>
      <c r="AN122" s="820"/>
      <c r="AO122" s="821"/>
      <c r="AP122" s="867" t="s">
        <v>127</v>
      </c>
      <c r="AQ122" s="868"/>
      <c r="AR122" s="868"/>
      <c r="AS122" s="868"/>
      <c r="AT122" s="869"/>
      <c r="AU122" s="929"/>
      <c r="AV122" s="930"/>
      <c r="AW122" s="930"/>
      <c r="AX122" s="930"/>
      <c r="AY122" s="931"/>
      <c r="AZ122" s="922" t="s">
        <v>464</v>
      </c>
      <c r="BA122" s="923"/>
      <c r="BB122" s="923"/>
      <c r="BC122" s="923"/>
      <c r="BD122" s="923"/>
      <c r="BE122" s="923"/>
      <c r="BF122" s="923"/>
      <c r="BG122" s="923"/>
      <c r="BH122" s="923"/>
      <c r="BI122" s="923"/>
      <c r="BJ122" s="923"/>
      <c r="BK122" s="923"/>
      <c r="BL122" s="923"/>
      <c r="BM122" s="923"/>
      <c r="BN122" s="923"/>
      <c r="BO122" s="923"/>
      <c r="BP122" s="924"/>
      <c r="BQ122" s="925">
        <v>1141279</v>
      </c>
      <c r="BR122" s="888"/>
      <c r="BS122" s="888"/>
      <c r="BT122" s="888"/>
      <c r="BU122" s="888"/>
      <c r="BV122" s="888">
        <v>1135731</v>
      </c>
      <c r="BW122" s="888"/>
      <c r="BX122" s="888"/>
      <c r="BY122" s="888"/>
      <c r="BZ122" s="888"/>
      <c r="CA122" s="888">
        <v>1173255</v>
      </c>
      <c r="CB122" s="888"/>
      <c r="CC122" s="888"/>
      <c r="CD122" s="888"/>
      <c r="CE122" s="888"/>
      <c r="CF122" s="889">
        <v>139.4</v>
      </c>
      <c r="CG122" s="890"/>
      <c r="CH122" s="890"/>
      <c r="CI122" s="890"/>
      <c r="CJ122" s="890"/>
      <c r="CK122" s="912"/>
      <c r="CL122" s="898"/>
      <c r="CM122" s="898"/>
      <c r="CN122" s="898"/>
      <c r="CO122" s="899"/>
      <c r="CP122" s="878" t="s">
        <v>401</v>
      </c>
      <c r="CQ122" s="879"/>
      <c r="CR122" s="879"/>
      <c r="CS122" s="879"/>
      <c r="CT122" s="879"/>
      <c r="CU122" s="879"/>
      <c r="CV122" s="879"/>
      <c r="CW122" s="879"/>
      <c r="CX122" s="879"/>
      <c r="CY122" s="879"/>
      <c r="CZ122" s="879"/>
      <c r="DA122" s="879"/>
      <c r="DB122" s="879"/>
      <c r="DC122" s="879"/>
      <c r="DD122" s="879"/>
      <c r="DE122" s="879"/>
      <c r="DF122" s="880"/>
      <c r="DG122" s="856" t="s">
        <v>127</v>
      </c>
      <c r="DH122" s="857"/>
      <c r="DI122" s="857"/>
      <c r="DJ122" s="857"/>
      <c r="DK122" s="857"/>
      <c r="DL122" s="857" t="s">
        <v>431</v>
      </c>
      <c r="DM122" s="857"/>
      <c r="DN122" s="857"/>
      <c r="DO122" s="857"/>
      <c r="DP122" s="857"/>
      <c r="DQ122" s="857" t="s">
        <v>431</v>
      </c>
      <c r="DR122" s="857"/>
      <c r="DS122" s="857"/>
      <c r="DT122" s="857"/>
      <c r="DU122" s="857"/>
      <c r="DV122" s="834" t="s">
        <v>127</v>
      </c>
      <c r="DW122" s="834"/>
      <c r="DX122" s="834"/>
      <c r="DY122" s="834"/>
      <c r="DZ122" s="835"/>
    </row>
    <row r="123" spans="1:130" s="246" customFormat="1" ht="26.25" customHeight="1" x14ac:dyDescent="0.15">
      <c r="A123" s="860"/>
      <c r="B123" s="861"/>
      <c r="C123" s="864" t="s">
        <v>450</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431</v>
      </c>
      <c r="AB123" s="820"/>
      <c r="AC123" s="820"/>
      <c r="AD123" s="820"/>
      <c r="AE123" s="821"/>
      <c r="AF123" s="822" t="s">
        <v>431</v>
      </c>
      <c r="AG123" s="820"/>
      <c r="AH123" s="820"/>
      <c r="AI123" s="820"/>
      <c r="AJ123" s="821"/>
      <c r="AK123" s="822" t="s">
        <v>431</v>
      </c>
      <c r="AL123" s="820"/>
      <c r="AM123" s="820"/>
      <c r="AN123" s="820"/>
      <c r="AO123" s="821"/>
      <c r="AP123" s="867" t="s">
        <v>431</v>
      </c>
      <c r="AQ123" s="868"/>
      <c r="AR123" s="868"/>
      <c r="AS123" s="868"/>
      <c r="AT123" s="869"/>
      <c r="AU123" s="932"/>
      <c r="AV123" s="933"/>
      <c r="AW123" s="933"/>
      <c r="AX123" s="933"/>
      <c r="AY123" s="933"/>
      <c r="AZ123" s="277" t="s">
        <v>186</v>
      </c>
      <c r="BA123" s="277"/>
      <c r="BB123" s="277"/>
      <c r="BC123" s="277"/>
      <c r="BD123" s="277"/>
      <c r="BE123" s="277"/>
      <c r="BF123" s="277"/>
      <c r="BG123" s="277"/>
      <c r="BH123" s="277"/>
      <c r="BI123" s="277"/>
      <c r="BJ123" s="277"/>
      <c r="BK123" s="277"/>
      <c r="BL123" s="277"/>
      <c r="BM123" s="277"/>
      <c r="BN123" s="277"/>
      <c r="BO123" s="920" t="s">
        <v>465</v>
      </c>
      <c r="BP123" s="921"/>
      <c r="BQ123" s="875">
        <v>5403982</v>
      </c>
      <c r="BR123" s="876"/>
      <c r="BS123" s="876"/>
      <c r="BT123" s="876"/>
      <c r="BU123" s="876"/>
      <c r="BV123" s="876">
        <v>4739228</v>
      </c>
      <c r="BW123" s="876"/>
      <c r="BX123" s="876"/>
      <c r="BY123" s="876"/>
      <c r="BZ123" s="876"/>
      <c r="CA123" s="876">
        <v>4235850</v>
      </c>
      <c r="CB123" s="876"/>
      <c r="CC123" s="876"/>
      <c r="CD123" s="876"/>
      <c r="CE123" s="876"/>
      <c r="CF123" s="786"/>
      <c r="CG123" s="787"/>
      <c r="CH123" s="787"/>
      <c r="CI123" s="787"/>
      <c r="CJ123" s="877"/>
      <c r="CK123" s="912"/>
      <c r="CL123" s="898"/>
      <c r="CM123" s="898"/>
      <c r="CN123" s="898"/>
      <c r="CO123" s="899"/>
      <c r="CP123" s="878" t="s">
        <v>466</v>
      </c>
      <c r="CQ123" s="879"/>
      <c r="CR123" s="879"/>
      <c r="CS123" s="879"/>
      <c r="CT123" s="879"/>
      <c r="CU123" s="879"/>
      <c r="CV123" s="879"/>
      <c r="CW123" s="879"/>
      <c r="CX123" s="879"/>
      <c r="CY123" s="879"/>
      <c r="CZ123" s="879"/>
      <c r="DA123" s="879"/>
      <c r="DB123" s="879"/>
      <c r="DC123" s="879"/>
      <c r="DD123" s="879"/>
      <c r="DE123" s="879"/>
      <c r="DF123" s="880"/>
      <c r="DG123" s="819" t="s">
        <v>127</v>
      </c>
      <c r="DH123" s="820"/>
      <c r="DI123" s="820"/>
      <c r="DJ123" s="820"/>
      <c r="DK123" s="821"/>
      <c r="DL123" s="822" t="s">
        <v>127</v>
      </c>
      <c r="DM123" s="820"/>
      <c r="DN123" s="820"/>
      <c r="DO123" s="820"/>
      <c r="DP123" s="821"/>
      <c r="DQ123" s="822" t="s">
        <v>127</v>
      </c>
      <c r="DR123" s="820"/>
      <c r="DS123" s="820"/>
      <c r="DT123" s="820"/>
      <c r="DU123" s="821"/>
      <c r="DV123" s="867" t="s">
        <v>127</v>
      </c>
      <c r="DW123" s="868"/>
      <c r="DX123" s="868"/>
      <c r="DY123" s="868"/>
      <c r="DZ123" s="869"/>
    </row>
    <row r="124" spans="1:130" s="246" customFormat="1" ht="26.25" customHeight="1" thickBot="1" x14ac:dyDescent="0.2">
      <c r="A124" s="860"/>
      <c r="B124" s="861"/>
      <c r="C124" s="864" t="s">
        <v>453</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127</v>
      </c>
      <c r="AB124" s="820"/>
      <c r="AC124" s="820"/>
      <c r="AD124" s="820"/>
      <c r="AE124" s="821"/>
      <c r="AF124" s="822" t="s">
        <v>127</v>
      </c>
      <c r="AG124" s="820"/>
      <c r="AH124" s="820"/>
      <c r="AI124" s="820"/>
      <c r="AJ124" s="821"/>
      <c r="AK124" s="822" t="s">
        <v>127</v>
      </c>
      <c r="AL124" s="820"/>
      <c r="AM124" s="820"/>
      <c r="AN124" s="820"/>
      <c r="AO124" s="821"/>
      <c r="AP124" s="867" t="s">
        <v>127</v>
      </c>
      <c r="AQ124" s="868"/>
      <c r="AR124" s="868"/>
      <c r="AS124" s="868"/>
      <c r="AT124" s="869"/>
      <c r="AU124" s="870" t="s">
        <v>467</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t="s">
        <v>388</v>
      </c>
      <c r="BR124" s="874"/>
      <c r="BS124" s="874"/>
      <c r="BT124" s="874"/>
      <c r="BU124" s="874"/>
      <c r="BV124" s="874" t="s">
        <v>468</v>
      </c>
      <c r="BW124" s="874"/>
      <c r="BX124" s="874"/>
      <c r="BY124" s="874"/>
      <c r="BZ124" s="874"/>
      <c r="CA124" s="874" t="s">
        <v>469</v>
      </c>
      <c r="CB124" s="874"/>
      <c r="CC124" s="874"/>
      <c r="CD124" s="874"/>
      <c r="CE124" s="874"/>
      <c r="CF124" s="764"/>
      <c r="CG124" s="765"/>
      <c r="CH124" s="765"/>
      <c r="CI124" s="765"/>
      <c r="CJ124" s="905"/>
      <c r="CK124" s="913"/>
      <c r="CL124" s="913"/>
      <c r="CM124" s="913"/>
      <c r="CN124" s="913"/>
      <c r="CO124" s="914"/>
      <c r="CP124" s="878" t="s">
        <v>470</v>
      </c>
      <c r="CQ124" s="879"/>
      <c r="CR124" s="879"/>
      <c r="CS124" s="879"/>
      <c r="CT124" s="879"/>
      <c r="CU124" s="879"/>
      <c r="CV124" s="879"/>
      <c r="CW124" s="879"/>
      <c r="CX124" s="879"/>
      <c r="CY124" s="879"/>
      <c r="CZ124" s="879"/>
      <c r="DA124" s="879"/>
      <c r="DB124" s="879"/>
      <c r="DC124" s="879"/>
      <c r="DD124" s="879"/>
      <c r="DE124" s="879"/>
      <c r="DF124" s="880"/>
      <c r="DG124" s="802" t="s">
        <v>127</v>
      </c>
      <c r="DH124" s="803"/>
      <c r="DI124" s="803"/>
      <c r="DJ124" s="803"/>
      <c r="DK124" s="804"/>
      <c r="DL124" s="805" t="s">
        <v>388</v>
      </c>
      <c r="DM124" s="803"/>
      <c r="DN124" s="803"/>
      <c r="DO124" s="803"/>
      <c r="DP124" s="804"/>
      <c r="DQ124" s="805" t="s">
        <v>127</v>
      </c>
      <c r="DR124" s="803"/>
      <c r="DS124" s="803"/>
      <c r="DT124" s="803"/>
      <c r="DU124" s="804"/>
      <c r="DV124" s="891" t="s">
        <v>127</v>
      </c>
      <c r="DW124" s="892"/>
      <c r="DX124" s="892"/>
      <c r="DY124" s="892"/>
      <c r="DZ124" s="893"/>
    </row>
    <row r="125" spans="1:130" s="246" customFormat="1" ht="26.25" customHeight="1" x14ac:dyDescent="0.15">
      <c r="A125" s="860"/>
      <c r="B125" s="861"/>
      <c r="C125" s="864" t="s">
        <v>455</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127</v>
      </c>
      <c r="AB125" s="820"/>
      <c r="AC125" s="820"/>
      <c r="AD125" s="820"/>
      <c r="AE125" s="821"/>
      <c r="AF125" s="822" t="s">
        <v>127</v>
      </c>
      <c r="AG125" s="820"/>
      <c r="AH125" s="820"/>
      <c r="AI125" s="820"/>
      <c r="AJ125" s="821"/>
      <c r="AK125" s="822" t="s">
        <v>127</v>
      </c>
      <c r="AL125" s="820"/>
      <c r="AM125" s="820"/>
      <c r="AN125" s="820"/>
      <c r="AO125" s="821"/>
      <c r="AP125" s="867" t="s">
        <v>127</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471</v>
      </c>
      <c r="CL125" s="895"/>
      <c r="CM125" s="895"/>
      <c r="CN125" s="895"/>
      <c r="CO125" s="896"/>
      <c r="CP125" s="903" t="s">
        <v>472</v>
      </c>
      <c r="CQ125" s="848"/>
      <c r="CR125" s="848"/>
      <c r="CS125" s="848"/>
      <c r="CT125" s="848"/>
      <c r="CU125" s="848"/>
      <c r="CV125" s="848"/>
      <c r="CW125" s="848"/>
      <c r="CX125" s="848"/>
      <c r="CY125" s="848"/>
      <c r="CZ125" s="848"/>
      <c r="DA125" s="848"/>
      <c r="DB125" s="848"/>
      <c r="DC125" s="848"/>
      <c r="DD125" s="848"/>
      <c r="DE125" s="848"/>
      <c r="DF125" s="849"/>
      <c r="DG125" s="904" t="s">
        <v>469</v>
      </c>
      <c r="DH125" s="885"/>
      <c r="DI125" s="885"/>
      <c r="DJ125" s="885"/>
      <c r="DK125" s="885"/>
      <c r="DL125" s="885" t="s">
        <v>127</v>
      </c>
      <c r="DM125" s="885"/>
      <c r="DN125" s="885"/>
      <c r="DO125" s="885"/>
      <c r="DP125" s="885"/>
      <c r="DQ125" s="885" t="s">
        <v>127</v>
      </c>
      <c r="DR125" s="885"/>
      <c r="DS125" s="885"/>
      <c r="DT125" s="885"/>
      <c r="DU125" s="885"/>
      <c r="DV125" s="886" t="s">
        <v>127</v>
      </c>
      <c r="DW125" s="886"/>
      <c r="DX125" s="886"/>
      <c r="DY125" s="886"/>
      <c r="DZ125" s="887"/>
    </row>
    <row r="126" spans="1:130" s="246" customFormat="1" ht="26.25" customHeight="1" thickBot="1" x14ac:dyDescent="0.2">
      <c r="A126" s="860"/>
      <c r="B126" s="861"/>
      <c r="C126" s="864" t="s">
        <v>457</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469</v>
      </c>
      <c r="AB126" s="820"/>
      <c r="AC126" s="820"/>
      <c r="AD126" s="820"/>
      <c r="AE126" s="821"/>
      <c r="AF126" s="822" t="s">
        <v>127</v>
      </c>
      <c r="AG126" s="820"/>
      <c r="AH126" s="820"/>
      <c r="AI126" s="820"/>
      <c r="AJ126" s="821"/>
      <c r="AK126" s="822" t="s">
        <v>468</v>
      </c>
      <c r="AL126" s="820"/>
      <c r="AM126" s="820"/>
      <c r="AN126" s="820"/>
      <c r="AO126" s="821"/>
      <c r="AP126" s="867" t="s">
        <v>388</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473</v>
      </c>
      <c r="CQ126" s="790"/>
      <c r="CR126" s="790"/>
      <c r="CS126" s="790"/>
      <c r="CT126" s="790"/>
      <c r="CU126" s="790"/>
      <c r="CV126" s="790"/>
      <c r="CW126" s="790"/>
      <c r="CX126" s="790"/>
      <c r="CY126" s="790"/>
      <c r="CZ126" s="790"/>
      <c r="DA126" s="790"/>
      <c r="DB126" s="790"/>
      <c r="DC126" s="790"/>
      <c r="DD126" s="790"/>
      <c r="DE126" s="790"/>
      <c r="DF126" s="791"/>
      <c r="DG126" s="856" t="s">
        <v>127</v>
      </c>
      <c r="DH126" s="857"/>
      <c r="DI126" s="857"/>
      <c r="DJ126" s="857"/>
      <c r="DK126" s="857"/>
      <c r="DL126" s="857" t="s">
        <v>127</v>
      </c>
      <c r="DM126" s="857"/>
      <c r="DN126" s="857"/>
      <c r="DO126" s="857"/>
      <c r="DP126" s="857"/>
      <c r="DQ126" s="857" t="s">
        <v>127</v>
      </c>
      <c r="DR126" s="857"/>
      <c r="DS126" s="857"/>
      <c r="DT126" s="857"/>
      <c r="DU126" s="857"/>
      <c r="DV126" s="834" t="s">
        <v>127</v>
      </c>
      <c r="DW126" s="834"/>
      <c r="DX126" s="834"/>
      <c r="DY126" s="834"/>
      <c r="DZ126" s="835"/>
    </row>
    <row r="127" spans="1:130" s="246" customFormat="1" ht="26.25" customHeight="1" x14ac:dyDescent="0.15">
      <c r="A127" s="862"/>
      <c r="B127" s="863"/>
      <c r="C127" s="881" t="s">
        <v>474</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t="s">
        <v>127</v>
      </c>
      <c r="AB127" s="820"/>
      <c r="AC127" s="820"/>
      <c r="AD127" s="820"/>
      <c r="AE127" s="821"/>
      <c r="AF127" s="822" t="s">
        <v>127</v>
      </c>
      <c r="AG127" s="820"/>
      <c r="AH127" s="820"/>
      <c r="AI127" s="820"/>
      <c r="AJ127" s="821"/>
      <c r="AK127" s="822" t="s">
        <v>127</v>
      </c>
      <c r="AL127" s="820"/>
      <c r="AM127" s="820"/>
      <c r="AN127" s="820"/>
      <c r="AO127" s="821"/>
      <c r="AP127" s="867" t="s">
        <v>127</v>
      </c>
      <c r="AQ127" s="868"/>
      <c r="AR127" s="868"/>
      <c r="AS127" s="868"/>
      <c r="AT127" s="869"/>
      <c r="AU127" s="282"/>
      <c r="AV127" s="282"/>
      <c r="AW127" s="282"/>
      <c r="AX127" s="884" t="s">
        <v>475</v>
      </c>
      <c r="AY127" s="852"/>
      <c r="AZ127" s="852"/>
      <c r="BA127" s="852"/>
      <c r="BB127" s="852"/>
      <c r="BC127" s="852"/>
      <c r="BD127" s="852"/>
      <c r="BE127" s="853"/>
      <c r="BF127" s="851" t="s">
        <v>476</v>
      </c>
      <c r="BG127" s="852"/>
      <c r="BH127" s="852"/>
      <c r="BI127" s="852"/>
      <c r="BJ127" s="852"/>
      <c r="BK127" s="852"/>
      <c r="BL127" s="853"/>
      <c r="BM127" s="851" t="s">
        <v>477</v>
      </c>
      <c r="BN127" s="852"/>
      <c r="BO127" s="852"/>
      <c r="BP127" s="852"/>
      <c r="BQ127" s="852"/>
      <c r="BR127" s="852"/>
      <c r="BS127" s="853"/>
      <c r="BT127" s="851" t="s">
        <v>478</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479</v>
      </c>
      <c r="CQ127" s="790"/>
      <c r="CR127" s="790"/>
      <c r="CS127" s="790"/>
      <c r="CT127" s="790"/>
      <c r="CU127" s="790"/>
      <c r="CV127" s="790"/>
      <c r="CW127" s="790"/>
      <c r="CX127" s="790"/>
      <c r="CY127" s="790"/>
      <c r="CZ127" s="790"/>
      <c r="DA127" s="790"/>
      <c r="DB127" s="790"/>
      <c r="DC127" s="790"/>
      <c r="DD127" s="790"/>
      <c r="DE127" s="790"/>
      <c r="DF127" s="791"/>
      <c r="DG127" s="856" t="s">
        <v>127</v>
      </c>
      <c r="DH127" s="857"/>
      <c r="DI127" s="857"/>
      <c r="DJ127" s="857"/>
      <c r="DK127" s="857"/>
      <c r="DL127" s="857" t="s">
        <v>469</v>
      </c>
      <c r="DM127" s="857"/>
      <c r="DN127" s="857"/>
      <c r="DO127" s="857"/>
      <c r="DP127" s="857"/>
      <c r="DQ127" s="857" t="s">
        <v>127</v>
      </c>
      <c r="DR127" s="857"/>
      <c r="DS127" s="857"/>
      <c r="DT127" s="857"/>
      <c r="DU127" s="857"/>
      <c r="DV127" s="834" t="s">
        <v>127</v>
      </c>
      <c r="DW127" s="834"/>
      <c r="DX127" s="834"/>
      <c r="DY127" s="834"/>
      <c r="DZ127" s="835"/>
    </row>
    <row r="128" spans="1:130" s="246" customFormat="1" ht="26.25" customHeight="1" thickBot="1" x14ac:dyDescent="0.2">
      <c r="A128" s="836" t="s">
        <v>480</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481</v>
      </c>
      <c r="X128" s="838"/>
      <c r="Y128" s="838"/>
      <c r="Z128" s="839"/>
      <c r="AA128" s="840" t="s">
        <v>127</v>
      </c>
      <c r="AB128" s="841"/>
      <c r="AC128" s="841"/>
      <c r="AD128" s="841"/>
      <c r="AE128" s="842"/>
      <c r="AF128" s="843" t="s">
        <v>127</v>
      </c>
      <c r="AG128" s="841"/>
      <c r="AH128" s="841"/>
      <c r="AI128" s="841"/>
      <c r="AJ128" s="842"/>
      <c r="AK128" s="843" t="s">
        <v>388</v>
      </c>
      <c r="AL128" s="841"/>
      <c r="AM128" s="841"/>
      <c r="AN128" s="841"/>
      <c r="AO128" s="842"/>
      <c r="AP128" s="844"/>
      <c r="AQ128" s="845"/>
      <c r="AR128" s="845"/>
      <c r="AS128" s="845"/>
      <c r="AT128" s="846"/>
      <c r="AU128" s="282"/>
      <c r="AV128" s="282"/>
      <c r="AW128" s="282"/>
      <c r="AX128" s="847" t="s">
        <v>482</v>
      </c>
      <c r="AY128" s="848"/>
      <c r="AZ128" s="848"/>
      <c r="BA128" s="848"/>
      <c r="BB128" s="848"/>
      <c r="BC128" s="848"/>
      <c r="BD128" s="848"/>
      <c r="BE128" s="849"/>
      <c r="BF128" s="826" t="s">
        <v>483</v>
      </c>
      <c r="BG128" s="827"/>
      <c r="BH128" s="827"/>
      <c r="BI128" s="827"/>
      <c r="BJ128" s="827"/>
      <c r="BK128" s="827"/>
      <c r="BL128" s="850"/>
      <c r="BM128" s="826">
        <v>15</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484</v>
      </c>
      <c r="CQ128" s="768"/>
      <c r="CR128" s="768"/>
      <c r="CS128" s="768"/>
      <c r="CT128" s="768"/>
      <c r="CU128" s="768"/>
      <c r="CV128" s="768"/>
      <c r="CW128" s="768"/>
      <c r="CX128" s="768"/>
      <c r="CY128" s="768"/>
      <c r="CZ128" s="768"/>
      <c r="DA128" s="768"/>
      <c r="DB128" s="768"/>
      <c r="DC128" s="768"/>
      <c r="DD128" s="768"/>
      <c r="DE128" s="768"/>
      <c r="DF128" s="769"/>
      <c r="DG128" s="830" t="s">
        <v>127</v>
      </c>
      <c r="DH128" s="831"/>
      <c r="DI128" s="831"/>
      <c r="DJ128" s="831"/>
      <c r="DK128" s="831"/>
      <c r="DL128" s="831" t="s">
        <v>483</v>
      </c>
      <c r="DM128" s="831"/>
      <c r="DN128" s="831"/>
      <c r="DO128" s="831"/>
      <c r="DP128" s="831"/>
      <c r="DQ128" s="831" t="s">
        <v>127</v>
      </c>
      <c r="DR128" s="831"/>
      <c r="DS128" s="831"/>
      <c r="DT128" s="831"/>
      <c r="DU128" s="831"/>
      <c r="DV128" s="832" t="s">
        <v>127</v>
      </c>
      <c r="DW128" s="832"/>
      <c r="DX128" s="832"/>
      <c r="DY128" s="832"/>
      <c r="DZ128" s="833"/>
    </row>
    <row r="129" spans="1:131" s="246" customFormat="1" ht="26.25" customHeight="1" x14ac:dyDescent="0.15">
      <c r="A129" s="814" t="s">
        <v>105</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485</v>
      </c>
      <c r="X129" s="817"/>
      <c r="Y129" s="817"/>
      <c r="Z129" s="818"/>
      <c r="AA129" s="819">
        <v>1096275</v>
      </c>
      <c r="AB129" s="820"/>
      <c r="AC129" s="820"/>
      <c r="AD129" s="820"/>
      <c r="AE129" s="821"/>
      <c r="AF129" s="822">
        <v>1020848</v>
      </c>
      <c r="AG129" s="820"/>
      <c r="AH129" s="820"/>
      <c r="AI129" s="820"/>
      <c r="AJ129" s="821"/>
      <c r="AK129" s="822">
        <v>978157</v>
      </c>
      <c r="AL129" s="820"/>
      <c r="AM129" s="820"/>
      <c r="AN129" s="820"/>
      <c r="AO129" s="821"/>
      <c r="AP129" s="823"/>
      <c r="AQ129" s="824"/>
      <c r="AR129" s="824"/>
      <c r="AS129" s="824"/>
      <c r="AT129" s="825"/>
      <c r="AU129" s="284"/>
      <c r="AV129" s="284"/>
      <c r="AW129" s="284"/>
      <c r="AX129" s="789" t="s">
        <v>486</v>
      </c>
      <c r="AY129" s="790"/>
      <c r="AZ129" s="790"/>
      <c r="BA129" s="790"/>
      <c r="BB129" s="790"/>
      <c r="BC129" s="790"/>
      <c r="BD129" s="790"/>
      <c r="BE129" s="791"/>
      <c r="BF129" s="809" t="s">
        <v>127</v>
      </c>
      <c r="BG129" s="810"/>
      <c r="BH129" s="810"/>
      <c r="BI129" s="810"/>
      <c r="BJ129" s="810"/>
      <c r="BK129" s="810"/>
      <c r="BL129" s="811"/>
      <c r="BM129" s="809">
        <v>20</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4" t="s">
        <v>487</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488</v>
      </c>
      <c r="X130" s="817"/>
      <c r="Y130" s="817"/>
      <c r="Z130" s="818"/>
      <c r="AA130" s="819">
        <v>142505</v>
      </c>
      <c r="AB130" s="820"/>
      <c r="AC130" s="820"/>
      <c r="AD130" s="820"/>
      <c r="AE130" s="821"/>
      <c r="AF130" s="822">
        <v>137756</v>
      </c>
      <c r="AG130" s="820"/>
      <c r="AH130" s="820"/>
      <c r="AI130" s="820"/>
      <c r="AJ130" s="821"/>
      <c r="AK130" s="822">
        <v>136470</v>
      </c>
      <c r="AL130" s="820"/>
      <c r="AM130" s="820"/>
      <c r="AN130" s="820"/>
      <c r="AO130" s="821"/>
      <c r="AP130" s="823"/>
      <c r="AQ130" s="824"/>
      <c r="AR130" s="824"/>
      <c r="AS130" s="824"/>
      <c r="AT130" s="825"/>
      <c r="AU130" s="284"/>
      <c r="AV130" s="284"/>
      <c r="AW130" s="284"/>
      <c r="AX130" s="789" t="s">
        <v>489</v>
      </c>
      <c r="AY130" s="790"/>
      <c r="AZ130" s="790"/>
      <c r="BA130" s="790"/>
      <c r="BB130" s="790"/>
      <c r="BC130" s="790"/>
      <c r="BD130" s="790"/>
      <c r="BE130" s="791"/>
      <c r="BF130" s="792">
        <v>2.9</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490</v>
      </c>
      <c r="X131" s="800"/>
      <c r="Y131" s="800"/>
      <c r="Z131" s="801"/>
      <c r="AA131" s="802">
        <v>953770</v>
      </c>
      <c r="AB131" s="803"/>
      <c r="AC131" s="803"/>
      <c r="AD131" s="803"/>
      <c r="AE131" s="804"/>
      <c r="AF131" s="805">
        <v>883092</v>
      </c>
      <c r="AG131" s="803"/>
      <c r="AH131" s="803"/>
      <c r="AI131" s="803"/>
      <c r="AJ131" s="804"/>
      <c r="AK131" s="805">
        <v>841687</v>
      </c>
      <c r="AL131" s="803"/>
      <c r="AM131" s="803"/>
      <c r="AN131" s="803"/>
      <c r="AO131" s="804"/>
      <c r="AP131" s="806"/>
      <c r="AQ131" s="807"/>
      <c r="AR131" s="807"/>
      <c r="AS131" s="807"/>
      <c r="AT131" s="808"/>
      <c r="AU131" s="284"/>
      <c r="AV131" s="284"/>
      <c r="AW131" s="284"/>
      <c r="AX131" s="767" t="s">
        <v>491</v>
      </c>
      <c r="AY131" s="768"/>
      <c r="AZ131" s="768"/>
      <c r="BA131" s="768"/>
      <c r="BB131" s="768"/>
      <c r="BC131" s="768"/>
      <c r="BD131" s="768"/>
      <c r="BE131" s="769"/>
      <c r="BF131" s="770" t="s">
        <v>388</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76" t="s">
        <v>492</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493</v>
      </c>
      <c r="W132" s="780"/>
      <c r="X132" s="780"/>
      <c r="Y132" s="780"/>
      <c r="Z132" s="781"/>
      <c r="AA132" s="782">
        <v>1.7698187190000001</v>
      </c>
      <c r="AB132" s="783"/>
      <c r="AC132" s="783"/>
      <c r="AD132" s="783"/>
      <c r="AE132" s="784"/>
      <c r="AF132" s="785">
        <v>2.2779053600000001</v>
      </c>
      <c r="AG132" s="783"/>
      <c r="AH132" s="783"/>
      <c r="AI132" s="783"/>
      <c r="AJ132" s="784"/>
      <c r="AK132" s="785">
        <v>4.6724019739999996</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494</v>
      </c>
      <c r="W133" s="759"/>
      <c r="X133" s="759"/>
      <c r="Y133" s="759"/>
      <c r="Z133" s="760"/>
      <c r="AA133" s="761">
        <v>2.4</v>
      </c>
      <c r="AB133" s="762"/>
      <c r="AC133" s="762"/>
      <c r="AD133" s="762"/>
      <c r="AE133" s="763"/>
      <c r="AF133" s="761">
        <v>2.1</v>
      </c>
      <c r="AG133" s="762"/>
      <c r="AH133" s="762"/>
      <c r="AI133" s="762"/>
      <c r="AJ133" s="763"/>
      <c r="AK133" s="761">
        <v>2.9</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0nB55j5FGaPLcSftGMy8n+p/bA8gDB67Y87PdCb1SzpQbA12V8inEHo9E9/7JAi2Y4mEs2PRR8w9si4Bjwp8+w==" saltValue="PLbcm4qqOOLhAiNV40Z6H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495</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s489tT1R6OX14zM7SAs+Jy2K/CGfQ/Im1uStSM4tBnrs1FZDRImbGgDMr35jkxMKApRFID9LfNg8oVq8vPPQQw==" saltValue="An/ogKROCbOvHrtKsrtY+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B25"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0W8I0nSSCPidmcSiunLGOhwEo7ijGIL1sj830VtsVt3wmFwg1fPRzj7Nb2AbM7Y6hHhXTg1jE+fbkF4hTGaF6g==" saltValue="ngDRd7B/4Pr87N/x32O2w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B28"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497</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498</v>
      </c>
      <c r="AP7" s="303"/>
      <c r="AQ7" s="304" t="s">
        <v>499</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500</v>
      </c>
      <c r="AQ8" s="310" t="s">
        <v>501</v>
      </c>
      <c r="AR8" s="311" t="s">
        <v>502</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503</v>
      </c>
      <c r="AL9" s="1189"/>
      <c r="AM9" s="1189"/>
      <c r="AN9" s="1190"/>
      <c r="AO9" s="312">
        <v>347198</v>
      </c>
      <c r="AP9" s="312">
        <v>244678</v>
      </c>
      <c r="AQ9" s="313">
        <v>213574</v>
      </c>
      <c r="AR9" s="314">
        <v>14.6</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504</v>
      </c>
      <c r="AL10" s="1189"/>
      <c r="AM10" s="1189"/>
      <c r="AN10" s="1190"/>
      <c r="AO10" s="315">
        <v>41006</v>
      </c>
      <c r="AP10" s="315">
        <v>28898</v>
      </c>
      <c r="AQ10" s="316">
        <v>27269</v>
      </c>
      <c r="AR10" s="317">
        <v>6</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505</v>
      </c>
      <c r="AL11" s="1189"/>
      <c r="AM11" s="1189"/>
      <c r="AN11" s="1190"/>
      <c r="AO11" s="315">
        <v>39195</v>
      </c>
      <c r="AP11" s="315">
        <v>27622</v>
      </c>
      <c r="AQ11" s="316">
        <v>27363</v>
      </c>
      <c r="AR11" s="317">
        <v>0.9</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506</v>
      </c>
      <c r="AL12" s="1189"/>
      <c r="AM12" s="1189"/>
      <c r="AN12" s="1190"/>
      <c r="AO12" s="315" t="s">
        <v>507</v>
      </c>
      <c r="AP12" s="315" t="s">
        <v>507</v>
      </c>
      <c r="AQ12" s="316">
        <v>4914</v>
      </c>
      <c r="AR12" s="317" t="s">
        <v>507</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508</v>
      </c>
      <c r="AL13" s="1189"/>
      <c r="AM13" s="1189"/>
      <c r="AN13" s="1190"/>
      <c r="AO13" s="315" t="s">
        <v>507</v>
      </c>
      <c r="AP13" s="315" t="s">
        <v>507</v>
      </c>
      <c r="AQ13" s="316" t="s">
        <v>507</v>
      </c>
      <c r="AR13" s="317" t="s">
        <v>507</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509</v>
      </c>
      <c r="AL14" s="1189"/>
      <c r="AM14" s="1189"/>
      <c r="AN14" s="1190"/>
      <c r="AO14" s="315">
        <v>21225</v>
      </c>
      <c r="AP14" s="315">
        <v>14958</v>
      </c>
      <c r="AQ14" s="316">
        <v>8817</v>
      </c>
      <c r="AR14" s="317">
        <v>69.599999999999994</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510</v>
      </c>
      <c r="AL15" s="1189"/>
      <c r="AM15" s="1189"/>
      <c r="AN15" s="1190"/>
      <c r="AO15" s="315">
        <v>18838</v>
      </c>
      <c r="AP15" s="315">
        <v>13276</v>
      </c>
      <c r="AQ15" s="316">
        <v>5079</v>
      </c>
      <c r="AR15" s="317">
        <v>161.4</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511</v>
      </c>
      <c r="AL16" s="1192"/>
      <c r="AM16" s="1192"/>
      <c r="AN16" s="1193"/>
      <c r="AO16" s="315">
        <v>-45730</v>
      </c>
      <c r="AP16" s="315">
        <v>-32227</v>
      </c>
      <c r="AQ16" s="316">
        <v>-19713</v>
      </c>
      <c r="AR16" s="317">
        <v>63.5</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186</v>
      </c>
      <c r="AL17" s="1192"/>
      <c r="AM17" s="1192"/>
      <c r="AN17" s="1193"/>
      <c r="AO17" s="315">
        <v>421732</v>
      </c>
      <c r="AP17" s="315">
        <v>297204</v>
      </c>
      <c r="AQ17" s="316">
        <v>267304</v>
      </c>
      <c r="AR17" s="317">
        <v>11.2</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512</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513</v>
      </c>
      <c r="AP20" s="323" t="s">
        <v>514</v>
      </c>
      <c r="AQ20" s="324" t="s">
        <v>515</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516</v>
      </c>
      <c r="AL21" s="1186"/>
      <c r="AM21" s="1186"/>
      <c r="AN21" s="1187"/>
      <c r="AO21" s="327">
        <v>23.96</v>
      </c>
      <c r="AP21" s="328">
        <v>25.06</v>
      </c>
      <c r="AQ21" s="329">
        <v>-1.1000000000000001</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517</v>
      </c>
      <c r="AL22" s="1186"/>
      <c r="AM22" s="1186"/>
      <c r="AN22" s="1187"/>
      <c r="AO22" s="332">
        <v>89.7</v>
      </c>
      <c r="AP22" s="333">
        <v>93.7</v>
      </c>
      <c r="AQ22" s="334">
        <v>-4</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520</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498</v>
      </c>
      <c r="AP30" s="303"/>
      <c r="AQ30" s="304" t="s">
        <v>499</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500</v>
      </c>
      <c r="AQ31" s="310" t="s">
        <v>501</v>
      </c>
      <c r="AR31" s="311" t="s">
        <v>502</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521</v>
      </c>
      <c r="AL32" s="1177"/>
      <c r="AM32" s="1177"/>
      <c r="AN32" s="1178"/>
      <c r="AO32" s="342">
        <v>171665</v>
      </c>
      <c r="AP32" s="342">
        <v>120976</v>
      </c>
      <c r="AQ32" s="343">
        <v>151350</v>
      </c>
      <c r="AR32" s="344">
        <v>-20.100000000000001</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522</v>
      </c>
      <c r="AL33" s="1177"/>
      <c r="AM33" s="1177"/>
      <c r="AN33" s="1178"/>
      <c r="AO33" s="342" t="s">
        <v>507</v>
      </c>
      <c r="AP33" s="342" t="s">
        <v>507</v>
      </c>
      <c r="AQ33" s="343" t="s">
        <v>507</v>
      </c>
      <c r="AR33" s="344" t="s">
        <v>507</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523</v>
      </c>
      <c r="AL34" s="1177"/>
      <c r="AM34" s="1177"/>
      <c r="AN34" s="1178"/>
      <c r="AO34" s="342" t="s">
        <v>507</v>
      </c>
      <c r="AP34" s="342" t="s">
        <v>507</v>
      </c>
      <c r="AQ34" s="343" t="s">
        <v>507</v>
      </c>
      <c r="AR34" s="344" t="s">
        <v>507</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524</v>
      </c>
      <c r="AL35" s="1177"/>
      <c r="AM35" s="1177"/>
      <c r="AN35" s="1178"/>
      <c r="AO35" s="342" t="s">
        <v>507</v>
      </c>
      <c r="AP35" s="342" t="s">
        <v>507</v>
      </c>
      <c r="AQ35" s="343">
        <v>30589</v>
      </c>
      <c r="AR35" s="344" t="s">
        <v>507</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525</v>
      </c>
      <c r="AL36" s="1177"/>
      <c r="AM36" s="1177"/>
      <c r="AN36" s="1178"/>
      <c r="AO36" s="342">
        <v>4132</v>
      </c>
      <c r="AP36" s="342">
        <v>2912</v>
      </c>
      <c r="AQ36" s="343">
        <v>6092</v>
      </c>
      <c r="AR36" s="344">
        <v>-52.2</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526</v>
      </c>
      <c r="AL37" s="1177"/>
      <c r="AM37" s="1177"/>
      <c r="AN37" s="1178"/>
      <c r="AO37" s="342" t="s">
        <v>507</v>
      </c>
      <c r="AP37" s="342" t="s">
        <v>507</v>
      </c>
      <c r="AQ37" s="343">
        <v>1860</v>
      </c>
      <c r="AR37" s="344" t="s">
        <v>507</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527</v>
      </c>
      <c r="AL38" s="1180"/>
      <c r="AM38" s="1180"/>
      <c r="AN38" s="1181"/>
      <c r="AO38" s="345" t="s">
        <v>507</v>
      </c>
      <c r="AP38" s="345" t="s">
        <v>507</v>
      </c>
      <c r="AQ38" s="346">
        <v>61</v>
      </c>
      <c r="AR38" s="334" t="s">
        <v>507</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528</v>
      </c>
      <c r="AL39" s="1180"/>
      <c r="AM39" s="1180"/>
      <c r="AN39" s="1181"/>
      <c r="AO39" s="342" t="s">
        <v>507</v>
      </c>
      <c r="AP39" s="342" t="s">
        <v>507</v>
      </c>
      <c r="AQ39" s="343">
        <v>-9157</v>
      </c>
      <c r="AR39" s="344" t="s">
        <v>507</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529</v>
      </c>
      <c r="AL40" s="1177"/>
      <c r="AM40" s="1177"/>
      <c r="AN40" s="1178"/>
      <c r="AO40" s="342">
        <v>-136470</v>
      </c>
      <c r="AP40" s="342">
        <v>-96173</v>
      </c>
      <c r="AQ40" s="343">
        <v>-135364</v>
      </c>
      <c r="AR40" s="344">
        <v>-29</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298</v>
      </c>
      <c r="AL41" s="1183"/>
      <c r="AM41" s="1183"/>
      <c r="AN41" s="1184"/>
      <c r="AO41" s="342">
        <v>39327</v>
      </c>
      <c r="AP41" s="342">
        <v>27715</v>
      </c>
      <c r="AQ41" s="343">
        <v>45431</v>
      </c>
      <c r="AR41" s="344">
        <v>-39</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530</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532</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498</v>
      </c>
      <c r="AN49" s="1171" t="s">
        <v>533</v>
      </c>
      <c r="AO49" s="1172"/>
      <c r="AP49" s="1172"/>
      <c r="AQ49" s="1172"/>
      <c r="AR49" s="117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534</v>
      </c>
      <c r="AO50" s="359" t="s">
        <v>535</v>
      </c>
      <c r="AP50" s="360" t="s">
        <v>536</v>
      </c>
      <c r="AQ50" s="361" t="s">
        <v>537</v>
      </c>
      <c r="AR50" s="362" t="s">
        <v>538</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539</v>
      </c>
      <c r="AL51" s="355"/>
      <c r="AM51" s="363">
        <v>1155762</v>
      </c>
      <c r="AN51" s="364">
        <v>776200</v>
      </c>
      <c r="AO51" s="365">
        <v>290.5</v>
      </c>
      <c r="AP51" s="366">
        <v>333013</v>
      </c>
      <c r="AQ51" s="367">
        <v>5.3</v>
      </c>
      <c r="AR51" s="368">
        <v>285.2</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540</v>
      </c>
      <c r="AM52" s="371">
        <v>114503</v>
      </c>
      <c r="AN52" s="372">
        <v>76899</v>
      </c>
      <c r="AO52" s="373">
        <v>28.2</v>
      </c>
      <c r="AP52" s="374">
        <v>126732</v>
      </c>
      <c r="AQ52" s="375">
        <v>19.100000000000001</v>
      </c>
      <c r="AR52" s="376">
        <v>9.1</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541</v>
      </c>
      <c r="AL53" s="355"/>
      <c r="AM53" s="363">
        <v>2454303</v>
      </c>
      <c r="AN53" s="364">
        <v>1658313</v>
      </c>
      <c r="AO53" s="365">
        <v>113.6</v>
      </c>
      <c r="AP53" s="366">
        <v>280458</v>
      </c>
      <c r="AQ53" s="367">
        <v>-15.8</v>
      </c>
      <c r="AR53" s="368">
        <v>129.4</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540</v>
      </c>
      <c r="AM54" s="371">
        <v>163536</v>
      </c>
      <c r="AN54" s="372">
        <v>110497</v>
      </c>
      <c r="AO54" s="373">
        <v>43.7</v>
      </c>
      <c r="AP54" s="374">
        <v>127286</v>
      </c>
      <c r="AQ54" s="375">
        <v>0.4</v>
      </c>
      <c r="AR54" s="376">
        <v>43.3</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542</v>
      </c>
      <c r="AL55" s="355"/>
      <c r="AM55" s="363">
        <v>5054948</v>
      </c>
      <c r="AN55" s="364">
        <v>3429408</v>
      </c>
      <c r="AO55" s="365">
        <v>106.8</v>
      </c>
      <c r="AP55" s="366">
        <v>310300</v>
      </c>
      <c r="AQ55" s="367">
        <v>10.6</v>
      </c>
      <c r="AR55" s="368">
        <v>96.2</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540</v>
      </c>
      <c r="AM56" s="371">
        <v>181463</v>
      </c>
      <c r="AN56" s="372">
        <v>123109</v>
      </c>
      <c r="AO56" s="373">
        <v>11.4</v>
      </c>
      <c r="AP56" s="374">
        <v>157576</v>
      </c>
      <c r="AQ56" s="375">
        <v>23.8</v>
      </c>
      <c r="AR56" s="376">
        <v>-12.4</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543</v>
      </c>
      <c r="AL57" s="355"/>
      <c r="AM57" s="363">
        <v>3343051</v>
      </c>
      <c r="AN57" s="364">
        <v>2318343</v>
      </c>
      <c r="AO57" s="365">
        <v>-32.4</v>
      </c>
      <c r="AP57" s="366">
        <v>317319</v>
      </c>
      <c r="AQ57" s="367">
        <v>2.2999999999999998</v>
      </c>
      <c r="AR57" s="368">
        <v>-34.700000000000003</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540</v>
      </c>
      <c r="AM58" s="371">
        <v>159843</v>
      </c>
      <c r="AN58" s="372">
        <v>110848</v>
      </c>
      <c r="AO58" s="373">
        <v>-10</v>
      </c>
      <c r="AP58" s="374">
        <v>164214</v>
      </c>
      <c r="AQ58" s="375">
        <v>4.2</v>
      </c>
      <c r="AR58" s="376">
        <v>-14.2</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544</v>
      </c>
      <c r="AL59" s="355"/>
      <c r="AM59" s="363">
        <v>1997310</v>
      </c>
      <c r="AN59" s="364">
        <v>1407548</v>
      </c>
      <c r="AO59" s="365">
        <v>-39.299999999999997</v>
      </c>
      <c r="AP59" s="366">
        <v>289738</v>
      </c>
      <c r="AQ59" s="367">
        <v>-8.6999999999999993</v>
      </c>
      <c r="AR59" s="368">
        <v>-30.6</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540</v>
      </c>
      <c r="AM60" s="371">
        <v>111509</v>
      </c>
      <c r="AN60" s="372">
        <v>78583</v>
      </c>
      <c r="AO60" s="373">
        <v>-29.1</v>
      </c>
      <c r="AP60" s="374">
        <v>156238</v>
      </c>
      <c r="AQ60" s="375">
        <v>-4.9000000000000004</v>
      </c>
      <c r="AR60" s="376">
        <v>-24.2</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545</v>
      </c>
      <c r="AL61" s="377"/>
      <c r="AM61" s="378">
        <v>2801075</v>
      </c>
      <c r="AN61" s="379">
        <v>1917962</v>
      </c>
      <c r="AO61" s="380">
        <v>87.8</v>
      </c>
      <c r="AP61" s="381">
        <v>306166</v>
      </c>
      <c r="AQ61" s="382">
        <v>-1.3</v>
      </c>
      <c r="AR61" s="368">
        <v>89.1</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540</v>
      </c>
      <c r="AM62" s="371">
        <v>146171</v>
      </c>
      <c r="AN62" s="372">
        <v>99987</v>
      </c>
      <c r="AO62" s="373">
        <v>8.8000000000000007</v>
      </c>
      <c r="AP62" s="374">
        <v>146409</v>
      </c>
      <c r="AQ62" s="375">
        <v>8.5</v>
      </c>
      <c r="AR62" s="376">
        <v>0.3</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cX+gBuy931gWKJWE/w9cUnRc9Xbg8zgBun19vrrjtHxFzrFPdKA9M8GSw1OJPEaPaKFUDAq3kG4Q628Dj2JbMw==" saltValue="SrbiTsBb6GF80uxSHt+A8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91"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Be4ka0zlu7V4JlY95P4llcQPcalNdrE0FJ9ajGoYksB2SGvYoTjxpG+37GzRBU/sxE3jHba8o1I+Gr97KdrCVQ==" saltValue="iSvrTK39dIPI48opUUiPL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94"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fwBKdoSEnJmc+QBuEV/QiaPjNviOkHNq9hObRRC9LyQL1eDWlrpVeVmPkaSj8yN2CIDJlnzPUUG4cqUypAH2Sg==" saltValue="znaApJITjksMc24sUHNlN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2"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194" t="s">
        <v>3</v>
      </c>
      <c r="D47" s="1194"/>
      <c r="E47" s="1195"/>
      <c r="F47" s="11">
        <v>109.05</v>
      </c>
      <c r="G47" s="12">
        <v>93.24</v>
      </c>
      <c r="H47" s="12">
        <v>78.2</v>
      </c>
      <c r="I47" s="12">
        <v>76.849999999999994</v>
      </c>
      <c r="J47" s="13">
        <v>56.07</v>
      </c>
    </row>
    <row r="48" spans="2:10" ht="57.75" customHeight="1" x14ac:dyDescent="0.15">
      <c r="B48" s="14"/>
      <c r="C48" s="1196" t="s">
        <v>4</v>
      </c>
      <c r="D48" s="1196"/>
      <c r="E48" s="1197"/>
      <c r="F48" s="15">
        <v>14.85</v>
      </c>
      <c r="G48" s="16">
        <v>16.46</v>
      </c>
      <c r="H48" s="16">
        <v>4.76</v>
      </c>
      <c r="I48" s="16">
        <v>3.36</v>
      </c>
      <c r="J48" s="17">
        <v>54.18</v>
      </c>
    </row>
    <row r="49" spans="2:10" ht="57.75" customHeight="1" thickBot="1" x14ac:dyDescent="0.2">
      <c r="B49" s="18"/>
      <c r="C49" s="1198" t="s">
        <v>5</v>
      </c>
      <c r="D49" s="1198"/>
      <c r="E49" s="1199"/>
      <c r="F49" s="19" t="s">
        <v>554</v>
      </c>
      <c r="G49" s="20" t="s">
        <v>555</v>
      </c>
      <c r="H49" s="20" t="s">
        <v>556</v>
      </c>
      <c r="I49" s="20" t="s">
        <v>557</v>
      </c>
      <c r="J49" s="21">
        <v>24.8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2Wcybrk/RYouK6QrLPp/oQpE7RPtVBmqBbe316Vp2jwizerfxDG3eeaNipHIctfL1hU1BSkeoTjHS2jGNgZyHg==" saltValue="dTGT2EilXVEQQXz+7EuaY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lg-s-takanori01</cp:lastModifiedBy>
  <cp:lastPrinted>2020-09-30T02:39:59Z</cp:lastPrinted>
  <dcterms:created xsi:type="dcterms:W3CDTF">2020-02-10T02:44:42Z</dcterms:created>
  <dcterms:modified xsi:type="dcterms:W3CDTF">2020-09-30T04:30:18Z</dcterms:modified>
  <cp:category/>
</cp:coreProperties>
</file>