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330\Desktop\【財政状況資料集】_075612_新地町_2018\"/>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<sst xmlns="http://schemas.openxmlformats.org/spreadsheetml/2006/main" count="1058" uniqueCount="607">
  <si>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</si>
  <si>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</si>
  <si>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</si>
  <si>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</si>
  <si>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</si>
  <si>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</si>
  <si>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</si>
  <si>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</si>
  <si>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</si>
  <si>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</si>
  <si>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</si>
  <si>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</si>
  <si>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</si>
  <si>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</si>
  <si>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</si>
  <si>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</si>
  <si>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</si>
  <si>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</si>
  <si>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</si>
  <si>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</si>
  <si>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</si>
  <si>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</si>
  <si>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</si>
  <si>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</si>
  <si>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</si>
  <si>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</si>
  <si>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</si>
  <si>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</si>
  <si>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</si>
  <si>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</si>
  <si>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</si>
  <si>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</si>
  <si>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</si>
  <si>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</si>
  <si>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</si>
  <si>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</si>
  <si>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</si>
  <si>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</si>
  <si>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</si>
  <si>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</si>
  <si>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</si>
  <si>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</si>
  <si>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</si>
  <si>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</si>
  <si>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</si>
  <si>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</si>
  <si>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</si>
  <si>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</si>
  <si>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</si>
  <si>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</si>
  <si>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</si>
  <si>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</si>
  <si>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</si>
  <si>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</si>
  <si>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</si>
  <si>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</si>
  <si>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</si>
  <si>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</si>
  <si>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</si>
  <si>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</si>
  <si>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</si>
  <si>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</si>
  <si>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</si>
  <si>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</si>
  <si>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</si>
  <si>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</si>
  <si>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</si>
  <si>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</si>
  <si>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</si>
  <si>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</si>
  <si>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</si>
  <si>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</si>
  <si>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</si>
  <si>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</si>
  <si>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</si>
  <si>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</si>
  <si>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</si>
  <si>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</si>
  <si>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</si>
  <si>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</si>
  <si>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</si>
  <si>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</si>
  <si>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</si>
  <si>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</si>
  <si>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</si>
  <si>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</si>
  <si>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</si>
  <si>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</si>
  <si>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</si>
  <si>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</si>
  <si>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</si>
  <si>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</si>
  <si>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</si>
  <si>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</si>
  <si>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</si>
  <si>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</si>
  <si>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</si>
  <si>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</si>
  <si>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新地町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</si>
  <si>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</si>
  <si>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</si>
  <si>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</si>
  <si>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</si>
  <si>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</si>
  <si>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</si>
  <si>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</si>
  <si>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</si>
  <si>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</si>
  <si>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</si>
  <si>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</si>
  <si>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</si>
  <si>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</si>
  <si>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</si>
  <si>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</si>
  <si>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</si>
  <si>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</si>
  <si>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</si>
  <si>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</si>
  <si>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</si>
  <si>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</si>
  <si>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</si>
  <si>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</si>
  <si>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</si>
  <si>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</si>
  <si>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</si>
  <si>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</si>
  <si>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</si>
  <si>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</si>
  <si>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</si>
  <si>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</si>
  <si>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</si>
  <si>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</si>
  <si>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</si>
  <si>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</si>
  <si>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</si>
  <si>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</si>
  <si>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</si>
  <si>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</si>
  <si>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</si>
  <si>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</si>
  <si>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</si>
  <si>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</si>
  <si>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</si>
  <si>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</si>
  <si>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</si>
  <si>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</si>
  <si>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</si>
  <si>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</si>
  <si>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</si>
  <si>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</si>
  <si>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</si>
  <si>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</si>
  <si>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</si>
  <si>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</si>
  <si>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</si>
  <si>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</si>
  <si>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</si>
  <si>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</si>
  <si>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</si>
  <si>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</si>
  <si>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</si>
  <si>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</si>
  <si>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</si>
  <si>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</si>
  <si>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</si>
  <si>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</si>
  <si>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</si>
  <si>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</si>
  <si>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</si>
  <si>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</si>
  <si>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</si>
  <si>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</si>
  <si>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</si>
  <si>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</si>
  <si>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</si>
  <si>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</si>
  <si>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</si>
  <si>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</si>
  <si>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</si>
  <si>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</si>
  <si>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</si>
  <si>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</si>
  <si>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</si>
  <si>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</si>
  <si>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</si>
  <si>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</si>
  <si>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</si>
  <si>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</si>
  <si>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</si>
  <si>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</si>
  <si>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</si>
  <si>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</si>
  <si>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</si>
  <si>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</si>
  <si>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</si>
  <si>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</si>
  <si>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</si>
  <si>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</si>
  <si>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</si>
  <si>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</si>
  <si>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</si>
  <si>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</si>
  <si>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</si>
  <si>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</si>
  <si>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</si>
  <si>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</si>
  <si>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</si>
  <si>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</si>
  <si>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</si>
  <si>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</si>
  <si>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</si>
  <si>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福島県新地町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</si>
  <si>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</si>
  <si>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</si>
  <si>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</si>
  <si>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</si>
  <si>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</si>
  <si>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</si>
  <si>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</si>
  <si>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</si>
  <si>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</si>
  <si>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</si>
  <si>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</si>
  <si>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</si>
  <si>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</si>
  <si>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</si>
  <si>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</si>
  <si>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</si>
  <si>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</si>
  <si>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</si>
  <si>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</si>
  <si>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</si>
  <si>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</si>
  <si>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</si>
  <si>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</si>
  <si>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</si>
  <si>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</si>
  <si>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</si>
  <si>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</si>
  <si>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</si>
  <si>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</si>
  <si>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</si>
  <si>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</si>
  <si>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</si>
  <si>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</si>
  <si>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</si>
  <si>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</si>
  <si>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</si>
  <si>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</si>
  <si>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</si>
  <si>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</si>
  <si>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</si>
  <si>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</si>
  <si>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</si>
  <si>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</si>
  <si>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</si>
  <si>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</si>
  <si>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</si>
  <si>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</si>
  <si>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</si>
  <si>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</si>
  <si>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</si>
  <si>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</si>
  <si>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</si>
  <si>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</si>
  <si>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</si>
  <si>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</si>
  <si>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</si>
  <si>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</si>
  <si>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</si>
  <si>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</si>
  <si>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</si>
  <si>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</si>
  <si>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</si>
  <si>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</si>
  <si>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</si>
  <si>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</si>
  <si>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</si>
  <si>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</si>
  <si>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</si>
  <si>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</si>
  <si>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</si>
  <si>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</si>
  <si>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</si>
  <si>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</si>
  <si>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</si>
  <si>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</si>
  <si>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</si>
  <si>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</si>
  <si>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</si>
  <si>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</si>
  <si>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</si>
  <si>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</si>
  <si>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</si>
  <si>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</si>
  <si>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</si>
  <si>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</si>
  <si>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</si>
  <si>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</si>
  <si>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</si>
  <si>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</si>
  <si>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</si>
  <si>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</si>
  <si>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</si>
  <si>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</si>
  <si>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</si>
  <si>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</si>
  <si>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</si>
  <si>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</si>
  <si>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</si>
  <si>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</si>
  <si>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</si>
  <si>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</si>
  <si>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</si>
  <si>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</si>
  <si>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</si>
  <si>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</si>
  <si>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</si>
  <si>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</si>
  <si>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</si>
  <si>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</si>
  <si>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</si>
  <si>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</si>
  <si>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</si>
  <si>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</si>
  <si>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</si>
  <si>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</si>
  <si>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</si>
  <si>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</si>
  <si>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</si>
  <si>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</si>
  <si>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</si>
  <si>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</si>
  <si>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</si>
  <si>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</si>
  <si>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</si>
  <si>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</si>
  <si>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</si>
  <si>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</si>
  <si>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</si>
  <si>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</si>
  <si>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</si>
  <si>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</si>
  <si>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</si>
  <si>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</si>
  <si>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</si>
  <si>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</si>
  <si>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</si>
  <si>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</si>
  <si>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</si>
  <si>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</si>
  <si>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</si>
  <si>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</si>
  <si>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</si>
  <si>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</si>
  <si>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</si>
  <si>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</si>
  <si>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</si>
  <si>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</si>
  <si>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</si>
  <si>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</si>
  <si>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福島県新地町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</si>
  <si>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</si>
  <si>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</si>
  <si>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</si>
  <si>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</si>
  <si>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</si>
  <si>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</si>
  <si>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</si>
  <si>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</si>
  <si>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</si>
  <si>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</si>
  <si>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</si>
  <si>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</si>
  <si>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</si>
  <si>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</si>
  <si>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</si>
  <si>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</si>
  <si>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</si>
  <si>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</si>
  <si>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</si>
  <si>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</si>
  <si>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</si>
  <si>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</si>
  <si>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</si>
  <si>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</si>
  <si>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</si>
  <si>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</si>
  <si>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</si>
  <si>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</si>
  <si>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</si>
  <si>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</si>
  <si>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</si>
  <si>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</si>
  <si>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</si>
  <si>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</si>
  <si>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</si>
  <si>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</si>
  <si>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</si>
  <si>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</si>
  <si>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</si>
  <si>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</si>
  <si>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新地南工業団地整備事業特別会計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</si>
  <si>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</si>
  <si>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</si>
  <si>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</si>
  <si>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</si>
  <si>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</si>
  <si>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</si>
  <si>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</si>
  <si>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</si>
  <si>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</si>
  <si>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</si>
  <si>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</si>
  <si>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</si>
  <si>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</si>
  <si>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</si>
  <si>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</si>
  <si>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</si>
  <si>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</si>
  <si>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</si>
  <si>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</si>
  <si>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</si>
  <si>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</si>
  <si>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</si>
  <si>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</si>
  <si>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</si>
  <si>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</si>
  <si>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</si>
  <si>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</si>
  <si>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</si>
  <si>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</si>
  <si>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</si>
  <si>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</si>
  <si>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</si>
  <si>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</si>
  <si>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</si>
  <si>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</si>
  <si>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</si>
  <si>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</si>
  <si>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</si>
  <si>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</si>
  <si>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</si>
  <si>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</si>
  <si>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</si>
  <si>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</si>
  <si>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</si>
  <si>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</si>
  <si>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</si>
  <si>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</si>
  <si>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</si>
  <si>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</si>
  <si>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</si>
  <si>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</si>
  <si>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</si>
  <si>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</si>
  <si>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</si>
  <si>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</si>
  <si>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</si>
  <si>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</si>
  <si>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</si>
  <si>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</si>
  <si>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</si>
  <si>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</si>
  <si>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</si>
  <si>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</si>
  <si>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</si>
  <si>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</si>
  <si>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</si>
  <si>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</si>
  <si>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</si>
  <si>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</si>
  <si>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</si>
  <si>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</si>
  <si>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</si>
  <si>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新地南工業団地整備事業特別会計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</si>
  <si>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</si>
  <si>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</si>
  <si>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</si>
  <si>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</si>
  <si>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</si>
  <si>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</si>
  <si>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</si>
  <si>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</si>
  <si>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</si>
  <si>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</si>
  <si>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</si>
  <si>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</si>
  <si>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</si>
  <si>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</si>
  <si>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</si>
  <si>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</si>
  <si>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</si>
  <si>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</si>
  <si>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</si>
  <si>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</si>
  <si>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</si>
  <si>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</si>
  <si>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</si>
  <si>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</si>
  <si>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</si>
  <si>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</si>
  <si>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</si>
  <si>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</si>
  <si>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</si>
  <si>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</si>
  <si>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</si>
  <si>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</si>
  <si>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</si>
  <si>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</si>
  <si>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</si>
  <si>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</si>
  <si>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</si>
  <si>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</si>
  <si>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</si>
  <si>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</si>
  <si>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</si>
  <si>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</si>
  <si>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</si>
  <si>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</si>
  <si>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</si>
  <si>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</si>
  <si>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</si>
  <si>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</si>
  <si>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</si>
  <si>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</si>
  <si>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</si>
  <si>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</si>
  <si>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</si>
  <si>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</si>
  <si>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</si>
  <si>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</si>
  <si>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</si>
  <si>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</si>
  <si>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</si>
  <si>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</si>
  <si>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</si>
  <si>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</si>
  <si>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</si>
  <si>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</si>
  <si>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</si>
  <si>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</si>
  <si>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</si>
  <si>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</si>
  <si>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</si>
  <si>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</si>
  <si>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</si>
  <si>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</si>
  <si>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</si>
  <si>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</si>
  <si>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</si>
  <si>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</si>
  <si>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</si>
  <si>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</si>
  <si>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</si>
  <si>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</si>
  <si>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</si>
  <si>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</si>
  <si>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</si>
  <si>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</si>
  <si>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</si>
  <si>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</si>
  <si>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</si>
  <si>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1.77</t>
  </si>
  <si>
    <t>▲ 2.30</t>
  </si>
  <si>
    <t>▲ 3.20</t>
  </si>
  <si>
    <t>一般会計</t>
  </si>
  <si>
    <t>新地南工業団地整備事業特別会計</t>
  </si>
  <si>
    <t>国民健康保険特別会計</t>
  </si>
  <si>
    <t>公共下水道事業特別会計</t>
  </si>
  <si>
    <t>介護保険特別会計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</si>
  <si>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</si>
  <si>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</si>
  <si>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</si>
  <si>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</si>
  <si>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</si>
  <si>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</si>
  <si>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</si>
  <si>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</si>
  <si>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</si>
  <si>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</si>
  <si>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相馬地方広域市町村圏組合一般会計</t>
    <rPh sb="0" eb="4">
      <t>ソウマチホウ</t>
    </rPh>
    <rPh sb="4" eb="6">
      <t>コウイキ</t>
    </rPh>
    <rPh sb="6" eb="9">
      <t>シチョウソン</t>
    </rPh>
    <rPh sb="9" eb="10">
      <t>ケン</t>
    </rPh>
    <rPh sb="10" eb="12">
      <t>クミアイ</t>
    </rPh>
    <rPh sb="12" eb="14">
      <t>イッパン</t>
    </rPh>
    <rPh sb="14" eb="16">
      <t>カイケイ</t>
    </rPh>
    <phoneticPr fontId="2"/>
  </si>
  <si>
    <t>相馬地方広域市町村圏組合看護専門学校特別会計</t>
    <rPh sb="0" eb="4">
      <t>ソウマチホウ</t>
    </rPh>
    <rPh sb="4" eb="6">
      <t>コウイキ</t>
    </rPh>
    <rPh sb="6" eb="9">
      <t>シチョウソン</t>
    </rPh>
    <rPh sb="9" eb="10">
      <t>ケン</t>
    </rPh>
    <rPh sb="10" eb="12">
      <t>クミアイ</t>
    </rPh>
    <rPh sb="12" eb="14">
      <t>カンゴ</t>
    </rPh>
    <rPh sb="14" eb="16">
      <t>センモン</t>
    </rPh>
    <rPh sb="16" eb="18">
      <t>ガッコウ</t>
    </rPh>
    <rPh sb="18" eb="20">
      <t>トクベツ</t>
    </rPh>
    <rPh sb="20" eb="22">
      <t>カイケイ</t>
    </rPh>
    <phoneticPr fontId="2"/>
  </si>
  <si>
    <t>相馬地方広域水道企業団事業特別会計</t>
    <rPh sb="0" eb="4">
      <t>ソウマチホウ</t>
    </rPh>
    <rPh sb="4" eb="6">
      <t>コウイキ</t>
    </rPh>
    <rPh sb="6" eb="8">
      <t>スイドウ</t>
    </rPh>
    <rPh sb="8" eb="11">
      <t>キギョウダン</t>
    </rPh>
    <rPh sb="11" eb="13">
      <t>ジギョウ</t>
    </rPh>
    <rPh sb="13" eb="15">
      <t>トクベツ</t>
    </rPh>
    <rPh sb="15" eb="17">
      <t>カイケイ</t>
    </rPh>
    <phoneticPr fontId="2"/>
  </si>
  <si>
    <t>相馬方部衛生組合一般会計</t>
    <rPh sb="0" eb="2">
      <t>ソウマ</t>
    </rPh>
    <rPh sb="2" eb="4">
      <t>ホウブ</t>
    </rPh>
    <rPh sb="4" eb="6">
      <t>エイセイ</t>
    </rPh>
    <rPh sb="6" eb="8">
      <t>クミアイ</t>
    </rPh>
    <rPh sb="8" eb="10">
      <t>イッパン</t>
    </rPh>
    <rPh sb="10" eb="12">
      <t>カイケイ</t>
    </rPh>
    <phoneticPr fontId="2"/>
  </si>
  <si>
    <t>相馬方部衛生組合訪問看護ステーション事業特別会計</t>
    <rPh sb="0" eb="2">
      <t>ソウマ</t>
    </rPh>
    <rPh sb="2" eb="4">
      <t>ホウブ</t>
    </rPh>
    <rPh sb="4" eb="6">
      <t>エイセイ</t>
    </rPh>
    <rPh sb="6" eb="8">
      <t>クミアイ</t>
    </rPh>
    <rPh sb="8" eb="10">
      <t>ホウモン</t>
    </rPh>
    <rPh sb="10" eb="12">
      <t>カンゴ</t>
    </rPh>
    <rPh sb="18" eb="20">
      <t>ジギョウ</t>
    </rPh>
    <rPh sb="20" eb="22">
      <t>トクベツ</t>
    </rPh>
    <rPh sb="22" eb="24">
      <t>カイケイ</t>
    </rPh>
    <phoneticPr fontId="2"/>
  </si>
  <si>
    <t>相馬方部衛生組合病院事業特別会計</t>
    <rPh sb="0" eb="2">
      <t>ソウマ</t>
    </rPh>
    <rPh sb="2" eb="4">
      <t>ホウブ</t>
    </rPh>
    <rPh sb="4" eb="6">
      <t>エイセイ</t>
    </rPh>
    <rPh sb="6" eb="8">
      <t>クミアイ</t>
    </rPh>
    <rPh sb="8" eb="10">
      <t>ビョウイン</t>
    </rPh>
    <rPh sb="10" eb="12">
      <t>ジギョウ</t>
    </rPh>
    <rPh sb="12" eb="14">
      <t>トクベツ</t>
    </rPh>
    <rPh sb="14" eb="16">
      <t>カイケイ</t>
    </rPh>
    <phoneticPr fontId="2"/>
  </si>
  <si>
    <t>東日本大震災復興交付金基金</t>
    <rPh sb="0" eb="3">
      <t>ヒガシニホン</t>
    </rPh>
    <rPh sb="3" eb="6">
      <t>ダイシンサイ</t>
    </rPh>
    <rPh sb="6" eb="8">
      <t>フッコウ</t>
    </rPh>
    <rPh sb="8" eb="11">
      <t>コウフキン</t>
    </rPh>
    <rPh sb="11" eb="13">
      <t>キキン</t>
    </rPh>
    <phoneticPr fontId="2"/>
  </si>
  <si>
    <t>東日本大震災復興基金</t>
    <rPh sb="0" eb="3">
      <t>ヒガシニホン</t>
    </rPh>
    <rPh sb="3" eb="6">
      <t>ダイシンサイ</t>
    </rPh>
    <rPh sb="6" eb="8">
      <t>フッコウ</t>
    </rPh>
    <rPh sb="8" eb="10">
      <t>キキン</t>
    </rPh>
    <phoneticPr fontId="2"/>
  </si>
  <si>
    <t>保留地処分金基金</t>
    <rPh sb="0" eb="3">
      <t>ホリュウチ</t>
    </rPh>
    <rPh sb="3" eb="5">
      <t>ショブン</t>
    </rPh>
    <rPh sb="5" eb="6">
      <t>キン</t>
    </rPh>
    <rPh sb="6" eb="8">
      <t>キキン</t>
    </rPh>
    <phoneticPr fontId="2"/>
  </si>
  <si>
    <t>災害町営住宅被災者取得支援等基金</t>
    <rPh sb="0" eb="2">
      <t>サイガイ</t>
    </rPh>
    <rPh sb="2" eb="4">
      <t>チョウエイ</t>
    </rPh>
    <rPh sb="4" eb="6">
      <t>ジュウタク</t>
    </rPh>
    <rPh sb="6" eb="9">
      <t>ヒサイシャ</t>
    </rPh>
    <rPh sb="9" eb="11">
      <t>シュトク</t>
    </rPh>
    <rPh sb="11" eb="13">
      <t>シエン</t>
    </rPh>
    <rPh sb="13" eb="14">
      <t>トウ</t>
    </rPh>
    <rPh sb="14" eb="16">
      <t>キキン</t>
    </rPh>
    <phoneticPr fontId="2"/>
  </si>
  <si>
    <t>新地町公共施設整備基金</t>
    <rPh sb="0" eb="3">
      <t>シンチマチ</t>
    </rPh>
    <rPh sb="3" eb="5">
      <t>コウキョウ</t>
    </rPh>
    <rPh sb="5" eb="7">
      <t>シセツ</t>
    </rPh>
    <rPh sb="7" eb="9">
      <t>セイビ</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</si>
  <si>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</si>
  <si>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</si>
  <si>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</si>
  <si>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</si>
  <si>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</si>
  <si>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</si>
  <si>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</si>
  <si>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</si>
  <si>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</si>
  <si>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</si>
  <si>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</si>
  <si>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</si>
  <si>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</si>
  <si>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</si>
  <si>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実質公債費比率は類似団対と比較してやや高く、１０％前後で推移している。これは、平成５年度以降に集中して行われた公共施設の整備更新事業にともない発行した地方債の償還が満了してきた反面で、近年においても高い水準で地方債の新規発行を行っているためである。地方債によらない財政運営をめざしたいところであるが、近年の財政状況の悪化から、インフラ整備や災害対応をはじめとした大規模事業にあっては、特に地方債の発行に頼らざるを得ない状況にある。地方債発行の抑制、計画的な地方債の発行により、基礎的財政収支の均衡、黒字化の継続的実現を図ることで、実質公債費比率の減少をめざしたい。
</t>
    <rPh sb="265" eb="272">
      <t>ジッシツコウサイヒヒリツ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</si>
</sst>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000B-4C00-92C9-B0273D007A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804338</c:v>
                </c:pt>
                <c:pt idx="1">
                  <c:v>741901</c:v>
                </c:pt>
                <c:pt idx="2">
                  <c:v>830571</c:v>
                </c:pt>
                <c:pt idx="3">
                  <c:v>373090</c:v>
                </c:pt>
                <c:pt idx="4">
                  <c:v>583863</c:v>
                </c:pt>
              </c:numCache>
            </c:numRef>
          </c:val>
          <c:smooth val="0"/>
          <c:extLst xmlns:c16r2="http://schemas.microsoft.com/office/drawing/2015/06/chart">
            <c:ext xmlns:c16="http://schemas.microsoft.com/office/drawing/2014/chart" uri="{C3380CC4-5D6E-409C-BE32-E72D297353CC}">
              <c16:uniqueId val="{00000001-000B-4C00-92C9-B0273D007A58}"/>
            </c:ext>
          </c:extLst>
        </c:ser>
        <c:dLbls>
          <c:showLegendKey val="0"/>
          <c:showVal val="0"/>
          <c:showCatName val="0"/>
          <c:showSerName val="0"/>
          <c:showPercent val="0"/>
          <c:showBubbleSize val="0"/>
        </c:dLbls>
        <c:marker val="1"/>
        <c:smooth val="0"/>
        <c:axId val="273561832"/>
        <c:axId val="238167120"/>
      </c:lineChart>
      <c:catAx>
        <c:axId val="273561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167120"/>
        <c:crosses val="autoZero"/>
        <c:auto val="1"/>
        <c:lblAlgn val="ctr"/>
        <c:lblOffset val="100"/>
        <c:tickLblSkip val="1"/>
        <c:tickMarkSkip val="1"/>
        <c:noMultiLvlLbl val="0"/>
      </c:catAx>
      <c:valAx>
        <c:axId val="23816712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3561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17.86</c:v>
                </c:pt>
                <c:pt idx="1">
                  <c:v>11.83</c:v>
                </c:pt>
                <c:pt idx="2">
                  <c:v>4.1100000000000003</c:v>
                </c:pt>
                <c:pt idx="3">
                  <c:v>11.86</c:v>
                </c:pt>
                <c:pt idx="4">
                  <c:v>9.06</c:v>
                </c:pt>
              </c:numCache>
            </c:numRef>
          </c:val>
          <c:extLst xmlns:c16r2="http://schemas.microsoft.com/office/drawing/2015/06/chart">
            <c:ext xmlns:c16="http://schemas.microsoft.com/office/drawing/2014/chart" uri="{C3380CC4-5D6E-409C-BE32-E72D297353CC}">
              <c16:uniqueId val="{00000000-51EB-42C4-B21E-A31D611A69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103.55</c:v>
                </c:pt>
                <c:pt idx="1">
                  <c:v>108.74</c:v>
                </c:pt>
                <c:pt idx="2">
                  <c:v>115</c:v>
                </c:pt>
                <c:pt idx="3">
                  <c:v>102.25</c:v>
                </c:pt>
                <c:pt idx="4">
                  <c:v>101.23</c:v>
                </c:pt>
              </c:numCache>
            </c:numRef>
          </c:val>
          <c:extLst xmlns:c16r2="http://schemas.microsoft.com/office/drawing/2015/06/chart">
            <c:ext xmlns:c16="http://schemas.microsoft.com/office/drawing/2014/chart" uri="{C3380CC4-5D6E-409C-BE32-E72D297353CC}">
              <c16:uniqueId val="{00000001-51EB-42C4-B21E-A31D611A69BB}"/>
            </c:ext>
          </c:extLst>
        </c:ser>
        <c:dLbls>
          <c:showLegendKey val="0"/>
          <c:showVal val="0"/>
          <c:showCatName val="0"/>
          <c:showSerName val="0"/>
          <c:showPercent val="0"/>
          <c:showBubbleSize val="0"/>
        </c:dLbls>
        <c:gapWidth val="250"/>
        <c:overlap val="100"/>
        <c:axId val="354713408"/>
        <c:axId val="354713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c:v>
                </c:pt>
                <c:pt idx="1">
                  <c:v>3.29</c:v>
                </c:pt>
                <c:pt idx="2">
                  <c:v>-1.77</c:v>
                </c:pt>
                <c:pt idx="3">
                  <c:v>-2.2999999999999998</c:v>
                </c:pt>
                <c:pt idx="4">
                  <c:v>-3.2</c:v>
                </c:pt>
              </c:numCache>
            </c:numRef>
          </c:val>
          <c:smooth val="0"/>
          <c:extLst xmlns:c16r2="http://schemas.microsoft.com/office/drawing/2015/06/chart">
            <c:ext xmlns:c16="http://schemas.microsoft.com/office/drawing/2014/chart" uri="{C3380CC4-5D6E-409C-BE32-E72D297353CC}">
              <c16:uniqueId val="{00000002-51EB-42C4-B21E-A31D611A69BB}"/>
            </c:ext>
          </c:extLst>
        </c:ser>
        <c:dLbls>
          <c:showLegendKey val="0"/>
          <c:showVal val="0"/>
          <c:showCatName val="0"/>
          <c:showSerName val="0"/>
          <c:showPercent val="0"/>
          <c:showBubbleSize val="0"/>
        </c:dLbls>
        <c:marker val="1"/>
        <c:smooth val="0"/>
        <c:axId val="354713408"/>
        <c:axId val="354713800"/>
      </c:lineChart>
      <c:catAx>
        <c:axId val="35471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4713800"/>
        <c:crosses val="autoZero"/>
        <c:auto val="1"/>
        <c:lblAlgn val="ctr"/>
        <c:lblOffset val="100"/>
        <c:tickLblSkip val="1"/>
        <c:tickMarkSkip val="1"/>
        <c:noMultiLvlLbl val="0"/>
      </c:catAx>
      <c:valAx>
        <c:axId val="354713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71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21F-42DE-8940-FA27F64B3C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21F-42DE-8940-FA27F64B3C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21F-42DE-8940-FA27F64B3C8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421F-42DE-8940-FA27F64B3C8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0.89</c:v>
                </c:pt>
                <c:pt idx="2">
                  <c:v>#N/A</c:v>
                </c:pt>
                <c:pt idx="3">
                  <c:v>0.45</c:v>
                </c:pt>
                <c:pt idx="4">
                  <c:v>#N/A</c:v>
                </c:pt>
                <c:pt idx="5">
                  <c:v>0.24</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4-421F-42DE-8940-FA27F64B3C8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1.27</c:v>
                </c:pt>
                <c:pt idx="2">
                  <c:v>#N/A</c:v>
                </c:pt>
                <c:pt idx="3">
                  <c:v>1.17</c:v>
                </c:pt>
                <c:pt idx="4">
                  <c:v>#N/A</c:v>
                </c:pt>
                <c:pt idx="5">
                  <c:v>0.78</c:v>
                </c:pt>
                <c:pt idx="6">
                  <c:v>#N/A</c:v>
                </c:pt>
                <c:pt idx="7">
                  <c:v>0.97</c:v>
                </c:pt>
                <c:pt idx="8">
                  <c:v>#N/A</c:v>
                </c:pt>
                <c:pt idx="9">
                  <c:v>1.25</c:v>
                </c:pt>
              </c:numCache>
            </c:numRef>
          </c:val>
          <c:extLst xmlns:c16r2="http://schemas.microsoft.com/office/drawing/2015/06/chart">
            <c:ext xmlns:c16="http://schemas.microsoft.com/office/drawing/2014/chart" uri="{C3380CC4-5D6E-409C-BE32-E72D297353CC}">
              <c16:uniqueId val="{00000005-421F-42DE-8940-FA27F64B3C8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1.58</c:v>
                </c:pt>
                <c:pt idx="2">
                  <c:v>#N/A</c:v>
                </c:pt>
                <c:pt idx="3">
                  <c:v>1.71</c:v>
                </c:pt>
                <c:pt idx="4">
                  <c:v>#N/A</c:v>
                </c:pt>
                <c:pt idx="5">
                  <c:v>1</c:v>
                </c:pt>
                <c:pt idx="6">
                  <c:v>#N/A</c:v>
                </c:pt>
                <c:pt idx="7">
                  <c:v>1.35</c:v>
                </c:pt>
                <c:pt idx="8">
                  <c:v>#N/A</c:v>
                </c:pt>
                <c:pt idx="9">
                  <c:v>1.51</c:v>
                </c:pt>
              </c:numCache>
            </c:numRef>
          </c:val>
          <c:extLst xmlns:c16r2="http://schemas.microsoft.com/office/drawing/2015/06/chart">
            <c:ext xmlns:c16="http://schemas.microsoft.com/office/drawing/2014/chart" uri="{C3380CC4-5D6E-409C-BE32-E72D297353CC}">
              <c16:uniqueId val="{00000006-421F-42DE-8940-FA27F64B3C8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1.82</c:v>
                </c:pt>
                <c:pt idx="2">
                  <c:v>#N/A</c:v>
                </c:pt>
                <c:pt idx="3">
                  <c:v>0.87</c:v>
                </c:pt>
                <c:pt idx="4">
                  <c:v>#N/A</c:v>
                </c:pt>
                <c:pt idx="5">
                  <c:v>3.63</c:v>
                </c:pt>
                <c:pt idx="6">
                  <c:v>#N/A</c:v>
                </c:pt>
                <c:pt idx="7">
                  <c:v>3.61</c:v>
                </c:pt>
                <c:pt idx="8">
                  <c:v>#N/A</c:v>
                </c:pt>
                <c:pt idx="9">
                  <c:v>1.63</c:v>
                </c:pt>
              </c:numCache>
            </c:numRef>
          </c:val>
          <c:extLst xmlns:c16r2="http://schemas.microsoft.com/office/drawing/2015/06/chart">
            <c:ext xmlns:c16="http://schemas.microsoft.com/office/drawing/2014/chart" uri="{C3380CC4-5D6E-409C-BE32-E72D297353CC}">
              <c16:uniqueId val="{00000007-421F-42DE-8940-FA27F64B3C83}"/>
            </c:ext>
          </c:extLst>
        </c:ser>
        <c:ser>
          <c:idx val="8"/>
          <c:order val="8"/>
          <c:tx>
            <c:strRef>
              <c:f>データシート!$A$35</c:f>
              <c:strCache>
                <c:ptCount val="1"/>
                <c:pt idx="0">
                  <c:v>新地南工業団地整備事業特別会計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6.52</c:v>
                </c:pt>
                <c:pt idx="2">
                  <c:v>#N/A</c:v>
                </c:pt>
                <c:pt idx="3">
                  <c:v>6.52</c:v>
                </c:pt>
                <c:pt idx="4">
                  <c:v>#N/A</c:v>
                </c:pt>
                <c:pt idx="5">
                  <c:v>6.43</c:v>
                </c:pt>
                <c:pt idx="6">
                  <c:v>#N/A</c:v>
                </c:pt>
                <c:pt idx="7">
                  <c:v>0</c:v>
                </c:pt>
                <c:pt idx="8">
                  <c:v>#N/A</c:v>
                </c:pt>
                <c:pt idx="9">
                  <c:v>3.77</c:v>
                </c:pt>
              </c:numCache>
            </c:numRef>
          </c:val>
          <c:extLst xmlns:c16r2="http://schemas.microsoft.com/office/drawing/2015/06/chart">
            <c:ext xmlns:c16="http://schemas.microsoft.com/office/drawing/2014/chart" uri="{C3380CC4-5D6E-409C-BE32-E72D297353CC}">
              <c16:uniqueId val="{00000008-421F-42DE-8940-FA27F64B3C8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17.86</c:v>
                </c:pt>
                <c:pt idx="2">
                  <c:v>#N/A</c:v>
                </c:pt>
                <c:pt idx="3">
                  <c:v>11.82</c:v>
                </c:pt>
                <c:pt idx="4">
                  <c:v>#N/A</c:v>
                </c:pt>
                <c:pt idx="5">
                  <c:v>4.1100000000000003</c:v>
                </c:pt>
                <c:pt idx="6">
                  <c:v>#N/A</c:v>
                </c:pt>
                <c:pt idx="7">
                  <c:v>11.86</c:v>
                </c:pt>
                <c:pt idx="8">
                  <c:v>#N/A</c:v>
                </c:pt>
                <c:pt idx="9">
                  <c:v>9.0500000000000007</c:v>
                </c:pt>
              </c:numCache>
            </c:numRef>
          </c:val>
          <c:extLst xmlns:c16r2="http://schemas.microsoft.com/office/drawing/2015/06/chart">
            <c:ext xmlns:c16="http://schemas.microsoft.com/office/drawing/2014/chart" uri="{C3380CC4-5D6E-409C-BE32-E72D297353CC}">
              <c16:uniqueId val="{00000009-421F-42DE-8940-FA27F64B3C83}"/>
            </c:ext>
          </c:extLst>
        </c:ser>
        <c:dLbls>
          <c:showLegendKey val="0"/>
          <c:showVal val="0"/>
          <c:showCatName val="0"/>
          <c:showSerName val="0"/>
          <c:showPercent val="0"/>
          <c:showBubbleSize val="0"/>
        </c:dLbls>
        <c:gapWidth val="150"/>
        <c:overlap val="100"/>
        <c:axId val="354714584"/>
        <c:axId val="354714976"/>
      </c:barChart>
      <c:catAx>
        <c:axId val="354714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714976"/>
        <c:crosses val="autoZero"/>
        <c:auto val="1"/>
        <c:lblAlgn val="ctr"/>
        <c:lblOffset val="100"/>
        <c:tickLblSkip val="1"/>
        <c:tickMarkSkip val="1"/>
        <c:noMultiLvlLbl val="0"/>
      </c:catAx>
      <c:valAx>
        <c:axId val="35471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714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437</c:v>
                </c:pt>
                <c:pt idx="5">
                  <c:v>442</c:v>
                </c:pt>
                <c:pt idx="8">
                  <c:v>441</c:v>
                </c:pt>
                <c:pt idx="11">
                  <c:v>437</c:v>
                </c:pt>
                <c:pt idx="14">
                  <c:v>453</c:v>
                </c:pt>
              </c:numCache>
            </c:numRef>
          </c:val>
          <c:extLst xmlns:c16r2="http://schemas.microsoft.com/office/drawing/2015/06/chart">
            <c:ext xmlns:c16="http://schemas.microsoft.com/office/drawing/2014/chart" uri="{C3380CC4-5D6E-409C-BE32-E72D297353CC}">
              <c16:uniqueId val="{00000000-344D-4669-9606-C1F3128C41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44D-4669-9606-C1F3128C41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52</c:v>
                </c:pt>
                <c:pt idx="3">
                  <c:v>52</c:v>
                </c:pt>
                <c:pt idx="6">
                  <c:v>52</c:v>
                </c:pt>
                <c:pt idx="9">
                  <c:v>52</c:v>
                </c:pt>
                <c:pt idx="12">
                  <c:v>52</c:v>
                </c:pt>
              </c:numCache>
            </c:numRef>
          </c:val>
          <c:extLst xmlns:c16r2="http://schemas.microsoft.com/office/drawing/2015/06/chart">
            <c:ext xmlns:c16="http://schemas.microsoft.com/office/drawing/2014/chart" uri="{C3380CC4-5D6E-409C-BE32-E72D297353CC}">
              <c16:uniqueId val="{00000002-344D-4669-9606-C1F3128C41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51</c:v>
                </c:pt>
                <c:pt idx="3">
                  <c:v>56</c:v>
                </c:pt>
                <c:pt idx="6">
                  <c:v>61</c:v>
                </c:pt>
                <c:pt idx="9">
                  <c:v>63</c:v>
                </c:pt>
                <c:pt idx="12">
                  <c:v>65</c:v>
                </c:pt>
              </c:numCache>
            </c:numRef>
          </c:val>
          <c:extLst xmlns:c16r2="http://schemas.microsoft.com/office/drawing/2015/06/chart">
            <c:ext xmlns:c16="http://schemas.microsoft.com/office/drawing/2014/chart" uri="{C3380CC4-5D6E-409C-BE32-E72D297353CC}">
              <c16:uniqueId val="{00000003-344D-4669-9606-C1F3128C41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142</c:v>
                </c:pt>
                <c:pt idx="3">
                  <c:v>150</c:v>
                </c:pt>
                <c:pt idx="6">
                  <c:v>156</c:v>
                </c:pt>
                <c:pt idx="9">
                  <c:v>167</c:v>
                </c:pt>
                <c:pt idx="12">
                  <c:v>171</c:v>
                </c:pt>
              </c:numCache>
            </c:numRef>
          </c:val>
          <c:extLst xmlns:c16r2="http://schemas.microsoft.com/office/drawing/2015/06/chart">
            <c:ext xmlns:c16="http://schemas.microsoft.com/office/drawing/2014/chart" uri="{C3380CC4-5D6E-409C-BE32-E72D297353CC}">
              <c16:uniqueId val="{00000004-344D-4669-9606-C1F3128C41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44D-4669-9606-C1F3128C41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44D-4669-9606-C1F3128C41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459</c:v>
                </c:pt>
                <c:pt idx="3">
                  <c:v>468</c:v>
                </c:pt>
                <c:pt idx="6">
                  <c:v>458</c:v>
                </c:pt>
                <c:pt idx="9">
                  <c:v>410</c:v>
                </c:pt>
                <c:pt idx="12">
                  <c:v>424</c:v>
                </c:pt>
              </c:numCache>
            </c:numRef>
          </c:val>
          <c:extLst xmlns:c16r2="http://schemas.microsoft.com/office/drawing/2015/06/chart">
            <c:ext xmlns:c16="http://schemas.microsoft.com/office/drawing/2014/chart" uri="{C3380CC4-5D6E-409C-BE32-E72D297353CC}">
              <c16:uniqueId val="{00000007-344D-4669-9606-C1F3128C419A}"/>
            </c:ext>
          </c:extLst>
        </c:ser>
        <c:dLbls>
          <c:showLegendKey val="0"/>
          <c:showVal val="0"/>
          <c:showCatName val="0"/>
          <c:showSerName val="0"/>
          <c:showPercent val="0"/>
          <c:showBubbleSize val="0"/>
        </c:dLbls>
        <c:gapWidth val="100"/>
        <c:overlap val="100"/>
        <c:axId val="354715760"/>
        <c:axId val="354716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267</c:v>
                </c:pt>
                <c:pt idx="2">
                  <c:v>#N/A</c:v>
                </c:pt>
                <c:pt idx="3">
                  <c:v>#N/A</c:v>
                </c:pt>
                <c:pt idx="4">
                  <c:v>284</c:v>
                </c:pt>
                <c:pt idx="5">
                  <c:v>#N/A</c:v>
                </c:pt>
                <c:pt idx="6">
                  <c:v>#N/A</c:v>
                </c:pt>
                <c:pt idx="7">
                  <c:v>286</c:v>
                </c:pt>
                <c:pt idx="8">
                  <c:v>#N/A</c:v>
                </c:pt>
                <c:pt idx="9">
                  <c:v>#N/A</c:v>
                </c:pt>
                <c:pt idx="10">
                  <c:v>255</c:v>
                </c:pt>
                <c:pt idx="11">
                  <c:v>#N/A</c:v>
                </c:pt>
                <c:pt idx="12">
                  <c:v>#N/A</c:v>
                </c:pt>
                <c:pt idx="13">
                  <c:v>259</c:v>
                </c:pt>
                <c:pt idx="14">
                  <c:v>#N/A</c:v>
                </c:pt>
              </c:numCache>
            </c:numRef>
          </c:val>
          <c:smooth val="0"/>
          <c:extLst xmlns:c16r2="http://schemas.microsoft.com/office/drawing/2015/06/chart">
            <c:ext xmlns:c16="http://schemas.microsoft.com/office/drawing/2014/chart" uri="{C3380CC4-5D6E-409C-BE32-E72D297353CC}">
              <c16:uniqueId val="{00000008-344D-4669-9606-C1F3128C419A}"/>
            </c:ext>
          </c:extLst>
        </c:ser>
        <c:dLbls>
          <c:showLegendKey val="0"/>
          <c:showVal val="0"/>
          <c:showCatName val="0"/>
          <c:showSerName val="0"/>
          <c:showPercent val="0"/>
          <c:showBubbleSize val="0"/>
        </c:dLbls>
        <c:marker val="1"/>
        <c:smooth val="0"/>
        <c:axId val="354715760"/>
        <c:axId val="354716152"/>
      </c:lineChart>
      <c:catAx>
        <c:axId val="35471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716152"/>
        <c:crosses val="autoZero"/>
        <c:auto val="1"/>
        <c:lblAlgn val="ctr"/>
        <c:lblOffset val="100"/>
        <c:tickLblSkip val="1"/>
        <c:tickMarkSkip val="1"/>
        <c:noMultiLvlLbl val="0"/>
      </c:catAx>
      <c:valAx>
        <c:axId val="354716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71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4702</c:v>
                </c:pt>
                <c:pt idx="5">
                  <c:v>4582</c:v>
                </c:pt>
                <c:pt idx="8">
                  <c:v>4429</c:v>
                </c:pt>
                <c:pt idx="11">
                  <c:v>4297</c:v>
                </c:pt>
                <c:pt idx="14">
                  <c:v>4274</c:v>
                </c:pt>
              </c:numCache>
            </c:numRef>
          </c:val>
          <c:extLst xmlns:c16r2="http://schemas.microsoft.com/office/drawing/2015/06/chart">
            <c:ext xmlns:c16="http://schemas.microsoft.com/office/drawing/2014/chart" uri="{C3380CC4-5D6E-409C-BE32-E72D297353CC}">
              <c16:uniqueId val="{00000000-8180-4CF2-93AE-748DF5D113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208</c:v>
                </c:pt>
                <c:pt idx="5">
                  <c:v>474</c:v>
                </c:pt>
                <c:pt idx="8">
                  <c:v>623</c:v>
                </c:pt>
                <c:pt idx="11">
                  <c:v>702</c:v>
                </c:pt>
                <c:pt idx="14">
                  <c:v>669</c:v>
                </c:pt>
              </c:numCache>
            </c:numRef>
          </c:val>
          <c:extLst xmlns:c16r2="http://schemas.microsoft.com/office/drawing/2015/06/chart">
            <c:ext xmlns:c16="http://schemas.microsoft.com/office/drawing/2014/chart" uri="{C3380CC4-5D6E-409C-BE32-E72D297353CC}">
              <c16:uniqueId val="{00000001-8180-4CF2-93AE-748DF5D113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6924</c:v>
                </c:pt>
                <c:pt idx="5">
                  <c:v>8204</c:v>
                </c:pt>
                <c:pt idx="8">
                  <c:v>8036</c:v>
                </c:pt>
                <c:pt idx="11">
                  <c:v>6925</c:v>
                </c:pt>
                <c:pt idx="14">
                  <c:v>6486</c:v>
                </c:pt>
              </c:numCache>
            </c:numRef>
          </c:val>
          <c:extLst xmlns:c16r2="http://schemas.microsoft.com/office/drawing/2015/06/chart">
            <c:ext xmlns:c16="http://schemas.microsoft.com/office/drawing/2014/chart" uri="{C3380CC4-5D6E-409C-BE32-E72D297353CC}">
              <c16:uniqueId val="{00000002-8180-4CF2-93AE-748DF5D113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11</c:v>
                </c:pt>
                <c:pt idx="9">
                  <c:v>84</c:v>
                </c:pt>
                <c:pt idx="12">
                  <c:v>75</c:v>
                </c:pt>
              </c:numCache>
            </c:numRef>
          </c:val>
          <c:extLst xmlns:c16r2="http://schemas.microsoft.com/office/drawing/2015/06/chart">
            <c:ext xmlns:c16="http://schemas.microsoft.com/office/drawing/2014/chart" uri="{C3380CC4-5D6E-409C-BE32-E72D297353CC}">
              <c16:uniqueId val="{00000003-8180-4CF2-93AE-748DF5D113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180-4CF2-93AE-748DF5D113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106</c:v>
                </c:pt>
                <c:pt idx="3">
                  <c:v>95</c:v>
                </c:pt>
                <c:pt idx="6">
                  <c:v>84</c:v>
                </c:pt>
                <c:pt idx="9">
                  <c:v>73</c:v>
                </c:pt>
                <c:pt idx="12">
                  <c:v>62</c:v>
                </c:pt>
              </c:numCache>
            </c:numRef>
          </c:val>
          <c:extLst xmlns:c16r2="http://schemas.microsoft.com/office/drawing/2015/06/chart">
            <c:ext xmlns:c16="http://schemas.microsoft.com/office/drawing/2014/chart" uri="{C3380CC4-5D6E-409C-BE32-E72D297353CC}">
              <c16:uniqueId val="{00000005-8180-4CF2-93AE-748DF5D113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1126</c:v>
                </c:pt>
                <c:pt idx="3">
                  <c:v>972</c:v>
                </c:pt>
                <c:pt idx="6">
                  <c:v>774</c:v>
                </c:pt>
                <c:pt idx="9">
                  <c:v>753</c:v>
                </c:pt>
                <c:pt idx="12">
                  <c:v>760</c:v>
                </c:pt>
              </c:numCache>
            </c:numRef>
          </c:val>
          <c:extLst xmlns:c16r2="http://schemas.microsoft.com/office/drawing/2015/06/chart">
            <c:ext xmlns:c16="http://schemas.microsoft.com/office/drawing/2014/chart" uri="{C3380CC4-5D6E-409C-BE32-E72D297353CC}">
              <c16:uniqueId val="{00000006-8180-4CF2-93AE-748DF5D113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591</c:v>
                </c:pt>
                <c:pt idx="3">
                  <c:v>544</c:v>
                </c:pt>
                <c:pt idx="6">
                  <c:v>513</c:v>
                </c:pt>
                <c:pt idx="9">
                  <c:v>464</c:v>
                </c:pt>
                <c:pt idx="12">
                  <c:v>416</c:v>
                </c:pt>
              </c:numCache>
            </c:numRef>
          </c:val>
          <c:extLst xmlns:c16r2="http://schemas.microsoft.com/office/drawing/2015/06/chart">
            <c:ext xmlns:c16="http://schemas.microsoft.com/office/drawing/2014/chart" uri="{C3380CC4-5D6E-409C-BE32-E72D297353CC}">
              <c16:uniqueId val="{00000007-8180-4CF2-93AE-748DF5D113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1354</c:v>
                </c:pt>
                <c:pt idx="3">
                  <c:v>1505</c:v>
                </c:pt>
                <c:pt idx="6">
                  <c:v>1945</c:v>
                </c:pt>
                <c:pt idx="9">
                  <c:v>1917</c:v>
                </c:pt>
                <c:pt idx="12">
                  <c:v>1843</c:v>
                </c:pt>
              </c:numCache>
            </c:numRef>
          </c:val>
          <c:extLst xmlns:c16r2="http://schemas.microsoft.com/office/drawing/2015/06/chart">
            <c:ext xmlns:c16="http://schemas.microsoft.com/office/drawing/2014/chart" uri="{C3380CC4-5D6E-409C-BE32-E72D297353CC}">
              <c16:uniqueId val="{00000008-8180-4CF2-93AE-748DF5D113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471</c:v>
                </c:pt>
                <c:pt idx="3">
                  <c:v>690</c:v>
                </c:pt>
                <c:pt idx="6">
                  <c:v>638</c:v>
                </c:pt>
                <c:pt idx="9">
                  <c:v>586</c:v>
                </c:pt>
                <c:pt idx="12">
                  <c:v>534</c:v>
                </c:pt>
              </c:numCache>
            </c:numRef>
          </c:val>
          <c:extLst xmlns:c16r2="http://schemas.microsoft.com/office/drawing/2015/06/chart">
            <c:ext xmlns:c16="http://schemas.microsoft.com/office/drawing/2014/chart" uri="{C3380CC4-5D6E-409C-BE32-E72D297353CC}">
              <c16:uniqueId val="{00000009-8180-4CF2-93AE-748DF5D113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4761</c:v>
                </c:pt>
                <c:pt idx="3">
                  <c:v>4638</c:v>
                </c:pt>
                <c:pt idx="6">
                  <c:v>4691</c:v>
                </c:pt>
                <c:pt idx="9">
                  <c:v>4750</c:v>
                </c:pt>
                <c:pt idx="12">
                  <c:v>5529</c:v>
                </c:pt>
              </c:numCache>
            </c:numRef>
          </c:val>
          <c:extLst xmlns:c16r2="http://schemas.microsoft.com/office/drawing/2015/06/chart">
            <c:ext xmlns:c16="http://schemas.microsoft.com/office/drawing/2014/chart" uri="{C3380CC4-5D6E-409C-BE32-E72D297353CC}">
              <c16:uniqueId val="{0000000A-8180-4CF2-93AE-748DF5D113A8}"/>
            </c:ext>
          </c:extLst>
        </c:ser>
        <c:dLbls>
          <c:showLegendKey val="0"/>
          <c:showVal val="0"/>
          <c:showCatName val="0"/>
          <c:showSerName val="0"/>
          <c:showPercent val="0"/>
          <c:showBubbleSize val="0"/>
        </c:dLbls>
        <c:gapWidth val="100"/>
        <c:overlap val="100"/>
        <c:axId val="354716544"/>
        <c:axId val="354717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180-4CF2-93AE-748DF5D113A8}"/>
            </c:ext>
          </c:extLst>
        </c:ser>
        <c:dLbls>
          <c:showLegendKey val="0"/>
          <c:showVal val="0"/>
          <c:showCatName val="0"/>
          <c:showSerName val="0"/>
          <c:showPercent val="0"/>
          <c:showBubbleSize val="0"/>
        </c:dLbls>
        <c:marker val="1"/>
        <c:smooth val="0"/>
        <c:axId val="354716544"/>
        <c:axId val="354717328"/>
      </c:lineChart>
      <c:catAx>
        <c:axId val="35471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4717328"/>
        <c:crosses val="autoZero"/>
        <c:auto val="1"/>
        <c:lblAlgn val="ctr"/>
        <c:lblOffset val="100"/>
        <c:tickLblSkip val="1"/>
        <c:tickMarkSkip val="1"/>
        <c:noMultiLvlLbl val="0"/>
      </c:catAx>
      <c:valAx>
        <c:axId val="35471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71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3510</c:v>
                </c:pt>
                <c:pt idx="1">
                  <c:v>3193</c:v>
                </c:pt>
                <c:pt idx="2">
                  <c:v>3179</c:v>
                </c:pt>
              </c:numCache>
            </c:numRef>
          </c:val>
          <c:extLst xmlns:c16r2="http://schemas.microsoft.com/office/drawing/2015/06/chart">
            <c:ext xmlns:c16="http://schemas.microsoft.com/office/drawing/2014/chart" uri="{C3380CC4-5D6E-409C-BE32-E72D297353CC}">
              <c16:uniqueId val="{00000000-B1CA-4759-B008-601D0C103A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c:v>
                </c:pt>
                <c:pt idx="1">
                  <c:v>54</c:v>
                </c:pt>
                <c:pt idx="2">
                  <c:v>54</c:v>
                </c:pt>
              </c:numCache>
            </c:numRef>
          </c:val>
          <c:extLst xmlns:c16r2="http://schemas.microsoft.com/office/drawing/2015/06/chart">
            <c:ext xmlns:c16="http://schemas.microsoft.com/office/drawing/2014/chart" uri="{C3380CC4-5D6E-409C-BE32-E72D297353CC}">
              <c16:uniqueId val="{00000001-B1CA-4759-B008-601D0C103A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13141</c:v>
                </c:pt>
                <c:pt idx="1">
                  <c:v>12016</c:v>
                </c:pt>
                <c:pt idx="2">
                  <c:v>8441</c:v>
                </c:pt>
              </c:numCache>
            </c:numRef>
          </c:val>
          <c:extLst xmlns:c16r2="http://schemas.microsoft.com/office/drawing/2015/06/chart">
            <c:ext xmlns:c16="http://schemas.microsoft.com/office/drawing/2014/chart" uri="{C3380CC4-5D6E-409C-BE32-E72D297353CC}">
              <c16:uniqueId val="{00000002-B1CA-4759-B008-601D0C103AB7}"/>
            </c:ext>
          </c:extLst>
        </c:ser>
        <c:dLbls>
          <c:showLegendKey val="0"/>
          <c:showVal val="0"/>
          <c:showCatName val="0"/>
          <c:showSerName val="0"/>
          <c:showPercent val="0"/>
          <c:showBubbleSize val="0"/>
        </c:dLbls>
        <c:gapWidth val="120"/>
        <c:overlap val="100"/>
        <c:axId val="354717720"/>
        <c:axId val="354718504"/>
      </c:barChart>
      <c:catAx>
        <c:axId val="354717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4718504"/>
        <c:crosses val="autoZero"/>
        <c:auto val="1"/>
        <c:lblAlgn val="ctr"/>
        <c:lblOffset val="100"/>
        <c:tickLblSkip val="1"/>
        <c:tickMarkSkip val="1"/>
        <c:noMultiLvlLbl val="0"/>
      </c:catAx>
      <c:valAx>
        <c:axId val="354718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4717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BFD-483B-8465-9F70B370CB45}"/>
                </c:ext>
                <c:ext xmlns:c15="http://schemas.microsoft.com/office/drawing/2012/chart" uri="{CE6537A1-D6FC-4f65-9D91-7224C49458BB}">
                  <c15:dlblFieldTable>
                    <c15:dlblFTEntry>
                      <c15:txfldGUID>{7BDB18AC-F37C-4293-94DB-2294E6B06140}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BFD-483B-8465-9F70B370CB45}"/>
                </c:ext>
                <c:ext xmlns:c15="http://schemas.microsoft.com/office/drawing/2012/chart" uri="{CE6537A1-D6FC-4f65-9D91-7224C49458BB}">
                  <c15:dlblFieldTable>
                    <c15:dlblFTEntry>
                      <c15:txfldGUID>{383588D4-A43F-4F0F-A6DF-97E10BC07163}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BFD-483B-8465-9F70B370CB45}"/>
                </c:ext>
                <c:ext xmlns:c15="http://schemas.microsoft.com/office/drawing/2012/chart" uri="{CE6537A1-D6FC-4f65-9D91-7224C49458BB}">
                  <c15:dlblFieldTable>
                    <c15:dlblFTEntry>
                      <c15:txfldGUID>{5A07C841-E7AC-4F13-8D1C-4F3CABB68888}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BFD-483B-8465-9F70B370CB45}"/>
                </c:ext>
                <c:ext xmlns:c15="http://schemas.microsoft.com/office/drawing/2012/chart" uri="{CE6537A1-D6FC-4f65-9D91-7224C49458BB}">
                  <c15:dlblFieldTable>
                    <c15:dlblFTEntry>
                      <c15:txfldGUID>{F766D5DB-426A-4812-B1B8-7E5D611177FC}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BFD-483B-8465-9F70B370CB45}"/>
                </c:ext>
                <c:ext xmlns:c15="http://schemas.microsoft.com/office/drawing/2012/chart" uri="{CE6537A1-D6FC-4f65-9D91-7224C49458BB}">
                  <c15:dlblFieldTable>
                    <c15:dlblFTEntry>
                      <c15:txfldGUID>{57FF7557-75AB-44A5-8A5A-A5C6CEEA5C24}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BFD-483B-8465-9F70B370CB45}"/>
                </c:ext>
                <c:ext xmlns:c15="http://schemas.microsoft.com/office/drawing/2012/chart" uri="{CE6537A1-D6FC-4f65-9D91-7224C49458BB}">
                  <c15:dlblFieldTable>
                    <c15:dlblFTEntry>
                      <c15:txfldGUID>{5EC048E2-003B-4399-B869-A7AF388A2F13}</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BFD-483B-8465-9F70B370CB45}"/>
                </c:ext>
                <c:ext xmlns:c15="http://schemas.microsoft.com/office/drawing/2012/chart" uri="{CE6537A1-D6FC-4f65-9D91-7224C49458BB}">
                  <c15:dlblFieldTable>
                    <c15:dlblFTEntry>
                      <c15:txfldGUID>{97BD40CC-C7A3-4B05-9FEE-6C34DB509189}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BFD-483B-8465-9F70B370CB45}"/>
                </c:ext>
                <c:ext xmlns:c15="http://schemas.microsoft.com/office/drawing/2012/chart" uri="{CE6537A1-D6FC-4f65-9D91-7224C49458BB}">
                  <c15:dlblFieldTable>
                    <c15:dlblFTEntry>
                      <c15:txfldGUID>{7A90EF18-9D8D-426D-936C-2F9409A3F9B6}</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BFD-483B-8465-9F70B370CB45}"/>
                </c:ext>
                <c:ext xmlns:c15="http://schemas.microsoft.com/office/drawing/2012/chart" uri="{CE6537A1-D6FC-4f65-9D91-7224C49458BB}">
                  <c15:dlblFieldTable>
                    <c15:dlblFTEntry>
                      <c15:txfldGUID>{0C3A4CBE-30C1-4D99-A655-D8E8139013E7}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BFD-483B-8465-9F70B370CB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BFD-483B-8465-9F70B370CB45}"/>
                </c:ext>
                <c:ext xmlns:c15="http://schemas.microsoft.com/office/drawing/2012/chart" uri="{CE6537A1-D6FC-4f65-9D91-7224C49458BB}">
                  <c15:dlblFieldTable>
                    <c15:dlblFTEntry>
                      <c15:txfldGUID>{C5FF1BAB-AD57-4B6D-B45E-F870BBEB23E0}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BFD-483B-8465-9F70B370CB45}"/>
                </c:ext>
                <c:ext xmlns:c15="http://schemas.microsoft.com/office/drawing/2012/chart" uri="{CE6537A1-D6FC-4f65-9D91-7224C49458BB}">
                  <c15:dlblFieldTable>
                    <c15:dlblFTEntry>
                      <c15:txfldGUID>{DC486F70-C0A4-4677-A588-E0AA9FB1FDE6}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BFD-483B-8465-9F70B370CB45}"/>
                </c:ext>
                <c:ext xmlns:c15="http://schemas.microsoft.com/office/drawing/2012/chart" uri="{CE6537A1-D6FC-4f65-9D91-7224C49458BB}">
                  <c15:dlblFieldTable>
                    <c15:dlblFTEntry>
                      <c15:txfldGUID>{52060A50-E9E8-4AB7-98FA-B9FDF0BB49D6}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BFD-483B-8465-9F70B370CB45}"/>
                </c:ext>
                <c:ext xmlns:c15="http://schemas.microsoft.com/office/drawing/2012/chart" uri="{CE6537A1-D6FC-4f65-9D91-7224C49458BB}">
                  <c15:dlblFieldTable>
                    <c15:dlblFTEntry>
                      <c15:txfldGUID>{C8948A64-5B35-4762-9112-6A72712ED4E0}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BFD-483B-8465-9F70B370CB45}"/>
                </c:ext>
                <c:ext xmlns:c15="http://schemas.microsoft.com/office/drawing/2012/chart" uri="{CE6537A1-D6FC-4f65-9D91-7224C49458BB}">
                  <c15:dlblFieldTable>
                    <c15:dlblFTEntry>
                      <c15:txfldGUID>{D554E28E-B109-4333-8F3B-66D97F18F183}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BFD-483B-8465-9F70B370CB45}"/>
                </c:ext>
                <c:ext xmlns:c15="http://schemas.microsoft.com/office/drawing/2012/chart" uri="{CE6537A1-D6FC-4f65-9D91-7224C49458BB}">
                  <c15:dlblFieldTable>
                    <c15:dlblFTEntry>
                      <c15:txfldGUID>{8A61F247-F3FF-4330-962E-36C0DB0E9B0C}</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BFD-483B-8465-9F70B370CB45}"/>
                </c:ext>
                <c:ext xmlns:c15="http://schemas.microsoft.com/office/drawing/2012/chart" uri="{CE6537A1-D6FC-4f65-9D91-7224C49458BB}">
                  <c15:dlblFieldTable>
                    <c15:dlblFTEntry>
                      <c15:txfldGUID>{84F84D68-CD2A-4D9F-9F37-E158F9F33A2E}</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BFD-483B-8465-9F70B370CB45}"/>
                </c:ext>
                <c:ext xmlns:c15="http://schemas.microsoft.com/office/drawing/2012/chart" uri="{CE6537A1-D6FC-4f65-9D91-7224C49458BB}">
                  <c15:dlblFieldTable>
                    <c15:dlblFTEntry>
                      <c15:txfldGUID>{7A1D44C5-427A-46DE-B4EB-A93D34664500}</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BFD-483B-8465-9F70B370CB45}"/>
                </c:ext>
                <c:ext xmlns:c15="http://schemas.microsoft.com/office/drawing/2012/chart" uri="{CE6537A1-D6FC-4f65-9D91-7224C49458BB}">
                  <c15:dlblFieldTable>
                    <c15:dlblFTEntry>
                      <c15:txfldGUID>{92C74955-B710-4657-BBE3-1689D131D916}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2BFD-483B-8465-9F70B370CB45}"/>
            </c:ext>
          </c:extLst>
        </c:ser>
        <c:dLbls>
          <c:showLegendKey val="0"/>
          <c:showVal val="1"/>
          <c:showCatName val="0"/>
          <c:showSerName val="0"/>
          <c:showPercent val="0"/>
          <c:showBubbleSize val="0"/>
        </c:dLbls>
        <c:axId val="354719288"/>
        <c:axId val="354719680"/>
      </c:scatterChart>
      <c:valAx>
        <c:axId val="3547192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719680"/>
        <c:crosses val="autoZero"/>
        <c:crossBetween val="midCat"/>
      </c:valAx>
      <c:valAx>
        <c:axId val="354719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719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DA-4038-BB09-AF359B235791}"/>
                </c:ext>
                <c:ext xmlns:c15="http://schemas.microsoft.com/office/drawing/2012/chart" uri="{CE6537A1-D6FC-4f65-9D91-7224C49458BB}">
                  <c15:dlblFieldTable>
                    <c15:dlblFTEntry>
                      <c15:txfldGUID>{D56B67CE-66D0-42EB-B2E7-793B69669686}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DA-4038-BB09-AF359B235791}"/>
                </c:ext>
                <c:ext xmlns:c15="http://schemas.microsoft.com/office/drawing/2012/chart" uri="{CE6537A1-D6FC-4f65-9D91-7224C49458BB}">
                  <c15:dlblFieldTable>
                    <c15:dlblFTEntry>
                      <c15:txfldGUID>{28472F5F-39F1-4933-925E-FD792A466A78}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DA-4038-BB09-AF359B235791}"/>
                </c:ext>
                <c:ext xmlns:c15="http://schemas.microsoft.com/office/drawing/2012/chart" uri="{CE6537A1-D6FC-4f65-9D91-7224C49458BB}">
                  <c15:dlblFieldTable>
                    <c15:dlblFTEntry>
                      <c15:txfldGUID>{A9147F03-B43C-41FC-9C55-4389124E3E79}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DA-4038-BB09-AF359B235791}"/>
                </c:ext>
                <c:ext xmlns:c15="http://schemas.microsoft.com/office/drawing/2012/chart" uri="{CE6537A1-D6FC-4f65-9D91-7224C49458BB}">
                  <c15:dlblFieldTable>
                    <c15:dlblFTEntry>
                      <c15:txfldGUID>{B16DE7DE-A4B0-4CE0-8B28-1E3D0EF99EA5}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DA-4038-BB09-AF359B235791}"/>
                </c:ext>
                <c:ext xmlns:c15="http://schemas.microsoft.com/office/drawing/2012/chart" uri="{CE6537A1-D6FC-4f65-9D91-7224C49458BB}">
                  <c15:dlblFieldTable>
                    <c15:dlblFTEntry>
                      <c15:txfldGUID>{7F003E9F-17D6-4D34-B7C2-21DA45A1E23E}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DA-4038-BB09-AF359B235791}"/>
                </c:ext>
                <c:ext xmlns:c15="http://schemas.microsoft.com/office/drawing/2012/chart" uri="{CE6537A1-D6FC-4f65-9D91-7224C49458BB}">
                  <c15:dlblFieldTable>
                    <c15:dlblFTEntry>
                      <c15:txfldGUID>{157DFC35-F0BF-489E-AB56-FEAD9A4EA1CB}</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DA-4038-BB09-AF359B235791}"/>
                </c:ext>
                <c:ext xmlns:c15="http://schemas.microsoft.com/office/drawing/2012/chart" uri="{CE6537A1-D6FC-4f65-9D91-7224C49458BB}">
                  <c15:dlblFieldTable>
                    <c15:dlblFTEntry>
                      <c15:txfldGUID>{A57E910E-3362-4150-911B-C8804E0813E7}</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DA-4038-BB09-AF359B235791}"/>
                </c:ext>
                <c:ext xmlns:c15="http://schemas.microsoft.com/office/drawing/2012/chart" uri="{CE6537A1-D6FC-4f65-9D91-7224C49458BB}">
                  <c15:dlblFieldTable>
                    <c15:dlblFTEntry>
                      <c15:txfldGUID>{022A22C2-D514-4C8E-A7C1-FB5F3DF7C3CC}</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DA-4038-BB09-AF359B235791}"/>
                </c:ext>
                <c:ext xmlns:c15="http://schemas.microsoft.com/office/drawing/2012/chart" uri="{CE6537A1-D6FC-4f65-9D91-7224C49458BB}">
                  <c15:dlblFieldTable>
                    <c15:dlblFTEntry>
                      <c15:txfldGUID>{EE68C24D-6843-4852-A354-3DA80C166D3E}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9.8000000000000007</c:v>
                </c:pt>
                <c:pt idx="16">
                  <c:v>10.7</c:v>
                </c:pt>
                <c:pt idx="24">
                  <c:v>10.3</c:v>
                </c:pt>
                <c:pt idx="32">
                  <c:v>9.9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9DA-4038-BB09-AF359B2357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DA-4038-BB09-AF359B235791}"/>
                </c:ext>
                <c:ext xmlns:c15="http://schemas.microsoft.com/office/drawing/2012/chart" uri="{CE6537A1-D6FC-4f65-9D91-7224C49458BB}">
                  <c15:layout/>
                  <c15:dlblFieldTable>
                    <c15:dlblFTEntry>
                      <c15:txfldGUID>{88A0F5EE-2091-4356-BA46-964574AC185A}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DA-4038-BB09-AF359B235791}"/>
                </c:ext>
                <c:ext xmlns:c15="http://schemas.microsoft.com/office/drawing/2012/chart" uri="{CE6537A1-D6FC-4f65-9D91-7224C49458BB}">
                  <c15:dlblFieldTable>
                    <c15:dlblFTEntry>
                      <c15:txfldGUID>{AD0F76B5-3C96-40DF-8558-FCCC5D6DAF83}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DA-4038-BB09-AF359B235791}"/>
                </c:ext>
                <c:ext xmlns:c15="http://schemas.microsoft.com/office/drawing/2012/chart" uri="{CE6537A1-D6FC-4f65-9D91-7224C49458BB}">
                  <c15:dlblFieldTable>
                    <c15:dlblFTEntry>
                      <c15:txfldGUID>{8B93BDE0-4128-4135-A425-11D255F7E618}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DA-4038-BB09-AF359B235791}"/>
                </c:ext>
                <c:ext xmlns:c15="http://schemas.microsoft.com/office/drawing/2012/chart" uri="{CE6537A1-D6FC-4f65-9D91-7224C49458BB}">
                  <c15:dlblFieldTable>
                    <c15:dlblFTEntry>
                      <c15:txfldGUID>{60475916-0E48-4EBB-90D1-CB80517E9B98}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DA-4038-BB09-AF359B235791}"/>
                </c:ext>
                <c:ext xmlns:c15="http://schemas.microsoft.com/office/drawing/2012/chart" uri="{CE6537A1-D6FC-4f65-9D91-7224C49458BB}">
                  <c15:dlblFieldTable>
                    <c15:dlblFTEntry>
                      <c15:txfldGUID>{9026A295-B270-4E8C-B65C-852E298CDC45}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DA-4038-BB09-AF359B235791}"/>
                </c:ext>
                <c:ext xmlns:c15="http://schemas.microsoft.com/office/drawing/2012/chart" uri="{CE6537A1-D6FC-4f65-9D91-7224C49458BB}">
                  <c15:layout/>
                  <c15:dlblFieldTable>
                    <c15:dlblFTEntry>
                      <c15:txfldGUID>{112C4B74-7B5C-4725-B2A2-66E0274C7D65}</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DA-4038-BB09-AF359B235791}"/>
                </c:ext>
                <c:ext xmlns:c15="http://schemas.microsoft.com/office/drawing/2012/chart" uri="{CE6537A1-D6FC-4f65-9D91-7224C49458BB}">
                  <c15:layout/>
                  <c15:dlblFieldTable>
                    <c15:dlblFTEntry>
                      <c15:txfldGUID>{A8A5EA01-E09A-49B1-A109-6A9AF3A4EE30}</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DA-4038-BB09-AF359B235791}"/>
                </c:ext>
                <c:ext xmlns:c15="http://schemas.microsoft.com/office/drawing/2012/chart" uri="{CE6537A1-D6FC-4f65-9D91-7224C49458BB}">
                  <c15:layout/>
                  <c15:dlblFieldTable>
                    <c15:dlblFTEntry>
                      <c15:txfldGUID>{E1661D3D-DDB3-4537-AAA0-EB90CFDCBF5F}</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DA-4038-BB09-AF359B235791}"/>
                </c:ext>
                <c:ext xmlns:c15="http://schemas.microsoft.com/office/drawing/2012/chart" uri="{CE6537A1-D6FC-4f65-9D91-7224C49458BB}">
                  <c15:layout/>
                  <c15:dlblFieldTable>
                    <c15:dlblFTEntry>
                      <c15:txfldGUID>{1EC37DCE-30B3-4235-BD38-5771F0778760}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9DA-4038-BB09-AF359B235791}"/>
            </c:ext>
          </c:extLst>
        </c:ser>
        <c:dLbls>
          <c:showLegendKey val="0"/>
          <c:showVal val="1"/>
          <c:showCatName val="0"/>
          <c:showSerName val="0"/>
          <c:showPercent val="0"/>
          <c:showBubbleSize val="0"/>
        </c:dLbls>
        <c:axId val="354720464"/>
        <c:axId val="359635072"/>
      </c:scatterChart>
      <c:valAx>
        <c:axId val="354720464"/>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9635072"/>
        <c:crosses val="autoZero"/>
        <c:crossBetween val="midCat"/>
      </c:valAx>
      <c:valAx>
        <c:axId val="359635072"/>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72046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元利償還金については、東日本大震災の復興事業による元利償還が始まったことが要因である。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今後とも、一般会計・特別会計を問わず地方債の発行を抑制し地方債残高を減らし、比率の低下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将来負担比率については、県営かんがい排水事業等による債務負担行為は減少しているが、復旧復興事業による新たな借入や臨時財政対策債等などの借入により地方債残高が増加している。</a:t>
          </a:r>
        </a:p>
        <a:p>
          <a:r>
            <a:rPr kumimoji="1" lang="ja-JP" altLang="en-US" sz="1400">
              <a:latin typeface="ＭＳ ゴシック" pitchFamily="49" charset="-128"/>
              <a:ea typeface="ＭＳ ゴシック" pitchFamily="49" charset="-128"/>
            </a:rPr>
            <a:t>　充当可能基金については微減となり、前年度と比較しほぼ横ばいの状況である。今後は、復興･創生期間のまでは、起債残高が増加傾向で推移するが、復興・創生期間終了後は町債の新規発行を抑え将来負担比率の上昇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福島県新地町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主な増減の理由は、復興事業の財源として復興交付金基金並びに復興基金の取り崩しを行った。また、復興交付金基金については、平成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年度において国へ返還を行った。また、財政調整基金については、一般財源を財源とする普通建設事業や経常経費の増加により、財政調整基金の取り崩しをしたために前年度より減少した。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今後は、復興・創生期間の終了により復興交付金等の取り崩しは減少することが見込まれる。財政調整基金については、適切な財源確保と歳出の精査により取り崩し額を減少したい。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➀東日本大震災復興交付金基金：東日本大震災復興特別区域法第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条第１項に規定する復興交付金事業等に要する経費の財源に充てるため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②東日本大震災復興基金：東日本大震災の復興事業に充てるため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③保留地処分金基金：相馬都市計画事業新地駅周辺被災市街地復興土地区画整理事業の費用に充てるため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④災害町営住宅被災者取得支援等基金：東日本大震災により住居を失った被災者等に対する災害町営住宅の払い下げに関する支援に要するため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⑤新地町公共施設等整備基金：町が行う公共施設その他の施設の整備に要する資金を積み立てるため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➀東日本大震災復興交付金基金：事業費に充当のため減少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②東日本大震災復興基金：事業費に充当のため減少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③保留地処分金基金：保留地売却のため積立金が増加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④災害町営住宅被災者取得支援等基金：積立金造成の増加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⑤新地町公共施設等整備基金：利子造成のため増加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➀東日本大震災復興交付金基金：復興事業に充当、完了後精算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②東日本大震災復興基金：復興事業に充当、完了後精算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③保留地処分金基金：区画整理事業終了後に精算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④災害町営住宅被災者取得支援等基金：令和元年度より災害町営住宅の払い下げ事業に充当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⑤新地町公共施設等整備基金：特になし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年度において一般財源不足を補うため繰入を行った。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短期的には減少する見込みであるが、今後は適切な財源確保と歳出の精査により取り崩し額を減少したい。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利子積立金に５，３６３円の増加。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地方債の償還計画を踏まえ適切に運用したい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8,013
7,967
46.70
12,039,416
11,705,965
284,466
3,140,253
5,528,687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6" name="正方形/長方形 5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対と比較して低い数値ではあるものの、前年度よりも増加した。これは、大規模償却資産の減価償却による固定資産税の減少によって経常一般財源等が減少している一方で、東日本大震災以降、復興関連事業に伴う地方債の発行が増加したことで、将来負担額が増加したためである。</a:t>
          </a:r>
          <a:r>
            <a:rPr kumimoji="1" lang="ja-JP" altLang="en-US" sz="1100">
              <a:solidFill>
                <a:schemeClr val="dk1"/>
              </a:solidFill>
              <a:effectLst/>
              <a:latin typeface="+mn-lt"/>
              <a:ea typeface="+mn-ea"/>
              <a:cs typeface="+mn-cs"/>
            </a:rPr>
            <a:t>地方債発行の抑制、計画的な地方債の発行により、基礎的財政収支の均衡、黒字化の継続的実現を図ることで、債務償還比率の減少をめざしたい。</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2" name="テキスト ボックス 7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4" name="テキスト ボックス 7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6" name="テキスト ボックス 7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8" name="テキスト ボックス 7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0" name="テキスト ボックス 7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82" name="直線コネクタ 81"/>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85"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86" name="直線コネクタ 85"/>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87"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88" name="フローチャート: 判断 87"/>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89" name="フローチャート: 判断 88"/>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26226</xdr:rowOff>
    </xdr:from>
    <xdr:to>
      <xdr:col>76</xdr:col>
      <xdr:colOff>73025</xdr:colOff>
      <xdr:row>33</xdr:row>
      <xdr:rowOff>127826</xdr:rowOff>
    </xdr:to>
    <xdr:sp macro="" textlink="">
      <xdr:nvSpPr>
        <xdr:cNvPr id="95" name="楕円 94"/>
        <xdr:cNvSpPr/>
      </xdr:nvSpPr>
      <xdr:spPr>
        <a:xfrm>
          <a:off x="14744700" y="64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4653</xdr:rowOff>
    </xdr:from>
    <xdr:ext cx="469744" cy="259045"/>
    <xdr:sp macro="" textlink="">
      <xdr:nvSpPr>
        <xdr:cNvPr id="96" name="債務償還比率該当値テキスト"/>
        <xdr:cNvSpPr txBox="1"/>
      </xdr:nvSpPr>
      <xdr:spPr>
        <a:xfrm>
          <a:off x="14846300" y="643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149889</xdr:rowOff>
    </xdr:from>
    <xdr:to>
      <xdr:col>72</xdr:col>
      <xdr:colOff>123825</xdr:colOff>
      <xdr:row>34</xdr:row>
      <xdr:rowOff>80039</xdr:rowOff>
    </xdr:to>
    <xdr:sp macro="" textlink="">
      <xdr:nvSpPr>
        <xdr:cNvPr id="97" name="楕円 96"/>
        <xdr:cNvSpPr/>
      </xdr:nvSpPr>
      <xdr:spPr>
        <a:xfrm>
          <a:off x="14033500" y="65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77026</xdr:rowOff>
    </xdr:from>
    <xdr:to>
      <xdr:col>76</xdr:col>
      <xdr:colOff>22225</xdr:colOff>
      <xdr:row>34</xdr:row>
      <xdr:rowOff>29239</xdr:rowOff>
    </xdr:to>
    <xdr:cxnSp macro="">
      <xdr:nvCxnSpPr>
        <xdr:cNvPr id="98" name="直線コネクタ 97"/>
        <xdr:cNvCxnSpPr/>
      </xdr:nvCxnSpPr>
      <xdr:spPr>
        <a:xfrm flipV="1">
          <a:off x="14084300" y="6506401"/>
          <a:ext cx="711200" cy="12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99"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71166</xdr:rowOff>
    </xdr:from>
    <xdr:ext cx="469744" cy="259045"/>
    <xdr:sp macro="" textlink="">
      <xdr:nvSpPr>
        <xdr:cNvPr id="100" name="n_1mainValue債務償還比率"/>
        <xdr:cNvSpPr txBox="1"/>
      </xdr:nvSpPr>
      <xdr:spPr>
        <a:xfrm>
          <a:off x="13836727" y="667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1" name="正方形/長方形 10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2" name="正方形/長方形 10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3" name="正方形/長方形 10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4" name="正方形/長方形 10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5" name="テキスト ボックス 10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6" name="テキスト ボックス 10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8,013
7,967
46.70
12,039,416
11,705,965
284,466
3,140,253
5,528,687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8,013
7,967
46.70
12,039,416
11,705,965
284,466
3,140,253
5,528,687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8,013
7,967
46.70
12,039,416
11,705,965
284,466
3,140,253
5,528,687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が類似団体の平均を上回っているのは、固定資産税をはじめとする地方税の割合が比較的高い。また、震災からの住宅再建などにより新築家屋の増加や誘致企業の設備投資などにより固定資産税が順調に推移している。町税の徴収率については、前年度と同ポイントとなっており、今後も徴収率の向上を努め、歳入確保を積極的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69548</xdr:rowOff>
    </xdr:to>
    <xdr:cxnSp macro="">
      <xdr:nvCxnSpPr>
        <xdr:cNvPr id="70" name="直線コネクタ 69"/>
        <xdr:cNvCxnSpPr/>
      </xdr:nvCxnSpPr>
      <xdr:spPr>
        <a:xfrm flipV="1">
          <a:off x="4114800" y="69160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69548</xdr:rowOff>
    </xdr:from>
    <xdr:to>
      <xdr:col>19</xdr:col>
      <xdr:colOff>133350</xdr:colOff>
      <xdr:row>40</xdr:row>
      <xdr:rowOff>81038</xdr:rowOff>
    </xdr:to>
    <xdr:cxnSp macro="">
      <xdr:nvCxnSpPr>
        <xdr:cNvPr id="73" name="直線コネクタ 72"/>
        <xdr:cNvCxnSpPr/>
      </xdr:nvCxnSpPr>
      <xdr:spPr>
        <a:xfrm flipV="1">
          <a:off x="3225800" y="692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81038</xdr:rowOff>
    </xdr:from>
    <xdr:to>
      <xdr:col>15</xdr:col>
      <xdr:colOff>82550</xdr:colOff>
      <xdr:row>40</xdr:row>
      <xdr:rowOff>81038</xdr:rowOff>
    </xdr:to>
    <xdr:cxnSp macro="">
      <xdr:nvCxnSpPr>
        <xdr:cNvPr id="76" name="直線コネクタ 75"/>
        <xdr:cNvCxnSpPr/>
      </xdr:nvCxnSpPr>
      <xdr:spPr>
        <a:xfrm>
          <a:off x="2336800" y="6939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81038</xdr:rowOff>
    </xdr:from>
    <xdr:to>
      <xdr:col>11</xdr:col>
      <xdr:colOff>31750</xdr:colOff>
      <xdr:row>40</xdr:row>
      <xdr:rowOff>115509</xdr:rowOff>
    </xdr:to>
    <xdr:cxnSp macro="">
      <xdr:nvCxnSpPr>
        <xdr:cNvPr id="79" name="直線コネクタ 78"/>
        <xdr:cNvCxnSpPr/>
      </xdr:nvCxnSpPr>
      <xdr:spPr>
        <a:xfrm flipV="1">
          <a:off x="1447800" y="693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89" name="楕円 88"/>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0"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18748</xdr:rowOff>
    </xdr:from>
    <xdr:to>
      <xdr:col>19</xdr:col>
      <xdr:colOff>184150</xdr:colOff>
      <xdr:row>40</xdr:row>
      <xdr:rowOff>120348</xdr:rowOff>
    </xdr:to>
    <xdr:sp macro="" textlink="">
      <xdr:nvSpPr>
        <xdr:cNvPr id="91" name="楕円 90"/>
        <xdr:cNvSpPr/>
      </xdr:nvSpPr>
      <xdr:spPr>
        <a:xfrm>
          <a:off x="4064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130525</xdr:rowOff>
    </xdr:from>
    <xdr:ext cx="736600" cy="259045"/>
    <xdr:sp macro="" textlink="">
      <xdr:nvSpPr>
        <xdr:cNvPr id="92" name="テキスト ボックス 91"/>
        <xdr:cNvSpPr txBox="1"/>
      </xdr:nvSpPr>
      <xdr:spPr>
        <a:xfrm>
          <a:off x="3733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30238</xdr:rowOff>
    </xdr:from>
    <xdr:to>
      <xdr:col>15</xdr:col>
      <xdr:colOff>133350</xdr:colOff>
      <xdr:row>40</xdr:row>
      <xdr:rowOff>131838</xdr:rowOff>
    </xdr:to>
    <xdr:sp macro="" textlink="">
      <xdr:nvSpPr>
        <xdr:cNvPr id="93" name="楕円 92"/>
        <xdr:cNvSpPr/>
      </xdr:nvSpPr>
      <xdr:spPr>
        <a:xfrm>
          <a:off x="3175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142015</xdr:rowOff>
    </xdr:from>
    <xdr:ext cx="762000" cy="259045"/>
    <xdr:sp macro="" textlink="">
      <xdr:nvSpPr>
        <xdr:cNvPr id="94" name="テキスト ボックス 93"/>
        <xdr:cNvSpPr txBox="1"/>
      </xdr:nvSpPr>
      <xdr:spPr>
        <a:xfrm>
          <a:off x="2844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30238</xdr:rowOff>
    </xdr:from>
    <xdr:to>
      <xdr:col>11</xdr:col>
      <xdr:colOff>82550</xdr:colOff>
      <xdr:row>40</xdr:row>
      <xdr:rowOff>131838</xdr:rowOff>
    </xdr:to>
    <xdr:sp macro="" textlink="">
      <xdr:nvSpPr>
        <xdr:cNvPr id="95" name="楕円 94"/>
        <xdr:cNvSpPr/>
      </xdr:nvSpPr>
      <xdr:spPr>
        <a:xfrm>
          <a:off x="2286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142015</xdr:rowOff>
    </xdr:from>
    <xdr:ext cx="762000" cy="259045"/>
    <xdr:sp macro="" textlink="">
      <xdr:nvSpPr>
        <xdr:cNvPr id="96" name="テキスト ボックス 95"/>
        <xdr:cNvSpPr txBox="1"/>
      </xdr:nvSpPr>
      <xdr:spPr>
        <a:xfrm>
          <a:off x="1955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64709</xdr:rowOff>
    </xdr:from>
    <xdr:to>
      <xdr:col>7</xdr:col>
      <xdr:colOff>31750</xdr:colOff>
      <xdr:row>40</xdr:row>
      <xdr:rowOff>166309</xdr:rowOff>
    </xdr:to>
    <xdr:sp macro="" textlink="">
      <xdr:nvSpPr>
        <xdr:cNvPr id="97" name="楕円 96"/>
        <xdr:cNvSpPr/>
      </xdr:nvSpPr>
      <xdr:spPr>
        <a:xfrm>
          <a:off x="1397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5036</xdr:rowOff>
    </xdr:from>
    <xdr:ext cx="762000" cy="259045"/>
    <xdr:sp macro="" textlink="">
      <xdr:nvSpPr>
        <xdr:cNvPr id="98" name="テキスト ボックス 97"/>
        <xdr:cNvSpPr txBox="1"/>
      </xdr:nvSpPr>
      <xdr:spPr>
        <a:xfrm>
          <a:off x="1066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経常収支比率については、前年度と同じポイントとなった。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税収などの経常収入総額は増加しているが、扶助費や物件費が増加しているため、前年度と同ポイントとなった。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64</xdr:row>
      <xdr:rowOff>160020</xdr:rowOff>
    </xdr:to>
    <xdr:cxnSp macro="">
      <xdr:nvCxnSpPr>
        <xdr:cNvPr id="133" name="直線コネクタ 132"/>
        <xdr:cNvCxnSpPr/>
      </xdr:nvCxnSpPr>
      <xdr:spPr>
        <a:xfrm>
          <a:off x="4114800" y="1113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28787</xdr:rowOff>
    </xdr:to>
    <xdr:cxnSp macro="">
      <xdr:nvCxnSpPr>
        <xdr:cNvPr id="136" name="直線コネクタ 135"/>
        <xdr:cNvCxnSpPr/>
      </xdr:nvCxnSpPr>
      <xdr:spPr>
        <a:xfrm flipV="1">
          <a:off x="3225800" y="111328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65</xdr:row>
      <xdr:rowOff>28787</xdr:rowOff>
    </xdr:to>
    <xdr:cxnSp macro="">
      <xdr:nvCxnSpPr>
        <xdr:cNvPr id="139" name="直線コネクタ 138"/>
        <xdr:cNvCxnSpPr/>
      </xdr:nvCxnSpPr>
      <xdr:spPr>
        <a:xfrm>
          <a:off x="2336800" y="10831195"/>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64</xdr:row>
      <xdr:rowOff>59479</xdr:rowOff>
    </xdr:to>
    <xdr:cxnSp macro="">
      <xdr:nvCxnSpPr>
        <xdr:cNvPr id="142" name="直線コネクタ 141"/>
        <xdr:cNvCxnSpPr/>
      </xdr:nvCxnSpPr>
      <xdr:spPr>
        <a:xfrm flipV="1">
          <a:off x="1447800" y="1083119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2" name="楕円 151"/>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3"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4" name="楕円 153"/>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5" name="テキスト ボックス 154"/>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149437</xdr:rowOff>
    </xdr:from>
    <xdr:to>
      <xdr:col>15</xdr:col>
      <xdr:colOff>133350</xdr:colOff>
      <xdr:row>65</xdr:row>
      <xdr:rowOff>79587</xdr:rowOff>
    </xdr:to>
    <xdr:sp macro="" textlink="">
      <xdr:nvSpPr>
        <xdr:cNvPr id="156" name="楕円 155"/>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57" name="テキスト ボックス 156"/>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8" name="楕円 157"/>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90822</xdr:rowOff>
    </xdr:from>
    <xdr:ext cx="762000" cy="259045"/>
    <xdr:sp macro="" textlink="">
      <xdr:nvSpPr>
        <xdr:cNvPr id="159" name="テキスト ボックス 158"/>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8679</xdr:rowOff>
    </xdr:from>
    <xdr:to>
      <xdr:col>7</xdr:col>
      <xdr:colOff>31750</xdr:colOff>
      <xdr:row>64</xdr:row>
      <xdr:rowOff>110279</xdr:rowOff>
    </xdr:to>
    <xdr:sp macro="" textlink="">
      <xdr:nvSpPr>
        <xdr:cNvPr id="160" name="楕円 159"/>
        <xdr:cNvSpPr/>
      </xdr:nvSpPr>
      <xdr:spPr>
        <a:xfrm>
          <a:off x="1397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95056</xdr:rowOff>
    </xdr:from>
    <xdr:ext cx="762000" cy="259045"/>
    <xdr:sp macro="" textlink="">
      <xdr:nvSpPr>
        <xdr:cNvPr id="161" name="テキスト ボックス 160"/>
        <xdr:cNvSpPr txBox="1"/>
      </xdr:nvSpPr>
      <xdr:spPr>
        <a:xfrm>
          <a:off x="1066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人件費は、類似団体平均を上回っている。これは直営で運営している保育所保育士の人件費と東日本大震災による復興事業への各自治体からの派遣職員の人件費負担によるものである。</a:t>
          </a:r>
        </a:p>
        <a:p>
          <a:r>
            <a:rPr kumimoji="1" lang="ja-JP" altLang="en-US" sz="1300">
              <a:latin typeface="ＭＳ Ｐゴシック" panose="020B0600070205080204" pitchFamily="50" charset="-128"/>
              <a:ea typeface="ＭＳ Ｐゴシック" panose="020B0600070205080204" pitchFamily="50" charset="-128"/>
            </a:rPr>
            <a:t>物件費については、災害復旧、復興事業に係る物件費の大きな伸びが要因である。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133077</xdr:rowOff>
    </xdr:from>
    <xdr:to>
      <xdr:col>23</xdr:col>
      <xdr:colOff>133350</xdr:colOff>
      <xdr:row>83</xdr:row>
      <xdr:rowOff>37799</xdr:rowOff>
    </xdr:to>
    <xdr:cxnSp macro="">
      <xdr:nvCxnSpPr>
        <xdr:cNvPr id="198" name="直線コネクタ 197"/>
        <xdr:cNvCxnSpPr/>
      </xdr:nvCxnSpPr>
      <xdr:spPr>
        <a:xfrm>
          <a:off x="4114800" y="14191977"/>
          <a:ext cx="838200" cy="7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133077</xdr:rowOff>
    </xdr:from>
    <xdr:to>
      <xdr:col>19</xdr:col>
      <xdr:colOff>133350</xdr:colOff>
      <xdr:row>83</xdr:row>
      <xdr:rowOff>1062</xdr:rowOff>
    </xdr:to>
    <xdr:cxnSp macro="">
      <xdr:nvCxnSpPr>
        <xdr:cNvPr id="201" name="直線コネクタ 200"/>
        <xdr:cNvCxnSpPr/>
      </xdr:nvCxnSpPr>
      <xdr:spPr>
        <a:xfrm flipV="1">
          <a:off x="3225800" y="14191977"/>
          <a:ext cx="889000" cy="3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119788</xdr:rowOff>
    </xdr:from>
    <xdr:to>
      <xdr:col>15</xdr:col>
      <xdr:colOff>82550</xdr:colOff>
      <xdr:row>83</xdr:row>
      <xdr:rowOff>1062</xdr:rowOff>
    </xdr:to>
    <xdr:cxnSp macro="">
      <xdr:nvCxnSpPr>
        <xdr:cNvPr id="204" name="直線コネクタ 203"/>
        <xdr:cNvCxnSpPr/>
      </xdr:nvCxnSpPr>
      <xdr:spPr>
        <a:xfrm>
          <a:off x="2336800" y="14178688"/>
          <a:ext cx="889000" cy="5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119788</xdr:rowOff>
    </xdr:from>
    <xdr:to>
      <xdr:col>11</xdr:col>
      <xdr:colOff>31750</xdr:colOff>
      <xdr:row>83</xdr:row>
      <xdr:rowOff>91535</xdr:rowOff>
    </xdr:to>
    <xdr:cxnSp macro="">
      <xdr:nvCxnSpPr>
        <xdr:cNvPr id="207" name="直線コネクタ 206"/>
        <xdr:cNvCxnSpPr/>
      </xdr:nvCxnSpPr>
      <xdr:spPr>
        <a:xfrm flipV="1">
          <a:off x="1447800" y="14178688"/>
          <a:ext cx="889000" cy="14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162006</xdr:rowOff>
    </xdr:from>
    <xdr:ext cx="762000" cy="259045"/>
    <xdr:sp macro="" textlink="">
      <xdr:nvSpPr>
        <xdr:cNvPr id="211" name="テキスト ボックス 210"/>
        <xdr:cNvSpPr txBox="1"/>
      </xdr:nvSpPr>
      <xdr:spPr>
        <a:xfrm>
          <a:off x="1066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158449</xdr:rowOff>
    </xdr:from>
    <xdr:to>
      <xdr:col>23</xdr:col>
      <xdr:colOff>184150</xdr:colOff>
      <xdr:row>83</xdr:row>
      <xdr:rowOff>88599</xdr:rowOff>
    </xdr:to>
    <xdr:sp macro="" textlink="">
      <xdr:nvSpPr>
        <xdr:cNvPr id="217" name="楕円 216"/>
        <xdr:cNvSpPr/>
      </xdr:nvSpPr>
      <xdr:spPr>
        <a:xfrm>
          <a:off x="4902200" y="1421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130526</xdr:rowOff>
    </xdr:from>
    <xdr:ext cx="762000" cy="259045"/>
    <xdr:sp macro="" textlink="">
      <xdr:nvSpPr>
        <xdr:cNvPr id="218" name="人件費・物件費等の状況該当値テキスト"/>
        <xdr:cNvSpPr txBox="1"/>
      </xdr:nvSpPr>
      <xdr:spPr>
        <a:xfrm>
          <a:off x="5041900" y="1418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82277</xdr:rowOff>
    </xdr:from>
    <xdr:to>
      <xdr:col>19</xdr:col>
      <xdr:colOff>184150</xdr:colOff>
      <xdr:row>83</xdr:row>
      <xdr:rowOff>12427</xdr:rowOff>
    </xdr:to>
    <xdr:sp macro="" textlink="">
      <xdr:nvSpPr>
        <xdr:cNvPr id="219" name="楕円 218"/>
        <xdr:cNvSpPr/>
      </xdr:nvSpPr>
      <xdr:spPr>
        <a:xfrm>
          <a:off x="4064000" y="1414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168654</xdr:rowOff>
    </xdr:from>
    <xdr:ext cx="736600" cy="259045"/>
    <xdr:sp macro="" textlink="">
      <xdr:nvSpPr>
        <xdr:cNvPr id="220" name="テキスト ボックス 219"/>
        <xdr:cNvSpPr txBox="1"/>
      </xdr:nvSpPr>
      <xdr:spPr>
        <a:xfrm>
          <a:off x="3733800" y="14227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121712</xdr:rowOff>
    </xdr:from>
    <xdr:to>
      <xdr:col>15</xdr:col>
      <xdr:colOff>133350</xdr:colOff>
      <xdr:row>83</xdr:row>
      <xdr:rowOff>51862</xdr:rowOff>
    </xdr:to>
    <xdr:sp macro="" textlink="">
      <xdr:nvSpPr>
        <xdr:cNvPr id="221" name="楕円 220"/>
        <xdr:cNvSpPr/>
      </xdr:nvSpPr>
      <xdr:spPr>
        <a:xfrm>
          <a:off x="3175000" y="141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36639</xdr:rowOff>
    </xdr:from>
    <xdr:ext cx="762000" cy="259045"/>
    <xdr:sp macro="" textlink="">
      <xdr:nvSpPr>
        <xdr:cNvPr id="222" name="テキスト ボックス 221"/>
        <xdr:cNvSpPr txBox="1"/>
      </xdr:nvSpPr>
      <xdr:spPr>
        <a:xfrm>
          <a:off x="2844800" y="1426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68988</xdr:rowOff>
    </xdr:from>
    <xdr:to>
      <xdr:col>11</xdr:col>
      <xdr:colOff>82550</xdr:colOff>
      <xdr:row>82</xdr:row>
      <xdr:rowOff>170588</xdr:rowOff>
    </xdr:to>
    <xdr:sp macro="" textlink="">
      <xdr:nvSpPr>
        <xdr:cNvPr id="223" name="楕円 222"/>
        <xdr:cNvSpPr/>
      </xdr:nvSpPr>
      <xdr:spPr>
        <a:xfrm>
          <a:off x="2286000" y="141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155365</xdr:rowOff>
    </xdr:from>
    <xdr:ext cx="762000" cy="259045"/>
    <xdr:sp macro="" textlink="">
      <xdr:nvSpPr>
        <xdr:cNvPr id="224" name="テキスト ボックス 223"/>
        <xdr:cNvSpPr txBox="1"/>
      </xdr:nvSpPr>
      <xdr:spPr>
        <a:xfrm>
          <a:off x="1955800" y="1421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40735</xdr:rowOff>
    </xdr:from>
    <xdr:to>
      <xdr:col>7</xdr:col>
      <xdr:colOff>31750</xdr:colOff>
      <xdr:row>83</xdr:row>
      <xdr:rowOff>142335</xdr:rowOff>
    </xdr:to>
    <xdr:sp macro="" textlink="">
      <xdr:nvSpPr>
        <xdr:cNvPr id="225" name="楕円 224"/>
        <xdr:cNvSpPr/>
      </xdr:nvSpPr>
      <xdr:spPr>
        <a:xfrm>
          <a:off x="1397000" y="142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127112</xdr:rowOff>
    </xdr:from>
    <xdr:ext cx="762000" cy="259045"/>
    <xdr:sp macro="" textlink="">
      <xdr:nvSpPr>
        <xdr:cNvPr id="226" name="テキスト ボックス 225"/>
        <xdr:cNvSpPr txBox="1"/>
      </xdr:nvSpPr>
      <xdr:spPr>
        <a:xfrm>
          <a:off x="1066800" y="1435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管理職手当の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％カットや住居手当の減額を実施している。今後は、計画的に職員採用をおこなうとともに、給与体系の見直しや適正化に努め、類似団体の水準に近づけるよう努める。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84</xdr:row>
      <xdr:rowOff>55739</xdr:rowOff>
    </xdr:to>
    <xdr:cxnSp macro="">
      <xdr:nvCxnSpPr>
        <xdr:cNvPr id="260" name="直線コネクタ 259"/>
        <xdr:cNvCxnSpPr/>
      </xdr:nvCxnSpPr>
      <xdr:spPr>
        <a:xfrm flipV="1">
          <a:off x="16179800" y="14229645"/>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87</xdr:row>
      <xdr:rowOff>158045</xdr:rowOff>
    </xdr:to>
    <xdr:cxnSp macro="">
      <xdr:nvCxnSpPr>
        <xdr:cNvPr id="263" name="直線コネクタ 262"/>
        <xdr:cNvCxnSpPr/>
      </xdr:nvCxnSpPr>
      <xdr:spPr>
        <a:xfrm flipV="1">
          <a:off x="15290800" y="14457539"/>
          <a:ext cx="889000" cy="6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93839</xdr:rowOff>
    </xdr:to>
    <xdr:cxnSp macro="">
      <xdr:nvCxnSpPr>
        <xdr:cNvPr id="266" name="直線コネクタ 265"/>
        <xdr:cNvCxnSpPr/>
      </xdr:nvCxnSpPr>
      <xdr:spPr>
        <a:xfrm flipV="1">
          <a:off x="14401800" y="150741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67028</xdr:rowOff>
    </xdr:from>
    <xdr:to>
      <xdr:col>68</xdr:col>
      <xdr:colOff>152400</xdr:colOff>
      <xdr:row>88</xdr:row>
      <xdr:rowOff>93839</xdr:rowOff>
    </xdr:to>
    <xdr:cxnSp macro="">
      <xdr:nvCxnSpPr>
        <xdr:cNvPr id="269" name="直線コネクタ 268"/>
        <xdr:cNvCxnSpPr/>
      </xdr:nvCxnSpPr>
      <xdr:spPr>
        <a:xfrm>
          <a:off x="13512800" y="151546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119945</xdr:rowOff>
    </xdr:from>
    <xdr:to>
      <xdr:col>81</xdr:col>
      <xdr:colOff>95250</xdr:colOff>
      <xdr:row>83</xdr:row>
      <xdr:rowOff>50095</xdr:rowOff>
    </xdr:to>
    <xdr:sp macro="" textlink="">
      <xdr:nvSpPr>
        <xdr:cNvPr id="279" name="楕円 278"/>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136472</xdr:rowOff>
    </xdr:from>
    <xdr:ext cx="762000" cy="259045"/>
    <xdr:sp macro="" textlink="">
      <xdr:nvSpPr>
        <xdr:cNvPr id="280" name="給与水準   （国との比較）該当値テキスト"/>
        <xdr:cNvSpPr txBox="1"/>
      </xdr:nvSpPr>
      <xdr:spPr>
        <a:xfrm>
          <a:off x="17106900" y="1402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81" name="楕円 280"/>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116716</xdr:rowOff>
    </xdr:from>
    <xdr:ext cx="736600" cy="259045"/>
    <xdr:sp macro="" textlink="">
      <xdr:nvSpPr>
        <xdr:cNvPr id="282" name="テキスト ボックス 281"/>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83" name="楕円 282"/>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84" name="テキスト ボックス 283"/>
        <xdr:cNvSpPr txBox="1"/>
      </xdr:nvSpPr>
      <xdr:spPr>
        <a:xfrm>
          <a:off x="14909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43039</xdr:rowOff>
    </xdr:from>
    <xdr:to>
      <xdr:col>68</xdr:col>
      <xdr:colOff>203200</xdr:colOff>
      <xdr:row>88</xdr:row>
      <xdr:rowOff>144639</xdr:rowOff>
    </xdr:to>
    <xdr:sp macro="" textlink="">
      <xdr:nvSpPr>
        <xdr:cNvPr id="285" name="楕円 284"/>
        <xdr:cNvSpPr/>
      </xdr:nvSpPr>
      <xdr:spPr>
        <a:xfrm>
          <a:off x="14351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129416</xdr:rowOff>
    </xdr:from>
    <xdr:ext cx="762000" cy="259045"/>
    <xdr:sp macro="" textlink="">
      <xdr:nvSpPr>
        <xdr:cNvPr id="286" name="テキスト ボックス 285"/>
        <xdr:cNvSpPr txBox="1"/>
      </xdr:nvSpPr>
      <xdr:spPr>
        <a:xfrm>
          <a:off x="14020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7" name="楕円 286"/>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8" name="テキスト ボックス 287"/>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定員管理計画に基づき職員数の削減に取り組んでいるが、福祉の町づくりとして直営で３保育所を運営していることや、東日本大震災による復興事業への各自治体からの派遣職員などにより類似団体に比べ</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今後、検証・検討を行い、適正な定員管理を実施し簡素で効果的な行政運営に努める。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130366</xdr:rowOff>
    </xdr:from>
    <xdr:to>
      <xdr:col>81</xdr:col>
      <xdr:colOff>44450</xdr:colOff>
      <xdr:row>60</xdr:row>
      <xdr:rowOff>152082</xdr:rowOff>
    </xdr:to>
    <xdr:cxnSp macro="">
      <xdr:nvCxnSpPr>
        <xdr:cNvPr id="319" name="直線コネクタ 318"/>
        <xdr:cNvCxnSpPr/>
      </xdr:nvCxnSpPr>
      <xdr:spPr>
        <a:xfrm>
          <a:off x="16179800" y="10417366"/>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130366</xdr:rowOff>
    </xdr:from>
    <xdr:to>
      <xdr:col>77</xdr:col>
      <xdr:colOff>44450</xdr:colOff>
      <xdr:row>60</xdr:row>
      <xdr:rowOff>140621</xdr:rowOff>
    </xdr:to>
    <xdr:cxnSp macro="">
      <xdr:nvCxnSpPr>
        <xdr:cNvPr id="322" name="直線コネクタ 321"/>
        <xdr:cNvCxnSpPr/>
      </xdr:nvCxnSpPr>
      <xdr:spPr>
        <a:xfrm flipV="1">
          <a:off x="15290800" y="10417366"/>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126746</xdr:rowOff>
    </xdr:from>
    <xdr:to>
      <xdr:col>72</xdr:col>
      <xdr:colOff>203200</xdr:colOff>
      <xdr:row>60</xdr:row>
      <xdr:rowOff>140621</xdr:rowOff>
    </xdr:to>
    <xdr:cxnSp macro="">
      <xdr:nvCxnSpPr>
        <xdr:cNvPr id="325" name="直線コネクタ 324"/>
        <xdr:cNvCxnSpPr/>
      </xdr:nvCxnSpPr>
      <xdr:spPr>
        <a:xfrm>
          <a:off x="14401800" y="10413746"/>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111665</xdr:rowOff>
    </xdr:from>
    <xdr:to>
      <xdr:col>68</xdr:col>
      <xdr:colOff>152400</xdr:colOff>
      <xdr:row>60</xdr:row>
      <xdr:rowOff>126746</xdr:rowOff>
    </xdr:to>
    <xdr:cxnSp macro="">
      <xdr:nvCxnSpPr>
        <xdr:cNvPr id="328" name="直線コネクタ 327"/>
        <xdr:cNvCxnSpPr/>
      </xdr:nvCxnSpPr>
      <xdr:spPr>
        <a:xfrm>
          <a:off x="13512800" y="1039866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2" name="テキスト ボックス 331"/>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38" name="楕円 337"/>
        <xdr:cNvSpPr/>
      </xdr:nvSpPr>
      <xdr:spPr>
        <a:xfrm>
          <a:off x="169672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73359</xdr:rowOff>
    </xdr:from>
    <xdr:ext cx="762000" cy="259045"/>
    <xdr:sp macro="" textlink="">
      <xdr:nvSpPr>
        <xdr:cNvPr id="339" name="定員管理の状況該当値テキスト"/>
        <xdr:cNvSpPr txBox="1"/>
      </xdr:nvSpPr>
      <xdr:spPr>
        <a:xfrm>
          <a:off x="17106900" y="1036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79566</xdr:rowOff>
    </xdr:from>
    <xdr:to>
      <xdr:col>77</xdr:col>
      <xdr:colOff>95250</xdr:colOff>
      <xdr:row>61</xdr:row>
      <xdr:rowOff>9716</xdr:rowOff>
    </xdr:to>
    <xdr:sp macro="" textlink="">
      <xdr:nvSpPr>
        <xdr:cNvPr id="340" name="楕円 339"/>
        <xdr:cNvSpPr/>
      </xdr:nvSpPr>
      <xdr:spPr>
        <a:xfrm>
          <a:off x="16129000" y="103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165943</xdr:rowOff>
    </xdr:from>
    <xdr:ext cx="736600" cy="259045"/>
    <xdr:sp macro="" textlink="">
      <xdr:nvSpPr>
        <xdr:cNvPr id="341" name="テキスト ボックス 340"/>
        <xdr:cNvSpPr txBox="1"/>
      </xdr:nvSpPr>
      <xdr:spPr>
        <a:xfrm>
          <a:off x="15798800" y="1045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89821</xdr:rowOff>
    </xdr:from>
    <xdr:to>
      <xdr:col>73</xdr:col>
      <xdr:colOff>44450</xdr:colOff>
      <xdr:row>61</xdr:row>
      <xdr:rowOff>19971</xdr:rowOff>
    </xdr:to>
    <xdr:sp macro="" textlink="">
      <xdr:nvSpPr>
        <xdr:cNvPr id="342" name="楕円 341"/>
        <xdr:cNvSpPr/>
      </xdr:nvSpPr>
      <xdr:spPr>
        <a:xfrm>
          <a:off x="15240000" y="103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4748</xdr:rowOff>
    </xdr:from>
    <xdr:ext cx="762000" cy="259045"/>
    <xdr:sp macro="" textlink="">
      <xdr:nvSpPr>
        <xdr:cNvPr id="343" name="テキスト ボックス 342"/>
        <xdr:cNvSpPr txBox="1"/>
      </xdr:nvSpPr>
      <xdr:spPr>
        <a:xfrm>
          <a:off x="14909800" y="1046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75946</xdr:rowOff>
    </xdr:from>
    <xdr:to>
      <xdr:col>68</xdr:col>
      <xdr:colOff>203200</xdr:colOff>
      <xdr:row>61</xdr:row>
      <xdr:rowOff>6096</xdr:rowOff>
    </xdr:to>
    <xdr:sp macro="" textlink="">
      <xdr:nvSpPr>
        <xdr:cNvPr id="344" name="楕円 343"/>
        <xdr:cNvSpPr/>
      </xdr:nvSpPr>
      <xdr:spPr>
        <a:xfrm>
          <a:off x="14351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162323</xdr:rowOff>
    </xdr:from>
    <xdr:ext cx="762000" cy="259045"/>
    <xdr:sp macro="" textlink="">
      <xdr:nvSpPr>
        <xdr:cNvPr id="345" name="テキスト ボックス 344"/>
        <xdr:cNvSpPr txBox="1"/>
      </xdr:nvSpPr>
      <xdr:spPr>
        <a:xfrm>
          <a:off x="14020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60865</xdr:rowOff>
    </xdr:from>
    <xdr:to>
      <xdr:col>64</xdr:col>
      <xdr:colOff>152400</xdr:colOff>
      <xdr:row>60</xdr:row>
      <xdr:rowOff>162465</xdr:rowOff>
    </xdr:to>
    <xdr:sp macro="" textlink="">
      <xdr:nvSpPr>
        <xdr:cNvPr id="346" name="楕円 345"/>
        <xdr:cNvSpPr/>
      </xdr:nvSpPr>
      <xdr:spPr>
        <a:xfrm>
          <a:off x="13462000" y="103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147242</xdr:rowOff>
    </xdr:from>
    <xdr:ext cx="762000" cy="259045"/>
    <xdr:sp macro="" textlink="">
      <xdr:nvSpPr>
        <xdr:cNvPr id="347" name="テキスト ボックス 346"/>
        <xdr:cNvSpPr txBox="1"/>
      </xdr:nvSpPr>
      <xdr:spPr>
        <a:xfrm>
          <a:off x="13131800" y="1043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臨時財政対策債等に係る起債の償還や県営事業松ヶ房ダム整備事業などの債務負担額に係る支出によって、類似団体の平均値を上回っている状況にある。</a:t>
          </a:r>
        </a:p>
        <a:p>
          <a:r>
            <a:rPr kumimoji="1" lang="ja-JP" altLang="en-US" sz="1300">
              <a:latin typeface="ＭＳ Ｐゴシック" panose="020B0600070205080204" pitchFamily="50" charset="-128"/>
              <a:ea typeface="ＭＳ Ｐゴシック" panose="020B0600070205080204" pitchFamily="50" charset="-128"/>
            </a:rPr>
            <a:t>また、復興関連事業の起債借入により一時的に公債費残高が増加しますが、今後は復興関連事業の投資も減少することから、新規の起債発行の抑制にめ、実質公債比率の上昇防止に努める。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54356</xdr:rowOff>
    </xdr:to>
    <xdr:cxnSp macro="">
      <xdr:nvCxnSpPr>
        <xdr:cNvPr id="379" name="直線コネクタ 378"/>
        <xdr:cNvCxnSpPr/>
      </xdr:nvCxnSpPr>
      <xdr:spPr>
        <a:xfrm flipV="1">
          <a:off x="16179800" y="72166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54356</xdr:rowOff>
    </xdr:from>
    <xdr:to>
      <xdr:col>77</xdr:col>
      <xdr:colOff>44450</xdr:colOff>
      <xdr:row>42</xdr:row>
      <xdr:rowOff>92964</xdr:rowOff>
    </xdr:to>
    <xdr:cxnSp macro="">
      <xdr:nvCxnSpPr>
        <xdr:cNvPr id="382" name="直線コネクタ 381"/>
        <xdr:cNvCxnSpPr/>
      </xdr:nvCxnSpPr>
      <xdr:spPr>
        <a:xfrm flipV="1">
          <a:off x="15290800" y="72552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92964</xdr:rowOff>
    </xdr:to>
    <xdr:cxnSp macro="">
      <xdr:nvCxnSpPr>
        <xdr:cNvPr id="385" name="直線コネクタ 384"/>
        <xdr:cNvCxnSpPr/>
      </xdr:nvCxnSpPr>
      <xdr:spPr>
        <a:xfrm>
          <a:off x="14401800" y="72069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54356</xdr:rowOff>
    </xdr:to>
    <xdr:cxnSp macro="">
      <xdr:nvCxnSpPr>
        <xdr:cNvPr id="388" name="直線コネクタ 387"/>
        <xdr:cNvCxnSpPr/>
      </xdr:nvCxnSpPr>
      <xdr:spPr>
        <a:xfrm flipV="1">
          <a:off x="13512800" y="72069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98" name="楕円 397"/>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399"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400" name="楕円 399"/>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401" name="テキスト ボックス 400"/>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42164</xdr:rowOff>
    </xdr:from>
    <xdr:to>
      <xdr:col>73</xdr:col>
      <xdr:colOff>44450</xdr:colOff>
      <xdr:row>42</xdr:row>
      <xdr:rowOff>143764</xdr:rowOff>
    </xdr:to>
    <xdr:sp macro="" textlink="">
      <xdr:nvSpPr>
        <xdr:cNvPr id="402" name="楕円 401"/>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128541</xdr:rowOff>
    </xdr:from>
    <xdr:ext cx="762000" cy="259045"/>
    <xdr:sp macro="" textlink="">
      <xdr:nvSpPr>
        <xdr:cNvPr id="403" name="テキスト ボックス 402"/>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4" name="楕円 403"/>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5" name="テキスト ボックス 404"/>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06" name="楕円 405"/>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407" name="テキスト ボックス 406"/>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においても将来負担比率は算出されておらず、類似団体の平均値と同等である。これは財政調整基金等充当可能基金等の増加によるものであるが、県営事業松ヶ房ダム整備に対する元利補給金などの債務負担行為や公共下水道事業などへの元利償還金に対する一般会計繰出金がある。平成２３年度以降大幅に減少しているのは、震災の影響により充当可能基金が新たに創設され、大幅に増加したためである。今後は充当可能財源が復旧・復興事業の進捗により震災前の水準に戻り一旦増加に転じると見込むが、その後は震災前同様に徐々にではあるが減少していく予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49" name="フローチャート: 判断 448"/>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0" name="テキスト ボックス 449"/>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8,013
7,967
46.70
12,039,416
11,705,965
284,466
3,140,253
5,528,687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人件費は、類似団体平均を上回っている。これは直営で運営している保育所保育士の人件費と東日本大震災による復興事業への各自治体からの派遣職員の人件費負担によるものである。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39</xdr:row>
      <xdr:rowOff>69850</xdr:rowOff>
    </xdr:to>
    <xdr:cxnSp macro="">
      <xdr:nvCxnSpPr>
        <xdr:cNvPr id="66" name="直線コネクタ 65"/>
        <xdr:cNvCxnSpPr/>
      </xdr:nvCxnSpPr>
      <xdr:spPr>
        <a:xfrm flipV="1">
          <a:off x="3987800" y="6527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46990</xdr:rowOff>
    </xdr:from>
    <xdr:to>
      <xdr:col>19</xdr:col>
      <xdr:colOff>187325</xdr:colOff>
      <xdr:row>39</xdr:row>
      <xdr:rowOff>69850</xdr:rowOff>
    </xdr:to>
    <xdr:cxnSp macro="">
      <xdr:nvCxnSpPr>
        <xdr:cNvPr id="69" name="直線コネクタ 68"/>
        <xdr:cNvCxnSpPr/>
      </xdr:nvCxnSpPr>
      <xdr:spPr>
        <a:xfrm>
          <a:off x="3098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39</xdr:row>
      <xdr:rowOff>46990</xdr:rowOff>
    </xdr:to>
    <xdr:cxnSp macro="">
      <xdr:nvCxnSpPr>
        <xdr:cNvPr id="72" name="直線コネクタ 71"/>
        <xdr:cNvCxnSpPr/>
      </xdr:nvCxnSpPr>
      <xdr:spPr>
        <a:xfrm>
          <a:off x="2209800" y="64820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165100</xdr:rowOff>
    </xdr:to>
    <xdr:cxnSp macro="">
      <xdr:nvCxnSpPr>
        <xdr:cNvPr id="75" name="直線コネクタ 74"/>
        <xdr:cNvCxnSpPr/>
      </xdr:nvCxnSpPr>
      <xdr:spPr>
        <a:xfrm flipV="1">
          <a:off x="1320800" y="64820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9" name="楕円 88"/>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82567</xdr:rowOff>
    </xdr:from>
    <xdr:ext cx="762000" cy="259045"/>
    <xdr:sp macro="" textlink="">
      <xdr:nvSpPr>
        <xdr:cNvPr id="90" name="テキスト ボックス 8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物件費にかかる経常収支比率が高くなっているのは、電算関係等の委託料とともに東日本大震災に伴い復興事業に従事する臨時職員や保育所運営において、正規職員の保育士職員数の増加を抑えるため、臨時保育士を雇用するなどため賃金の割合が大きくなっているためである。</a:t>
          </a:r>
        </a:p>
        <a:p>
          <a:r>
            <a:rPr kumimoji="1" lang="ja-JP" altLang="en-US" sz="1300">
              <a:latin typeface="ＭＳ Ｐゴシック" panose="020B0600070205080204" pitchFamily="50" charset="-128"/>
              <a:ea typeface="ＭＳ Ｐゴシック" panose="020B0600070205080204" pitchFamily="50" charset="-128"/>
            </a:rPr>
            <a:t>引き続き、内部経費の徹底した見直しを行い物件費経費の抑制に努める。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109038</xdr:rowOff>
    </xdr:from>
    <xdr:to>
      <xdr:col>82</xdr:col>
      <xdr:colOff>107950</xdr:colOff>
      <xdr:row>18</xdr:row>
      <xdr:rowOff>2903</xdr:rowOff>
    </xdr:to>
    <xdr:cxnSp macro="">
      <xdr:nvCxnSpPr>
        <xdr:cNvPr id="129" name="直線コネクタ 128"/>
        <xdr:cNvCxnSpPr/>
      </xdr:nvCxnSpPr>
      <xdr:spPr>
        <a:xfrm>
          <a:off x="15671800" y="302368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109038</xdr:rowOff>
    </xdr:to>
    <xdr:cxnSp macro="">
      <xdr:nvCxnSpPr>
        <xdr:cNvPr id="132" name="直線コネクタ 131"/>
        <xdr:cNvCxnSpPr/>
      </xdr:nvCxnSpPr>
      <xdr:spPr>
        <a:xfrm>
          <a:off x="14782800" y="2886529"/>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50256</xdr:rowOff>
    </xdr:to>
    <xdr:cxnSp macro="">
      <xdr:nvCxnSpPr>
        <xdr:cNvPr id="135" name="直線コネクタ 134"/>
        <xdr:cNvCxnSpPr/>
      </xdr:nvCxnSpPr>
      <xdr:spPr>
        <a:xfrm flipV="1">
          <a:off x="13893800" y="288652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136797</xdr:rowOff>
    </xdr:from>
    <xdr:to>
      <xdr:col>69</xdr:col>
      <xdr:colOff>92075</xdr:colOff>
      <xdr:row>17</xdr:row>
      <xdr:rowOff>50256</xdr:rowOff>
    </xdr:to>
    <xdr:cxnSp macro="">
      <xdr:nvCxnSpPr>
        <xdr:cNvPr id="138" name="直線コネクタ 137"/>
        <xdr:cNvCxnSpPr/>
      </xdr:nvCxnSpPr>
      <xdr:spPr>
        <a:xfrm>
          <a:off x="13004800" y="287999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123553</xdr:rowOff>
    </xdr:from>
    <xdr:to>
      <xdr:col>82</xdr:col>
      <xdr:colOff>158750</xdr:colOff>
      <xdr:row>18</xdr:row>
      <xdr:rowOff>53703</xdr:rowOff>
    </xdr:to>
    <xdr:sp macro="" textlink="">
      <xdr:nvSpPr>
        <xdr:cNvPr id="148" name="楕円 147"/>
        <xdr:cNvSpPr/>
      </xdr:nvSpPr>
      <xdr:spPr>
        <a:xfrm>
          <a:off x="16459200" y="30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95630</xdr:rowOff>
    </xdr:from>
    <xdr:ext cx="762000" cy="259045"/>
    <xdr:sp macro="" textlink="">
      <xdr:nvSpPr>
        <xdr:cNvPr id="149" name="物件費該当値テキスト"/>
        <xdr:cNvSpPr txBox="1"/>
      </xdr:nvSpPr>
      <xdr:spPr>
        <a:xfrm>
          <a:off x="16598900" y="301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58238</xdr:rowOff>
    </xdr:from>
    <xdr:to>
      <xdr:col>78</xdr:col>
      <xdr:colOff>120650</xdr:colOff>
      <xdr:row>17</xdr:row>
      <xdr:rowOff>159838</xdr:rowOff>
    </xdr:to>
    <xdr:sp macro="" textlink="">
      <xdr:nvSpPr>
        <xdr:cNvPr id="150" name="楕円 149"/>
        <xdr:cNvSpPr/>
      </xdr:nvSpPr>
      <xdr:spPr>
        <a:xfrm>
          <a:off x="15621000" y="29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144615</xdr:rowOff>
    </xdr:from>
    <xdr:ext cx="736600" cy="259045"/>
    <xdr:sp macro="" textlink="">
      <xdr:nvSpPr>
        <xdr:cNvPr id="151" name="テキスト ボックス 150"/>
        <xdr:cNvSpPr txBox="1"/>
      </xdr:nvSpPr>
      <xdr:spPr>
        <a:xfrm>
          <a:off x="15290800" y="305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53" name="テキスト ボックス 152"/>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170906</xdr:rowOff>
    </xdr:from>
    <xdr:to>
      <xdr:col>69</xdr:col>
      <xdr:colOff>142875</xdr:colOff>
      <xdr:row>17</xdr:row>
      <xdr:rowOff>101056</xdr:rowOff>
    </xdr:to>
    <xdr:sp macro="" textlink="">
      <xdr:nvSpPr>
        <xdr:cNvPr id="154" name="楕円 153"/>
        <xdr:cNvSpPr/>
      </xdr:nvSpPr>
      <xdr:spPr>
        <a:xfrm>
          <a:off x="13843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85833</xdr:rowOff>
    </xdr:from>
    <xdr:ext cx="762000" cy="259045"/>
    <xdr:sp macro="" textlink="">
      <xdr:nvSpPr>
        <xdr:cNvPr id="155" name="テキスト ボックス 154"/>
        <xdr:cNvSpPr txBox="1"/>
      </xdr:nvSpPr>
      <xdr:spPr>
        <a:xfrm>
          <a:off x="13512800" y="300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85997</xdr:rowOff>
    </xdr:from>
    <xdr:to>
      <xdr:col>65</xdr:col>
      <xdr:colOff>53975</xdr:colOff>
      <xdr:row>17</xdr:row>
      <xdr:rowOff>16147</xdr:rowOff>
    </xdr:to>
    <xdr:sp macro="" textlink="">
      <xdr:nvSpPr>
        <xdr:cNvPr id="156" name="楕円 155"/>
        <xdr:cNvSpPr/>
      </xdr:nvSpPr>
      <xdr:spPr>
        <a:xfrm>
          <a:off x="129540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924</xdr:rowOff>
    </xdr:from>
    <xdr:ext cx="762000" cy="259045"/>
    <xdr:sp macro="" textlink="">
      <xdr:nvSpPr>
        <xdr:cNvPr id="157" name="テキスト ボックス 156"/>
        <xdr:cNvSpPr txBox="1"/>
      </xdr:nvSpPr>
      <xdr:spPr>
        <a:xfrm>
          <a:off x="12623800" y="29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助費に係る経常収支比率は類似団体と同程度となっているが、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年度については、前年度にくらべ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増加したが、今後も少子高齢化に伴う社会保障費の増加が予測される。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165100</xdr:rowOff>
    </xdr:to>
    <xdr:cxnSp macro="">
      <xdr:nvCxnSpPr>
        <xdr:cNvPr id="190" name="直線コネクタ 189"/>
        <xdr:cNvCxnSpPr/>
      </xdr:nvCxnSpPr>
      <xdr:spPr>
        <a:xfrm>
          <a:off x="3987800" y="9537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107950</xdr:rowOff>
    </xdr:to>
    <xdr:cxnSp macro="">
      <xdr:nvCxnSpPr>
        <xdr:cNvPr id="193" name="直線コネクタ 192"/>
        <xdr:cNvCxnSpPr/>
      </xdr:nvCxnSpPr>
      <xdr:spPr>
        <a:xfrm>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55</xdr:row>
      <xdr:rowOff>88900</xdr:rowOff>
    </xdr:to>
    <xdr:cxnSp macro="">
      <xdr:nvCxnSpPr>
        <xdr:cNvPr id="196" name="直線コネクタ 195"/>
        <xdr:cNvCxnSpPr/>
      </xdr:nvCxnSpPr>
      <xdr:spPr>
        <a:xfrm>
          <a:off x="2209800" y="908050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146050</xdr:rowOff>
    </xdr:from>
    <xdr:to>
      <xdr:col>11</xdr:col>
      <xdr:colOff>9525</xdr:colOff>
      <xdr:row>52</xdr:row>
      <xdr:rowOff>165100</xdr:rowOff>
    </xdr:to>
    <xdr:cxnSp macro="">
      <xdr:nvCxnSpPr>
        <xdr:cNvPr id="199" name="直線コネクタ 198"/>
        <xdr:cNvCxnSpPr/>
      </xdr:nvCxnSpPr>
      <xdr:spPr>
        <a:xfrm>
          <a:off x="1320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9" name="楕円 208"/>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86377</xdr:rowOff>
    </xdr:from>
    <xdr:ext cx="762000" cy="259045"/>
    <xdr:sp macro="" textlink="">
      <xdr:nvSpPr>
        <xdr:cNvPr id="210" name="扶助費該当値テキスト"/>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3" name="楕円 212"/>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214" name="テキスト ボックス 213"/>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15" name="楕円 214"/>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54627</xdr:rowOff>
    </xdr:from>
    <xdr:ext cx="762000" cy="259045"/>
    <xdr:sp macro="" textlink="">
      <xdr:nvSpPr>
        <xdr:cNvPr id="216" name="テキスト ボックス 215"/>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95250</xdr:rowOff>
    </xdr:from>
    <xdr:to>
      <xdr:col>6</xdr:col>
      <xdr:colOff>171450</xdr:colOff>
      <xdr:row>53</xdr:row>
      <xdr:rowOff>25400</xdr:rowOff>
    </xdr:to>
    <xdr:sp macro="" textlink="">
      <xdr:nvSpPr>
        <xdr:cNvPr id="217" name="楕円 216"/>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35577</xdr:rowOff>
    </xdr:from>
    <xdr:ext cx="762000" cy="259045"/>
    <xdr:sp macro="" textlink="">
      <xdr:nvSpPr>
        <xdr:cNvPr id="218" name="テキスト ボックス 217"/>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改良等による整備・改修率が高く修繕に要する経費が少ないことや教育施設の整備も終了し、施設に対する維持修繕費用が少ないことが要因となっている。また平成７年度から下水道事業事業整備を行ったことによる地方債発行に償還のピークが過ぎたことや、施設稼働率の上昇や下水道使用料の増加により公営企業会計への繰出金も少なくなっていることも挙げられる。今後も、受益者負担による財源確保に努め、財政の安定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110998</xdr:rowOff>
    </xdr:from>
    <xdr:to>
      <xdr:col>82</xdr:col>
      <xdr:colOff>107950</xdr:colOff>
      <xdr:row>55</xdr:row>
      <xdr:rowOff>129286</xdr:rowOff>
    </xdr:to>
    <xdr:cxnSp macro="">
      <xdr:nvCxnSpPr>
        <xdr:cNvPr id="248" name="直線コネクタ 247"/>
        <xdr:cNvCxnSpPr/>
      </xdr:nvCxnSpPr>
      <xdr:spPr>
        <a:xfrm>
          <a:off x="15671800" y="95407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110998</xdr:rowOff>
    </xdr:from>
    <xdr:to>
      <xdr:col>78</xdr:col>
      <xdr:colOff>69850</xdr:colOff>
      <xdr:row>56</xdr:row>
      <xdr:rowOff>21844</xdr:rowOff>
    </xdr:to>
    <xdr:cxnSp macro="">
      <xdr:nvCxnSpPr>
        <xdr:cNvPr id="251" name="直線コネクタ 250"/>
        <xdr:cNvCxnSpPr/>
      </xdr:nvCxnSpPr>
      <xdr:spPr>
        <a:xfrm flipV="1">
          <a:off x="14782800" y="9540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133858</xdr:rowOff>
    </xdr:from>
    <xdr:to>
      <xdr:col>73</xdr:col>
      <xdr:colOff>180975</xdr:colOff>
      <xdr:row>56</xdr:row>
      <xdr:rowOff>21844</xdr:rowOff>
    </xdr:to>
    <xdr:cxnSp macro="">
      <xdr:nvCxnSpPr>
        <xdr:cNvPr id="254" name="直線コネクタ 253"/>
        <xdr:cNvCxnSpPr/>
      </xdr:nvCxnSpPr>
      <xdr:spPr>
        <a:xfrm>
          <a:off x="13893800" y="95636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133858</xdr:rowOff>
    </xdr:from>
    <xdr:to>
      <xdr:col>69</xdr:col>
      <xdr:colOff>92075</xdr:colOff>
      <xdr:row>55</xdr:row>
      <xdr:rowOff>133858</xdr:rowOff>
    </xdr:to>
    <xdr:cxnSp macro="">
      <xdr:nvCxnSpPr>
        <xdr:cNvPr id="257" name="直線コネクタ 256"/>
        <xdr:cNvCxnSpPr/>
      </xdr:nvCxnSpPr>
      <xdr:spPr>
        <a:xfrm>
          <a:off x="13004800" y="9563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1" name="テキスト ボックス 260"/>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78486</xdr:rowOff>
    </xdr:from>
    <xdr:to>
      <xdr:col>82</xdr:col>
      <xdr:colOff>158750</xdr:colOff>
      <xdr:row>56</xdr:row>
      <xdr:rowOff>8636</xdr:rowOff>
    </xdr:to>
    <xdr:sp macro="" textlink="">
      <xdr:nvSpPr>
        <xdr:cNvPr id="267" name="楕円 266"/>
        <xdr:cNvSpPr/>
      </xdr:nvSpPr>
      <xdr:spPr>
        <a:xfrm>
          <a:off x="16459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95013</xdr:rowOff>
    </xdr:from>
    <xdr:ext cx="762000" cy="259045"/>
    <xdr:sp macro="" textlink="">
      <xdr:nvSpPr>
        <xdr:cNvPr id="268" name="その他該当値テキスト"/>
        <xdr:cNvSpPr txBox="1"/>
      </xdr:nvSpPr>
      <xdr:spPr>
        <a:xfrm>
          <a:off x="16598900" y="93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60198</xdr:rowOff>
    </xdr:from>
    <xdr:to>
      <xdr:col>78</xdr:col>
      <xdr:colOff>120650</xdr:colOff>
      <xdr:row>55</xdr:row>
      <xdr:rowOff>161798</xdr:rowOff>
    </xdr:to>
    <xdr:sp macro="" textlink="">
      <xdr:nvSpPr>
        <xdr:cNvPr id="269" name="楕円 268"/>
        <xdr:cNvSpPr/>
      </xdr:nvSpPr>
      <xdr:spPr>
        <a:xfrm>
          <a:off x="15621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525</xdr:rowOff>
    </xdr:from>
    <xdr:ext cx="736600" cy="259045"/>
    <xdr:sp macro="" textlink="">
      <xdr:nvSpPr>
        <xdr:cNvPr id="270" name="テキスト ボックス 269"/>
        <xdr:cNvSpPr txBox="1"/>
      </xdr:nvSpPr>
      <xdr:spPr>
        <a:xfrm>
          <a:off x="15290800" y="925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142494</xdr:rowOff>
    </xdr:from>
    <xdr:to>
      <xdr:col>74</xdr:col>
      <xdr:colOff>31750</xdr:colOff>
      <xdr:row>56</xdr:row>
      <xdr:rowOff>72644</xdr:rowOff>
    </xdr:to>
    <xdr:sp macro="" textlink="">
      <xdr:nvSpPr>
        <xdr:cNvPr id="271" name="楕円 270"/>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82821</xdr:rowOff>
    </xdr:from>
    <xdr:ext cx="762000" cy="259045"/>
    <xdr:sp macro="" textlink="">
      <xdr:nvSpPr>
        <xdr:cNvPr id="272" name="テキスト ボックス 27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83058</xdr:rowOff>
    </xdr:from>
    <xdr:to>
      <xdr:col>69</xdr:col>
      <xdr:colOff>142875</xdr:colOff>
      <xdr:row>56</xdr:row>
      <xdr:rowOff>13208</xdr:rowOff>
    </xdr:to>
    <xdr:sp macro="" textlink="">
      <xdr:nvSpPr>
        <xdr:cNvPr id="273" name="楕円 272"/>
        <xdr:cNvSpPr/>
      </xdr:nvSpPr>
      <xdr:spPr>
        <a:xfrm>
          <a:off x="13843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23385</xdr:rowOff>
    </xdr:from>
    <xdr:ext cx="762000" cy="259045"/>
    <xdr:sp macro="" textlink="">
      <xdr:nvSpPr>
        <xdr:cNvPr id="274" name="テキスト ボックス 273"/>
        <xdr:cNvSpPr txBox="1"/>
      </xdr:nvSpPr>
      <xdr:spPr>
        <a:xfrm>
          <a:off x="13512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83058</xdr:rowOff>
    </xdr:from>
    <xdr:to>
      <xdr:col>65</xdr:col>
      <xdr:colOff>53975</xdr:colOff>
      <xdr:row>56</xdr:row>
      <xdr:rowOff>13208</xdr:rowOff>
    </xdr:to>
    <xdr:sp macro="" textlink="">
      <xdr:nvSpPr>
        <xdr:cNvPr id="275" name="楕円 274"/>
        <xdr:cNvSpPr/>
      </xdr:nvSpPr>
      <xdr:spPr>
        <a:xfrm>
          <a:off x="12954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23385</xdr:rowOff>
    </xdr:from>
    <xdr:ext cx="762000" cy="259045"/>
    <xdr:sp macro="" textlink="">
      <xdr:nvSpPr>
        <xdr:cNvPr id="276" name="テキスト ボックス 275"/>
        <xdr:cNvSpPr txBox="1"/>
      </xdr:nvSpPr>
      <xdr:spPr>
        <a:xfrm>
          <a:off x="12623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行財政改革によって、これまでは類似団体の平均値に近い数値で推移してきたが、平成２３年度以降は東日本大震災からの復旧・復興事業により被災者支援としての補助費等が増加となっている。</a:t>
          </a:r>
        </a:p>
        <a:p>
          <a:r>
            <a:rPr kumimoji="1" lang="ja-JP" altLang="en-US" sz="1300">
              <a:latin typeface="ＭＳ Ｐゴシック" panose="020B0600070205080204" pitchFamily="50" charset="-128"/>
              <a:ea typeface="ＭＳ Ｐゴシック" panose="020B0600070205080204" pitchFamily="50" charset="-128"/>
            </a:rPr>
            <a:t>今後、行政の責任分野、経費負担のありかた、行政効果などを勘案して明確な基準を設けて、見直し及び廃止を行っていく。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170434</xdr:rowOff>
    </xdr:to>
    <xdr:cxnSp macro="">
      <xdr:nvCxnSpPr>
        <xdr:cNvPr id="306" name="直線コネクタ 305"/>
        <xdr:cNvCxnSpPr/>
      </xdr:nvCxnSpPr>
      <xdr:spPr>
        <a:xfrm>
          <a:off x="15671800" y="64500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110998</xdr:rowOff>
    </xdr:to>
    <xdr:cxnSp macro="">
      <xdr:nvCxnSpPr>
        <xdr:cNvPr id="309" name="直線コネクタ 308"/>
        <xdr:cNvCxnSpPr/>
      </xdr:nvCxnSpPr>
      <xdr:spPr>
        <a:xfrm flipV="1">
          <a:off x="14782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110998</xdr:rowOff>
    </xdr:to>
    <xdr:cxnSp macro="">
      <xdr:nvCxnSpPr>
        <xdr:cNvPr id="312" name="直線コネクタ 311"/>
        <xdr:cNvCxnSpPr/>
      </xdr:nvCxnSpPr>
      <xdr:spPr>
        <a:xfrm>
          <a:off x="13893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110998</xdr:rowOff>
    </xdr:to>
    <xdr:cxnSp macro="">
      <xdr:nvCxnSpPr>
        <xdr:cNvPr id="315" name="直線コネクタ 314"/>
        <xdr:cNvCxnSpPr/>
      </xdr:nvCxnSpPr>
      <xdr:spPr>
        <a:xfrm flipV="1">
          <a:off x="13004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9" name="テキスト ボックス 318"/>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5" name="楕円 324"/>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6"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7" name="楕円 326"/>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8" name="テキスト ボックス 327"/>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9" name="楕円 328"/>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30" name="テキスト ボックス 329"/>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1" name="楕円 330"/>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2" name="テキスト ボックス 331"/>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3" name="楕円 332"/>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4" name="テキスト ボックス 333"/>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類似団体と比較して下回っている。</a:t>
          </a:r>
        </a:p>
        <a:p>
          <a:r>
            <a:rPr kumimoji="1" lang="ja-JP" altLang="en-US" sz="1300">
              <a:latin typeface="ＭＳ Ｐゴシック" panose="020B0600070205080204" pitchFamily="50" charset="-128"/>
              <a:ea typeface="ＭＳ Ｐゴシック" panose="020B0600070205080204" pitchFamily="50" charset="-128"/>
            </a:rPr>
            <a:t>町債の発行については今後も引き続き交付税措置がなされるものを選択することなど必要最小限の事業を選別しながら公債費の適正な管理に努める。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113285</xdr:rowOff>
    </xdr:to>
    <xdr:cxnSp macro="">
      <xdr:nvCxnSpPr>
        <xdr:cNvPr id="364" name="直線コネクタ 363"/>
        <xdr:cNvCxnSpPr/>
      </xdr:nvCxnSpPr>
      <xdr:spPr>
        <a:xfrm flipV="1">
          <a:off x="3987800" y="131389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77</xdr:row>
      <xdr:rowOff>14987</xdr:rowOff>
    </xdr:to>
    <xdr:cxnSp macro="">
      <xdr:nvCxnSpPr>
        <xdr:cNvPr id="367" name="直線コネクタ 366"/>
        <xdr:cNvCxnSpPr/>
      </xdr:nvCxnSpPr>
      <xdr:spPr>
        <a:xfrm flipV="1">
          <a:off x="3098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77</xdr:row>
      <xdr:rowOff>14987</xdr:rowOff>
    </xdr:to>
    <xdr:cxnSp macro="">
      <xdr:nvCxnSpPr>
        <xdr:cNvPr id="370" name="直線コネクタ 369"/>
        <xdr:cNvCxnSpPr/>
      </xdr:nvCxnSpPr>
      <xdr:spPr>
        <a:xfrm>
          <a:off x="2209800" y="131663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77</xdr:row>
      <xdr:rowOff>60706</xdr:rowOff>
    </xdr:to>
    <xdr:cxnSp macro="">
      <xdr:nvCxnSpPr>
        <xdr:cNvPr id="373" name="直線コネクタ 372"/>
        <xdr:cNvCxnSpPr/>
      </xdr:nvCxnSpPr>
      <xdr:spPr>
        <a:xfrm flipV="1">
          <a:off x="1320800" y="131663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83" name="楕円 382"/>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4"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5" name="楕円 384"/>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6" name="テキスト ボックス 385"/>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87" name="楕円 386"/>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88" name="テキスト ボックス 387"/>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89" name="楕円 388"/>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0" name="テキスト ボックス 389"/>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91" name="楕円 390"/>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92" name="テキスト ボックス 391"/>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類似団体よりも上回っている。これは東日本大震災の影響により普通建設事業費が増加したためである。</a:t>
          </a:r>
        </a:p>
        <a:p>
          <a:r>
            <a:rPr kumimoji="1" lang="ja-JP" altLang="en-US" sz="1300">
              <a:latin typeface="ＭＳ Ｐゴシック" panose="020B0600070205080204" pitchFamily="50" charset="-128"/>
              <a:ea typeface="ＭＳ Ｐゴシック" panose="020B0600070205080204" pitchFamily="50" charset="-128"/>
            </a:rPr>
            <a:t>要因としては、資材費の増など災害復旧・復興業務事業が増加したためである。今後、大規模建設工事の計画については、必要性・費用対効果を検討し、優先順位や取捨選択を行うなど、今まで以上に事業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77</xdr:row>
      <xdr:rowOff>129287</xdr:rowOff>
    </xdr:to>
    <xdr:cxnSp macro="">
      <xdr:nvCxnSpPr>
        <xdr:cNvPr id="423" name="直線コネクタ 422"/>
        <xdr:cNvCxnSpPr/>
      </xdr:nvCxnSpPr>
      <xdr:spPr>
        <a:xfrm>
          <a:off x="15671800" y="133263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124713</xdr:rowOff>
    </xdr:to>
    <xdr:cxnSp macro="">
      <xdr:nvCxnSpPr>
        <xdr:cNvPr id="426" name="直線コネクタ 425"/>
        <xdr:cNvCxnSpPr/>
      </xdr:nvCxnSpPr>
      <xdr:spPr>
        <a:xfrm>
          <a:off x="14782800" y="13298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77</xdr:row>
      <xdr:rowOff>97282</xdr:rowOff>
    </xdr:to>
    <xdr:cxnSp macro="">
      <xdr:nvCxnSpPr>
        <xdr:cNvPr id="429" name="直線コネクタ 428"/>
        <xdr:cNvCxnSpPr/>
      </xdr:nvCxnSpPr>
      <xdr:spPr>
        <a:xfrm>
          <a:off x="13893800" y="12960604"/>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76</xdr:row>
      <xdr:rowOff>62992</xdr:rowOff>
    </xdr:to>
    <xdr:cxnSp macro="">
      <xdr:nvCxnSpPr>
        <xdr:cNvPr id="432" name="直線コネクタ 431"/>
        <xdr:cNvCxnSpPr/>
      </xdr:nvCxnSpPr>
      <xdr:spPr>
        <a:xfrm flipV="1">
          <a:off x="13004800" y="1296060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2" name="楕円 441"/>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3"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44" name="楕円 443"/>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45" name="テキスト ボックス 444"/>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46" name="楕円 445"/>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7" name="テキスト ボックス 446"/>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48" name="楕円 447"/>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137431</xdr:rowOff>
    </xdr:from>
    <xdr:ext cx="762000" cy="259045"/>
    <xdr:sp macro="" textlink="">
      <xdr:nvSpPr>
        <xdr:cNvPr id="449" name="テキスト ボックス 448"/>
        <xdr:cNvSpPr txBox="1"/>
      </xdr:nvSpPr>
      <xdr:spPr>
        <a:xfrm>
          <a:off x="13512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0" name="楕円 449"/>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98569</xdr:rowOff>
    </xdr:from>
    <xdr:ext cx="762000" cy="259045"/>
    <xdr:sp macro="" textlink="">
      <xdr:nvSpPr>
        <xdr:cNvPr id="451" name="テキスト ボックス 450"/>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75065</xdr:rowOff>
    </xdr:from>
    <xdr:to>
      <xdr:col>29</xdr:col>
      <xdr:colOff>127000</xdr:colOff>
      <xdr:row>17</xdr:row>
      <xdr:rowOff>84639</xdr:rowOff>
    </xdr:to>
    <xdr:cxnSp macro="">
      <xdr:nvCxnSpPr>
        <xdr:cNvPr id="48" name="直線コネクタ 47"/>
        <xdr:cNvCxnSpPr/>
      </xdr:nvCxnSpPr>
      <xdr:spPr bwMode="auto">
        <a:xfrm>
          <a:off x="5003800" y="3037340"/>
          <a:ext cx="647700" cy="9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75065</xdr:rowOff>
    </xdr:from>
    <xdr:to>
      <xdr:col>26</xdr:col>
      <xdr:colOff>50800</xdr:colOff>
      <xdr:row>17</xdr:row>
      <xdr:rowOff>150896</xdr:rowOff>
    </xdr:to>
    <xdr:cxnSp macro="">
      <xdr:nvCxnSpPr>
        <xdr:cNvPr id="51" name="直線コネクタ 50"/>
        <xdr:cNvCxnSpPr/>
      </xdr:nvCxnSpPr>
      <xdr:spPr bwMode="auto">
        <a:xfrm flipV="1">
          <a:off x="4305300" y="3037340"/>
          <a:ext cx="698500" cy="7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87638</xdr:rowOff>
    </xdr:from>
    <xdr:to>
      <xdr:col>22</xdr:col>
      <xdr:colOff>114300</xdr:colOff>
      <xdr:row>17</xdr:row>
      <xdr:rowOff>150896</xdr:rowOff>
    </xdr:to>
    <xdr:cxnSp macro="">
      <xdr:nvCxnSpPr>
        <xdr:cNvPr id="54" name="直線コネクタ 53"/>
        <xdr:cNvCxnSpPr/>
      </xdr:nvCxnSpPr>
      <xdr:spPr bwMode="auto">
        <a:xfrm>
          <a:off x="3606800" y="3049913"/>
          <a:ext cx="698500" cy="6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72432</xdr:rowOff>
    </xdr:from>
    <xdr:to>
      <xdr:col>18</xdr:col>
      <xdr:colOff>177800</xdr:colOff>
      <xdr:row>17</xdr:row>
      <xdr:rowOff>87638</xdr:rowOff>
    </xdr:to>
    <xdr:cxnSp macro="">
      <xdr:nvCxnSpPr>
        <xdr:cNvPr id="57" name="直線コネクタ 56"/>
        <xdr:cNvCxnSpPr/>
      </xdr:nvCxnSpPr>
      <xdr:spPr bwMode="auto">
        <a:xfrm>
          <a:off x="2908300" y="3034707"/>
          <a:ext cx="698500" cy="15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94448</xdr:rowOff>
    </xdr:from>
    <xdr:ext cx="762000" cy="259045"/>
    <xdr:sp macro="" textlink="">
      <xdr:nvSpPr>
        <xdr:cNvPr id="61" name="テキスト ボックス 60"/>
        <xdr:cNvSpPr txBox="1"/>
      </xdr:nvSpPr>
      <xdr:spPr>
        <a:xfrm>
          <a:off x="2527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33839</xdr:rowOff>
    </xdr:from>
    <xdr:to>
      <xdr:col>29</xdr:col>
      <xdr:colOff>177800</xdr:colOff>
      <xdr:row>17</xdr:row>
      <xdr:rowOff>135439</xdr:rowOff>
    </xdr:to>
    <xdr:sp macro="" textlink="">
      <xdr:nvSpPr>
        <xdr:cNvPr id="67" name="楕円 66"/>
        <xdr:cNvSpPr/>
      </xdr:nvSpPr>
      <xdr:spPr bwMode="auto">
        <a:xfrm>
          <a:off x="5600700" y="299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50366</xdr:rowOff>
    </xdr:from>
    <xdr:ext cx="762000" cy="259045"/>
    <xdr:sp macro="" textlink="">
      <xdr:nvSpPr>
        <xdr:cNvPr id="68" name="人口1人当たり決算額の推移該当値テキスト130"/>
        <xdr:cNvSpPr txBox="1"/>
      </xdr:nvSpPr>
      <xdr:spPr>
        <a:xfrm>
          <a:off x="5740400" y="284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24265</xdr:rowOff>
    </xdr:from>
    <xdr:to>
      <xdr:col>26</xdr:col>
      <xdr:colOff>101600</xdr:colOff>
      <xdr:row>17</xdr:row>
      <xdr:rowOff>125865</xdr:rowOff>
    </xdr:to>
    <xdr:sp macro="" textlink="">
      <xdr:nvSpPr>
        <xdr:cNvPr id="69" name="楕円 68"/>
        <xdr:cNvSpPr/>
      </xdr:nvSpPr>
      <xdr:spPr bwMode="auto">
        <a:xfrm>
          <a:off x="4953000" y="298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136042</xdr:rowOff>
    </xdr:from>
    <xdr:ext cx="736600" cy="259045"/>
    <xdr:sp macro="" textlink="">
      <xdr:nvSpPr>
        <xdr:cNvPr id="70" name="テキスト ボックス 69"/>
        <xdr:cNvSpPr txBox="1"/>
      </xdr:nvSpPr>
      <xdr:spPr>
        <a:xfrm>
          <a:off x="4622800" y="275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100096</xdr:rowOff>
    </xdr:from>
    <xdr:to>
      <xdr:col>22</xdr:col>
      <xdr:colOff>165100</xdr:colOff>
      <xdr:row>18</xdr:row>
      <xdr:rowOff>30246</xdr:rowOff>
    </xdr:to>
    <xdr:sp macro="" textlink="">
      <xdr:nvSpPr>
        <xdr:cNvPr id="71" name="楕円 70"/>
        <xdr:cNvSpPr/>
      </xdr:nvSpPr>
      <xdr:spPr bwMode="auto">
        <a:xfrm>
          <a:off x="4254500" y="306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40423</xdr:rowOff>
    </xdr:from>
    <xdr:ext cx="762000" cy="259045"/>
    <xdr:sp macro="" textlink="">
      <xdr:nvSpPr>
        <xdr:cNvPr id="72" name="テキスト ボックス 71"/>
        <xdr:cNvSpPr txBox="1"/>
      </xdr:nvSpPr>
      <xdr:spPr>
        <a:xfrm>
          <a:off x="3924300" y="283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36838</xdr:rowOff>
    </xdr:from>
    <xdr:to>
      <xdr:col>19</xdr:col>
      <xdr:colOff>38100</xdr:colOff>
      <xdr:row>17</xdr:row>
      <xdr:rowOff>138438</xdr:rowOff>
    </xdr:to>
    <xdr:sp macro="" textlink="">
      <xdr:nvSpPr>
        <xdr:cNvPr id="73" name="楕円 72"/>
        <xdr:cNvSpPr/>
      </xdr:nvSpPr>
      <xdr:spPr bwMode="auto">
        <a:xfrm>
          <a:off x="3556000" y="299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148615</xdr:rowOff>
    </xdr:from>
    <xdr:ext cx="762000" cy="259045"/>
    <xdr:sp macro="" textlink="">
      <xdr:nvSpPr>
        <xdr:cNvPr id="74" name="テキスト ボックス 73"/>
        <xdr:cNvSpPr txBox="1"/>
      </xdr:nvSpPr>
      <xdr:spPr>
        <a:xfrm>
          <a:off x="3225800" y="276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21632</xdr:rowOff>
    </xdr:from>
    <xdr:to>
      <xdr:col>15</xdr:col>
      <xdr:colOff>101600</xdr:colOff>
      <xdr:row>17</xdr:row>
      <xdr:rowOff>123232</xdr:rowOff>
    </xdr:to>
    <xdr:sp macro="" textlink="">
      <xdr:nvSpPr>
        <xdr:cNvPr id="75" name="楕円 74"/>
        <xdr:cNvSpPr/>
      </xdr:nvSpPr>
      <xdr:spPr bwMode="auto">
        <a:xfrm>
          <a:off x="2857500" y="298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133409</xdr:rowOff>
    </xdr:from>
    <xdr:ext cx="762000" cy="259045"/>
    <xdr:sp macro="" textlink="">
      <xdr:nvSpPr>
        <xdr:cNvPr id="76" name="テキスト ボックス 75"/>
        <xdr:cNvSpPr txBox="1"/>
      </xdr:nvSpPr>
      <xdr:spPr>
        <a:xfrm>
          <a:off x="2527300" y="275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296583</xdr:rowOff>
    </xdr:from>
    <xdr:to>
      <xdr:col>29</xdr:col>
      <xdr:colOff>127000</xdr:colOff>
      <xdr:row>34</xdr:row>
      <xdr:rowOff>305422</xdr:rowOff>
    </xdr:to>
    <xdr:cxnSp macro="">
      <xdr:nvCxnSpPr>
        <xdr:cNvPr id="109" name="直線コネクタ 108"/>
        <xdr:cNvCxnSpPr/>
      </xdr:nvCxnSpPr>
      <xdr:spPr bwMode="auto">
        <a:xfrm flipV="1">
          <a:off x="5003800" y="6564033"/>
          <a:ext cx="6477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231432</xdr:rowOff>
    </xdr:from>
    <xdr:to>
      <xdr:col>26</xdr:col>
      <xdr:colOff>50800</xdr:colOff>
      <xdr:row>34</xdr:row>
      <xdr:rowOff>305422</xdr:rowOff>
    </xdr:to>
    <xdr:cxnSp macro="">
      <xdr:nvCxnSpPr>
        <xdr:cNvPr id="112" name="直線コネクタ 111"/>
        <xdr:cNvCxnSpPr/>
      </xdr:nvCxnSpPr>
      <xdr:spPr bwMode="auto">
        <a:xfrm>
          <a:off x="4305300" y="6498882"/>
          <a:ext cx="698500" cy="7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231432</xdr:rowOff>
    </xdr:from>
    <xdr:to>
      <xdr:col>22</xdr:col>
      <xdr:colOff>114300</xdr:colOff>
      <xdr:row>34</xdr:row>
      <xdr:rowOff>233623</xdr:rowOff>
    </xdr:to>
    <xdr:cxnSp macro="">
      <xdr:nvCxnSpPr>
        <xdr:cNvPr id="115" name="直線コネクタ 114"/>
        <xdr:cNvCxnSpPr/>
      </xdr:nvCxnSpPr>
      <xdr:spPr bwMode="auto">
        <a:xfrm flipV="1">
          <a:off x="3606800" y="6498882"/>
          <a:ext cx="698500" cy="2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233623</xdr:rowOff>
    </xdr:from>
    <xdr:to>
      <xdr:col>18</xdr:col>
      <xdr:colOff>177800</xdr:colOff>
      <xdr:row>34</xdr:row>
      <xdr:rowOff>267780</xdr:rowOff>
    </xdr:to>
    <xdr:cxnSp macro="">
      <xdr:nvCxnSpPr>
        <xdr:cNvPr id="118" name="直線コネクタ 117"/>
        <xdr:cNvCxnSpPr/>
      </xdr:nvCxnSpPr>
      <xdr:spPr bwMode="auto">
        <a:xfrm flipV="1">
          <a:off x="2908300" y="6501073"/>
          <a:ext cx="698500" cy="34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59688</xdr:rowOff>
    </xdr:from>
    <xdr:ext cx="762000" cy="259045"/>
    <xdr:sp macro="" textlink="">
      <xdr:nvSpPr>
        <xdr:cNvPr id="122" name="テキスト ボックス 121"/>
        <xdr:cNvSpPr txBox="1"/>
      </xdr:nvSpPr>
      <xdr:spPr>
        <a:xfrm>
          <a:off x="2527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245783</xdr:rowOff>
    </xdr:from>
    <xdr:to>
      <xdr:col>29</xdr:col>
      <xdr:colOff>177800</xdr:colOff>
      <xdr:row>35</xdr:row>
      <xdr:rowOff>4483</xdr:rowOff>
    </xdr:to>
    <xdr:sp macro="" textlink="">
      <xdr:nvSpPr>
        <xdr:cNvPr id="128" name="楕円 127"/>
        <xdr:cNvSpPr/>
      </xdr:nvSpPr>
      <xdr:spPr bwMode="auto">
        <a:xfrm>
          <a:off x="5600700" y="6513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90860</xdr:rowOff>
    </xdr:from>
    <xdr:ext cx="762000" cy="259045"/>
    <xdr:sp macro="" textlink="">
      <xdr:nvSpPr>
        <xdr:cNvPr id="129" name="人口1人当たり決算額の推移該当値テキスト445"/>
        <xdr:cNvSpPr txBox="1"/>
      </xdr:nvSpPr>
      <xdr:spPr>
        <a:xfrm>
          <a:off x="5740400" y="635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254622</xdr:rowOff>
    </xdr:from>
    <xdr:to>
      <xdr:col>26</xdr:col>
      <xdr:colOff>101600</xdr:colOff>
      <xdr:row>35</xdr:row>
      <xdr:rowOff>13322</xdr:rowOff>
    </xdr:to>
    <xdr:sp macro="" textlink="">
      <xdr:nvSpPr>
        <xdr:cNvPr id="130" name="楕円 129"/>
        <xdr:cNvSpPr/>
      </xdr:nvSpPr>
      <xdr:spPr bwMode="auto">
        <a:xfrm>
          <a:off x="4953000" y="652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23499</xdr:rowOff>
    </xdr:from>
    <xdr:ext cx="736600" cy="259045"/>
    <xdr:sp macro="" textlink="">
      <xdr:nvSpPr>
        <xdr:cNvPr id="131" name="テキスト ボックス 130"/>
        <xdr:cNvSpPr txBox="1"/>
      </xdr:nvSpPr>
      <xdr:spPr>
        <a:xfrm>
          <a:off x="4622800" y="629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180632</xdr:rowOff>
    </xdr:from>
    <xdr:to>
      <xdr:col>22</xdr:col>
      <xdr:colOff>165100</xdr:colOff>
      <xdr:row>34</xdr:row>
      <xdr:rowOff>282232</xdr:rowOff>
    </xdr:to>
    <xdr:sp macro="" textlink="">
      <xdr:nvSpPr>
        <xdr:cNvPr id="132" name="楕円 131"/>
        <xdr:cNvSpPr/>
      </xdr:nvSpPr>
      <xdr:spPr bwMode="auto">
        <a:xfrm>
          <a:off x="4254500" y="644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292409</xdr:rowOff>
    </xdr:from>
    <xdr:ext cx="762000" cy="259045"/>
    <xdr:sp macro="" textlink="">
      <xdr:nvSpPr>
        <xdr:cNvPr id="133" name="テキスト ボックス 132"/>
        <xdr:cNvSpPr txBox="1"/>
      </xdr:nvSpPr>
      <xdr:spPr>
        <a:xfrm>
          <a:off x="3924300" y="621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182823</xdr:rowOff>
    </xdr:from>
    <xdr:to>
      <xdr:col>19</xdr:col>
      <xdr:colOff>38100</xdr:colOff>
      <xdr:row>34</xdr:row>
      <xdr:rowOff>284423</xdr:rowOff>
    </xdr:to>
    <xdr:sp macro="" textlink="">
      <xdr:nvSpPr>
        <xdr:cNvPr id="134" name="楕円 133"/>
        <xdr:cNvSpPr/>
      </xdr:nvSpPr>
      <xdr:spPr bwMode="auto">
        <a:xfrm>
          <a:off x="3556000" y="6450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294600</xdr:rowOff>
    </xdr:from>
    <xdr:ext cx="762000" cy="259045"/>
    <xdr:sp macro="" textlink="">
      <xdr:nvSpPr>
        <xdr:cNvPr id="135" name="テキスト ボックス 134"/>
        <xdr:cNvSpPr txBox="1"/>
      </xdr:nvSpPr>
      <xdr:spPr>
        <a:xfrm>
          <a:off x="3225800" y="621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216979</xdr:rowOff>
    </xdr:from>
    <xdr:to>
      <xdr:col>15</xdr:col>
      <xdr:colOff>101600</xdr:colOff>
      <xdr:row>34</xdr:row>
      <xdr:rowOff>318579</xdr:rowOff>
    </xdr:to>
    <xdr:sp macro="" textlink="">
      <xdr:nvSpPr>
        <xdr:cNvPr id="136" name="楕円 135"/>
        <xdr:cNvSpPr/>
      </xdr:nvSpPr>
      <xdr:spPr bwMode="auto">
        <a:xfrm>
          <a:off x="2857500" y="648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328756</xdr:rowOff>
    </xdr:from>
    <xdr:ext cx="762000" cy="259045"/>
    <xdr:sp macro="" textlink="">
      <xdr:nvSpPr>
        <xdr:cNvPr id="137" name="テキスト ボックス 136"/>
        <xdr:cNvSpPr txBox="1"/>
      </xdr:nvSpPr>
      <xdr:spPr>
        <a:xfrm>
          <a:off x="2527300" y="625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8,013
7,967
46.70
12,039,416
11,705,965
284,466
3,140,253
5,528,687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159962</xdr:rowOff>
    </xdr:from>
    <xdr:to>
      <xdr:col>24</xdr:col>
      <xdr:colOff>63500</xdr:colOff>
      <xdr:row>36</xdr:row>
      <xdr:rowOff>49906</xdr:rowOff>
    </xdr:to>
    <xdr:cxnSp macro="">
      <xdr:nvCxnSpPr>
        <xdr:cNvPr id="61" name="直線コネクタ 60"/>
        <xdr:cNvCxnSpPr/>
      </xdr:nvCxnSpPr>
      <xdr:spPr>
        <a:xfrm>
          <a:off x="3797300" y="6160712"/>
          <a:ext cx="838200" cy="6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159962</xdr:rowOff>
    </xdr:from>
    <xdr:to>
      <xdr:col>19</xdr:col>
      <xdr:colOff>177800</xdr:colOff>
      <xdr:row>36</xdr:row>
      <xdr:rowOff>29103</xdr:rowOff>
    </xdr:to>
    <xdr:cxnSp macro="">
      <xdr:nvCxnSpPr>
        <xdr:cNvPr id="64" name="直線コネクタ 63"/>
        <xdr:cNvCxnSpPr/>
      </xdr:nvCxnSpPr>
      <xdr:spPr>
        <a:xfrm flipV="1">
          <a:off x="2908300" y="6160712"/>
          <a:ext cx="889000" cy="4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169487</xdr:rowOff>
    </xdr:from>
    <xdr:to>
      <xdr:col>15</xdr:col>
      <xdr:colOff>50800</xdr:colOff>
      <xdr:row>36</xdr:row>
      <xdr:rowOff>29103</xdr:rowOff>
    </xdr:to>
    <xdr:cxnSp macro="">
      <xdr:nvCxnSpPr>
        <xdr:cNvPr id="67" name="直線コネクタ 66"/>
        <xdr:cNvCxnSpPr/>
      </xdr:nvCxnSpPr>
      <xdr:spPr>
        <a:xfrm>
          <a:off x="2019300" y="6170237"/>
          <a:ext cx="8890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169487</xdr:rowOff>
    </xdr:from>
    <xdr:to>
      <xdr:col>10</xdr:col>
      <xdr:colOff>114300</xdr:colOff>
      <xdr:row>36</xdr:row>
      <xdr:rowOff>38377</xdr:rowOff>
    </xdr:to>
    <xdr:cxnSp macro="">
      <xdr:nvCxnSpPr>
        <xdr:cNvPr id="70" name="直線コネクタ 69"/>
        <xdr:cNvCxnSpPr/>
      </xdr:nvCxnSpPr>
      <xdr:spPr>
        <a:xfrm flipV="1">
          <a:off x="1130300" y="6170237"/>
          <a:ext cx="889000" cy="4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160893</xdr:rowOff>
    </xdr:from>
    <xdr:ext cx="599010" cy="259045"/>
    <xdr:sp macro="" textlink="">
      <xdr:nvSpPr>
        <xdr:cNvPr id="74" name="テキスト ボックス 73"/>
        <xdr:cNvSpPr txBox="1"/>
      </xdr:nvSpPr>
      <xdr:spPr>
        <a:xfrm>
          <a:off x="830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170556</xdr:rowOff>
    </xdr:from>
    <xdr:to>
      <xdr:col>24</xdr:col>
      <xdr:colOff>114300</xdr:colOff>
      <xdr:row>36</xdr:row>
      <xdr:rowOff>100706</xdr:rowOff>
    </xdr:to>
    <xdr:sp macro="" textlink="">
      <xdr:nvSpPr>
        <xdr:cNvPr id="80" name="楕円 79"/>
        <xdr:cNvSpPr/>
      </xdr:nvSpPr>
      <xdr:spPr>
        <a:xfrm>
          <a:off x="4584700" y="61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21983</xdr:rowOff>
    </xdr:from>
    <xdr:ext cx="599010" cy="259045"/>
    <xdr:sp macro="" textlink="">
      <xdr:nvSpPr>
        <xdr:cNvPr id="81" name="人件費該当値テキスト"/>
        <xdr:cNvSpPr txBox="1"/>
      </xdr:nvSpPr>
      <xdr:spPr>
        <a:xfrm>
          <a:off x="4686300" y="602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109162</xdr:rowOff>
    </xdr:from>
    <xdr:to>
      <xdr:col>20</xdr:col>
      <xdr:colOff>38100</xdr:colOff>
      <xdr:row>36</xdr:row>
      <xdr:rowOff>39312</xdr:rowOff>
    </xdr:to>
    <xdr:sp macro="" textlink="">
      <xdr:nvSpPr>
        <xdr:cNvPr id="82" name="楕円 81"/>
        <xdr:cNvSpPr/>
      </xdr:nvSpPr>
      <xdr:spPr>
        <a:xfrm>
          <a:off x="3746500" y="61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55839</xdr:rowOff>
    </xdr:from>
    <xdr:ext cx="599010" cy="259045"/>
    <xdr:sp macro="" textlink="">
      <xdr:nvSpPr>
        <xdr:cNvPr id="83" name="テキスト ボックス 82"/>
        <xdr:cNvSpPr txBox="1"/>
      </xdr:nvSpPr>
      <xdr:spPr>
        <a:xfrm>
          <a:off x="3497795" y="588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149753</xdr:rowOff>
    </xdr:from>
    <xdr:to>
      <xdr:col>15</xdr:col>
      <xdr:colOff>101600</xdr:colOff>
      <xdr:row>36</xdr:row>
      <xdr:rowOff>79903</xdr:rowOff>
    </xdr:to>
    <xdr:sp macro="" textlink="">
      <xdr:nvSpPr>
        <xdr:cNvPr id="84" name="楕円 83"/>
        <xdr:cNvSpPr/>
      </xdr:nvSpPr>
      <xdr:spPr>
        <a:xfrm>
          <a:off x="2857500" y="61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96430</xdr:rowOff>
    </xdr:from>
    <xdr:ext cx="599010" cy="259045"/>
    <xdr:sp macro="" textlink="">
      <xdr:nvSpPr>
        <xdr:cNvPr id="85" name="テキスト ボックス 84"/>
        <xdr:cNvSpPr txBox="1"/>
      </xdr:nvSpPr>
      <xdr:spPr>
        <a:xfrm>
          <a:off x="2608795" y="592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118687</xdr:rowOff>
    </xdr:from>
    <xdr:to>
      <xdr:col>10</xdr:col>
      <xdr:colOff>165100</xdr:colOff>
      <xdr:row>36</xdr:row>
      <xdr:rowOff>48837</xdr:rowOff>
    </xdr:to>
    <xdr:sp macro="" textlink="">
      <xdr:nvSpPr>
        <xdr:cNvPr id="86" name="楕円 85"/>
        <xdr:cNvSpPr/>
      </xdr:nvSpPr>
      <xdr:spPr>
        <a:xfrm>
          <a:off x="1968500" y="61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65364</xdr:rowOff>
    </xdr:from>
    <xdr:ext cx="599010" cy="259045"/>
    <xdr:sp macro="" textlink="">
      <xdr:nvSpPr>
        <xdr:cNvPr id="87" name="テキスト ボックス 86"/>
        <xdr:cNvSpPr txBox="1"/>
      </xdr:nvSpPr>
      <xdr:spPr>
        <a:xfrm>
          <a:off x="1719795" y="589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159027</xdr:rowOff>
    </xdr:from>
    <xdr:to>
      <xdr:col>6</xdr:col>
      <xdr:colOff>38100</xdr:colOff>
      <xdr:row>36</xdr:row>
      <xdr:rowOff>89177</xdr:rowOff>
    </xdr:to>
    <xdr:sp macro="" textlink="">
      <xdr:nvSpPr>
        <xdr:cNvPr id="88" name="楕円 87"/>
        <xdr:cNvSpPr/>
      </xdr:nvSpPr>
      <xdr:spPr>
        <a:xfrm>
          <a:off x="1079500" y="615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105704</xdr:rowOff>
    </xdr:from>
    <xdr:ext cx="599010" cy="259045"/>
    <xdr:sp macro="" textlink="">
      <xdr:nvSpPr>
        <xdr:cNvPr id="89" name="テキスト ボックス 88"/>
        <xdr:cNvSpPr txBox="1"/>
      </xdr:nvSpPr>
      <xdr:spPr>
        <a:xfrm>
          <a:off x="830795" y="593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169836</xdr:rowOff>
    </xdr:from>
    <xdr:to>
      <xdr:col>24</xdr:col>
      <xdr:colOff>63500</xdr:colOff>
      <xdr:row>57</xdr:row>
      <xdr:rowOff>60810</xdr:rowOff>
    </xdr:to>
    <xdr:cxnSp macro="">
      <xdr:nvCxnSpPr>
        <xdr:cNvPr id="120" name="直線コネクタ 119"/>
        <xdr:cNvCxnSpPr/>
      </xdr:nvCxnSpPr>
      <xdr:spPr>
        <a:xfrm flipV="1">
          <a:off x="3797300" y="9771036"/>
          <a:ext cx="838200" cy="6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20381</xdr:rowOff>
    </xdr:from>
    <xdr:to>
      <xdr:col>19</xdr:col>
      <xdr:colOff>177800</xdr:colOff>
      <xdr:row>57</xdr:row>
      <xdr:rowOff>60810</xdr:rowOff>
    </xdr:to>
    <xdr:cxnSp macro="">
      <xdr:nvCxnSpPr>
        <xdr:cNvPr id="123" name="直線コネクタ 122"/>
        <xdr:cNvCxnSpPr/>
      </xdr:nvCxnSpPr>
      <xdr:spPr>
        <a:xfrm>
          <a:off x="2908300" y="9793031"/>
          <a:ext cx="8890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20381</xdr:rowOff>
    </xdr:from>
    <xdr:to>
      <xdr:col>15</xdr:col>
      <xdr:colOff>50800</xdr:colOff>
      <xdr:row>57</xdr:row>
      <xdr:rowOff>72282</xdr:rowOff>
    </xdr:to>
    <xdr:cxnSp macro="">
      <xdr:nvCxnSpPr>
        <xdr:cNvPr id="126" name="直線コネクタ 125"/>
        <xdr:cNvCxnSpPr/>
      </xdr:nvCxnSpPr>
      <xdr:spPr>
        <a:xfrm flipV="1">
          <a:off x="2019300" y="9793031"/>
          <a:ext cx="889000" cy="5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114773</xdr:rowOff>
    </xdr:from>
    <xdr:to>
      <xdr:col>10</xdr:col>
      <xdr:colOff>114300</xdr:colOff>
      <xdr:row>57</xdr:row>
      <xdr:rowOff>72282</xdr:rowOff>
    </xdr:to>
    <xdr:cxnSp macro="">
      <xdr:nvCxnSpPr>
        <xdr:cNvPr id="129" name="直線コネクタ 128"/>
        <xdr:cNvCxnSpPr/>
      </xdr:nvCxnSpPr>
      <xdr:spPr>
        <a:xfrm>
          <a:off x="1130300" y="9715973"/>
          <a:ext cx="889000" cy="12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127994</xdr:rowOff>
    </xdr:from>
    <xdr:ext cx="599010" cy="259045"/>
    <xdr:sp macro="" textlink="">
      <xdr:nvSpPr>
        <xdr:cNvPr id="133" name="テキスト ボックス 132"/>
        <xdr:cNvSpPr txBox="1"/>
      </xdr:nvSpPr>
      <xdr:spPr>
        <a:xfrm>
          <a:off x="830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119036</xdr:rowOff>
    </xdr:from>
    <xdr:to>
      <xdr:col>24</xdr:col>
      <xdr:colOff>114300</xdr:colOff>
      <xdr:row>57</xdr:row>
      <xdr:rowOff>49186</xdr:rowOff>
    </xdr:to>
    <xdr:sp macro="" textlink="">
      <xdr:nvSpPr>
        <xdr:cNvPr id="139" name="楕円 138"/>
        <xdr:cNvSpPr/>
      </xdr:nvSpPr>
      <xdr:spPr>
        <a:xfrm>
          <a:off x="4584700" y="97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141913</xdr:rowOff>
    </xdr:from>
    <xdr:ext cx="599010" cy="259045"/>
    <xdr:sp macro="" textlink="">
      <xdr:nvSpPr>
        <xdr:cNvPr id="140" name="物件費該当値テキスト"/>
        <xdr:cNvSpPr txBox="1"/>
      </xdr:nvSpPr>
      <xdr:spPr>
        <a:xfrm>
          <a:off x="4686300" y="957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10010</xdr:rowOff>
    </xdr:from>
    <xdr:to>
      <xdr:col>20</xdr:col>
      <xdr:colOff>38100</xdr:colOff>
      <xdr:row>57</xdr:row>
      <xdr:rowOff>111610</xdr:rowOff>
    </xdr:to>
    <xdr:sp macro="" textlink="">
      <xdr:nvSpPr>
        <xdr:cNvPr id="141" name="楕円 140"/>
        <xdr:cNvSpPr/>
      </xdr:nvSpPr>
      <xdr:spPr>
        <a:xfrm>
          <a:off x="3746500" y="978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128137</xdr:rowOff>
    </xdr:from>
    <xdr:ext cx="599010" cy="259045"/>
    <xdr:sp macro="" textlink="">
      <xdr:nvSpPr>
        <xdr:cNvPr id="142" name="テキスト ボックス 141"/>
        <xdr:cNvSpPr txBox="1"/>
      </xdr:nvSpPr>
      <xdr:spPr>
        <a:xfrm>
          <a:off x="3497795" y="955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141031</xdr:rowOff>
    </xdr:from>
    <xdr:to>
      <xdr:col>15</xdr:col>
      <xdr:colOff>101600</xdr:colOff>
      <xdr:row>57</xdr:row>
      <xdr:rowOff>71181</xdr:rowOff>
    </xdr:to>
    <xdr:sp macro="" textlink="">
      <xdr:nvSpPr>
        <xdr:cNvPr id="143" name="楕円 142"/>
        <xdr:cNvSpPr/>
      </xdr:nvSpPr>
      <xdr:spPr>
        <a:xfrm>
          <a:off x="2857500" y="974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87708</xdr:rowOff>
    </xdr:from>
    <xdr:ext cx="599010" cy="259045"/>
    <xdr:sp macro="" textlink="">
      <xdr:nvSpPr>
        <xdr:cNvPr id="144" name="テキスト ボックス 143"/>
        <xdr:cNvSpPr txBox="1"/>
      </xdr:nvSpPr>
      <xdr:spPr>
        <a:xfrm>
          <a:off x="2608795" y="951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21482</xdr:rowOff>
    </xdr:from>
    <xdr:to>
      <xdr:col>10</xdr:col>
      <xdr:colOff>165100</xdr:colOff>
      <xdr:row>57</xdr:row>
      <xdr:rowOff>123082</xdr:rowOff>
    </xdr:to>
    <xdr:sp macro="" textlink="">
      <xdr:nvSpPr>
        <xdr:cNvPr id="145" name="楕円 144"/>
        <xdr:cNvSpPr/>
      </xdr:nvSpPr>
      <xdr:spPr>
        <a:xfrm>
          <a:off x="1968500" y="979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139609</xdr:rowOff>
    </xdr:from>
    <xdr:ext cx="599010" cy="259045"/>
    <xdr:sp macro="" textlink="">
      <xdr:nvSpPr>
        <xdr:cNvPr id="146" name="テキスト ボックス 145"/>
        <xdr:cNvSpPr txBox="1"/>
      </xdr:nvSpPr>
      <xdr:spPr>
        <a:xfrm>
          <a:off x="1719795" y="956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63973</xdr:rowOff>
    </xdr:from>
    <xdr:to>
      <xdr:col>6</xdr:col>
      <xdr:colOff>38100</xdr:colOff>
      <xdr:row>56</xdr:row>
      <xdr:rowOff>165573</xdr:rowOff>
    </xdr:to>
    <xdr:sp macro="" textlink="">
      <xdr:nvSpPr>
        <xdr:cNvPr id="147" name="楕円 146"/>
        <xdr:cNvSpPr/>
      </xdr:nvSpPr>
      <xdr:spPr>
        <a:xfrm>
          <a:off x="1079500" y="96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10650</xdr:rowOff>
    </xdr:from>
    <xdr:ext cx="599010" cy="259045"/>
    <xdr:sp macro="" textlink="">
      <xdr:nvSpPr>
        <xdr:cNvPr id="148" name="テキスト ボックス 147"/>
        <xdr:cNvSpPr txBox="1"/>
      </xdr:nvSpPr>
      <xdr:spPr>
        <a:xfrm>
          <a:off x="830795" y="944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127679</xdr:rowOff>
    </xdr:from>
    <xdr:to>
      <xdr:col>24</xdr:col>
      <xdr:colOff>63500</xdr:colOff>
      <xdr:row>79</xdr:row>
      <xdr:rowOff>27172</xdr:rowOff>
    </xdr:to>
    <xdr:cxnSp macro="">
      <xdr:nvCxnSpPr>
        <xdr:cNvPr id="177" name="直線コネクタ 176"/>
        <xdr:cNvCxnSpPr/>
      </xdr:nvCxnSpPr>
      <xdr:spPr>
        <a:xfrm flipV="1">
          <a:off x="3797300" y="13500779"/>
          <a:ext cx="838200" cy="7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164218</xdr:rowOff>
    </xdr:from>
    <xdr:to>
      <xdr:col>19</xdr:col>
      <xdr:colOff>177800</xdr:colOff>
      <xdr:row>79</xdr:row>
      <xdr:rowOff>27172</xdr:rowOff>
    </xdr:to>
    <xdr:cxnSp macro="">
      <xdr:nvCxnSpPr>
        <xdr:cNvPr id="180" name="直線コネクタ 179"/>
        <xdr:cNvCxnSpPr/>
      </xdr:nvCxnSpPr>
      <xdr:spPr>
        <a:xfrm>
          <a:off x="2908300" y="13537318"/>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164218</xdr:rowOff>
    </xdr:from>
    <xdr:to>
      <xdr:col>15</xdr:col>
      <xdr:colOff>50800</xdr:colOff>
      <xdr:row>79</xdr:row>
      <xdr:rowOff>6750</xdr:rowOff>
    </xdr:to>
    <xdr:cxnSp macro="">
      <xdr:nvCxnSpPr>
        <xdr:cNvPr id="183" name="直線コネクタ 182"/>
        <xdr:cNvCxnSpPr/>
      </xdr:nvCxnSpPr>
      <xdr:spPr>
        <a:xfrm flipV="1">
          <a:off x="2019300" y="13537318"/>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6750</xdr:rowOff>
    </xdr:from>
    <xdr:to>
      <xdr:col>10</xdr:col>
      <xdr:colOff>114300</xdr:colOff>
      <xdr:row>79</xdr:row>
      <xdr:rowOff>13494</xdr:rowOff>
    </xdr:to>
    <xdr:cxnSp macro="">
      <xdr:nvCxnSpPr>
        <xdr:cNvPr id="186" name="直線コネクタ 185"/>
        <xdr:cNvCxnSpPr/>
      </xdr:nvCxnSpPr>
      <xdr:spPr>
        <a:xfrm flipV="1">
          <a:off x="1130300" y="13551300"/>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76879</xdr:rowOff>
    </xdr:from>
    <xdr:to>
      <xdr:col>24</xdr:col>
      <xdr:colOff>114300</xdr:colOff>
      <xdr:row>79</xdr:row>
      <xdr:rowOff>7029</xdr:rowOff>
    </xdr:to>
    <xdr:sp macro="" textlink="">
      <xdr:nvSpPr>
        <xdr:cNvPr id="196" name="楕円 195"/>
        <xdr:cNvSpPr/>
      </xdr:nvSpPr>
      <xdr:spPr>
        <a:xfrm>
          <a:off x="4584700" y="134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163256</xdr:rowOff>
    </xdr:from>
    <xdr:ext cx="469744" cy="259045"/>
    <xdr:sp macro="" textlink="">
      <xdr:nvSpPr>
        <xdr:cNvPr id="197" name="維持補修費該当値テキスト"/>
        <xdr:cNvSpPr txBox="1"/>
      </xdr:nvSpPr>
      <xdr:spPr>
        <a:xfrm>
          <a:off x="4686300" y="1336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147822</xdr:rowOff>
    </xdr:from>
    <xdr:to>
      <xdr:col>20</xdr:col>
      <xdr:colOff>38100</xdr:colOff>
      <xdr:row>79</xdr:row>
      <xdr:rowOff>77972</xdr:rowOff>
    </xdr:to>
    <xdr:sp macro="" textlink="">
      <xdr:nvSpPr>
        <xdr:cNvPr id="198" name="楕円 197"/>
        <xdr:cNvSpPr/>
      </xdr:nvSpPr>
      <xdr:spPr>
        <a:xfrm>
          <a:off x="3746500" y="135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69099</xdr:rowOff>
    </xdr:from>
    <xdr:ext cx="378565" cy="259045"/>
    <xdr:sp macro="" textlink="">
      <xdr:nvSpPr>
        <xdr:cNvPr id="199" name="テキスト ボックス 198"/>
        <xdr:cNvSpPr txBox="1"/>
      </xdr:nvSpPr>
      <xdr:spPr>
        <a:xfrm>
          <a:off x="3608017" y="1361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113418</xdr:rowOff>
    </xdr:from>
    <xdr:to>
      <xdr:col>15</xdr:col>
      <xdr:colOff>101600</xdr:colOff>
      <xdr:row>79</xdr:row>
      <xdr:rowOff>43568</xdr:rowOff>
    </xdr:to>
    <xdr:sp macro="" textlink="">
      <xdr:nvSpPr>
        <xdr:cNvPr id="200" name="楕円 199"/>
        <xdr:cNvSpPr/>
      </xdr:nvSpPr>
      <xdr:spPr>
        <a:xfrm>
          <a:off x="2857500" y="134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34695</xdr:rowOff>
    </xdr:from>
    <xdr:ext cx="469744" cy="259045"/>
    <xdr:sp macro="" textlink="">
      <xdr:nvSpPr>
        <xdr:cNvPr id="201" name="テキスト ボックス 200"/>
        <xdr:cNvSpPr txBox="1"/>
      </xdr:nvSpPr>
      <xdr:spPr>
        <a:xfrm>
          <a:off x="2673428" y="1357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127400</xdr:rowOff>
    </xdr:from>
    <xdr:to>
      <xdr:col>10</xdr:col>
      <xdr:colOff>165100</xdr:colOff>
      <xdr:row>79</xdr:row>
      <xdr:rowOff>57550</xdr:rowOff>
    </xdr:to>
    <xdr:sp macro="" textlink="">
      <xdr:nvSpPr>
        <xdr:cNvPr id="202" name="楕円 201"/>
        <xdr:cNvSpPr/>
      </xdr:nvSpPr>
      <xdr:spPr>
        <a:xfrm>
          <a:off x="1968500" y="135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48677</xdr:rowOff>
    </xdr:from>
    <xdr:ext cx="469744" cy="259045"/>
    <xdr:sp macro="" textlink="">
      <xdr:nvSpPr>
        <xdr:cNvPr id="203" name="テキスト ボックス 202"/>
        <xdr:cNvSpPr txBox="1"/>
      </xdr:nvSpPr>
      <xdr:spPr>
        <a:xfrm>
          <a:off x="1784428" y="135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134144</xdr:rowOff>
    </xdr:from>
    <xdr:to>
      <xdr:col>6</xdr:col>
      <xdr:colOff>38100</xdr:colOff>
      <xdr:row>79</xdr:row>
      <xdr:rowOff>64294</xdr:rowOff>
    </xdr:to>
    <xdr:sp macro="" textlink="">
      <xdr:nvSpPr>
        <xdr:cNvPr id="204" name="楕円 203"/>
        <xdr:cNvSpPr/>
      </xdr:nvSpPr>
      <xdr:spPr>
        <a:xfrm>
          <a:off x="1079500" y="135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55421</xdr:rowOff>
    </xdr:from>
    <xdr:ext cx="469744" cy="259045"/>
    <xdr:sp macro="" textlink="">
      <xdr:nvSpPr>
        <xdr:cNvPr id="205" name="テキスト ボックス 204"/>
        <xdr:cNvSpPr txBox="1"/>
      </xdr:nvSpPr>
      <xdr:spPr>
        <a:xfrm>
          <a:off x="895428" y="1359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83736</xdr:rowOff>
    </xdr:from>
    <xdr:to>
      <xdr:col>24</xdr:col>
      <xdr:colOff>63500</xdr:colOff>
      <xdr:row>97</xdr:row>
      <xdr:rowOff>99324</xdr:rowOff>
    </xdr:to>
    <xdr:cxnSp macro="">
      <xdr:nvCxnSpPr>
        <xdr:cNvPr id="239" name="直線コネクタ 238"/>
        <xdr:cNvCxnSpPr/>
      </xdr:nvCxnSpPr>
      <xdr:spPr>
        <a:xfrm>
          <a:off x="3797300" y="16714386"/>
          <a:ext cx="838200" cy="1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67835</xdr:rowOff>
    </xdr:from>
    <xdr:to>
      <xdr:col>19</xdr:col>
      <xdr:colOff>177800</xdr:colOff>
      <xdr:row>97</xdr:row>
      <xdr:rowOff>83736</xdr:rowOff>
    </xdr:to>
    <xdr:cxnSp macro="">
      <xdr:nvCxnSpPr>
        <xdr:cNvPr id="242" name="直線コネクタ 241"/>
        <xdr:cNvCxnSpPr/>
      </xdr:nvCxnSpPr>
      <xdr:spPr>
        <a:xfrm>
          <a:off x="2908300" y="16698485"/>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67835</xdr:rowOff>
    </xdr:from>
    <xdr:to>
      <xdr:col>15</xdr:col>
      <xdr:colOff>50800</xdr:colOff>
      <xdr:row>98</xdr:row>
      <xdr:rowOff>50631</xdr:rowOff>
    </xdr:to>
    <xdr:cxnSp macro="">
      <xdr:nvCxnSpPr>
        <xdr:cNvPr id="245" name="直線コネクタ 244"/>
        <xdr:cNvCxnSpPr/>
      </xdr:nvCxnSpPr>
      <xdr:spPr>
        <a:xfrm flipV="1">
          <a:off x="2019300" y="16698485"/>
          <a:ext cx="889000" cy="15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33829</xdr:rowOff>
    </xdr:from>
    <xdr:to>
      <xdr:col>10</xdr:col>
      <xdr:colOff>114300</xdr:colOff>
      <xdr:row>98</xdr:row>
      <xdr:rowOff>50631</xdr:rowOff>
    </xdr:to>
    <xdr:cxnSp macro="">
      <xdr:nvCxnSpPr>
        <xdr:cNvPr id="248" name="直線コネクタ 247"/>
        <xdr:cNvCxnSpPr/>
      </xdr:nvCxnSpPr>
      <xdr:spPr>
        <a:xfrm>
          <a:off x="1130300" y="16835929"/>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48524</xdr:rowOff>
    </xdr:from>
    <xdr:to>
      <xdr:col>24</xdr:col>
      <xdr:colOff>114300</xdr:colOff>
      <xdr:row>97</xdr:row>
      <xdr:rowOff>150124</xdr:rowOff>
    </xdr:to>
    <xdr:sp macro="" textlink="">
      <xdr:nvSpPr>
        <xdr:cNvPr id="258" name="楕円 257"/>
        <xdr:cNvSpPr/>
      </xdr:nvSpPr>
      <xdr:spPr>
        <a:xfrm>
          <a:off x="4584700" y="166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26951</xdr:rowOff>
    </xdr:from>
    <xdr:ext cx="534377" cy="259045"/>
    <xdr:sp macro="" textlink="">
      <xdr:nvSpPr>
        <xdr:cNvPr id="259" name="扶助費該当値テキスト"/>
        <xdr:cNvSpPr txBox="1"/>
      </xdr:nvSpPr>
      <xdr:spPr>
        <a:xfrm>
          <a:off x="4686300" y="1665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32936</xdr:rowOff>
    </xdr:from>
    <xdr:to>
      <xdr:col>20</xdr:col>
      <xdr:colOff>38100</xdr:colOff>
      <xdr:row>97</xdr:row>
      <xdr:rowOff>134536</xdr:rowOff>
    </xdr:to>
    <xdr:sp macro="" textlink="">
      <xdr:nvSpPr>
        <xdr:cNvPr id="260" name="楕円 259"/>
        <xdr:cNvSpPr/>
      </xdr:nvSpPr>
      <xdr:spPr>
        <a:xfrm>
          <a:off x="3746500" y="166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125663</xdr:rowOff>
    </xdr:from>
    <xdr:ext cx="534377" cy="259045"/>
    <xdr:sp macro="" textlink="">
      <xdr:nvSpPr>
        <xdr:cNvPr id="261" name="テキスト ボックス 260"/>
        <xdr:cNvSpPr txBox="1"/>
      </xdr:nvSpPr>
      <xdr:spPr>
        <a:xfrm>
          <a:off x="3530111" y="1675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17035</xdr:rowOff>
    </xdr:from>
    <xdr:to>
      <xdr:col>15</xdr:col>
      <xdr:colOff>101600</xdr:colOff>
      <xdr:row>97</xdr:row>
      <xdr:rowOff>118635</xdr:rowOff>
    </xdr:to>
    <xdr:sp macro="" textlink="">
      <xdr:nvSpPr>
        <xdr:cNvPr id="262" name="楕円 261"/>
        <xdr:cNvSpPr/>
      </xdr:nvSpPr>
      <xdr:spPr>
        <a:xfrm>
          <a:off x="2857500" y="166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109762</xdr:rowOff>
    </xdr:from>
    <xdr:ext cx="534377" cy="259045"/>
    <xdr:sp macro="" textlink="">
      <xdr:nvSpPr>
        <xdr:cNvPr id="263" name="テキスト ボックス 262"/>
        <xdr:cNvSpPr txBox="1"/>
      </xdr:nvSpPr>
      <xdr:spPr>
        <a:xfrm>
          <a:off x="2641111" y="1674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171281</xdr:rowOff>
    </xdr:from>
    <xdr:to>
      <xdr:col>10</xdr:col>
      <xdr:colOff>165100</xdr:colOff>
      <xdr:row>98</xdr:row>
      <xdr:rowOff>101431</xdr:rowOff>
    </xdr:to>
    <xdr:sp macro="" textlink="">
      <xdr:nvSpPr>
        <xdr:cNvPr id="264" name="楕円 263"/>
        <xdr:cNvSpPr/>
      </xdr:nvSpPr>
      <xdr:spPr>
        <a:xfrm>
          <a:off x="1968500" y="168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92558</xdr:rowOff>
    </xdr:from>
    <xdr:ext cx="534377" cy="259045"/>
    <xdr:sp macro="" textlink="">
      <xdr:nvSpPr>
        <xdr:cNvPr id="265" name="テキスト ボックス 264"/>
        <xdr:cNvSpPr txBox="1"/>
      </xdr:nvSpPr>
      <xdr:spPr>
        <a:xfrm>
          <a:off x="1752111" y="1689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154479</xdr:rowOff>
    </xdr:from>
    <xdr:to>
      <xdr:col>6</xdr:col>
      <xdr:colOff>38100</xdr:colOff>
      <xdr:row>98</xdr:row>
      <xdr:rowOff>84629</xdr:rowOff>
    </xdr:to>
    <xdr:sp macro="" textlink="">
      <xdr:nvSpPr>
        <xdr:cNvPr id="266" name="楕円 265"/>
        <xdr:cNvSpPr/>
      </xdr:nvSpPr>
      <xdr:spPr>
        <a:xfrm>
          <a:off x="1079500" y="167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75756</xdr:rowOff>
    </xdr:from>
    <xdr:ext cx="534377" cy="259045"/>
    <xdr:sp macro="" textlink="">
      <xdr:nvSpPr>
        <xdr:cNvPr id="267" name="テキスト ボックス 266"/>
        <xdr:cNvSpPr txBox="1"/>
      </xdr:nvSpPr>
      <xdr:spPr>
        <a:xfrm>
          <a:off x="863111" y="1687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80660</xdr:rowOff>
    </xdr:from>
    <xdr:to>
      <xdr:col>55</xdr:col>
      <xdr:colOff>0</xdr:colOff>
      <xdr:row>37</xdr:row>
      <xdr:rowOff>14728</xdr:rowOff>
    </xdr:to>
    <xdr:cxnSp macro="">
      <xdr:nvCxnSpPr>
        <xdr:cNvPr id="296" name="直線コネクタ 295"/>
        <xdr:cNvCxnSpPr/>
      </xdr:nvCxnSpPr>
      <xdr:spPr>
        <a:xfrm flipV="1">
          <a:off x="9639300" y="5738510"/>
          <a:ext cx="838200" cy="61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139132</xdr:rowOff>
    </xdr:from>
    <xdr:to>
      <xdr:col>50</xdr:col>
      <xdr:colOff>114300</xdr:colOff>
      <xdr:row>37</xdr:row>
      <xdr:rowOff>14728</xdr:rowOff>
    </xdr:to>
    <xdr:cxnSp macro="">
      <xdr:nvCxnSpPr>
        <xdr:cNvPr id="299" name="直線コネクタ 298"/>
        <xdr:cNvCxnSpPr/>
      </xdr:nvCxnSpPr>
      <xdr:spPr>
        <a:xfrm>
          <a:off x="8750300" y="6311332"/>
          <a:ext cx="889000" cy="4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62018</xdr:rowOff>
    </xdr:from>
    <xdr:to>
      <xdr:col>45</xdr:col>
      <xdr:colOff>177800</xdr:colOff>
      <xdr:row>36</xdr:row>
      <xdr:rowOff>139132</xdr:rowOff>
    </xdr:to>
    <xdr:cxnSp macro="">
      <xdr:nvCxnSpPr>
        <xdr:cNvPr id="302" name="直線コネクタ 301"/>
        <xdr:cNvCxnSpPr/>
      </xdr:nvCxnSpPr>
      <xdr:spPr>
        <a:xfrm>
          <a:off x="7861300" y="6234218"/>
          <a:ext cx="889000" cy="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58715</xdr:rowOff>
    </xdr:from>
    <xdr:to>
      <xdr:col>41</xdr:col>
      <xdr:colOff>50800</xdr:colOff>
      <xdr:row>36</xdr:row>
      <xdr:rowOff>62018</xdr:rowOff>
    </xdr:to>
    <xdr:cxnSp macro="">
      <xdr:nvCxnSpPr>
        <xdr:cNvPr id="305" name="直線コネクタ 304"/>
        <xdr:cNvCxnSpPr/>
      </xdr:nvCxnSpPr>
      <xdr:spPr>
        <a:xfrm>
          <a:off x="6972300" y="6059465"/>
          <a:ext cx="889000" cy="17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91574</xdr:rowOff>
    </xdr:from>
    <xdr:ext cx="534377" cy="259045"/>
    <xdr:sp macro="" textlink="">
      <xdr:nvSpPr>
        <xdr:cNvPr id="309" name="テキスト ボックス 308"/>
        <xdr:cNvSpPr txBox="1"/>
      </xdr:nvSpPr>
      <xdr:spPr>
        <a:xfrm>
          <a:off x="6705111" y="64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29860</xdr:rowOff>
    </xdr:from>
    <xdr:to>
      <xdr:col>55</xdr:col>
      <xdr:colOff>50800</xdr:colOff>
      <xdr:row>33</xdr:row>
      <xdr:rowOff>131460</xdr:rowOff>
    </xdr:to>
    <xdr:sp macro="" textlink="">
      <xdr:nvSpPr>
        <xdr:cNvPr id="315" name="楕円 314"/>
        <xdr:cNvSpPr/>
      </xdr:nvSpPr>
      <xdr:spPr>
        <a:xfrm>
          <a:off x="10426700" y="56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52737</xdr:rowOff>
    </xdr:from>
    <xdr:ext cx="599010" cy="259045"/>
    <xdr:sp macro="" textlink="">
      <xdr:nvSpPr>
        <xdr:cNvPr id="316" name="補助費等該当値テキスト"/>
        <xdr:cNvSpPr txBox="1"/>
      </xdr:nvSpPr>
      <xdr:spPr>
        <a:xfrm>
          <a:off x="10528300" y="553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135378</xdr:rowOff>
    </xdr:from>
    <xdr:to>
      <xdr:col>50</xdr:col>
      <xdr:colOff>165100</xdr:colOff>
      <xdr:row>37</xdr:row>
      <xdr:rowOff>65528</xdr:rowOff>
    </xdr:to>
    <xdr:sp macro="" textlink="">
      <xdr:nvSpPr>
        <xdr:cNvPr id="317" name="楕円 316"/>
        <xdr:cNvSpPr/>
      </xdr:nvSpPr>
      <xdr:spPr>
        <a:xfrm>
          <a:off x="9588500" y="630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56655</xdr:rowOff>
    </xdr:from>
    <xdr:ext cx="534377" cy="259045"/>
    <xdr:sp macro="" textlink="">
      <xdr:nvSpPr>
        <xdr:cNvPr id="318" name="テキスト ボックス 317"/>
        <xdr:cNvSpPr txBox="1"/>
      </xdr:nvSpPr>
      <xdr:spPr>
        <a:xfrm>
          <a:off x="9372111" y="640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88332</xdr:rowOff>
    </xdr:from>
    <xdr:to>
      <xdr:col>46</xdr:col>
      <xdr:colOff>38100</xdr:colOff>
      <xdr:row>37</xdr:row>
      <xdr:rowOff>18482</xdr:rowOff>
    </xdr:to>
    <xdr:sp macro="" textlink="">
      <xdr:nvSpPr>
        <xdr:cNvPr id="319" name="楕円 318"/>
        <xdr:cNvSpPr/>
      </xdr:nvSpPr>
      <xdr:spPr>
        <a:xfrm>
          <a:off x="8699500" y="626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35009</xdr:rowOff>
    </xdr:from>
    <xdr:ext cx="599010" cy="259045"/>
    <xdr:sp macro="" textlink="">
      <xdr:nvSpPr>
        <xdr:cNvPr id="320" name="テキスト ボックス 319"/>
        <xdr:cNvSpPr txBox="1"/>
      </xdr:nvSpPr>
      <xdr:spPr>
        <a:xfrm>
          <a:off x="8450795" y="603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11218</xdr:rowOff>
    </xdr:from>
    <xdr:to>
      <xdr:col>41</xdr:col>
      <xdr:colOff>101600</xdr:colOff>
      <xdr:row>36</xdr:row>
      <xdr:rowOff>112818</xdr:rowOff>
    </xdr:to>
    <xdr:sp macro="" textlink="">
      <xdr:nvSpPr>
        <xdr:cNvPr id="321" name="楕円 320"/>
        <xdr:cNvSpPr/>
      </xdr:nvSpPr>
      <xdr:spPr>
        <a:xfrm>
          <a:off x="7810500" y="618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129345</xdr:rowOff>
    </xdr:from>
    <xdr:ext cx="599010" cy="259045"/>
    <xdr:sp macro="" textlink="">
      <xdr:nvSpPr>
        <xdr:cNvPr id="322" name="テキスト ボックス 321"/>
        <xdr:cNvSpPr txBox="1"/>
      </xdr:nvSpPr>
      <xdr:spPr>
        <a:xfrm>
          <a:off x="7561795" y="595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7915</xdr:rowOff>
    </xdr:from>
    <xdr:to>
      <xdr:col>36</xdr:col>
      <xdr:colOff>165100</xdr:colOff>
      <xdr:row>35</xdr:row>
      <xdr:rowOff>109515</xdr:rowOff>
    </xdr:to>
    <xdr:sp macro="" textlink="">
      <xdr:nvSpPr>
        <xdr:cNvPr id="323" name="楕円 322"/>
        <xdr:cNvSpPr/>
      </xdr:nvSpPr>
      <xdr:spPr>
        <a:xfrm>
          <a:off x="6921500" y="60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126042</xdr:rowOff>
    </xdr:from>
    <xdr:ext cx="599010" cy="259045"/>
    <xdr:sp macro="" textlink="">
      <xdr:nvSpPr>
        <xdr:cNvPr id="324" name="テキスト ボックス 323"/>
        <xdr:cNvSpPr txBox="1"/>
      </xdr:nvSpPr>
      <xdr:spPr>
        <a:xfrm>
          <a:off x="6672795" y="578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164898</xdr:rowOff>
    </xdr:from>
    <xdr:to>
      <xdr:col>55</xdr:col>
      <xdr:colOff>0</xdr:colOff>
      <xdr:row>58</xdr:row>
      <xdr:rowOff>73753</xdr:rowOff>
    </xdr:to>
    <xdr:cxnSp macro="">
      <xdr:nvCxnSpPr>
        <xdr:cNvPr id="353" name="直線コネクタ 352"/>
        <xdr:cNvCxnSpPr/>
      </xdr:nvCxnSpPr>
      <xdr:spPr>
        <a:xfrm flipV="1">
          <a:off x="9639300" y="9937548"/>
          <a:ext cx="838200" cy="8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70903</xdr:rowOff>
    </xdr:from>
    <xdr:to>
      <xdr:col>50</xdr:col>
      <xdr:colOff>114300</xdr:colOff>
      <xdr:row>58</xdr:row>
      <xdr:rowOff>73753</xdr:rowOff>
    </xdr:to>
    <xdr:cxnSp macro="">
      <xdr:nvCxnSpPr>
        <xdr:cNvPr id="356" name="直線コネクタ 355"/>
        <xdr:cNvCxnSpPr/>
      </xdr:nvCxnSpPr>
      <xdr:spPr>
        <a:xfrm>
          <a:off x="8750300" y="9843553"/>
          <a:ext cx="889000" cy="17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70903</xdr:rowOff>
    </xdr:from>
    <xdr:to>
      <xdr:col>45</xdr:col>
      <xdr:colOff>177800</xdr:colOff>
      <xdr:row>57</xdr:row>
      <xdr:rowOff>104686</xdr:rowOff>
    </xdr:to>
    <xdr:cxnSp macro="">
      <xdr:nvCxnSpPr>
        <xdr:cNvPr id="359" name="直線コネクタ 358"/>
        <xdr:cNvCxnSpPr/>
      </xdr:nvCxnSpPr>
      <xdr:spPr>
        <a:xfrm flipV="1">
          <a:off x="7861300" y="9843553"/>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80897</xdr:rowOff>
    </xdr:from>
    <xdr:to>
      <xdr:col>41</xdr:col>
      <xdr:colOff>50800</xdr:colOff>
      <xdr:row>57</xdr:row>
      <xdr:rowOff>104686</xdr:rowOff>
    </xdr:to>
    <xdr:cxnSp macro="">
      <xdr:nvCxnSpPr>
        <xdr:cNvPr id="362" name="直線コネクタ 361"/>
        <xdr:cNvCxnSpPr/>
      </xdr:nvCxnSpPr>
      <xdr:spPr>
        <a:xfrm>
          <a:off x="6972300" y="9853547"/>
          <a:ext cx="889000" cy="2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37424</xdr:rowOff>
    </xdr:from>
    <xdr:ext cx="599010" cy="259045"/>
    <xdr:sp macro="" textlink="">
      <xdr:nvSpPr>
        <xdr:cNvPr id="366" name="テキスト ボックス 365"/>
        <xdr:cNvSpPr txBox="1"/>
      </xdr:nvSpPr>
      <xdr:spPr>
        <a:xfrm>
          <a:off x="6672795" y="1015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114098</xdr:rowOff>
    </xdr:from>
    <xdr:to>
      <xdr:col>55</xdr:col>
      <xdr:colOff>50800</xdr:colOff>
      <xdr:row>58</xdr:row>
      <xdr:rowOff>44248</xdr:rowOff>
    </xdr:to>
    <xdr:sp macro="" textlink="">
      <xdr:nvSpPr>
        <xdr:cNvPr id="372" name="楕円 371"/>
        <xdr:cNvSpPr/>
      </xdr:nvSpPr>
      <xdr:spPr>
        <a:xfrm>
          <a:off x="10426700" y="98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136975</xdr:rowOff>
    </xdr:from>
    <xdr:ext cx="599010" cy="259045"/>
    <xdr:sp macro="" textlink="">
      <xdr:nvSpPr>
        <xdr:cNvPr id="373" name="普通建設事業費該当値テキスト"/>
        <xdr:cNvSpPr txBox="1"/>
      </xdr:nvSpPr>
      <xdr:spPr>
        <a:xfrm>
          <a:off x="10528300" y="973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22953</xdr:rowOff>
    </xdr:from>
    <xdr:to>
      <xdr:col>50</xdr:col>
      <xdr:colOff>165100</xdr:colOff>
      <xdr:row>58</xdr:row>
      <xdr:rowOff>124553</xdr:rowOff>
    </xdr:to>
    <xdr:sp macro="" textlink="">
      <xdr:nvSpPr>
        <xdr:cNvPr id="374" name="楕円 373"/>
        <xdr:cNvSpPr/>
      </xdr:nvSpPr>
      <xdr:spPr>
        <a:xfrm>
          <a:off x="9588500" y="996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141080</xdr:rowOff>
    </xdr:from>
    <xdr:ext cx="599010" cy="259045"/>
    <xdr:sp macro="" textlink="">
      <xdr:nvSpPr>
        <xdr:cNvPr id="375" name="テキスト ボックス 374"/>
        <xdr:cNvSpPr txBox="1"/>
      </xdr:nvSpPr>
      <xdr:spPr>
        <a:xfrm>
          <a:off x="9339795" y="974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20103</xdr:rowOff>
    </xdr:from>
    <xdr:to>
      <xdr:col>46</xdr:col>
      <xdr:colOff>38100</xdr:colOff>
      <xdr:row>57</xdr:row>
      <xdr:rowOff>121703</xdr:rowOff>
    </xdr:to>
    <xdr:sp macro="" textlink="">
      <xdr:nvSpPr>
        <xdr:cNvPr id="376" name="楕円 375"/>
        <xdr:cNvSpPr/>
      </xdr:nvSpPr>
      <xdr:spPr>
        <a:xfrm>
          <a:off x="8699500" y="97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138230</xdr:rowOff>
    </xdr:from>
    <xdr:ext cx="599010" cy="259045"/>
    <xdr:sp macro="" textlink="">
      <xdr:nvSpPr>
        <xdr:cNvPr id="377" name="テキスト ボックス 376"/>
        <xdr:cNvSpPr txBox="1"/>
      </xdr:nvSpPr>
      <xdr:spPr>
        <a:xfrm>
          <a:off x="8450795" y="956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53886</xdr:rowOff>
    </xdr:from>
    <xdr:to>
      <xdr:col>41</xdr:col>
      <xdr:colOff>101600</xdr:colOff>
      <xdr:row>57</xdr:row>
      <xdr:rowOff>155486</xdr:rowOff>
    </xdr:to>
    <xdr:sp macro="" textlink="">
      <xdr:nvSpPr>
        <xdr:cNvPr id="378" name="楕円 377"/>
        <xdr:cNvSpPr/>
      </xdr:nvSpPr>
      <xdr:spPr>
        <a:xfrm>
          <a:off x="7810500" y="98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563</xdr:rowOff>
    </xdr:from>
    <xdr:ext cx="599010" cy="259045"/>
    <xdr:sp macro="" textlink="">
      <xdr:nvSpPr>
        <xdr:cNvPr id="379" name="テキスト ボックス 378"/>
        <xdr:cNvSpPr txBox="1"/>
      </xdr:nvSpPr>
      <xdr:spPr>
        <a:xfrm>
          <a:off x="7561795" y="960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30097</xdr:rowOff>
    </xdr:from>
    <xdr:to>
      <xdr:col>36</xdr:col>
      <xdr:colOff>165100</xdr:colOff>
      <xdr:row>57</xdr:row>
      <xdr:rowOff>131697</xdr:rowOff>
    </xdr:to>
    <xdr:sp macro="" textlink="">
      <xdr:nvSpPr>
        <xdr:cNvPr id="380" name="楕円 379"/>
        <xdr:cNvSpPr/>
      </xdr:nvSpPr>
      <xdr:spPr>
        <a:xfrm>
          <a:off x="6921500" y="98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148224</xdr:rowOff>
    </xdr:from>
    <xdr:ext cx="599010" cy="259045"/>
    <xdr:sp macro="" textlink="">
      <xdr:nvSpPr>
        <xdr:cNvPr id="381" name="テキスト ボックス 380"/>
        <xdr:cNvSpPr txBox="1"/>
      </xdr:nvSpPr>
      <xdr:spPr>
        <a:xfrm>
          <a:off x="6672795" y="957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79739</xdr:rowOff>
    </xdr:from>
    <xdr:to>
      <xdr:col>55</xdr:col>
      <xdr:colOff>0</xdr:colOff>
      <xdr:row>77</xdr:row>
      <xdr:rowOff>169618</xdr:rowOff>
    </xdr:to>
    <xdr:cxnSp macro="">
      <xdr:nvCxnSpPr>
        <xdr:cNvPr id="408" name="直線コネクタ 407"/>
        <xdr:cNvCxnSpPr/>
      </xdr:nvCxnSpPr>
      <xdr:spPr>
        <a:xfrm flipV="1">
          <a:off x="9639300" y="13281389"/>
          <a:ext cx="838200" cy="8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9" name="普通建設事業費 （ うち新規整備　）平均値テキスト"/>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143215</xdr:rowOff>
    </xdr:from>
    <xdr:to>
      <xdr:col>50</xdr:col>
      <xdr:colOff>114300</xdr:colOff>
      <xdr:row>77</xdr:row>
      <xdr:rowOff>169618</xdr:rowOff>
    </xdr:to>
    <xdr:cxnSp macro="">
      <xdr:nvCxnSpPr>
        <xdr:cNvPr id="411" name="直線コネクタ 410"/>
        <xdr:cNvCxnSpPr/>
      </xdr:nvCxnSpPr>
      <xdr:spPr>
        <a:xfrm>
          <a:off x="8750300" y="13173415"/>
          <a:ext cx="889000" cy="19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143215</xdr:rowOff>
    </xdr:from>
    <xdr:to>
      <xdr:col>45</xdr:col>
      <xdr:colOff>177800</xdr:colOff>
      <xdr:row>76</xdr:row>
      <xdr:rowOff>158266</xdr:rowOff>
    </xdr:to>
    <xdr:cxnSp macro="">
      <xdr:nvCxnSpPr>
        <xdr:cNvPr id="414" name="直線コネクタ 413"/>
        <xdr:cNvCxnSpPr/>
      </xdr:nvCxnSpPr>
      <xdr:spPr>
        <a:xfrm flipV="1">
          <a:off x="7861300" y="13173415"/>
          <a:ext cx="8890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158266</xdr:rowOff>
    </xdr:from>
    <xdr:to>
      <xdr:col>41</xdr:col>
      <xdr:colOff>50800</xdr:colOff>
      <xdr:row>76</xdr:row>
      <xdr:rowOff>166277</xdr:rowOff>
    </xdr:to>
    <xdr:cxnSp macro="">
      <xdr:nvCxnSpPr>
        <xdr:cNvPr id="417" name="直線コネクタ 416"/>
        <xdr:cNvCxnSpPr/>
      </xdr:nvCxnSpPr>
      <xdr:spPr>
        <a:xfrm flipV="1">
          <a:off x="6972300" y="13188466"/>
          <a:ext cx="889000" cy="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160960</xdr:rowOff>
    </xdr:from>
    <xdr:ext cx="534377" cy="259045"/>
    <xdr:sp macro="" textlink="">
      <xdr:nvSpPr>
        <xdr:cNvPr id="421" name="テキスト ボックス 420"/>
        <xdr:cNvSpPr txBox="1"/>
      </xdr:nvSpPr>
      <xdr:spPr>
        <a:xfrm>
          <a:off x="6705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28939</xdr:rowOff>
    </xdr:from>
    <xdr:to>
      <xdr:col>55</xdr:col>
      <xdr:colOff>50800</xdr:colOff>
      <xdr:row>77</xdr:row>
      <xdr:rowOff>130539</xdr:rowOff>
    </xdr:to>
    <xdr:sp macro="" textlink="">
      <xdr:nvSpPr>
        <xdr:cNvPr id="427" name="楕円 426"/>
        <xdr:cNvSpPr/>
      </xdr:nvSpPr>
      <xdr:spPr>
        <a:xfrm>
          <a:off x="10426700" y="1323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51816</xdr:rowOff>
    </xdr:from>
    <xdr:ext cx="599010" cy="259045"/>
    <xdr:sp macro="" textlink="">
      <xdr:nvSpPr>
        <xdr:cNvPr id="428" name="普通建設事業費 （ うち新規整備　）該当値テキスト"/>
        <xdr:cNvSpPr txBox="1"/>
      </xdr:nvSpPr>
      <xdr:spPr>
        <a:xfrm>
          <a:off x="10528300" y="1308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118818</xdr:rowOff>
    </xdr:from>
    <xdr:to>
      <xdr:col>50</xdr:col>
      <xdr:colOff>165100</xdr:colOff>
      <xdr:row>78</xdr:row>
      <xdr:rowOff>48968</xdr:rowOff>
    </xdr:to>
    <xdr:sp macro="" textlink="">
      <xdr:nvSpPr>
        <xdr:cNvPr id="429" name="楕円 428"/>
        <xdr:cNvSpPr/>
      </xdr:nvSpPr>
      <xdr:spPr>
        <a:xfrm>
          <a:off x="9588500" y="133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65495</xdr:rowOff>
    </xdr:from>
    <xdr:ext cx="599010" cy="259045"/>
    <xdr:sp macro="" textlink="">
      <xdr:nvSpPr>
        <xdr:cNvPr id="430" name="テキスト ボックス 429"/>
        <xdr:cNvSpPr txBox="1"/>
      </xdr:nvSpPr>
      <xdr:spPr>
        <a:xfrm>
          <a:off x="9339795" y="1309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92415</xdr:rowOff>
    </xdr:from>
    <xdr:to>
      <xdr:col>46</xdr:col>
      <xdr:colOff>38100</xdr:colOff>
      <xdr:row>77</xdr:row>
      <xdr:rowOff>22565</xdr:rowOff>
    </xdr:to>
    <xdr:sp macro="" textlink="">
      <xdr:nvSpPr>
        <xdr:cNvPr id="431" name="楕円 430"/>
        <xdr:cNvSpPr/>
      </xdr:nvSpPr>
      <xdr:spPr>
        <a:xfrm>
          <a:off x="8699500" y="1312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39091</xdr:rowOff>
    </xdr:from>
    <xdr:ext cx="599010" cy="259045"/>
    <xdr:sp macro="" textlink="">
      <xdr:nvSpPr>
        <xdr:cNvPr id="432" name="テキスト ボックス 431"/>
        <xdr:cNvSpPr txBox="1"/>
      </xdr:nvSpPr>
      <xdr:spPr>
        <a:xfrm>
          <a:off x="8450795" y="1289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107466</xdr:rowOff>
    </xdr:from>
    <xdr:to>
      <xdr:col>41</xdr:col>
      <xdr:colOff>101600</xdr:colOff>
      <xdr:row>77</xdr:row>
      <xdr:rowOff>37616</xdr:rowOff>
    </xdr:to>
    <xdr:sp macro="" textlink="">
      <xdr:nvSpPr>
        <xdr:cNvPr id="433" name="楕円 432"/>
        <xdr:cNvSpPr/>
      </xdr:nvSpPr>
      <xdr:spPr>
        <a:xfrm>
          <a:off x="7810500" y="1313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54144</xdr:rowOff>
    </xdr:from>
    <xdr:ext cx="599010" cy="259045"/>
    <xdr:sp macro="" textlink="">
      <xdr:nvSpPr>
        <xdr:cNvPr id="434" name="テキスト ボックス 433"/>
        <xdr:cNvSpPr txBox="1"/>
      </xdr:nvSpPr>
      <xdr:spPr>
        <a:xfrm>
          <a:off x="7561795" y="1291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115477</xdr:rowOff>
    </xdr:from>
    <xdr:to>
      <xdr:col>36</xdr:col>
      <xdr:colOff>165100</xdr:colOff>
      <xdr:row>77</xdr:row>
      <xdr:rowOff>45627</xdr:rowOff>
    </xdr:to>
    <xdr:sp macro="" textlink="">
      <xdr:nvSpPr>
        <xdr:cNvPr id="435" name="楕円 434"/>
        <xdr:cNvSpPr/>
      </xdr:nvSpPr>
      <xdr:spPr>
        <a:xfrm>
          <a:off x="6921500" y="131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62153</xdr:rowOff>
    </xdr:from>
    <xdr:ext cx="599010" cy="259045"/>
    <xdr:sp macro="" textlink="">
      <xdr:nvSpPr>
        <xdr:cNvPr id="436" name="テキスト ボックス 435"/>
        <xdr:cNvSpPr txBox="1"/>
      </xdr:nvSpPr>
      <xdr:spPr>
        <a:xfrm>
          <a:off x="6672795" y="1292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7807</xdr:rowOff>
    </xdr:from>
    <xdr:to>
      <xdr:col>55</xdr:col>
      <xdr:colOff>0</xdr:colOff>
      <xdr:row>98</xdr:row>
      <xdr:rowOff>9026</xdr:rowOff>
    </xdr:to>
    <xdr:cxnSp macro="">
      <xdr:nvCxnSpPr>
        <xdr:cNvPr id="463" name="直線コネクタ 462"/>
        <xdr:cNvCxnSpPr/>
      </xdr:nvCxnSpPr>
      <xdr:spPr>
        <a:xfrm>
          <a:off x="9639300" y="16809907"/>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7807</xdr:rowOff>
    </xdr:from>
    <xdr:to>
      <xdr:col>50</xdr:col>
      <xdr:colOff>114300</xdr:colOff>
      <xdr:row>98</xdr:row>
      <xdr:rowOff>129811</xdr:rowOff>
    </xdr:to>
    <xdr:cxnSp macro="">
      <xdr:nvCxnSpPr>
        <xdr:cNvPr id="466" name="直線コネクタ 465"/>
        <xdr:cNvCxnSpPr/>
      </xdr:nvCxnSpPr>
      <xdr:spPr>
        <a:xfrm flipV="1">
          <a:off x="8750300" y="16809907"/>
          <a:ext cx="889000" cy="12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129811</xdr:rowOff>
    </xdr:from>
    <xdr:to>
      <xdr:col>45</xdr:col>
      <xdr:colOff>177800</xdr:colOff>
      <xdr:row>98</xdr:row>
      <xdr:rowOff>136500</xdr:rowOff>
    </xdr:to>
    <xdr:cxnSp macro="">
      <xdr:nvCxnSpPr>
        <xdr:cNvPr id="469" name="直線コネクタ 468"/>
        <xdr:cNvCxnSpPr/>
      </xdr:nvCxnSpPr>
      <xdr:spPr>
        <a:xfrm flipV="1">
          <a:off x="7861300" y="16931911"/>
          <a:ext cx="8890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136500</xdr:rowOff>
    </xdr:from>
    <xdr:to>
      <xdr:col>41</xdr:col>
      <xdr:colOff>50800</xdr:colOff>
      <xdr:row>98</xdr:row>
      <xdr:rowOff>136830</xdr:rowOff>
    </xdr:to>
    <xdr:cxnSp macro="">
      <xdr:nvCxnSpPr>
        <xdr:cNvPr id="472" name="直線コネクタ 471"/>
        <xdr:cNvCxnSpPr/>
      </xdr:nvCxnSpPr>
      <xdr:spPr>
        <a:xfrm flipV="1">
          <a:off x="6972300" y="16938600"/>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129676</xdr:rowOff>
    </xdr:from>
    <xdr:to>
      <xdr:col>55</xdr:col>
      <xdr:colOff>50800</xdr:colOff>
      <xdr:row>98</xdr:row>
      <xdr:rowOff>59826</xdr:rowOff>
    </xdr:to>
    <xdr:sp macro="" textlink="">
      <xdr:nvSpPr>
        <xdr:cNvPr id="482" name="楕円 481"/>
        <xdr:cNvSpPr/>
      </xdr:nvSpPr>
      <xdr:spPr>
        <a:xfrm>
          <a:off x="10426700" y="167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92608</xdr:rowOff>
    </xdr:from>
    <xdr:ext cx="534377" cy="259045"/>
    <xdr:sp macro="" textlink="">
      <xdr:nvSpPr>
        <xdr:cNvPr id="483" name="普通建設事業費 （ うち更新整備　）該当値テキスト"/>
        <xdr:cNvSpPr txBox="1"/>
      </xdr:nvSpPr>
      <xdr:spPr>
        <a:xfrm>
          <a:off x="10528300" y="167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128457</xdr:rowOff>
    </xdr:from>
    <xdr:to>
      <xdr:col>50</xdr:col>
      <xdr:colOff>165100</xdr:colOff>
      <xdr:row>98</xdr:row>
      <xdr:rowOff>58607</xdr:rowOff>
    </xdr:to>
    <xdr:sp macro="" textlink="">
      <xdr:nvSpPr>
        <xdr:cNvPr id="484" name="楕円 483"/>
        <xdr:cNvSpPr/>
      </xdr:nvSpPr>
      <xdr:spPr>
        <a:xfrm>
          <a:off x="9588500" y="1675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49734</xdr:rowOff>
    </xdr:from>
    <xdr:ext cx="534377" cy="259045"/>
    <xdr:sp macro="" textlink="">
      <xdr:nvSpPr>
        <xdr:cNvPr id="485" name="テキスト ボックス 484"/>
        <xdr:cNvSpPr txBox="1"/>
      </xdr:nvSpPr>
      <xdr:spPr>
        <a:xfrm>
          <a:off x="9372111" y="1685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79011</xdr:rowOff>
    </xdr:from>
    <xdr:to>
      <xdr:col>46</xdr:col>
      <xdr:colOff>38100</xdr:colOff>
      <xdr:row>99</xdr:row>
      <xdr:rowOff>9161</xdr:rowOff>
    </xdr:to>
    <xdr:sp macro="" textlink="">
      <xdr:nvSpPr>
        <xdr:cNvPr id="486" name="楕円 485"/>
        <xdr:cNvSpPr/>
      </xdr:nvSpPr>
      <xdr:spPr>
        <a:xfrm>
          <a:off x="8699500" y="1688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288</xdr:rowOff>
    </xdr:from>
    <xdr:ext cx="469744" cy="259045"/>
    <xdr:sp macro="" textlink="">
      <xdr:nvSpPr>
        <xdr:cNvPr id="487" name="テキスト ボックス 486"/>
        <xdr:cNvSpPr txBox="1"/>
      </xdr:nvSpPr>
      <xdr:spPr>
        <a:xfrm>
          <a:off x="8515428" y="1697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85700</xdr:rowOff>
    </xdr:from>
    <xdr:to>
      <xdr:col>41</xdr:col>
      <xdr:colOff>101600</xdr:colOff>
      <xdr:row>99</xdr:row>
      <xdr:rowOff>15850</xdr:rowOff>
    </xdr:to>
    <xdr:sp macro="" textlink="">
      <xdr:nvSpPr>
        <xdr:cNvPr id="488" name="楕円 487"/>
        <xdr:cNvSpPr/>
      </xdr:nvSpPr>
      <xdr:spPr>
        <a:xfrm>
          <a:off x="7810500" y="168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6977</xdr:rowOff>
    </xdr:from>
    <xdr:ext cx="469744" cy="259045"/>
    <xdr:sp macro="" textlink="">
      <xdr:nvSpPr>
        <xdr:cNvPr id="489" name="テキスト ボックス 488"/>
        <xdr:cNvSpPr txBox="1"/>
      </xdr:nvSpPr>
      <xdr:spPr>
        <a:xfrm>
          <a:off x="7626428" y="1698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86030</xdr:rowOff>
    </xdr:from>
    <xdr:to>
      <xdr:col>36</xdr:col>
      <xdr:colOff>165100</xdr:colOff>
      <xdr:row>99</xdr:row>
      <xdr:rowOff>16180</xdr:rowOff>
    </xdr:to>
    <xdr:sp macro="" textlink="">
      <xdr:nvSpPr>
        <xdr:cNvPr id="490" name="楕円 489"/>
        <xdr:cNvSpPr/>
      </xdr:nvSpPr>
      <xdr:spPr>
        <a:xfrm>
          <a:off x="6921500" y="168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7307</xdr:rowOff>
    </xdr:from>
    <xdr:ext cx="469744" cy="259045"/>
    <xdr:sp macro="" textlink="">
      <xdr:nvSpPr>
        <xdr:cNvPr id="491" name="テキスト ボックス 490"/>
        <xdr:cNvSpPr txBox="1"/>
      </xdr:nvSpPr>
      <xdr:spPr>
        <a:xfrm>
          <a:off x="6737428" y="1698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155574</xdr:rowOff>
    </xdr:from>
    <xdr:to>
      <xdr:col>85</xdr:col>
      <xdr:colOff>127000</xdr:colOff>
      <xdr:row>36</xdr:row>
      <xdr:rowOff>166151</xdr:rowOff>
    </xdr:to>
    <xdr:cxnSp macro="">
      <xdr:nvCxnSpPr>
        <xdr:cNvPr id="518" name="直線コネクタ 517"/>
        <xdr:cNvCxnSpPr/>
      </xdr:nvCxnSpPr>
      <xdr:spPr>
        <a:xfrm flipV="1">
          <a:off x="15481300" y="6327774"/>
          <a:ext cx="838200" cy="1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166151</xdr:rowOff>
    </xdr:from>
    <xdr:to>
      <xdr:col>81</xdr:col>
      <xdr:colOff>50800</xdr:colOff>
      <xdr:row>38</xdr:row>
      <xdr:rowOff>9306</xdr:rowOff>
    </xdr:to>
    <xdr:cxnSp macro="">
      <xdr:nvCxnSpPr>
        <xdr:cNvPr id="521" name="直線コネクタ 520"/>
        <xdr:cNvCxnSpPr/>
      </xdr:nvCxnSpPr>
      <xdr:spPr>
        <a:xfrm flipV="1">
          <a:off x="14592300" y="6338351"/>
          <a:ext cx="889000" cy="1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159368</xdr:rowOff>
    </xdr:from>
    <xdr:ext cx="469744" cy="259045"/>
    <xdr:sp macro="" textlink="">
      <xdr:nvSpPr>
        <xdr:cNvPr id="523" name="テキスト ボックス 522"/>
        <xdr:cNvSpPr txBox="1"/>
      </xdr:nvSpPr>
      <xdr:spPr>
        <a:xfrm>
          <a:off x="15246428" y="667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9306</xdr:rowOff>
    </xdr:from>
    <xdr:to>
      <xdr:col>76</xdr:col>
      <xdr:colOff>114300</xdr:colOff>
      <xdr:row>38</xdr:row>
      <xdr:rowOff>82399</xdr:rowOff>
    </xdr:to>
    <xdr:cxnSp macro="">
      <xdr:nvCxnSpPr>
        <xdr:cNvPr id="524" name="直線コネクタ 523"/>
        <xdr:cNvCxnSpPr/>
      </xdr:nvCxnSpPr>
      <xdr:spPr>
        <a:xfrm flipV="1">
          <a:off x="13703300" y="6524406"/>
          <a:ext cx="889000" cy="7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160576</xdr:rowOff>
    </xdr:from>
    <xdr:ext cx="469744" cy="259045"/>
    <xdr:sp macro="" textlink="">
      <xdr:nvSpPr>
        <xdr:cNvPr id="526" name="テキスト ボックス 525"/>
        <xdr:cNvSpPr txBox="1"/>
      </xdr:nvSpPr>
      <xdr:spPr>
        <a:xfrm>
          <a:off x="14357428" y="66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82399</xdr:rowOff>
    </xdr:from>
    <xdr:to>
      <xdr:col>71</xdr:col>
      <xdr:colOff>177800</xdr:colOff>
      <xdr:row>38</xdr:row>
      <xdr:rowOff>115231</xdr:rowOff>
    </xdr:to>
    <xdr:cxnSp macro="">
      <xdr:nvCxnSpPr>
        <xdr:cNvPr id="527" name="直線コネクタ 526"/>
        <xdr:cNvCxnSpPr/>
      </xdr:nvCxnSpPr>
      <xdr:spPr>
        <a:xfrm flipV="1">
          <a:off x="12814300" y="6597499"/>
          <a:ext cx="889000" cy="3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9" name="テキスト ボックス 528"/>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168208</xdr:rowOff>
    </xdr:from>
    <xdr:ext cx="469744" cy="259045"/>
    <xdr:sp macro="" textlink="">
      <xdr:nvSpPr>
        <xdr:cNvPr id="531" name="テキスト ボックス 530"/>
        <xdr:cNvSpPr txBox="1"/>
      </xdr:nvSpPr>
      <xdr:spPr>
        <a:xfrm>
          <a:off x="12579428"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104774</xdr:rowOff>
    </xdr:from>
    <xdr:to>
      <xdr:col>85</xdr:col>
      <xdr:colOff>177800</xdr:colOff>
      <xdr:row>37</xdr:row>
      <xdr:rowOff>34924</xdr:rowOff>
    </xdr:to>
    <xdr:sp macro="" textlink="">
      <xdr:nvSpPr>
        <xdr:cNvPr id="537" name="楕円 536"/>
        <xdr:cNvSpPr/>
      </xdr:nvSpPr>
      <xdr:spPr>
        <a:xfrm>
          <a:off x="16268700" y="62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127651</xdr:rowOff>
    </xdr:from>
    <xdr:ext cx="599010" cy="259045"/>
    <xdr:sp macro="" textlink="">
      <xdr:nvSpPr>
        <xdr:cNvPr id="538" name="災害復旧事業費該当値テキスト"/>
        <xdr:cNvSpPr txBox="1"/>
      </xdr:nvSpPr>
      <xdr:spPr>
        <a:xfrm>
          <a:off x="16370300" y="612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115351</xdr:rowOff>
    </xdr:from>
    <xdr:to>
      <xdr:col>81</xdr:col>
      <xdr:colOff>101600</xdr:colOff>
      <xdr:row>37</xdr:row>
      <xdr:rowOff>45501</xdr:rowOff>
    </xdr:to>
    <xdr:sp macro="" textlink="">
      <xdr:nvSpPr>
        <xdr:cNvPr id="539" name="楕円 538"/>
        <xdr:cNvSpPr/>
      </xdr:nvSpPr>
      <xdr:spPr>
        <a:xfrm>
          <a:off x="15430500" y="628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62028</xdr:rowOff>
    </xdr:from>
    <xdr:ext cx="599010" cy="259045"/>
    <xdr:sp macro="" textlink="">
      <xdr:nvSpPr>
        <xdr:cNvPr id="540" name="テキスト ボックス 539"/>
        <xdr:cNvSpPr txBox="1"/>
      </xdr:nvSpPr>
      <xdr:spPr>
        <a:xfrm>
          <a:off x="15181795" y="606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129956</xdr:rowOff>
    </xdr:from>
    <xdr:to>
      <xdr:col>76</xdr:col>
      <xdr:colOff>165100</xdr:colOff>
      <xdr:row>38</xdr:row>
      <xdr:rowOff>60106</xdr:rowOff>
    </xdr:to>
    <xdr:sp macro="" textlink="">
      <xdr:nvSpPr>
        <xdr:cNvPr id="541" name="楕円 540"/>
        <xdr:cNvSpPr/>
      </xdr:nvSpPr>
      <xdr:spPr>
        <a:xfrm>
          <a:off x="14541500" y="64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76633</xdr:rowOff>
    </xdr:from>
    <xdr:ext cx="534377" cy="259045"/>
    <xdr:sp macro="" textlink="">
      <xdr:nvSpPr>
        <xdr:cNvPr id="542" name="テキスト ボックス 541"/>
        <xdr:cNvSpPr txBox="1"/>
      </xdr:nvSpPr>
      <xdr:spPr>
        <a:xfrm>
          <a:off x="14325111" y="624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31599</xdr:rowOff>
    </xdr:from>
    <xdr:to>
      <xdr:col>72</xdr:col>
      <xdr:colOff>38100</xdr:colOff>
      <xdr:row>38</xdr:row>
      <xdr:rowOff>133199</xdr:rowOff>
    </xdr:to>
    <xdr:sp macro="" textlink="">
      <xdr:nvSpPr>
        <xdr:cNvPr id="543" name="楕円 542"/>
        <xdr:cNvSpPr/>
      </xdr:nvSpPr>
      <xdr:spPr>
        <a:xfrm>
          <a:off x="13652500" y="65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149726</xdr:rowOff>
    </xdr:from>
    <xdr:ext cx="534377" cy="259045"/>
    <xdr:sp macro="" textlink="">
      <xdr:nvSpPr>
        <xdr:cNvPr id="544" name="テキスト ボックス 543"/>
        <xdr:cNvSpPr txBox="1"/>
      </xdr:nvSpPr>
      <xdr:spPr>
        <a:xfrm>
          <a:off x="13436111" y="632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64431</xdr:rowOff>
    </xdr:from>
    <xdr:to>
      <xdr:col>67</xdr:col>
      <xdr:colOff>101600</xdr:colOff>
      <xdr:row>38</xdr:row>
      <xdr:rowOff>166031</xdr:rowOff>
    </xdr:to>
    <xdr:sp macro="" textlink="">
      <xdr:nvSpPr>
        <xdr:cNvPr id="545" name="楕円 544"/>
        <xdr:cNvSpPr/>
      </xdr:nvSpPr>
      <xdr:spPr>
        <a:xfrm>
          <a:off x="12763500" y="65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11108</xdr:rowOff>
    </xdr:from>
    <xdr:ext cx="534377" cy="259045"/>
    <xdr:sp macro="" textlink="">
      <xdr:nvSpPr>
        <xdr:cNvPr id="546" name="テキスト ボックス 545"/>
        <xdr:cNvSpPr txBox="1"/>
      </xdr:nvSpPr>
      <xdr:spPr>
        <a:xfrm>
          <a:off x="12547111" y="63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69497</xdr:rowOff>
    </xdr:from>
    <xdr:to>
      <xdr:col>85</xdr:col>
      <xdr:colOff>127000</xdr:colOff>
      <xdr:row>77</xdr:row>
      <xdr:rowOff>78915</xdr:rowOff>
    </xdr:to>
    <xdr:cxnSp macro="">
      <xdr:nvCxnSpPr>
        <xdr:cNvPr id="622" name="直線コネクタ 621"/>
        <xdr:cNvCxnSpPr/>
      </xdr:nvCxnSpPr>
      <xdr:spPr>
        <a:xfrm flipV="1">
          <a:off x="15481300" y="13271147"/>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51095</xdr:rowOff>
    </xdr:from>
    <xdr:to>
      <xdr:col>81</xdr:col>
      <xdr:colOff>50800</xdr:colOff>
      <xdr:row>77</xdr:row>
      <xdr:rowOff>78915</xdr:rowOff>
    </xdr:to>
    <xdr:cxnSp macro="">
      <xdr:nvCxnSpPr>
        <xdr:cNvPr id="625" name="直線コネクタ 624"/>
        <xdr:cNvCxnSpPr/>
      </xdr:nvCxnSpPr>
      <xdr:spPr>
        <a:xfrm>
          <a:off x="14592300" y="13252745"/>
          <a:ext cx="8890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45219</xdr:rowOff>
    </xdr:from>
    <xdr:to>
      <xdr:col>76</xdr:col>
      <xdr:colOff>114300</xdr:colOff>
      <xdr:row>77</xdr:row>
      <xdr:rowOff>51095</xdr:rowOff>
    </xdr:to>
    <xdr:cxnSp macro="">
      <xdr:nvCxnSpPr>
        <xdr:cNvPr id="628" name="直線コネクタ 627"/>
        <xdr:cNvCxnSpPr/>
      </xdr:nvCxnSpPr>
      <xdr:spPr>
        <a:xfrm>
          <a:off x="13703300" y="13246869"/>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45219</xdr:rowOff>
    </xdr:from>
    <xdr:to>
      <xdr:col>71</xdr:col>
      <xdr:colOff>177800</xdr:colOff>
      <xdr:row>77</xdr:row>
      <xdr:rowOff>47799</xdr:rowOff>
    </xdr:to>
    <xdr:cxnSp macro="">
      <xdr:nvCxnSpPr>
        <xdr:cNvPr id="631" name="直線コネクタ 630"/>
        <xdr:cNvCxnSpPr/>
      </xdr:nvCxnSpPr>
      <xdr:spPr>
        <a:xfrm flipV="1">
          <a:off x="12814300" y="13246869"/>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18697</xdr:rowOff>
    </xdr:from>
    <xdr:to>
      <xdr:col>85</xdr:col>
      <xdr:colOff>177800</xdr:colOff>
      <xdr:row>77</xdr:row>
      <xdr:rowOff>120297</xdr:rowOff>
    </xdr:to>
    <xdr:sp macro="" textlink="">
      <xdr:nvSpPr>
        <xdr:cNvPr id="641" name="楕円 640"/>
        <xdr:cNvSpPr/>
      </xdr:nvSpPr>
      <xdr:spPr>
        <a:xfrm>
          <a:off x="16268700" y="1322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168574</xdr:rowOff>
    </xdr:from>
    <xdr:ext cx="534377" cy="259045"/>
    <xdr:sp macro="" textlink="">
      <xdr:nvSpPr>
        <xdr:cNvPr id="642" name="公債費該当値テキスト"/>
        <xdr:cNvSpPr txBox="1"/>
      </xdr:nvSpPr>
      <xdr:spPr>
        <a:xfrm>
          <a:off x="16370300" y="131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28115</xdr:rowOff>
    </xdr:from>
    <xdr:to>
      <xdr:col>81</xdr:col>
      <xdr:colOff>101600</xdr:colOff>
      <xdr:row>77</xdr:row>
      <xdr:rowOff>129715</xdr:rowOff>
    </xdr:to>
    <xdr:sp macro="" textlink="">
      <xdr:nvSpPr>
        <xdr:cNvPr id="643" name="楕円 642"/>
        <xdr:cNvSpPr/>
      </xdr:nvSpPr>
      <xdr:spPr>
        <a:xfrm>
          <a:off x="15430500" y="132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120842</xdr:rowOff>
    </xdr:from>
    <xdr:ext cx="534377" cy="259045"/>
    <xdr:sp macro="" textlink="">
      <xdr:nvSpPr>
        <xdr:cNvPr id="644" name="テキスト ボックス 643"/>
        <xdr:cNvSpPr txBox="1"/>
      </xdr:nvSpPr>
      <xdr:spPr>
        <a:xfrm>
          <a:off x="15214111" y="133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295</xdr:rowOff>
    </xdr:from>
    <xdr:to>
      <xdr:col>76</xdr:col>
      <xdr:colOff>165100</xdr:colOff>
      <xdr:row>77</xdr:row>
      <xdr:rowOff>101895</xdr:rowOff>
    </xdr:to>
    <xdr:sp macro="" textlink="">
      <xdr:nvSpPr>
        <xdr:cNvPr id="645" name="楕円 644"/>
        <xdr:cNvSpPr/>
      </xdr:nvSpPr>
      <xdr:spPr>
        <a:xfrm>
          <a:off x="14541500" y="132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93022</xdr:rowOff>
    </xdr:from>
    <xdr:ext cx="534377" cy="259045"/>
    <xdr:sp macro="" textlink="">
      <xdr:nvSpPr>
        <xdr:cNvPr id="646" name="テキスト ボックス 645"/>
        <xdr:cNvSpPr txBox="1"/>
      </xdr:nvSpPr>
      <xdr:spPr>
        <a:xfrm>
          <a:off x="14325111" y="1329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165869</xdr:rowOff>
    </xdr:from>
    <xdr:to>
      <xdr:col>72</xdr:col>
      <xdr:colOff>38100</xdr:colOff>
      <xdr:row>77</xdr:row>
      <xdr:rowOff>96019</xdr:rowOff>
    </xdr:to>
    <xdr:sp macro="" textlink="">
      <xdr:nvSpPr>
        <xdr:cNvPr id="647" name="楕円 646"/>
        <xdr:cNvSpPr/>
      </xdr:nvSpPr>
      <xdr:spPr>
        <a:xfrm>
          <a:off x="13652500" y="131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87146</xdr:rowOff>
    </xdr:from>
    <xdr:ext cx="534377" cy="259045"/>
    <xdr:sp macro="" textlink="">
      <xdr:nvSpPr>
        <xdr:cNvPr id="648" name="テキスト ボックス 647"/>
        <xdr:cNvSpPr txBox="1"/>
      </xdr:nvSpPr>
      <xdr:spPr>
        <a:xfrm>
          <a:off x="13436111" y="132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168449</xdr:rowOff>
    </xdr:from>
    <xdr:to>
      <xdr:col>67</xdr:col>
      <xdr:colOff>101600</xdr:colOff>
      <xdr:row>77</xdr:row>
      <xdr:rowOff>98599</xdr:rowOff>
    </xdr:to>
    <xdr:sp macro="" textlink="">
      <xdr:nvSpPr>
        <xdr:cNvPr id="649" name="楕円 648"/>
        <xdr:cNvSpPr/>
      </xdr:nvSpPr>
      <xdr:spPr>
        <a:xfrm>
          <a:off x="12763500" y="1319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89726</xdr:rowOff>
    </xdr:from>
    <xdr:ext cx="534377" cy="259045"/>
    <xdr:sp macro="" textlink="">
      <xdr:nvSpPr>
        <xdr:cNvPr id="650" name="テキスト ボックス 649"/>
        <xdr:cNvSpPr txBox="1"/>
      </xdr:nvSpPr>
      <xdr:spPr>
        <a:xfrm>
          <a:off x="12547111" y="1329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118170</xdr:rowOff>
    </xdr:from>
    <xdr:to>
      <xdr:col>85</xdr:col>
      <xdr:colOff>127000</xdr:colOff>
      <xdr:row>99</xdr:row>
      <xdr:rowOff>37695</xdr:rowOff>
    </xdr:to>
    <xdr:cxnSp macro="">
      <xdr:nvCxnSpPr>
        <xdr:cNvPr id="681" name="直線コネクタ 680"/>
        <xdr:cNvCxnSpPr/>
      </xdr:nvCxnSpPr>
      <xdr:spPr>
        <a:xfrm>
          <a:off x="15481300" y="16920270"/>
          <a:ext cx="838200" cy="9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25598</xdr:rowOff>
    </xdr:from>
    <xdr:to>
      <xdr:col>81</xdr:col>
      <xdr:colOff>50800</xdr:colOff>
      <xdr:row>98</xdr:row>
      <xdr:rowOff>118170</xdr:rowOff>
    </xdr:to>
    <xdr:cxnSp macro="">
      <xdr:nvCxnSpPr>
        <xdr:cNvPr id="684" name="直線コネクタ 683"/>
        <xdr:cNvCxnSpPr/>
      </xdr:nvCxnSpPr>
      <xdr:spPr>
        <a:xfrm>
          <a:off x="14592300" y="16827698"/>
          <a:ext cx="889000" cy="9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115401</xdr:rowOff>
    </xdr:from>
    <xdr:to>
      <xdr:col>76</xdr:col>
      <xdr:colOff>114300</xdr:colOff>
      <xdr:row>98</xdr:row>
      <xdr:rowOff>25598</xdr:rowOff>
    </xdr:to>
    <xdr:cxnSp macro="">
      <xdr:nvCxnSpPr>
        <xdr:cNvPr id="687" name="直線コネクタ 686"/>
        <xdr:cNvCxnSpPr/>
      </xdr:nvCxnSpPr>
      <xdr:spPr>
        <a:xfrm>
          <a:off x="13703300" y="16403151"/>
          <a:ext cx="889000" cy="42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48930</xdr:rowOff>
    </xdr:from>
    <xdr:to>
      <xdr:col>71</xdr:col>
      <xdr:colOff>177800</xdr:colOff>
      <xdr:row>95</xdr:row>
      <xdr:rowOff>115401</xdr:rowOff>
    </xdr:to>
    <xdr:cxnSp macro="">
      <xdr:nvCxnSpPr>
        <xdr:cNvPr id="690" name="直線コネクタ 689"/>
        <xdr:cNvCxnSpPr/>
      </xdr:nvCxnSpPr>
      <xdr:spPr>
        <a:xfrm>
          <a:off x="12814300" y="15479430"/>
          <a:ext cx="889000" cy="92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86042</xdr:rowOff>
    </xdr:from>
    <xdr:ext cx="534377" cy="259045"/>
    <xdr:sp macro="" textlink="">
      <xdr:nvSpPr>
        <xdr:cNvPr id="694" name="テキスト ボックス 693"/>
        <xdr:cNvSpPr txBox="1"/>
      </xdr:nvSpPr>
      <xdr:spPr>
        <a:xfrm>
          <a:off x="12547111" y="170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158345</xdr:rowOff>
    </xdr:from>
    <xdr:to>
      <xdr:col>85</xdr:col>
      <xdr:colOff>177800</xdr:colOff>
      <xdr:row>99</xdr:row>
      <xdr:rowOff>88495</xdr:rowOff>
    </xdr:to>
    <xdr:sp macro="" textlink="">
      <xdr:nvSpPr>
        <xdr:cNvPr id="700" name="楕円 699"/>
        <xdr:cNvSpPr/>
      </xdr:nvSpPr>
      <xdr:spPr>
        <a:xfrm>
          <a:off x="16268700" y="169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117722</xdr:rowOff>
    </xdr:from>
    <xdr:ext cx="534377" cy="259045"/>
    <xdr:sp macro="" textlink="">
      <xdr:nvSpPr>
        <xdr:cNvPr id="701" name="積立金該当値テキスト"/>
        <xdr:cNvSpPr txBox="1"/>
      </xdr:nvSpPr>
      <xdr:spPr>
        <a:xfrm>
          <a:off x="16370300" y="167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67370</xdr:rowOff>
    </xdr:from>
    <xdr:to>
      <xdr:col>81</xdr:col>
      <xdr:colOff>101600</xdr:colOff>
      <xdr:row>98</xdr:row>
      <xdr:rowOff>168970</xdr:rowOff>
    </xdr:to>
    <xdr:sp macro="" textlink="">
      <xdr:nvSpPr>
        <xdr:cNvPr id="702" name="楕円 701"/>
        <xdr:cNvSpPr/>
      </xdr:nvSpPr>
      <xdr:spPr>
        <a:xfrm>
          <a:off x="15430500" y="168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14047</xdr:rowOff>
    </xdr:from>
    <xdr:ext cx="534377" cy="259045"/>
    <xdr:sp macro="" textlink="">
      <xdr:nvSpPr>
        <xdr:cNvPr id="703" name="テキスト ボックス 702"/>
        <xdr:cNvSpPr txBox="1"/>
      </xdr:nvSpPr>
      <xdr:spPr>
        <a:xfrm>
          <a:off x="15214111" y="1664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146248</xdr:rowOff>
    </xdr:from>
    <xdr:to>
      <xdr:col>76</xdr:col>
      <xdr:colOff>165100</xdr:colOff>
      <xdr:row>98</xdr:row>
      <xdr:rowOff>76398</xdr:rowOff>
    </xdr:to>
    <xdr:sp macro="" textlink="">
      <xdr:nvSpPr>
        <xdr:cNvPr id="704" name="楕円 703"/>
        <xdr:cNvSpPr/>
      </xdr:nvSpPr>
      <xdr:spPr>
        <a:xfrm>
          <a:off x="14541500" y="167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92925</xdr:rowOff>
    </xdr:from>
    <xdr:ext cx="599010" cy="259045"/>
    <xdr:sp macro="" textlink="">
      <xdr:nvSpPr>
        <xdr:cNvPr id="705" name="テキスト ボックス 704"/>
        <xdr:cNvSpPr txBox="1"/>
      </xdr:nvSpPr>
      <xdr:spPr>
        <a:xfrm>
          <a:off x="14292795" y="1655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64601</xdr:rowOff>
    </xdr:from>
    <xdr:to>
      <xdr:col>72</xdr:col>
      <xdr:colOff>38100</xdr:colOff>
      <xdr:row>95</xdr:row>
      <xdr:rowOff>166201</xdr:rowOff>
    </xdr:to>
    <xdr:sp macro="" textlink="">
      <xdr:nvSpPr>
        <xdr:cNvPr id="706" name="楕円 705"/>
        <xdr:cNvSpPr/>
      </xdr:nvSpPr>
      <xdr:spPr>
        <a:xfrm>
          <a:off x="13652500" y="163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11278</xdr:rowOff>
    </xdr:from>
    <xdr:ext cx="599010" cy="259045"/>
    <xdr:sp macro="" textlink="">
      <xdr:nvSpPr>
        <xdr:cNvPr id="707" name="テキスト ボックス 706"/>
        <xdr:cNvSpPr txBox="1"/>
      </xdr:nvSpPr>
      <xdr:spPr>
        <a:xfrm>
          <a:off x="13403795" y="1612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169580</xdr:rowOff>
    </xdr:from>
    <xdr:to>
      <xdr:col>67</xdr:col>
      <xdr:colOff>101600</xdr:colOff>
      <xdr:row>90</xdr:row>
      <xdr:rowOff>99730</xdr:rowOff>
    </xdr:to>
    <xdr:sp macro="" textlink="">
      <xdr:nvSpPr>
        <xdr:cNvPr id="708" name="楕円 707"/>
        <xdr:cNvSpPr/>
      </xdr:nvSpPr>
      <xdr:spPr>
        <a:xfrm>
          <a:off x="12763500" y="154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116257</xdr:rowOff>
    </xdr:from>
    <xdr:ext cx="599010" cy="259045"/>
    <xdr:sp macro="" textlink="">
      <xdr:nvSpPr>
        <xdr:cNvPr id="709" name="テキスト ボックス 708"/>
        <xdr:cNvSpPr txBox="1"/>
      </xdr:nvSpPr>
      <xdr:spPr>
        <a:xfrm>
          <a:off x="12514795" y="1520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139871</xdr:rowOff>
    </xdr:from>
    <xdr:to>
      <xdr:col>116</xdr:col>
      <xdr:colOff>63500</xdr:colOff>
      <xdr:row>36</xdr:row>
      <xdr:rowOff>109525</xdr:rowOff>
    </xdr:to>
    <xdr:cxnSp macro="">
      <xdr:nvCxnSpPr>
        <xdr:cNvPr id="734" name="直線コネクタ 733"/>
        <xdr:cNvCxnSpPr/>
      </xdr:nvCxnSpPr>
      <xdr:spPr>
        <a:xfrm>
          <a:off x="21323300" y="6140621"/>
          <a:ext cx="838200" cy="14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169168</xdr:rowOff>
    </xdr:from>
    <xdr:ext cx="469744" cy="259045"/>
    <xdr:sp macro="" textlink="">
      <xdr:nvSpPr>
        <xdr:cNvPr id="735" name="投資及び出資金平均値テキスト"/>
        <xdr:cNvSpPr txBox="1"/>
      </xdr:nvSpPr>
      <xdr:spPr>
        <a:xfrm>
          <a:off x="22212300" y="63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139871</xdr:rowOff>
    </xdr:from>
    <xdr:to>
      <xdr:col>111</xdr:col>
      <xdr:colOff>177800</xdr:colOff>
      <xdr:row>36</xdr:row>
      <xdr:rowOff>130442</xdr:rowOff>
    </xdr:to>
    <xdr:cxnSp macro="">
      <xdr:nvCxnSpPr>
        <xdr:cNvPr id="737" name="直線コネクタ 736"/>
        <xdr:cNvCxnSpPr/>
      </xdr:nvCxnSpPr>
      <xdr:spPr>
        <a:xfrm flipV="1">
          <a:off x="20434300" y="6140621"/>
          <a:ext cx="889000" cy="16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105675</xdr:rowOff>
    </xdr:from>
    <xdr:ext cx="469744" cy="259045"/>
    <xdr:sp macro="" textlink="">
      <xdr:nvSpPr>
        <xdr:cNvPr id="739" name="テキスト ボックス 738"/>
        <xdr:cNvSpPr txBox="1"/>
      </xdr:nvSpPr>
      <xdr:spPr>
        <a:xfrm>
          <a:off x="21088428" y="64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130442</xdr:rowOff>
    </xdr:from>
    <xdr:to>
      <xdr:col>107</xdr:col>
      <xdr:colOff>50800</xdr:colOff>
      <xdr:row>36</xdr:row>
      <xdr:rowOff>161074</xdr:rowOff>
    </xdr:to>
    <xdr:cxnSp macro="">
      <xdr:nvCxnSpPr>
        <xdr:cNvPr id="740" name="直線コネクタ 739"/>
        <xdr:cNvCxnSpPr/>
      </xdr:nvCxnSpPr>
      <xdr:spPr>
        <a:xfrm flipV="1">
          <a:off x="19545300" y="6302642"/>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100702</xdr:rowOff>
    </xdr:from>
    <xdr:ext cx="469744" cy="259045"/>
    <xdr:sp macro="" textlink="">
      <xdr:nvSpPr>
        <xdr:cNvPr id="742" name="テキスト ボックス 741"/>
        <xdr:cNvSpPr txBox="1"/>
      </xdr:nvSpPr>
      <xdr:spPr>
        <a:xfrm>
          <a:off x="20199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140272</xdr:rowOff>
    </xdr:from>
    <xdr:to>
      <xdr:col>102</xdr:col>
      <xdr:colOff>114300</xdr:colOff>
      <xdr:row>36</xdr:row>
      <xdr:rowOff>161074</xdr:rowOff>
    </xdr:to>
    <xdr:cxnSp macro="">
      <xdr:nvCxnSpPr>
        <xdr:cNvPr id="743" name="直線コネクタ 742"/>
        <xdr:cNvCxnSpPr/>
      </xdr:nvCxnSpPr>
      <xdr:spPr>
        <a:xfrm>
          <a:off x="18656300" y="6141022"/>
          <a:ext cx="889000" cy="1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108475</xdr:rowOff>
    </xdr:from>
    <xdr:ext cx="469744" cy="259045"/>
    <xdr:sp macro="" textlink="">
      <xdr:nvSpPr>
        <xdr:cNvPr id="745" name="テキスト ボックス 744"/>
        <xdr:cNvSpPr txBox="1"/>
      </xdr:nvSpPr>
      <xdr:spPr>
        <a:xfrm>
          <a:off x="19310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103903</xdr:rowOff>
    </xdr:from>
    <xdr:ext cx="469744" cy="259045"/>
    <xdr:sp macro="" textlink="">
      <xdr:nvSpPr>
        <xdr:cNvPr id="747" name="テキスト ボックス 746"/>
        <xdr:cNvSpPr txBox="1"/>
      </xdr:nvSpPr>
      <xdr:spPr>
        <a:xfrm>
          <a:off x="18421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58725</xdr:rowOff>
    </xdr:from>
    <xdr:to>
      <xdr:col>116</xdr:col>
      <xdr:colOff>114300</xdr:colOff>
      <xdr:row>36</xdr:row>
      <xdr:rowOff>160325</xdr:rowOff>
    </xdr:to>
    <xdr:sp macro="" textlink="">
      <xdr:nvSpPr>
        <xdr:cNvPr id="753" name="楕円 752"/>
        <xdr:cNvSpPr/>
      </xdr:nvSpPr>
      <xdr:spPr>
        <a:xfrm>
          <a:off x="221107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81602</xdr:rowOff>
    </xdr:from>
    <xdr:ext cx="469744" cy="259045"/>
    <xdr:sp macro="" textlink="">
      <xdr:nvSpPr>
        <xdr:cNvPr id="754" name="投資及び出資金該当値テキスト"/>
        <xdr:cNvSpPr txBox="1"/>
      </xdr:nvSpPr>
      <xdr:spPr>
        <a:xfrm>
          <a:off x="22212300" y="608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89071</xdr:rowOff>
    </xdr:from>
    <xdr:to>
      <xdr:col>112</xdr:col>
      <xdr:colOff>38100</xdr:colOff>
      <xdr:row>36</xdr:row>
      <xdr:rowOff>19221</xdr:rowOff>
    </xdr:to>
    <xdr:sp macro="" textlink="">
      <xdr:nvSpPr>
        <xdr:cNvPr id="755" name="楕円 754"/>
        <xdr:cNvSpPr/>
      </xdr:nvSpPr>
      <xdr:spPr>
        <a:xfrm>
          <a:off x="21272500" y="608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35748</xdr:rowOff>
    </xdr:from>
    <xdr:ext cx="469744" cy="259045"/>
    <xdr:sp macro="" textlink="">
      <xdr:nvSpPr>
        <xdr:cNvPr id="756" name="テキスト ボックス 755"/>
        <xdr:cNvSpPr txBox="1"/>
      </xdr:nvSpPr>
      <xdr:spPr>
        <a:xfrm>
          <a:off x="21088428" y="586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79642</xdr:rowOff>
    </xdr:from>
    <xdr:to>
      <xdr:col>107</xdr:col>
      <xdr:colOff>101600</xdr:colOff>
      <xdr:row>37</xdr:row>
      <xdr:rowOff>9792</xdr:rowOff>
    </xdr:to>
    <xdr:sp macro="" textlink="">
      <xdr:nvSpPr>
        <xdr:cNvPr id="757" name="楕円 756"/>
        <xdr:cNvSpPr/>
      </xdr:nvSpPr>
      <xdr:spPr>
        <a:xfrm>
          <a:off x="20383500" y="62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26319</xdr:rowOff>
    </xdr:from>
    <xdr:ext cx="469744" cy="259045"/>
    <xdr:sp macro="" textlink="">
      <xdr:nvSpPr>
        <xdr:cNvPr id="758" name="テキスト ボックス 757"/>
        <xdr:cNvSpPr txBox="1"/>
      </xdr:nvSpPr>
      <xdr:spPr>
        <a:xfrm>
          <a:off x="20199428" y="602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110274</xdr:rowOff>
    </xdr:from>
    <xdr:to>
      <xdr:col>102</xdr:col>
      <xdr:colOff>165100</xdr:colOff>
      <xdr:row>37</xdr:row>
      <xdr:rowOff>40424</xdr:rowOff>
    </xdr:to>
    <xdr:sp macro="" textlink="">
      <xdr:nvSpPr>
        <xdr:cNvPr id="759" name="楕円 758"/>
        <xdr:cNvSpPr/>
      </xdr:nvSpPr>
      <xdr:spPr>
        <a:xfrm>
          <a:off x="19494500" y="62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56951</xdr:rowOff>
    </xdr:from>
    <xdr:ext cx="469744" cy="259045"/>
    <xdr:sp macro="" textlink="">
      <xdr:nvSpPr>
        <xdr:cNvPr id="760" name="テキスト ボックス 759"/>
        <xdr:cNvSpPr txBox="1"/>
      </xdr:nvSpPr>
      <xdr:spPr>
        <a:xfrm>
          <a:off x="19310428" y="605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89472</xdr:rowOff>
    </xdr:from>
    <xdr:to>
      <xdr:col>98</xdr:col>
      <xdr:colOff>38100</xdr:colOff>
      <xdr:row>36</xdr:row>
      <xdr:rowOff>19622</xdr:rowOff>
    </xdr:to>
    <xdr:sp macro="" textlink="">
      <xdr:nvSpPr>
        <xdr:cNvPr id="761" name="楕円 760"/>
        <xdr:cNvSpPr/>
      </xdr:nvSpPr>
      <xdr:spPr>
        <a:xfrm>
          <a:off x="18605500" y="60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36149</xdr:rowOff>
    </xdr:from>
    <xdr:ext cx="469744" cy="259045"/>
    <xdr:sp macro="" textlink="">
      <xdr:nvSpPr>
        <xdr:cNvPr id="762" name="テキスト ボックス 761"/>
        <xdr:cNvSpPr txBox="1"/>
      </xdr:nvSpPr>
      <xdr:spPr>
        <a:xfrm>
          <a:off x="18421428" y="586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84042</xdr:rowOff>
    </xdr:from>
    <xdr:to>
      <xdr:col>116</xdr:col>
      <xdr:colOff>63500</xdr:colOff>
      <xdr:row>59</xdr:row>
      <xdr:rowOff>84793</xdr:rowOff>
    </xdr:to>
    <xdr:cxnSp macro="">
      <xdr:nvCxnSpPr>
        <xdr:cNvPr id="793" name="直線コネクタ 792"/>
        <xdr:cNvCxnSpPr/>
      </xdr:nvCxnSpPr>
      <xdr:spPr>
        <a:xfrm flipV="1">
          <a:off x="21323300" y="10199592"/>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4" name="貸付金平均値テキスト"/>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75124</xdr:rowOff>
    </xdr:from>
    <xdr:to>
      <xdr:col>111</xdr:col>
      <xdr:colOff>177800</xdr:colOff>
      <xdr:row>59</xdr:row>
      <xdr:rowOff>84793</xdr:rowOff>
    </xdr:to>
    <xdr:cxnSp macro="">
      <xdr:nvCxnSpPr>
        <xdr:cNvPr id="796" name="直線コネクタ 795"/>
        <xdr:cNvCxnSpPr/>
      </xdr:nvCxnSpPr>
      <xdr:spPr>
        <a:xfrm>
          <a:off x="20434300" y="10190674"/>
          <a:ext cx="8890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798" name="テキスト ボックス 797"/>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74239</xdr:rowOff>
    </xdr:from>
    <xdr:to>
      <xdr:col>107</xdr:col>
      <xdr:colOff>50800</xdr:colOff>
      <xdr:row>59</xdr:row>
      <xdr:rowOff>75124</xdr:rowOff>
    </xdr:to>
    <xdr:cxnSp macro="">
      <xdr:nvCxnSpPr>
        <xdr:cNvPr id="799" name="直線コネクタ 798"/>
        <xdr:cNvCxnSpPr/>
      </xdr:nvCxnSpPr>
      <xdr:spPr>
        <a:xfrm>
          <a:off x="19545300" y="10189789"/>
          <a:ext cx="8890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1" name="テキスト ボックス 800"/>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73119</xdr:rowOff>
    </xdr:from>
    <xdr:to>
      <xdr:col>102</xdr:col>
      <xdr:colOff>114300</xdr:colOff>
      <xdr:row>59</xdr:row>
      <xdr:rowOff>74239</xdr:rowOff>
    </xdr:to>
    <xdr:cxnSp macro="">
      <xdr:nvCxnSpPr>
        <xdr:cNvPr id="802" name="直線コネクタ 801"/>
        <xdr:cNvCxnSpPr/>
      </xdr:nvCxnSpPr>
      <xdr:spPr>
        <a:xfrm>
          <a:off x="18656300" y="10188669"/>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127458</xdr:rowOff>
    </xdr:from>
    <xdr:ext cx="469744" cy="259045"/>
    <xdr:sp macro="" textlink="">
      <xdr:nvSpPr>
        <xdr:cNvPr id="804" name="テキスト ボックス 803"/>
        <xdr:cNvSpPr txBox="1"/>
      </xdr:nvSpPr>
      <xdr:spPr>
        <a:xfrm>
          <a:off x="19310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133132</xdr:rowOff>
    </xdr:from>
    <xdr:ext cx="469744" cy="259045"/>
    <xdr:sp macro="" textlink="">
      <xdr:nvSpPr>
        <xdr:cNvPr id="806" name="テキスト ボックス 805"/>
        <xdr:cNvSpPr txBox="1"/>
      </xdr:nvSpPr>
      <xdr:spPr>
        <a:xfrm>
          <a:off x="18421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33242</xdr:rowOff>
    </xdr:from>
    <xdr:to>
      <xdr:col>116</xdr:col>
      <xdr:colOff>114300</xdr:colOff>
      <xdr:row>59</xdr:row>
      <xdr:rowOff>134842</xdr:rowOff>
    </xdr:to>
    <xdr:sp macro="" textlink="">
      <xdr:nvSpPr>
        <xdr:cNvPr id="812" name="楕円 811"/>
        <xdr:cNvSpPr/>
      </xdr:nvSpPr>
      <xdr:spPr>
        <a:xfrm>
          <a:off x="22110700" y="101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164069</xdr:rowOff>
    </xdr:from>
    <xdr:ext cx="469744" cy="259045"/>
    <xdr:sp macro="" textlink="">
      <xdr:nvSpPr>
        <xdr:cNvPr id="813" name="貸付金該当値テキスト"/>
        <xdr:cNvSpPr txBox="1"/>
      </xdr:nvSpPr>
      <xdr:spPr>
        <a:xfrm>
          <a:off x="22212300" y="993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33993</xdr:rowOff>
    </xdr:from>
    <xdr:to>
      <xdr:col>112</xdr:col>
      <xdr:colOff>38100</xdr:colOff>
      <xdr:row>59</xdr:row>
      <xdr:rowOff>135593</xdr:rowOff>
    </xdr:to>
    <xdr:sp macro="" textlink="">
      <xdr:nvSpPr>
        <xdr:cNvPr id="814" name="楕円 813"/>
        <xdr:cNvSpPr/>
      </xdr:nvSpPr>
      <xdr:spPr>
        <a:xfrm>
          <a:off x="21272500" y="10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152120</xdr:rowOff>
    </xdr:from>
    <xdr:ext cx="469744" cy="259045"/>
    <xdr:sp macro="" textlink="">
      <xdr:nvSpPr>
        <xdr:cNvPr id="815" name="テキスト ボックス 814"/>
        <xdr:cNvSpPr txBox="1"/>
      </xdr:nvSpPr>
      <xdr:spPr>
        <a:xfrm>
          <a:off x="21088428" y="992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24324</xdr:rowOff>
    </xdr:from>
    <xdr:to>
      <xdr:col>107</xdr:col>
      <xdr:colOff>101600</xdr:colOff>
      <xdr:row>59</xdr:row>
      <xdr:rowOff>125924</xdr:rowOff>
    </xdr:to>
    <xdr:sp macro="" textlink="">
      <xdr:nvSpPr>
        <xdr:cNvPr id="816" name="楕円 815"/>
        <xdr:cNvSpPr/>
      </xdr:nvSpPr>
      <xdr:spPr>
        <a:xfrm>
          <a:off x="20383500" y="1013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142451</xdr:rowOff>
    </xdr:from>
    <xdr:ext cx="469744" cy="259045"/>
    <xdr:sp macro="" textlink="">
      <xdr:nvSpPr>
        <xdr:cNvPr id="817" name="テキスト ボックス 816"/>
        <xdr:cNvSpPr txBox="1"/>
      </xdr:nvSpPr>
      <xdr:spPr>
        <a:xfrm>
          <a:off x="20199428" y="991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23439</xdr:rowOff>
    </xdr:from>
    <xdr:to>
      <xdr:col>102</xdr:col>
      <xdr:colOff>165100</xdr:colOff>
      <xdr:row>59</xdr:row>
      <xdr:rowOff>125039</xdr:rowOff>
    </xdr:to>
    <xdr:sp macro="" textlink="">
      <xdr:nvSpPr>
        <xdr:cNvPr id="818" name="楕円 817"/>
        <xdr:cNvSpPr/>
      </xdr:nvSpPr>
      <xdr:spPr>
        <a:xfrm>
          <a:off x="19494500" y="1013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141566</xdr:rowOff>
    </xdr:from>
    <xdr:ext cx="469744" cy="259045"/>
    <xdr:sp macro="" textlink="">
      <xdr:nvSpPr>
        <xdr:cNvPr id="819" name="テキスト ボックス 818"/>
        <xdr:cNvSpPr txBox="1"/>
      </xdr:nvSpPr>
      <xdr:spPr>
        <a:xfrm>
          <a:off x="19310428" y="991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22319</xdr:rowOff>
    </xdr:from>
    <xdr:to>
      <xdr:col>98</xdr:col>
      <xdr:colOff>38100</xdr:colOff>
      <xdr:row>59</xdr:row>
      <xdr:rowOff>123919</xdr:rowOff>
    </xdr:to>
    <xdr:sp macro="" textlink="">
      <xdr:nvSpPr>
        <xdr:cNvPr id="820" name="楕円 819"/>
        <xdr:cNvSpPr/>
      </xdr:nvSpPr>
      <xdr:spPr>
        <a:xfrm>
          <a:off x="18605500" y="1013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140446</xdr:rowOff>
    </xdr:from>
    <xdr:ext cx="469744" cy="259045"/>
    <xdr:sp macro="" textlink="">
      <xdr:nvSpPr>
        <xdr:cNvPr id="821" name="テキスト ボックス 820"/>
        <xdr:cNvSpPr txBox="1"/>
      </xdr:nvSpPr>
      <xdr:spPr>
        <a:xfrm>
          <a:off x="18421428" y="991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50191</xdr:rowOff>
    </xdr:from>
    <xdr:to>
      <xdr:col>116</xdr:col>
      <xdr:colOff>63500</xdr:colOff>
      <xdr:row>76</xdr:row>
      <xdr:rowOff>102209</xdr:rowOff>
    </xdr:to>
    <xdr:cxnSp macro="">
      <xdr:nvCxnSpPr>
        <xdr:cNvPr id="851" name="直線コネクタ 850"/>
        <xdr:cNvCxnSpPr/>
      </xdr:nvCxnSpPr>
      <xdr:spPr>
        <a:xfrm flipV="1">
          <a:off x="21323300" y="13080391"/>
          <a:ext cx="838200" cy="5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82741</xdr:rowOff>
    </xdr:from>
    <xdr:to>
      <xdr:col>111</xdr:col>
      <xdr:colOff>177800</xdr:colOff>
      <xdr:row>76</xdr:row>
      <xdr:rowOff>102209</xdr:rowOff>
    </xdr:to>
    <xdr:cxnSp macro="">
      <xdr:nvCxnSpPr>
        <xdr:cNvPr id="854" name="直線コネクタ 853"/>
        <xdr:cNvCxnSpPr/>
      </xdr:nvCxnSpPr>
      <xdr:spPr>
        <a:xfrm>
          <a:off x="20434300" y="13112941"/>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82131</xdr:rowOff>
    </xdr:from>
    <xdr:to>
      <xdr:col>107</xdr:col>
      <xdr:colOff>50800</xdr:colOff>
      <xdr:row>76</xdr:row>
      <xdr:rowOff>82741</xdr:rowOff>
    </xdr:to>
    <xdr:cxnSp macro="">
      <xdr:nvCxnSpPr>
        <xdr:cNvPr id="857" name="直線コネクタ 856"/>
        <xdr:cNvCxnSpPr/>
      </xdr:nvCxnSpPr>
      <xdr:spPr>
        <a:xfrm>
          <a:off x="19545300" y="13112331"/>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82131</xdr:rowOff>
    </xdr:from>
    <xdr:to>
      <xdr:col>102</xdr:col>
      <xdr:colOff>114300</xdr:colOff>
      <xdr:row>76</xdr:row>
      <xdr:rowOff>97625</xdr:rowOff>
    </xdr:to>
    <xdr:cxnSp macro="">
      <xdr:nvCxnSpPr>
        <xdr:cNvPr id="860" name="直線コネクタ 859"/>
        <xdr:cNvCxnSpPr/>
      </xdr:nvCxnSpPr>
      <xdr:spPr>
        <a:xfrm flipV="1">
          <a:off x="18656300" y="13112331"/>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170841</xdr:rowOff>
    </xdr:from>
    <xdr:to>
      <xdr:col>116</xdr:col>
      <xdr:colOff>114300</xdr:colOff>
      <xdr:row>76</xdr:row>
      <xdr:rowOff>100991</xdr:rowOff>
    </xdr:to>
    <xdr:sp macro="" textlink="">
      <xdr:nvSpPr>
        <xdr:cNvPr id="870" name="楕円 869"/>
        <xdr:cNvSpPr/>
      </xdr:nvSpPr>
      <xdr:spPr>
        <a:xfrm>
          <a:off x="22110700" y="130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149268</xdr:rowOff>
    </xdr:from>
    <xdr:ext cx="534377" cy="259045"/>
    <xdr:sp macro="" textlink="">
      <xdr:nvSpPr>
        <xdr:cNvPr id="871" name="繰出金該当値テキスト"/>
        <xdr:cNvSpPr txBox="1"/>
      </xdr:nvSpPr>
      <xdr:spPr>
        <a:xfrm>
          <a:off x="22212300" y="130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51409</xdr:rowOff>
    </xdr:from>
    <xdr:to>
      <xdr:col>112</xdr:col>
      <xdr:colOff>38100</xdr:colOff>
      <xdr:row>76</xdr:row>
      <xdr:rowOff>153009</xdr:rowOff>
    </xdr:to>
    <xdr:sp macro="" textlink="">
      <xdr:nvSpPr>
        <xdr:cNvPr id="872" name="楕円 871"/>
        <xdr:cNvSpPr/>
      </xdr:nvSpPr>
      <xdr:spPr>
        <a:xfrm>
          <a:off x="21272500" y="1308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144136</xdr:rowOff>
    </xdr:from>
    <xdr:ext cx="534377" cy="259045"/>
    <xdr:sp macro="" textlink="">
      <xdr:nvSpPr>
        <xdr:cNvPr id="873" name="テキスト ボックス 872"/>
        <xdr:cNvSpPr txBox="1"/>
      </xdr:nvSpPr>
      <xdr:spPr>
        <a:xfrm>
          <a:off x="21056111" y="1317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31941</xdr:rowOff>
    </xdr:from>
    <xdr:to>
      <xdr:col>107</xdr:col>
      <xdr:colOff>101600</xdr:colOff>
      <xdr:row>76</xdr:row>
      <xdr:rowOff>133541</xdr:rowOff>
    </xdr:to>
    <xdr:sp macro="" textlink="">
      <xdr:nvSpPr>
        <xdr:cNvPr id="874" name="楕円 873"/>
        <xdr:cNvSpPr/>
      </xdr:nvSpPr>
      <xdr:spPr>
        <a:xfrm>
          <a:off x="20383500" y="130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124668</xdr:rowOff>
    </xdr:from>
    <xdr:ext cx="534377" cy="259045"/>
    <xdr:sp macro="" textlink="">
      <xdr:nvSpPr>
        <xdr:cNvPr id="875" name="テキスト ボックス 874"/>
        <xdr:cNvSpPr txBox="1"/>
      </xdr:nvSpPr>
      <xdr:spPr>
        <a:xfrm>
          <a:off x="20167111" y="131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31331</xdr:rowOff>
    </xdr:from>
    <xdr:to>
      <xdr:col>102</xdr:col>
      <xdr:colOff>165100</xdr:colOff>
      <xdr:row>76</xdr:row>
      <xdr:rowOff>132931</xdr:rowOff>
    </xdr:to>
    <xdr:sp macro="" textlink="">
      <xdr:nvSpPr>
        <xdr:cNvPr id="876" name="楕円 875"/>
        <xdr:cNvSpPr/>
      </xdr:nvSpPr>
      <xdr:spPr>
        <a:xfrm>
          <a:off x="19494500" y="130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124058</xdr:rowOff>
    </xdr:from>
    <xdr:ext cx="534377" cy="259045"/>
    <xdr:sp macro="" textlink="">
      <xdr:nvSpPr>
        <xdr:cNvPr id="877" name="テキスト ボックス 876"/>
        <xdr:cNvSpPr txBox="1"/>
      </xdr:nvSpPr>
      <xdr:spPr>
        <a:xfrm>
          <a:off x="19278111" y="1315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46825</xdr:rowOff>
    </xdr:from>
    <xdr:to>
      <xdr:col>98</xdr:col>
      <xdr:colOff>38100</xdr:colOff>
      <xdr:row>76</xdr:row>
      <xdr:rowOff>148425</xdr:rowOff>
    </xdr:to>
    <xdr:sp macro="" textlink="">
      <xdr:nvSpPr>
        <xdr:cNvPr id="878" name="楕円 877"/>
        <xdr:cNvSpPr/>
      </xdr:nvSpPr>
      <xdr:spPr>
        <a:xfrm>
          <a:off x="18605500" y="130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139552</xdr:rowOff>
    </xdr:from>
    <xdr:ext cx="534377" cy="259045"/>
    <xdr:sp macro="" textlink="">
      <xdr:nvSpPr>
        <xdr:cNvPr id="879" name="テキスト ボックス 878"/>
        <xdr:cNvSpPr txBox="1"/>
      </xdr:nvSpPr>
      <xdr:spPr>
        <a:xfrm>
          <a:off x="18389111" y="1316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歳出決算額の住民一人あたりの金額は</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円となっている。主な構成項目はとしては補助費等が住民一人あたり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496</a:t>
          </a:r>
          <a:r>
            <a:rPr kumimoji="1" lang="ja-JP" altLang="en-US" sz="1300">
              <a:latin typeface="ＭＳ Ｐゴシック" panose="020B0600070205080204" pitchFamily="50" charset="-128"/>
              <a:ea typeface="ＭＳ Ｐゴシック" panose="020B0600070205080204" pitchFamily="50" charset="-128"/>
            </a:rPr>
            <a:t>円となっており、類似団体としては一人あたりの金額が高い状況になっている。これは東日本大震災復興交付金基金の返還によるものである。また、災害復旧費については、住民一人あたり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3,056</a:t>
          </a:r>
          <a:r>
            <a:rPr kumimoji="1" lang="ja-JP" altLang="en-US" sz="1300">
              <a:latin typeface="ＭＳ Ｐゴシック" panose="020B0600070205080204" pitchFamily="50" charset="-128"/>
              <a:ea typeface="ＭＳ Ｐゴシック" panose="020B0600070205080204" pitchFamily="50" charset="-128"/>
            </a:rPr>
            <a:t>円となっているが、これは東日本大震災による農地及び農業用施設の災害復旧事業によるものである。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8,013
7,967
46.70
12,039,416
11,705,965
284,466
3,140,253
5,528,687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2159</xdr:rowOff>
    </xdr:from>
    <xdr:to>
      <xdr:col>24</xdr:col>
      <xdr:colOff>63500</xdr:colOff>
      <xdr:row>34</xdr:row>
      <xdr:rowOff>5969</xdr:rowOff>
    </xdr:to>
    <xdr:cxnSp macro="">
      <xdr:nvCxnSpPr>
        <xdr:cNvPr id="61" name="直線コネクタ 60"/>
        <xdr:cNvCxnSpPr/>
      </xdr:nvCxnSpPr>
      <xdr:spPr>
        <a:xfrm flipV="1">
          <a:off x="3797300" y="5831459"/>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93980</xdr:rowOff>
    </xdr:from>
    <xdr:to>
      <xdr:col>19</xdr:col>
      <xdr:colOff>177800</xdr:colOff>
      <xdr:row>34</xdr:row>
      <xdr:rowOff>5969</xdr:rowOff>
    </xdr:to>
    <xdr:cxnSp macro="">
      <xdr:nvCxnSpPr>
        <xdr:cNvPr id="64" name="直線コネクタ 63"/>
        <xdr:cNvCxnSpPr/>
      </xdr:nvCxnSpPr>
      <xdr:spPr>
        <a:xfrm>
          <a:off x="2908300" y="5751830"/>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74041</xdr:rowOff>
    </xdr:from>
    <xdr:to>
      <xdr:col>15</xdr:col>
      <xdr:colOff>50800</xdr:colOff>
      <xdr:row>33</xdr:row>
      <xdr:rowOff>93980</xdr:rowOff>
    </xdr:to>
    <xdr:cxnSp macro="">
      <xdr:nvCxnSpPr>
        <xdr:cNvPr id="67" name="直線コネクタ 66"/>
        <xdr:cNvCxnSpPr/>
      </xdr:nvCxnSpPr>
      <xdr:spPr>
        <a:xfrm>
          <a:off x="2019300" y="5560441"/>
          <a:ext cx="889000" cy="19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74041</xdr:rowOff>
    </xdr:from>
    <xdr:to>
      <xdr:col>10</xdr:col>
      <xdr:colOff>114300</xdr:colOff>
      <xdr:row>32</xdr:row>
      <xdr:rowOff>150495</xdr:rowOff>
    </xdr:to>
    <xdr:cxnSp macro="">
      <xdr:nvCxnSpPr>
        <xdr:cNvPr id="70" name="直線コネクタ 69"/>
        <xdr:cNvCxnSpPr/>
      </xdr:nvCxnSpPr>
      <xdr:spPr>
        <a:xfrm flipV="1">
          <a:off x="1130300" y="5560441"/>
          <a:ext cx="8890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74" name="テキスト ボックス 73"/>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122809</xdr:rowOff>
    </xdr:from>
    <xdr:to>
      <xdr:col>24</xdr:col>
      <xdr:colOff>114300</xdr:colOff>
      <xdr:row>34</xdr:row>
      <xdr:rowOff>52959</xdr:rowOff>
    </xdr:to>
    <xdr:sp macro="" textlink="">
      <xdr:nvSpPr>
        <xdr:cNvPr id="80" name="楕円 79"/>
        <xdr:cNvSpPr/>
      </xdr:nvSpPr>
      <xdr:spPr>
        <a:xfrm>
          <a:off x="4584700" y="57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145686</xdr:rowOff>
    </xdr:from>
    <xdr:ext cx="534377" cy="259045"/>
    <xdr:sp macro="" textlink="">
      <xdr:nvSpPr>
        <xdr:cNvPr id="81" name="議会費該当値テキスト"/>
        <xdr:cNvSpPr txBox="1"/>
      </xdr:nvSpPr>
      <xdr:spPr>
        <a:xfrm>
          <a:off x="4686300" y="5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126619</xdr:rowOff>
    </xdr:from>
    <xdr:to>
      <xdr:col>20</xdr:col>
      <xdr:colOff>38100</xdr:colOff>
      <xdr:row>34</xdr:row>
      <xdr:rowOff>56769</xdr:rowOff>
    </xdr:to>
    <xdr:sp macro="" textlink="">
      <xdr:nvSpPr>
        <xdr:cNvPr id="82" name="楕円 81"/>
        <xdr:cNvSpPr/>
      </xdr:nvSpPr>
      <xdr:spPr>
        <a:xfrm>
          <a:off x="3746500" y="57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73296</xdr:rowOff>
    </xdr:from>
    <xdr:ext cx="534377" cy="259045"/>
    <xdr:sp macro="" textlink="">
      <xdr:nvSpPr>
        <xdr:cNvPr id="83" name="テキスト ボックス 82"/>
        <xdr:cNvSpPr txBox="1"/>
      </xdr:nvSpPr>
      <xdr:spPr>
        <a:xfrm>
          <a:off x="3530111" y="555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43180</xdr:rowOff>
    </xdr:from>
    <xdr:to>
      <xdr:col>15</xdr:col>
      <xdr:colOff>101600</xdr:colOff>
      <xdr:row>33</xdr:row>
      <xdr:rowOff>144780</xdr:rowOff>
    </xdr:to>
    <xdr:sp macro="" textlink="">
      <xdr:nvSpPr>
        <xdr:cNvPr id="84" name="楕円 83"/>
        <xdr:cNvSpPr/>
      </xdr:nvSpPr>
      <xdr:spPr>
        <a:xfrm>
          <a:off x="2857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161307</xdr:rowOff>
    </xdr:from>
    <xdr:ext cx="534377" cy="259045"/>
    <xdr:sp macro="" textlink="">
      <xdr:nvSpPr>
        <xdr:cNvPr id="85" name="テキスト ボックス 84"/>
        <xdr:cNvSpPr txBox="1"/>
      </xdr:nvSpPr>
      <xdr:spPr>
        <a:xfrm>
          <a:off x="2641111" y="54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23241</xdr:rowOff>
    </xdr:from>
    <xdr:to>
      <xdr:col>10</xdr:col>
      <xdr:colOff>165100</xdr:colOff>
      <xdr:row>32</xdr:row>
      <xdr:rowOff>124841</xdr:rowOff>
    </xdr:to>
    <xdr:sp macro="" textlink="">
      <xdr:nvSpPr>
        <xdr:cNvPr id="86" name="楕円 85"/>
        <xdr:cNvSpPr/>
      </xdr:nvSpPr>
      <xdr:spPr>
        <a:xfrm>
          <a:off x="1968500" y="550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141368</xdr:rowOff>
    </xdr:from>
    <xdr:ext cx="534377" cy="259045"/>
    <xdr:sp macro="" textlink="">
      <xdr:nvSpPr>
        <xdr:cNvPr id="87" name="テキスト ボックス 86"/>
        <xdr:cNvSpPr txBox="1"/>
      </xdr:nvSpPr>
      <xdr:spPr>
        <a:xfrm>
          <a:off x="1752111" y="528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99695</xdr:rowOff>
    </xdr:from>
    <xdr:to>
      <xdr:col>6</xdr:col>
      <xdr:colOff>38100</xdr:colOff>
      <xdr:row>33</xdr:row>
      <xdr:rowOff>29845</xdr:rowOff>
    </xdr:to>
    <xdr:sp macro="" textlink="">
      <xdr:nvSpPr>
        <xdr:cNvPr id="88" name="楕円 87"/>
        <xdr:cNvSpPr/>
      </xdr:nvSpPr>
      <xdr:spPr>
        <a:xfrm>
          <a:off x="1079500" y="55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46372</xdr:rowOff>
    </xdr:from>
    <xdr:ext cx="534377" cy="259045"/>
    <xdr:sp macro="" textlink="">
      <xdr:nvSpPr>
        <xdr:cNvPr id="89" name="テキスト ボックス 88"/>
        <xdr:cNvSpPr txBox="1"/>
      </xdr:nvSpPr>
      <xdr:spPr>
        <a:xfrm>
          <a:off x="863111" y="536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171104</xdr:rowOff>
    </xdr:from>
    <xdr:to>
      <xdr:col>24</xdr:col>
      <xdr:colOff>63500</xdr:colOff>
      <xdr:row>58</xdr:row>
      <xdr:rowOff>52395</xdr:rowOff>
    </xdr:to>
    <xdr:cxnSp macro="">
      <xdr:nvCxnSpPr>
        <xdr:cNvPr id="118" name="直線コネクタ 117"/>
        <xdr:cNvCxnSpPr/>
      </xdr:nvCxnSpPr>
      <xdr:spPr>
        <a:xfrm flipV="1">
          <a:off x="3797300" y="9772304"/>
          <a:ext cx="838200" cy="2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50820</xdr:rowOff>
    </xdr:from>
    <xdr:to>
      <xdr:col>19</xdr:col>
      <xdr:colOff>177800</xdr:colOff>
      <xdr:row>58</xdr:row>
      <xdr:rowOff>52395</xdr:rowOff>
    </xdr:to>
    <xdr:cxnSp macro="">
      <xdr:nvCxnSpPr>
        <xdr:cNvPr id="121" name="直線コネクタ 120"/>
        <xdr:cNvCxnSpPr/>
      </xdr:nvCxnSpPr>
      <xdr:spPr>
        <a:xfrm>
          <a:off x="2908300" y="9994920"/>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167072</xdr:rowOff>
    </xdr:from>
    <xdr:to>
      <xdr:col>15</xdr:col>
      <xdr:colOff>50800</xdr:colOff>
      <xdr:row>58</xdr:row>
      <xdr:rowOff>50820</xdr:rowOff>
    </xdr:to>
    <xdr:cxnSp macro="">
      <xdr:nvCxnSpPr>
        <xdr:cNvPr id="124" name="直線コネクタ 123"/>
        <xdr:cNvCxnSpPr/>
      </xdr:nvCxnSpPr>
      <xdr:spPr>
        <a:xfrm>
          <a:off x="2019300" y="9939722"/>
          <a:ext cx="889000" cy="5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167072</xdr:rowOff>
    </xdr:from>
    <xdr:to>
      <xdr:col>10</xdr:col>
      <xdr:colOff>114300</xdr:colOff>
      <xdr:row>58</xdr:row>
      <xdr:rowOff>27029</xdr:rowOff>
    </xdr:to>
    <xdr:cxnSp macro="">
      <xdr:nvCxnSpPr>
        <xdr:cNvPr id="127" name="直線コネクタ 126"/>
        <xdr:cNvCxnSpPr/>
      </xdr:nvCxnSpPr>
      <xdr:spPr>
        <a:xfrm flipV="1">
          <a:off x="1130300" y="9939722"/>
          <a:ext cx="889000" cy="3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111556</xdr:rowOff>
    </xdr:from>
    <xdr:ext cx="599010" cy="259045"/>
    <xdr:sp macro="" textlink="">
      <xdr:nvSpPr>
        <xdr:cNvPr id="131" name="テキスト ボックス 130"/>
        <xdr:cNvSpPr txBox="1"/>
      </xdr:nvSpPr>
      <xdr:spPr>
        <a:xfrm>
          <a:off x="830795" y="100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120304</xdr:rowOff>
    </xdr:from>
    <xdr:to>
      <xdr:col>24</xdr:col>
      <xdr:colOff>114300</xdr:colOff>
      <xdr:row>57</xdr:row>
      <xdr:rowOff>50454</xdr:rowOff>
    </xdr:to>
    <xdr:sp macro="" textlink="">
      <xdr:nvSpPr>
        <xdr:cNvPr id="137" name="楕円 136"/>
        <xdr:cNvSpPr/>
      </xdr:nvSpPr>
      <xdr:spPr>
        <a:xfrm>
          <a:off x="4584700" y="97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143181</xdr:rowOff>
    </xdr:from>
    <xdr:ext cx="599010" cy="259045"/>
    <xdr:sp macro="" textlink="">
      <xdr:nvSpPr>
        <xdr:cNvPr id="138" name="総務費該当値テキスト"/>
        <xdr:cNvSpPr txBox="1"/>
      </xdr:nvSpPr>
      <xdr:spPr>
        <a:xfrm>
          <a:off x="4686300" y="957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1595</xdr:rowOff>
    </xdr:from>
    <xdr:to>
      <xdr:col>20</xdr:col>
      <xdr:colOff>38100</xdr:colOff>
      <xdr:row>58</xdr:row>
      <xdr:rowOff>103195</xdr:rowOff>
    </xdr:to>
    <xdr:sp macro="" textlink="">
      <xdr:nvSpPr>
        <xdr:cNvPr id="139" name="楕円 138"/>
        <xdr:cNvSpPr/>
      </xdr:nvSpPr>
      <xdr:spPr>
        <a:xfrm>
          <a:off x="3746500" y="994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94322</xdr:rowOff>
    </xdr:from>
    <xdr:ext cx="599010" cy="259045"/>
    <xdr:sp macro="" textlink="">
      <xdr:nvSpPr>
        <xdr:cNvPr id="140" name="テキスト ボックス 139"/>
        <xdr:cNvSpPr txBox="1"/>
      </xdr:nvSpPr>
      <xdr:spPr>
        <a:xfrm>
          <a:off x="3497795" y="1003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xdr:rowOff>
    </xdr:from>
    <xdr:to>
      <xdr:col>15</xdr:col>
      <xdr:colOff>101600</xdr:colOff>
      <xdr:row>58</xdr:row>
      <xdr:rowOff>101620</xdr:rowOff>
    </xdr:to>
    <xdr:sp macro="" textlink="">
      <xdr:nvSpPr>
        <xdr:cNvPr id="141" name="楕円 140"/>
        <xdr:cNvSpPr/>
      </xdr:nvSpPr>
      <xdr:spPr>
        <a:xfrm>
          <a:off x="2857500" y="994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92747</xdr:rowOff>
    </xdr:from>
    <xdr:ext cx="599010" cy="259045"/>
    <xdr:sp macro="" textlink="">
      <xdr:nvSpPr>
        <xdr:cNvPr id="142" name="テキスト ボックス 141"/>
        <xdr:cNvSpPr txBox="1"/>
      </xdr:nvSpPr>
      <xdr:spPr>
        <a:xfrm>
          <a:off x="2608795" y="1003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116272</xdr:rowOff>
    </xdr:from>
    <xdr:to>
      <xdr:col>10</xdr:col>
      <xdr:colOff>165100</xdr:colOff>
      <xdr:row>58</xdr:row>
      <xdr:rowOff>46422</xdr:rowOff>
    </xdr:to>
    <xdr:sp macro="" textlink="">
      <xdr:nvSpPr>
        <xdr:cNvPr id="143" name="楕円 142"/>
        <xdr:cNvSpPr/>
      </xdr:nvSpPr>
      <xdr:spPr>
        <a:xfrm>
          <a:off x="1968500" y="98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62949</xdr:rowOff>
    </xdr:from>
    <xdr:ext cx="599010" cy="259045"/>
    <xdr:sp macro="" textlink="">
      <xdr:nvSpPr>
        <xdr:cNvPr id="144" name="テキスト ボックス 143"/>
        <xdr:cNvSpPr txBox="1"/>
      </xdr:nvSpPr>
      <xdr:spPr>
        <a:xfrm>
          <a:off x="1719795" y="966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147679</xdr:rowOff>
    </xdr:from>
    <xdr:to>
      <xdr:col>6</xdr:col>
      <xdr:colOff>38100</xdr:colOff>
      <xdr:row>58</xdr:row>
      <xdr:rowOff>77829</xdr:rowOff>
    </xdr:to>
    <xdr:sp macro="" textlink="">
      <xdr:nvSpPr>
        <xdr:cNvPr id="145" name="楕円 144"/>
        <xdr:cNvSpPr/>
      </xdr:nvSpPr>
      <xdr:spPr>
        <a:xfrm>
          <a:off x="1079500" y="992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94356</xdr:rowOff>
    </xdr:from>
    <xdr:ext cx="599010" cy="259045"/>
    <xdr:sp macro="" textlink="">
      <xdr:nvSpPr>
        <xdr:cNvPr id="146" name="テキスト ボックス 145"/>
        <xdr:cNvSpPr txBox="1"/>
      </xdr:nvSpPr>
      <xdr:spPr>
        <a:xfrm>
          <a:off x="830795" y="969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105212</xdr:rowOff>
    </xdr:from>
    <xdr:to>
      <xdr:col>24</xdr:col>
      <xdr:colOff>63500</xdr:colOff>
      <xdr:row>78</xdr:row>
      <xdr:rowOff>9048</xdr:rowOff>
    </xdr:to>
    <xdr:cxnSp macro="">
      <xdr:nvCxnSpPr>
        <xdr:cNvPr id="176" name="直線コネクタ 175"/>
        <xdr:cNvCxnSpPr/>
      </xdr:nvCxnSpPr>
      <xdr:spPr>
        <a:xfrm flipV="1">
          <a:off x="3797300" y="13306862"/>
          <a:ext cx="8382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164526</xdr:rowOff>
    </xdr:from>
    <xdr:to>
      <xdr:col>19</xdr:col>
      <xdr:colOff>177800</xdr:colOff>
      <xdr:row>78</xdr:row>
      <xdr:rowOff>9048</xdr:rowOff>
    </xdr:to>
    <xdr:cxnSp macro="">
      <xdr:nvCxnSpPr>
        <xdr:cNvPr id="179" name="直線コネクタ 178"/>
        <xdr:cNvCxnSpPr/>
      </xdr:nvCxnSpPr>
      <xdr:spPr>
        <a:xfrm>
          <a:off x="2908300" y="13366176"/>
          <a:ext cx="889000" cy="1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164526</xdr:rowOff>
    </xdr:from>
    <xdr:to>
      <xdr:col>15</xdr:col>
      <xdr:colOff>50800</xdr:colOff>
      <xdr:row>77</xdr:row>
      <xdr:rowOff>167353</xdr:rowOff>
    </xdr:to>
    <xdr:cxnSp macro="">
      <xdr:nvCxnSpPr>
        <xdr:cNvPr id="182" name="直線コネクタ 181"/>
        <xdr:cNvCxnSpPr/>
      </xdr:nvCxnSpPr>
      <xdr:spPr>
        <a:xfrm flipV="1">
          <a:off x="2019300" y="13366176"/>
          <a:ext cx="8890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154346</xdr:rowOff>
    </xdr:from>
    <xdr:to>
      <xdr:col>10</xdr:col>
      <xdr:colOff>114300</xdr:colOff>
      <xdr:row>77</xdr:row>
      <xdr:rowOff>167353</xdr:rowOff>
    </xdr:to>
    <xdr:cxnSp macro="">
      <xdr:nvCxnSpPr>
        <xdr:cNvPr id="185" name="直線コネクタ 184"/>
        <xdr:cNvCxnSpPr/>
      </xdr:nvCxnSpPr>
      <xdr:spPr>
        <a:xfrm>
          <a:off x="1130300" y="13013096"/>
          <a:ext cx="889000" cy="35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124691</xdr:rowOff>
    </xdr:from>
    <xdr:ext cx="599010" cy="259045"/>
    <xdr:sp macro="" textlink="">
      <xdr:nvSpPr>
        <xdr:cNvPr id="189" name="テキスト ボックス 188"/>
        <xdr:cNvSpPr txBox="1"/>
      </xdr:nvSpPr>
      <xdr:spPr>
        <a:xfrm>
          <a:off x="830795" y="131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54412</xdr:rowOff>
    </xdr:from>
    <xdr:to>
      <xdr:col>24</xdr:col>
      <xdr:colOff>114300</xdr:colOff>
      <xdr:row>77</xdr:row>
      <xdr:rowOff>156012</xdr:rowOff>
    </xdr:to>
    <xdr:sp macro="" textlink="">
      <xdr:nvSpPr>
        <xdr:cNvPr id="195" name="楕円 194"/>
        <xdr:cNvSpPr/>
      </xdr:nvSpPr>
      <xdr:spPr>
        <a:xfrm>
          <a:off x="4584700" y="132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32839</xdr:rowOff>
    </xdr:from>
    <xdr:ext cx="599010" cy="259045"/>
    <xdr:sp macro="" textlink="">
      <xdr:nvSpPr>
        <xdr:cNvPr id="196" name="民生費該当値テキスト"/>
        <xdr:cNvSpPr txBox="1"/>
      </xdr:nvSpPr>
      <xdr:spPr>
        <a:xfrm>
          <a:off x="4686300" y="1323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129698</xdr:rowOff>
    </xdr:from>
    <xdr:to>
      <xdr:col>20</xdr:col>
      <xdr:colOff>38100</xdr:colOff>
      <xdr:row>78</xdr:row>
      <xdr:rowOff>59848</xdr:rowOff>
    </xdr:to>
    <xdr:sp macro="" textlink="">
      <xdr:nvSpPr>
        <xdr:cNvPr id="197" name="楕円 196"/>
        <xdr:cNvSpPr/>
      </xdr:nvSpPr>
      <xdr:spPr>
        <a:xfrm>
          <a:off x="3746500" y="133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50975</xdr:rowOff>
    </xdr:from>
    <xdr:ext cx="599010" cy="259045"/>
    <xdr:sp macro="" textlink="">
      <xdr:nvSpPr>
        <xdr:cNvPr id="198" name="テキスト ボックス 197"/>
        <xdr:cNvSpPr txBox="1"/>
      </xdr:nvSpPr>
      <xdr:spPr>
        <a:xfrm>
          <a:off x="3497795" y="1342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113726</xdr:rowOff>
    </xdr:from>
    <xdr:to>
      <xdr:col>15</xdr:col>
      <xdr:colOff>101600</xdr:colOff>
      <xdr:row>78</xdr:row>
      <xdr:rowOff>43876</xdr:rowOff>
    </xdr:to>
    <xdr:sp macro="" textlink="">
      <xdr:nvSpPr>
        <xdr:cNvPr id="199" name="楕円 198"/>
        <xdr:cNvSpPr/>
      </xdr:nvSpPr>
      <xdr:spPr>
        <a:xfrm>
          <a:off x="2857500" y="133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35003</xdr:rowOff>
    </xdr:from>
    <xdr:ext cx="599010" cy="259045"/>
    <xdr:sp macro="" textlink="">
      <xdr:nvSpPr>
        <xdr:cNvPr id="200" name="テキスト ボックス 199"/>
        <xdr:cNvSpPr txBox="1"/>
      </xdr:nvSpPr>
      <xdr:spPr>
        <a:xfrm>
          <a:off x="2608795" y="1340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116553</xdr:rowOff>
    </xdr:from>
    <xdr:to>
      <xdr:col>10</xdr:col>
      <xdr:colOff>165100</xdr:colOff>
      <xdr:row>78</xdr:row>
      <xdr:rowOff>46703</xdr:rowOff>
    </xdr:to>
    <xdr:sp macro="" textlink="">
      <xdr:nvSpPr>
        <xdr:cNvPr id="201" name="楕円 200"/>
        <xdr:cNvSpPr/>
      </xdr:nvSpPr>
      <xdr:spPr>
        <a:xfrm>
          <a:off x="1968500" y="133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37830</xdr:rowOff>
    </xdr:from>
    <xdr:ext cx="599010" cy="259045"/>
    <xdr:sp macro="" textlink="">
      <xdr:nvSpPr>
        <xdr:cNvPr id="202" name="テキスト ボックス 201"/>
        <xdr:cNvSpPr txBox="1"/>
      </xdr:nvSpPr>
      <xdr:spPr>
        <a:xfrm>
          <a:off x="1719795" y="1341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103546</xdr:rowOff>
    </xdr:from>
    <xdr:to>
      <xdr:col>6</xdr:col>
      <xdr:colOff>38100</xdr:colOff>
      <xdr:row>76</xdr:row>
      <xdr:rowOff>33696</xdr:rowOff>
    </xdr:to>
    <xdr:sp macro="" textlink="">
      <xdr:nvSpPr>
        <xdr:cNvPr id="203" name="楕円 202"/>
        <xdr:cNvSpPr/>
      </xdr:nvSpPr>
      <xdr:spPr>
        <a:xfrm>
          <a:off x="1079500" y="129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50223</xdr:rowOff>
    </xdr:from>
    <xdr:ext cx="599010" cy="259045"/>
    <xdr:sp macro="" textlink="">
      <xdr:nvSpPr>
        <xdr:cNvPr id="204" name="テキスト ボックス 203"/>
        <xdr:cNvSpPr txBox="1"/>
      </xdr:nvSpPr>
      <xdr:spPr>
        <a:xfrm>
          <a:off x="830795" y="1273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103504</xdr:rowOff>
    </xdr:from>
    <xdr:to>
      <xdr:col>24</xdr:col>
      <xdr:colOff>63500</xdr:colOff>
      <xdr:row>98</xdr:row>
      <xdr:rowOff>116354</xdr:rowOff>
    </xdr:to>
    <xdr:cxnSp macro="">
      <xdr:nvCxnSpPr>
        <xdr:cNvPr id="233" name="直線コネクタ 232"/>
        <xdr:cNvCxnSpPr/>
      </xdr:nvCxnSpPr>
      <xdr:spPr>
        <a:xfrm flipV="1">
          <a:off x="3797300" y="16905604"/>
          <a:ext cx="838200" cy="1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112100</xdr:rowOff>
    </xdr:from>
    <xdr:to>
      <xdr:col>19</xdr:col>
      <xdr:colOff>177800</xdr:colOff>
      <xdr:row>98</xdr:row>
      <xdr:rowOff>116354</xdr:rowOff>
    </xdr:to>
    <xdr:cxnSp macro="">
      <xdr:nvCxnSpPr>
        <xdr:cNvPr id="236" name="直線コネクタ 235"/>
        <xdr:cNvCxnSpPr/>
      </xdr:nvCxnSpPr>
      <xdr:spPr>
        <a:xfrm>
          <a:off x="2908300" y="16914200"/>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90584</xdr:rowOff>
    </xdr:from>
    <xdr:to>
      <xdr:col>15</xdr:col>
      <xdr:colOff>50800</xdr:colOff>
      <xdr:row>98</xdr:row>
      <xdr:rowOff>112100</xdr:rowOff>
    </xdr:to>
    <xdr:cxnSp macro="">
      <xdr:nvCxnSpPr>
        <xdr:cNvPr id="239" name="直線コネクタ 238"/>
        <xdr:cNvCxnSpPr/>
      </xdr:nvCxnSpPr>
      <xdr:spPr>
        <a:xfrm>
          <a:off x="2019300" y="16892684"/>
          <a:ext cx="889000" cy="2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90584</xdr:rowOff>
    </xdr:from>
    <xdr:to>
      <xdr:col>10</xdr:col>
      <xdr:colOff>114300</xdr:colOff>
      <xdr:row>98</xdr:row>
      <xdr:rowOff>114232</xdr:rowOff>
    </xdr:to>
    <xdr:cxnSp macro="">
      <xdr:nvCxnSpPr>
        <xdr:cNvPr id="242" name="直線コネクタ 241"/>
        <xdr:cNvCxnSpPr/>
      </xdr:nvCxnSpPr>
      <xdr:spPr>
        <a:xfrm flipV="1">
          <a:off x="1130300" y="16892684"/>
          <a:ext cx="889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52704</xdr:rowOff>
    </xdr:from>
    <xdr:to>
      <xdr:col>24</xdr:col>
      <xdr:colOff>114300</xdr:colOff>
      <xdr:row>98</xdr:row>
      <xdr:rowOff>154304</xdr:rowOff>
    </xdr:to>
    <xdr:sp macro="" textlink="">
      <xdr:nvSpPr>
        <xdr:cNvPr id="252" name="楕円 251"/>
        <xdr:cNvSpPr/>
      </xdr:nvSpPr>
      <xdr:spPr>
        <a:xfrm>
          <a:off x="4584700" y="168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30864</xdr:rowOff>
    </xdr:from>
    <xdr:ext cx="534377" cy="259045"/>
    <xdr:sp macro="" textlink="">
      <xdr:nvSpPr>
        <xdr:cNvPr id="253" name="衛生費該当値テキスト"/>
        <xdr:cNvSpPr txBox="1"/>
      </xdr:nvSpPr>
      <xdr:spPr>
        <a:xfrm>
          <a:off x="4686300" y="168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65554</xdr:rowOff>
    </xdr:from>
    <xdr:to>
      <xdr:col>20</xdr:col>
      <xdr:colOff>38100</xdr:colOff>
      <xdr:row>98</xdr:row>
      <xdr:rowOff>167154</xdr:rowOff>
    </xdr:to>
    <xdr:sp macro="" textlink="">
      <xdr:nvSpPr>
        <xdr:cNvPr id="254" name="楕円 253"/>
        <xdr:cNvSpPr/>
      </xdr:nvSpPr>
      <xdr:spPr>
        <a:xfrm>
          <a:off x="3746500" y="168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158281</xdr:rowOff>
    </xdr:from>
    <xdr:ext cx="534377" cy="259045"/>
    <xdr:sp macro="" textlink="">
      <xdr:nvSpPr>
        <xdr:cNvPr id="255" name="テキスト ボックス 254"/>
        <xdr:cNvSpPr txBox="1"/>
      </xdr:nvSpPr>
      <xdr:spPr>
        <a:xfrm>
          <a:off x="3530111" y="1696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61300</xdr:rowOff>
    </xdr:from>
    <xdr:to>
      <xdr:col>15</xdr:col>
      <xdr:colOff>101600</xdr:colOff>
      <xdr:row>98</xdr:row>
      <xdr:rowOff>162900</xdr:rowOff>
    </xdr:to>
    <xdr:sp macro="" textlink="">
      <xdr:nvSpPr>
        <xdr:cNvPr id="256" name="楕円 255"/>
        <xdr:cNvSpPr/>
      </xdr:nvSpPr>
      <xdr:spPr>
        <a:xfrm>
          <a:off x="2857500" y="168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154027</xdr:rowOff>
    </xdr:from>
    <xdr:ext cx="534377" cy="259045"/>
    <xdr:sp macro="" textlink="">
      <xdr:nvSpPr>
        <xdr:cNvPr id="257" name="テキスト ボックス 256"/>
        <xdr:cNvSpPr txBox="1"/>
      </xdr:nvSpPr>
      <xdr:spPr>
        <a:xfrm>
          <a:off x="2641111" y="1695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39784</xdr:rowOff>
    </xdr:from>
    <xdr:to>
      <xdr:col>10</xdr:col>
      <xdr:colOff>165100</xdr:colOff>
      <xdr:row>98</xdr:row>
      <xdr:rowOff>141384</xdr:rowOff>
    </xdr:to>
    <xdr:sp macro="" textlink="">
      <xdr:nvSpPr>
        <xdr:cNvPr id="258" name="楕円 257"/>
        <xdr:cNvSpPr/>
      </xdr:nvSpPr>
      <xdr:spPr>
        <a:xfrm>
          <a:off x="1968500" y="168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157911</xdr:rowOff>
    </xdr:from>
    <xdr:ext cx="534377" cy="259045"/>
    <xdr:sp macro="" textlink="">
      <xdr:nvSpPr>
        <xdr:cNvPr id="259" name="テキスト ボックス 258"/>
        <xdr:cNvSpPr txBox="1"/>
      </xdr:nvSpPr>
      <xdr:spPr>
        <a:xfrm>
          <a:off x="1752111" y="1661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63432</xdr:rowOff>
    </xdr:from>
    <xdr:to>
      <xdr:col>6</xdr:col>
      <xdr:colOff>38100</xdr:colOff>
      <xdr:row>98</xdr:row>
      <xdr:rowOff>165032</xdr:rowOff>
    </xdr:to>
    <xdr:sp macro="" textlink="">
      <xdr:nvSpPr>
        <xdr:cNvPr id="260" name="楕円 259"/>
        <xdr:cNvSpPr/>
      </xdr:nvSpPr>
      <xdr:spPr>
        <a:xfrm>
          <a:off x="1079500" y="168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156159</xdr:rowOff>
    </xdr:from>
    <xdr:ext cx="534377" cy="259045"/>
    <xdr:sp macro="" textlink="">
      <xdr:nvSpPr>
        <xdr:cNvPr id="261" name="テキスト ボックス 260"/>
        <xdr:cNvSpPr txBox="1"/>
      </xdr:nvSpPr>
      <xdr:spPr>
        <a:xfrm>
          <a:off x="863111" y="169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120142</xdr:rowOff>
    </xdr:from>
    <xdr:to>
      <xdr:col>54</xdr:col>
      <xdr:colOff>189865</xdr:colOff>
      <xdr:row>39</xdr:row>
      <xdr:rowOff>44450</xdr:rowOff>
    </xdr:to>
    <xdr:cxnSp macro="">
      <xdr:nvCxnSpPr>
        <xdr:cNvPr id="285" name="直線コネクタ 284"/>
        <xdr:cNvCxnSpPr/>
      </xdr:nvCxnSpPr>
      <xdr:spPr>
        <a:xfrm flipV="1">
          <a:off x="10475595" y="6292342"/>
          <a:ext cx="1270" cy="438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48531</xdr:rowOff>
    </xdr:from>
    <xdr:ext cx="249299" cy="259045"/>
    <xdr:sp macro="" textlink="">
      <xdr:nvSpPr>
        <xdr:cNvPr id="286" name="労働費最小値テキスト"/>
        <xdr:cNvSpPr txBox="1"/>
      </xdr:nvSpPr>
      <xdr:spPr>
        <a:xfrm>
          <a:off x="10528300" y="67350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66819</xdr:rowOff>
    </xdr:from>
    <xdr:ext cx="469744" cy="259045"/>
    <xdr:sp macro="" textlink="">
      <xdr:nvSpPr>
        <xdr:cNvPr id="288" name="労働費最大値テキスト"/>
        <xdr:cNvSpPr txBox="1"/>
      </xdr:nvSpPr>
      <xdr:spPr>
        <a:xfrm>
          <a:off x="10528300" y="606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120142</xdr:rowOff>
    </xdr:from>
    <xdr:to>
      <xdr:col>55</xdr:col>
      <xdr:colOff>88900</xdr:colOff>
      <xdr:row>36</xdr:row>
      <xdr:rowOff>120142</xdr:rowOff>
    </xdr:to>
    <xdr:cxnSp macro="">
      <xdr:nvCxnSpPr>
        <xdr:cNvPr id="289" name="直線コネクタ 288"/>
        <xdr:cNvCxnSpPr/>
      </xdr:nvCxnSpPr>
      <xdr:spPr>
        <a:xfrm>
          <a:off x="10388600" y="629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48895</xdr:rowOff>
    </xdr:from>
    <xdr:to>
      <xdr:col>55</xdr:col>
      <xdr:colOff>0</xdr:colOff>
      <xdr:row>38</xdr:row>
      <xdr:rowOff>62357</xdr:rowOff>
    </xdr:to>
    <xdr:cxnSp macro="">
      <xdr:nvCxnSpPr>
        <xdr:cNvPr id="290" name="直線コネクタ 289"/>
        <xdr:cNvCxnSpPr/>
      </xdr:nvCxnSpPr>
      <xdr:spPr>
        <a:xfrm flipV="1">
          <a:off x="9639300" y="6563995"/>
          <a:ext cx="8382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92981</xdr:rowOff>
    </xdr:from>
    <xdr:ext cx="378565" cy="259045"/>
    <xdr:sp macro="" textlink="">
      <xdr:nvSpPr>
        <xdr:cNvPr id="291" name="労働費平均値テキスト"/>
        <xdr:cNvSpPr txBox="1"/>
      </xdr:nvSpPr>
      <xdr:spPr>
        <a:xfrm>
          <a:off x="10528300" y="66080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114554</xdr:rowOff>
    </xdr:from>
    <xdr:to>
      <xdr:col>55</xdr:col>
      <xdr:colOff>50800</xdr:colOff>
      <xdr:row>39</xdr:row>
      <xdr:rowOff>44704</xdr:rowOff>
    </xdr:to>
    <xdr:sp macro="" textlink="">
      <xdr:nvSpPr>
        <xdr:cNvPr id="292" name="フローチャート: 判断 291"/>
        <xdr:cNvSpPr/>
      </xdr:nvSpPr>
      <xdr:spPr>
        <a:xfrm>
          <a:off x="10426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160782</xdr:rowOff>
    </xdr:from>
    <xdr:to>
      <xdr:col>50</xdr:col>
      <xdr:colOff>114300</xdr:colOff>
      <xdr:row>38</xdr:row>
      <xdr:rowOff>62357</xdr:rowOff>
    </xdr:to>
    <xdr:cxnSp macro="">
      <xdr:nvCxnSpPr>
        <xdr:cNvPr id="293" name="直線コネクタ 292"/>
        <xdr:cNvCxnSpPr/>
      </xdr:nvCxnSpPr>
      <xdr:spPr>
        <a:xfrm>
          <a:off x="8750300" y="5990082"/>
          <a:ext cx="889000" cy="58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105664</xdr:rowOff>
    </xdr:from>
    <xdr:to>
      <xdr:col>50</xdr:col>
      <xdr:colOff>165100</xdr:colOff>
      <xdr:row>39</xdr:row>
      <xdr:rowOff>35814</xdr:rowOff>
    </xdr:to>
    <xdr:sp macro="" textlink="">
      <xdr:nvSpPr>
        <xdr:cNvPr id="294" name="フローチャート: 判断 293"/>
        <xdr:cNvSpPr/>
      </xdr:nvSpPr>
      <xdr:spPr>
        <a:xfrm>
          <a:off x="9588500" y="662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26941</xdr:rowOff>
    </xdr:from>
    <xdr:ext cx="378565" cy="259045"/>
    <xdr:sp macro="" textlink="">
      <xdr:nvSpPr>
        <xdr:cNvPr id="295" name="テキスト ボックス 294"/>
        <xdr:cNvSpPr txBox="1"/>
      </xdr:nvSpPr>
      <xdr:spPr>
        <a:xfrm>
          <a:off x="9450017" y="671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134112</xdr:rowOff>
    </xdr:from>
    <xdr:to>
      <xdr:col>45</xdr:col>
      <xdr:colOff>177800</xdr:colOff>
      <xdr:row>34</xdr:row>
      <xdr:rowOff>160782</xdr:rowOff>
    </xdr:to>
    <xdr:cxnSp macro="">
      <xdr:nvCxnSpPr>
        <xdr:cNvPr id="296" name="直線コネクタ 295"/>
        <xdr:cNvCxnSpPr/>
      </xdr:nvCxnSpPr>
      <xdr:spPr>
        <a:xfrm>
          <a:off x="7861300" y="5277612"/>
          <a:ext cx="889000" cy="7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48768</xdr:rowOff>
    </xdr:from>
    <xdr:to>
      <xdr:col>46</xdr:col>
      <xdr:colOff>38100</xdr:colOff>
      <xdr:row>38</xdr:row>
      <xdr:rowOff>150368</xdr:rowOff>
    </xdr:to>
    <xdr:sp macro="" textlink="">
      <xdr:nvSpPr>
        <xdr:cNvPr id="297" name="フローチャート: 判断 296"/>
        <xdr:cNvSpPr/>
      </xdr:nvSpPr>
      <xdr:spPr>
        <a:xfrm>
          <a:off x="8699500" y="65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141495</xdr:rowOff>
    </xdr:from>
    <xdr:ext cx="378565" cy="259045"/>
    <xdr:sp macro="" textlink="">
      <xdr:nvSpPr>
        <xdr:cNvPr id="298" name="テキスト ボックス 297"/>
        <xdr:cNvSpPr txBox="1"/>
      </xdr:nvSpPr>
      <xdr:spPr>
        <a:xfrm>
          <a:off x="8561017" y="665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134112</xdr:rowOff>
    </xdr:from>
    <xdr:to>
      <xdr:col>41</xdr:col>
      <xdr:colOff>50800</xdr:colOff>
      <xdr:row>38</xdr:row>
      <xdr:rowOff>150749</xdr:rowOff>
    </xdr:to>
    <xdr:cxnSp macro="">
      <xdr:nvCxnSpPr>
        <xdr:cNvPr id="299" name="直線コネクタ 298"/>
        <xdr:cNvCxnSpPr/>
      </xdr:nvCxnSpPr>
      <xdr:spPr>
        <a:xfrm flipV="1">
          <a:off x="6972300" y="5277612"/>
          <a:ext cx="889000" cy="138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4699</xdr:rowOff>
    </xdr:from>
    <xdr:to>
      <xdr:col>41</xdr:col>
      <xdr:colOff>101600</xdr:colOff>
      <xdr:row>38</xdr:row>
      <xdr:rowOff>106299</xdr:rowOff>
    </xdr:to>
    <xdr:sp macro="" textlink="">
      <xdr:nvSpPr>
        <xdr:cNvPr id="300" name="フローチャート: 判断 299"/>
        <xdr:cNvSpPr/>
      </xdr:nvSpPr>
      <xdr:spPr>
        <a:xfrm>
          <a:off x="7810500" y="651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97426</xdr:rowOff>
    </xdr:from>
    <xdr:ext cx="469744" cy="259045"/>
    <xdr:sp macro="" textlink="">
      <xdr:nvSpPr>
        <xdr:cNvPr id="301" name="テキスト ボックス 300"/>
        <xdr:cNvSpPr txBox="1"/>
      </xdr:nvSpPr>
      <xdr:spPr>
        <a:xfrm>
          <a:off x="7626428" y="661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118745</xdr:rowOff>
    </xdr:from>
    <xdr:to>
      <xdr:col>36</xdr:col>
      <xdr:colOff>165100</xdr:colOff>
      <xdr:row>38</xdr:row>
      <xdr:rowOff>48895</xdr:rowOff>
    </xdr:to>
    <xdr:sp macro="" textlink="">
      <xdr:nvSpPr>
        <xdr:cNvPr id="302" name="フローチャート: 判断 301"/>
        <xdr:cNvSpPr/>
      </xdr:nvSpPr>
      <xdr:spPr>
        <a:xfrm>
          <a:off x="692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65422</xdr:rowOff>
    </xdr:from>
    <xdr:ext cx="469744" cy="259045"/>
    <xdr:sp macro="" textlink="">
      <xdr:nvSpPr>
        <xdr:cNvPr id="303" name="テキスト ボックス 302"/>
        <xdr:cNvSpPr txBox="1"/>
      </xdr:nvSpPr>
      <xdr:spPr>
        <a:xfrm>
          <a:off x="6737428" y="62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169545</xdr:rowOff>
    </xdr:from>
    <xdr:to>
      <xdr:col>55</xdr:col>
      <xdr:colOff>50800</xdr:colOff>
      <xdr:row>38</xdr:row>
      <xdr:rowOff>99695</xdr:rowOff>
    </xdr:to>
    <xdr:sp macro="" textlink="">
      <xdr:nvSpPr>
        <xdr:cNvPr id="309" name="楕円 308"/>
        <xdr:cNvSpPr/>
      </xdr:nvSpPr>
      <xdr:spPr>
        <a:xfrm>
          <a:off x="10426700" y="65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20972</xdr:rowOff>
    </xdr:from>
    <xdr:ext cx="469744" cy="259045"/>
    <xdr:sp macro="" textlink="">
      <xdr:nvSpPr>
        <xdr:cNvPr id="310" name="労働費該当値テキスト"/>
        <xdr:cNvSpPr txBox="1"/>
      </xdr:nvSpPr>
      <xdr:spPr>
        <a:xfrm>
          <a:off x="10528300" y="636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11557</xdr:rowOff>
    </xdr:from>
    <xdr:to>
      <xdr:col>50</xdr:col>
      <xdr:colOff>165100</xdr:colOff>
      <xdr:row>38</xdr:row>
      <xdr:rowOff>113157</xdr:rowOff>
    </xdr:to>
    <xdr:sp macro="" textlink="">
      <xdr:nvSpPr>
        <xdr:cNvPr id="311" name="楕円 310"/>
        <xdr:cNvSpPr/>
      </xdr:nvSpPr>
      <xdr:spPr>
        <a:xfrm>
          <a:off x="9588500" y="65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129684</xdr:rowOff>
    </xdr:from>
    <xdr:ext cx="469744" cy="259045"/>
    <xdr:sp macro="" textlink="">
      <xdr:nvSpPr>
        <xdr:cNvPr id="312" name="テキスト ボックス 311"/>
        <xdr:cNvSpPr txBox="1"/>
      </xdr:nvSpPr>
      <xdr:spPr>
        <a:xfrm>
          <a:off x="9404428" y="630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109982</xdr:rowOff>
    </xdr:from>
    <xdr:to>
      <xdr:col>46</xdr:col>
      <xdr:colOff>38100</xdr:colOff>
      <xdr:row>35</xdr:row>
      <xdr:rowOff>40132</xdr:rowOff>
    </xdr:to>
    <xdr:sp macro="" textlink="">
      <xdr:nvSpPr>
        <xdr:cNvPr id="313" name="楕円 312"/>
        <xdr:cNvSpPr/>
      </xdr:nvSpPr>
      <xdr:spPr>
        <a:xfrm>
          <a:off x="8699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56659</xdr:rowOff>
    </xdr:from>
    <xdr:ext cx="469744" cy="259045"/>
    <xdr:sp macro="" textlink="">
      <xdr:nvSpPr>
        <xdr:cNvPr id="314" name="テキスト ボックス 313"/>
        <xdr:cNvSpPr txBox="1"/>
      </xdr:nvSpPr>
      <xdr:spPr>
        <a:xfrm>
          <a:off x="8515428" y="57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83312</xdr:rowOff>
    </xdr:from>
    <xdr:to>
      <xdr:col>41</xdr:col>
      <xdr:colOff>101600</xdr:colOff>
      <xdr:row>31</xdr:row>
      <xdr:rowOff>13462</xdr:rowOff>
    </xdr:to>
    <xdr:sp macro="" textlink="">
      <xdr:nvSpPr>
        <xdr:cNvPr id="315" name="楕円 314"/>
        <xdr:cNvSpPr/>
      </xdr:nvSpPr>
      <xdr:spPr>
        <a:xfrm>
          <a:off x="7810500" y="522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29989</xdr:rowOff>
    </xdr:from>
    <xdr:ext cx="534377" cy="259045"/>
    <xdr:sp macro="" textlink="">
      <xdr:nvSpPr>
        <xdr:cNvPr id="316" name="テキスト ボックス 315"/>
        <xdr:cNvSpPr txBox="1"/>
      </xdr:nvSpPr>
      <xdr:spPr>
        <a:xfrm>
          <a:off x="7594111" y="50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99949</xdr:rowOff>
    </xdr:from>
    <xdr:to>
      <xdr:col>36</xdr:col>
      <xdr:colOff>165100</xdr:colOff>
      <xdr:row>39</xdr:row>
      <xdr:rowOff>30099</xdr:rowOff>
    </xdr:to>
    <xdr:sp macro="" textlink="">
      <xdr:nvSpPr>
        <xdr:cNvPr id="317" name="楕円 316"/>
        <xdr:cNvSpPr/>
      </xdr:nvSpPr>
      <xdr:spPr>
        <a:xfrm>
          <a:off x="6921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21226</xdr:rowOff>
    </xdr:from>
    <xdr:ext cx="378565" cy="259045"/>
    <xdr:sp macro="" textlink="">
      <xdr:nvSpPr>
        <xdr:cNvPr id="318" name="テキスト ボックス 317"/>
        <xdr:cNvSpPr txBox="1"/>
      </xdr:nvSpPr>
      <xdr:spPr>
        <a:xfrm>
          <a:off x="6783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113888</xdr:rowOff>
    </xdr:from>
    <xdr:to>
      <xdr:col>55</xdr:col>
      <xdr:colOff>0</xdr:colOff>
      <xdr:row>58</xdr:row>
      <xdr:rowOff>96367</xdr:rowOff>
    </xdr:to>
    <xdr:cxnSp macro="">
      <xdr:nvCxnSpPr>
        <xdr:cNvPr id="347" name="直線コネクタ 346"/>
        <xdr:cNvCxnSpPr/>
      </xdr:nvCxnSpPr>
      <xdr:spPr>
        <a:xfrm>
          <a:off x="9639300" y="9886538"/>
          <a:ext cx="838200" cy="15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58549</xdr:rowOff>
    </xdr:from>
    <xdr:to>
      <xdr:col>50</xdr:col>
      <xdr:colOff>114300</xdr:colOff>
      <xdr:row>57</xdr:row>
      <xdr:rowOff>113888</xdr:rowOff>
    </xdr:to>
    <xdr:cxnSp macro="">
      <xdr:nvCxnSpPr>
        <xdr:cNvPr id="350" name="直線コネクタ 349"/>
        <xdr:cNvCxnSpPr/>
      </xdr:nvCxnSpPr>
      <xdr:spPr>
        <a:xfrm>
          <a:off x="8750300" y="9831199"/>
          <a:ext cx="889000" cy="5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2" name="テキスト ボックス 351"/>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58549</xdr:rowOff>
    </xdr:from>
    <xdr:to>
      <xdr:col>45</xdr:col>
      <xdr:colOff>177800</xdr:colOff>
      <xdr:row>57</xdr:row>
      <xdr:rowOff>148506</xdr:rowOff>
    </xdr:to>
    <xdr:cxnSp macro="">
      <xdr:nvCxnSpPr>
        <xdr:cNvPr id="353" name="直線コネクタ 352"/>
        <xdr:cNvCxnSpPr/>
      </xdr:nvCxnSpPr>
      <xdr:spPr>
        <a:xfrm flipV="1">
          <a:off x="7861300" y="9831199"/>
          <a:ext cx="889000" cy="8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148506</xdr:rowOff>
    </xdr:from>
    <xdr:to>
      <xdr:col>41</xdr:col>
      <xdr:colOff>50800</xdr:colOff>
      <xdr:row>58</xdr:row>
      <xdr:rowOff>11799</xdr:rowOff>
    </xdr:to>
    <xdr:cxnSp macro="">
      <xdr:nvCxnSpPr>
        <xdr:cNvPr id="356" name="直線コネクタ 355"/>
        <xdr:cNvCxnSpPr/>
      </xdr:nvCxnSpPr>
      <xdr:spPr>
        <a:xfrm flipV="1">
          <a:off x="6972300" y="9921156"/>
          <a:ext cx="889000" cy="3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8" name="テキスト ボックス 357"/>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161577</xdr:rowOff>
    </xdr:from>
    <xdr:ext cx="534377" cy="259045"/>
    <xdr:sp macro="" textlink="">
      <xdr:nvSpPr>
        <xdr:cNvPr id="360" name="テキスト ボックス 359"/>
        <xdr:cNvSpPr txBox="1"/>
      </xdr:nvSpPr>
      <xdr:spPr>
        <a:xfrm>
          <a:off x="6705111" y="101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45567</xdr:rowOff>
    </xdr:from>
    <xdr:to>
      <xdr:col>55</xdr:col>
      <xdr:colOff>50800</xdr:colOff>
      <xdr:row>58</xdr:row>
      <xdr:rowOff>147167</xdr:rowOff>
    </xdr:to>
    <xdr:sp macro="" textlink="">
      <xdr:nvSpPr>
        <xdr:cNvPr id="366" name="楕円 365"/>
        <xdr:cNvSpPr/>
      </xdr:nvSpPr>
      <xdr:spPr>
        <a:xfrm>
          <a:off x="10426700" y="998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4944</xdr:rowOff>
    </xdr:from>
    <xdr:ext cx="534377" cy="259045"/>
    <xdr:sp macro="" textlink="">
      <xdr:nvSpPr>
        <xdr:cNvPr id="367" name="農林水産業費該当値テキスト"/>
        <xdr:cNvSpPr txBox="1"/>
      </xdr:nvSpPr>
      <xdr:spPr>
        <a:xfrm>
          <a:off x="10528300" y="977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63088</xdr:rowOff>
    </xdr:from>
    <xdr:to>
      <xdr:col>50</xdr:col>
      <xdr:colOff>165100</xdr:colOff>
      <xdr:row>57</xdr:row>
      <xdr:rowOff>164688</xdr:rowOff>
    </xdr:to>
    <xdr:sp macro="" textlink="">
      <xdr:nvSpPr>
        <xdr:cNvPr id="368" name="楕円 367"/>
        <xdr:cNvSpPr/>
      </xdr:nvSpPr>
      <xdr:spPr>
        <a:xfrm>
          <a:off x="9588500" y="98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9765</xdr:rowOff>
    </xdr:from>
    <xdr:ext cx="599010" cy="259045"/>
    <xdr:sp macro="" textlink="">
      <xdr:nvSpPr>
        <xdr:cNvPr id="369" name="テキスト ボックス 368"/>
        <xdr:cNvSpPr txBox="1"/>
      </xdr:nvSpPr>
      <xdr:spPr>
        <a:xfrm>
          <a:off x="9339795" y="961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7749</xdr:rowOff>
    </xdr:from>
    <xdr:to>
      <xdr:col>46</xdr:col>
      <xdr:colOff>38100</xdr:colOff>
      <xdr:row>57</xdr:row>
      <xdr:rowOff>109349</xdr:rowOff>
    </xdr:to>
    <xdr:sp macro="" textlink="">
      <xdr:nvSpPr>
        <xdr:cNvPr id="370" name="楕円 369"/>
        <xdr:cNvSpPr/>
      </xdr:nvSpPr>
      <xdr:spPr>
        <a:xfrm>
          <a:off x="8699500" y="97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125876</xdr:rowOff>
    </xdr:from>
    <xdr:ext cx="599010" cy="259045"/>
    <xdr:sp macro="" textlink="">
      <xdr:nvSpPr>
        <xdr:cNvPr id="371" name="テキスト ボックス 370"/>
        <xdr:cNvSpPr txBox="1"/>
      </xdr:nvSpPr>
      <xdr:spPr>
        <a:xfrm>
          <a:off x="8450795" y="955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97706</xdr:rowOff>
    </xdr:from>
    <xdr:to>
      <xdr:col>41</xdr:col>
      <xdr:colOff>101600</xdr:colOff>
      <xdr:row>58</xdr:row>
      <xdr:rowOff>27856</xdr:rowOff>
    </xdr:to>
    <xdr:sp macro="" textlink="">
      <xdr:nvSpPr>
        <xdr:cNvPr id="372" name="楕円 371"/>
        <xdr:cNvSpPr/>
      </xdr:nvSpPr>
      <xdr:spPr>
        <a:xfrm>
          <a:off x="7810500" y="987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44383</xdr:rowOff>
    </xdr:from>
    <xdr:ext cx="599010" cy="259045"/>
    <xdr:sp macro="" textlink="">
      <xdr:nvSpPr>
        <xdr:cNvPr id="373" name="テキスト ボックス 372"/>
        <xdr:cNvSpPr txBox="1"/>
      </xdr:nvSpPr>
      <xdr:spPr>
        <a:xfrm>
          <a:off x="7561795" y="96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132449</xdr:rowOff>
    </xdr:from>
    <xdr:to>
      <xdr:col>36</xdr:col>
      <xdr:colOff>165100</xdr:colOff>
      <xdr:row>58</xdr:row>
      <xdr:rowOff>62599</xdr:rowOff>
    </xdr:to>
    <xdr:sp macro="" textlink="">
      <xdr:nvSpPr>
        <xdr:cNvPr id="374" name="楕円 373"/>
        <xdr:cNvSpPr/>
      </xdr:nvSpPr>
      <xdr:spPr>
        <a:xfrm>
          <a:off x="6921500" y="99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79126</xdr:rowOff>
    </xdr:from>
    <xdr:ext cx="599010" cy="259045"/>
    <xdr:sp macro="" textlink="">
      <xdr:nvSpPr>
        <xdr:cNvPr id="375" name="テキスト ボックス 374"/>
        <xdr:cNvSpPr txBox="1"/>
      </xdr:nvSpPr>
      <xdr:spPr>
        <a:xfrm>
          <a:off x="6672795" y="968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129184</xdr:rowOff>
    </xdr:from>
    <xdr:to>
      <xdr:col>55</xdr:col>
      <xdr:colOff>0</xdr:colOff>
      <xdr:row>79</xdr:row>
      <xdr:rowOff>2113</xdr:rowOff>
    </xdr:to>
    <xdr:cxnSp macro="">
      <xdr:nvCxnSpPr>
        <xdr:cNvPr id="404" name="直線コネクタ 403"/>
        <xdr:cNvCxnSpPr/>
      </xdr:nvCxnSpPr>
      <xdr:spPr>
        <a:xfrm flipV="1">
          <a:off x="9639300" y="13330834"/>
          <a:ext cx="838200" cy="21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167940</xdr:rowOff>
    </xdr:from>
    <xdr:to>
      <xdr:col>50</xdr:col>
      <xdr:colOff>114300</xdr:colOff>
      <xdr:row>79</xdr:row>
      <xdr:rowOff>2113</xdr:rowOff>
    </xdr:to>
    <xdr:cxnSp macro="">
      <xdr:nvCxnSpPr>
        <xdr:cNvPr id="407" name="直線コネクタ 406"/>
        <xdr:cNvCxnSpPr/>
      </xdr:nvCxnSpPr>
      <xdr:spPr>
        <a:xfrm>
          <a:off x="8750300" y="13541040"/>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157310</xdr:rowOff>
    </xdr:from>
    <xdr:to>
      <xdr:col>45</xdr:col>
      <xdr:colOff>177800</xdr:colOff>
      <xdr:row>78</xdr:row>
      <xdr:rowOff>167940</xdr:rowOff>
    </xdr:to>
    <xdr:cxnSp macro="">
      <xdr:nvCxnSpPr>
        <xdr:cNvPr id="410" name="直線コネクタ 409"/>
        <xdr:cNvCxnSpPr/>
      </xdr:nvCxnSpPr>
      <xdr:spPr>
        <a:xfrm>
          <a:off x="7861300" y="1353041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154620</xdr:rowOff>
    </xdr:from>
    <xdr:to>
      <xdr:col>41</xdr:col>
      <xdr:colOff>50800</xdr:colOff>
      <xdr:row>78</xdr:row>
      <xdr:rowOff>157310</xdr:rowOff>
    </xdr:to>
    <xdr:cxnSp macro="">
      <xdr:nvCxnSpPr>
        <xdr:cNvPr id="413" name="直線コネクタ 412"/>
        <xdr:cNvCxnSpPr/>
      </xdr:nvCxnSpPr>
      <xdr:spPr>
        <a:xfrm>
          <a:off x="6972300" y="13527720"/>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78384</xdr:rowOff>
    </xdr:from>
    <xdr:to>
      <xdr:col>55</xdr:col>
      <xdr:colOff>50800</xdr:colOff>
      <xdr:row>78</xdr:row>
      <xdr:rowOff>8534</xdr:rowOff>
    </xdr:to>
    <xdr:sp macro="" textlink="">
      <xdr:nvSpPr>
        <xdr:cNvPr id="423" name="楕円 422"/>
        <xdr:cNvSpPr/>
      </xdr:nvSpPr>
      <xdr:spPr>
        <a:xfrm>
          <a:off x="10426700" y="132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101261</xdr:rowOff>
    </xdr:from>
    <xdr:ext cx="534377" cy="259045"/>
    <xdr:sp macro="" textlink="">
      <xdr:nvSpPr>
        <xdr:cNvPr id="424" name="商工費該当値テキスト"/>
        <xdr:cNvSpPr txBox="1"/>
      </xdr:nvSpPr>
      <xdr:spPr>
        <a:xfrm>
          <a:off x="10528300" y="1313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122763</xdr:rowOff>
    </xdr:from>
    <xdr:to>
      <xdr:col>50</xdr:col>
      <xdr:colOff>165100</xdr:colOff>
      <xdr:row>79</xdr:row>
      <xdr:rowOff>52913</xdr:rowOff>
    </xdr:to>
    <xdr:sp macro="" textlink="">
      <xdr:nvSpPr>
        <xdr:cNvPr id="425" name="楕円 424"/>
        <xdr:cNvSpPr/>
      </xdr:nvSpPr>
      <xdr:spPr>
        <a:xfrm>
          <a:off x="9588500" y="1349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44040</xdr:rowOff>
    </xdr:from>
    <xdr:ext cx="469744" cy="259045"/>
    <xdr:sp macro="" textlink="">
      <xdr:nvSpPr>
        <xdr:cNvPr id="426" name="テキスト ボックス 425"/>
        <xdr:cNvSpPr txBox="1"/>
      </xdr:nvSpPr>
      <xdr:spPr>
        <a:xfrm>
          <a:off x="9404428" y="1358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117140</xdr:rowOff>
    </xdr:from>
    <xdr:to>
      <xdr:col>46</xdr:col>
      <xdr:colOff>38100</xdr:colOff>
      <xdr:row>79</xdr:row>
      <xdr:rowOff>47290</xdr:rowOff>
    </xdr:to>
    <xdr:sp macro="" textlink="">
      <xdr:nvSpPr>
        <xdr:cNvPr id="427" name="楕円 426"/>
        <xdr:cNvSpPr/>
      </xdr:nvSpPr>
      <xdr:spPr>
        <a:xfrm>
          <a:off x="8699500" y="134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38417</xdr:rowOff>
    </xdr:from>
    <xdr:ext cx="469744" cy="259045"/>
    <xdr:sp macro="" textlink="">
      <xdr:nvSpPr>
        <xdr:cNvPr id="428" name="テキスト ボックス 427"/>
        <xdr:cNvSpPr txBox="1"/>
      </xdr:nvSpPr>
      <xdr:spPr>
        <a:xfrm>
          <a:off x="8515428" y="1358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106510</xdr:rowOff>
    </xdr:from>
    <xdr:to>
      <xdr:col>41</xdr:col>
      <xdr:colOff>101600</xdr:colOff>
      <xdr:row>79</xdr:row>
      <xdr:rowOff>36660</xdr:rowOff>
    </xdr:to>
    <xdr:sp macro="" textlink="">
      <xdr:nvSpPr>
        <xdr:cNvPr id="429" name="楕円 428"/>
        <xdr:cNvSpPr/>
      </xdr:nvSpPr>
      <xdr:spPr>
        <a:xfrm>
          <a:off x="7810500" y="134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27787</xdr:rowOff>
    </xdr:from>
    <xdr:ext cx="469744" cy="259045"/>
    <xdr:sp macro="" textlink="">
      <xdr:nvSpPr>
        <xdr:cNvPr id="430" name="テキスト ボックス 429"/>
        <xdr:cNvSpPr txBox="1"/>
      </xdr:nvSpPr>
      <xdr:spPr>
        <a:xfrm>
          <a:off x="7626428" y="1357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103820</xdr:rowOff>
    </xdr:from>
    <xdr:to>
      <xdr:col>36</xdr:col>
      <xdr:colOff>165100</xdr:colOff>
      <xdr:row>79</xdr:row>
      <xdr:rowOff>33970</xdr:rowOff>
    </xdr:to>
    <xdr:sp macro="" textlink="">
      <xdr:nvSpPr>
        <xdr:cNvPr id="431" name="楕円 430"/>
        <xdr:cNvSpPr/>
      </xdr:nvSpPr>
      <xdr:spPr>
        <a:xfrm>
          <a:off x="6921500" y="1347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25097</xdr:rowOff>
    </xdr:from>
    <xdr:ext cx="469744" cy="259045"/>
    <xdr:sp macro="" textlink="">
      <xdr:nvSpPr>
        <xdr:cNvPr id="432" name="テキスト ボックス 431"/>
        <xdr:cNvSpPr txBox="1"/>
      </xdr:nvSpPr>
      <xdr:spPr>
        <a:xfrm>
          <a:off x="6737428" y="1356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56547</xdr:rowOff>
    </xdr:from>
    <xdr:to>
      <xdr:col>55</xdr:col>
      <xdr:colOff>0</xdr:colOff>
      <xdr:row>97</xdr:row>
      <xdr:rowOff>139145</xdr:rowOff>
    </xdr:to>
    <xdr:cxnSp macro="">
      <xdr:nvCxnSpPr>
        <xdr:cNvPr id="459" name="直線コネクタ 458"/>
        <xdr:cNvCxnSpPr/>
      </xdr:nvCxnSpPr>
      <xdr:spPr>
        <a:xfrm flipV="1">
          <a:off x="9639300" y="16687197"/>
          <a:ext cx="838200" cy="8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0" name="土木費平均値テキスト"/>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81973</xdr:rowOff>
    </xdr:from>
    <xdr:to>
      <xdr:col>50</xdr:col>
      <xdr:colOff>114300</xdr:colOff>
      <xdr:row>97</xdr:row>
      <xdr:rowOff>139145</xdr:rowOff>
    </xdr:to>
    <xdr:cxnSp macro="">
      <xdr:nvCxnSpPr>
        <xdr:cNvPr id="462" name="直線コネクタ 461"/>
        <xdr:cNvCxnSpPr/>
      </xdr:nvCxnSpPr>
      <xdr:spPr>
        <a:xfrm>
          <a:off x="8750300" y="16541173"/>
          <a:ext cx="889000" cy="22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10956</xdr:rowOff>
    </xdr:from>
    <xdr:to>
      <xdr:col>45</xdr:col>
      <xdr:colOff>177800</xdr:colOff>
      <xdr:row>96</xdr:row>
      <xdr:rowOff>81973</xdr:rowOff>
    </xdr:to>
    <xdr:cxnSp macro="">
      <xdr:nvCxnSpPr>
        <xdr:cNvPr id="465" name="直線コネクタ 464"/>
        <xdr:cNvCxnSpPr/>
      </xdr:nvCxnSpPr>
      <xdr:spPr>
        <a:xfrm>
          <a:off x="7861300" y="16470156"/>
          <a:ext cx="889000" cy="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26127</xdr:rowOff>
    </xdr:from>
    <xdr:to>
      <xdr:col>41</xdr:col>
      <xdr:colOff>50800</xdr:colOff>
      <xdr:row>96</xdr:row>
      <xdr:rowOff>10956</xdr:rowOff>
    </xdr:to>
    <xdr:cxnSp macro="">
      <xdr:nvCxnSpPr>
        <xdr:cNvPr id="468" name="直線コネクタ 467"/>
        <xdr:cNvCxnSpPr/>
      </xdr:nvCxnSpPr>
      <xdr:spPr>
        <a:xfrm>
          <a:off x="6972300" y="16142427"/>
          <a:ext cx="889000" cy="32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140567</xdr:rowOff>
    </xdr:from>
    <xdr:ext cx="534377" cy="259045"/>
    <xdr:sp macro="" textlink="">
      <xdr:nvSpPr>
        <xdr:cNvPr id="470" name="テキスト ボックス 469"/>
        <xdr:cNvSpPr txBox="1"/>
      </xdr:nvSpPr>
      <xdr:spPr>
        <a:xfrm>
          <a:off x="7594111" y="169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144894</xdr:rowOff>
    </xdr:from>
    <xdr:ext cx="534377" cy="259045"/>
    <xdr:sp macro="" textlink="">
      <xdr:nvSpPr>
        <xdr:cNvPr id="472" name="テキスト ボックス 471"/>
        <xdr:cNvSpPr txBox="1"/>
      </xdr:nvSpPr>
      <xdr:spPr>
        <a:xfrm>
          <a:off x="6705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5747</xdr:rowOff>
    </xdr:from>
    <xdr:to>
      <xdr:col>55</xdr:col>
      <xdr:colOff>50800</xdr:colOff>
      <xdr:row>97</xdr:row>
      <xdr:rowOff>107347</xdr:rowOff>
    </xdr:to>
    <xdr:sp macro="" textlink="">
      <xdr:nvSpPr>
        <xdr:cNvPr id="478" name="楕円 477"/>
        <xdr:cNvSpPr/>
      </xdr:nvSpPr>
      <xdr:spPr>
        <a:xfrm>
          <a:off x="10426700" y="166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28624</xdr:rowOff>
    </xdr:from>
    <xdr:ext cx="599010" cy="259045"/>
    <xdr:sp macro="" textlink="">
      <xdr:nvSpPr>
        <xdr:cNvPr id="479" name="土木費該当値テキスト"/>
        <xdr:cNvSpPr txBox="1"/>
      </xdr:nvSpPr>
      <xdr:spPr>
        <a:xfrm>
          <a:off x="10528300" y="1648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88345</xdr:rowOff>
    </xdr:from>
    <xdr:to>
      <xdr:col>50</xdr:col>
      <xdr:colOff>165100</xdr:colOff>
      <xdr:row>98</xdr:row>
      <xdr:rowOff>18495</xdr:rowOff>
    </xdr:to>
    <xdr:sp macro="" textlink="">
      <xdr:nvSpPr>
        <xdr:cNvPr id="480" name="楕円 479"/>
        <xdr:cNvSpPr/>
      </xdr:nvSpPr>
      <xdr:spPr>
        <a:xfrm>
          <a:off x="9588500" y="1671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35022</xdr:rowOff>
    </xdr:from>
    <xdr:ext cx="599010" cy="259045"/>
    <xdr:sp macro="" textlink="">
      <xdr:nvSpPr>
        <xdr:cNvPr id="481" name="テキスト ボックス 480"/>
        <xdr:cNvSpPr txBox="1"/>
      </xdr:nvSpPr>
      <xdr:spPr>
        <a:xfrm>
          <a:off x="9339795" y="1649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31173</xdr:rowOff>
    </xdr:from>
    <xdr:to>
      <xdr:col>46</xdr:col>
      <xdr:colOff>38100</xdr:colOff>
      <xdr:row>96</xdr:row>
      <xdr:rowOff>132773</xdr:rowOff>
    </xdr:to>
    <xdr:sp macro="" textlink="">
      <xdr:nvSpPr>
        <xdr:cNvPr id="482" name="楕円 481"/>
        <xdr:cNvSpPr/>
      </xdr:nvSpPr>
      <xdr:spPr>
        <a:xfrm>
          <a:off x="8699500" y="164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149300</xdr:rowOff>
    </xdr:from>
    <xdr:ext cx="599010" cy="259045"/>
    <xdr:sp macro="" textlink="">
      <xdr:nvSpPr>
        <xdr:cNvPr id="483" name="テキスト ボックス 482"/>
        <xdr:cNvSpPr txBox="1"/>
      </xdr:nvSpPr>
      <xdr:spPr>
        <a:xfrm>
          <a:off x="8450795" y="1626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131606</xdr:rowOff>
    </xdr:from>
    <xdr:to>
      <xdr:col>41</xdr:col>
      <xdr:colOff>101600</xdr:colOff>
      <xdr:row>96</xdr:row>
      <xdr:rowOff>61756</xdr:rowOff>
    </xdr:to>
    <xdr:sp macro="" textlink="">
      <xdr:nvSpPr>
        <xdr:cNvPr id="484" name="楕円 483"/>
        <xdr:cNvSpPr/>
      </xdr:nvSpPr>
      <xdr:spPr>
        <a:xfrm>
          <a:off x="7810500" y="1641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94</xdr:row>
      <xdr:rowOff>78283</xdr:rowOff>
    </xdr:from>
    <xdr:ext cx="690189" cy="259045"/>
    <xdr:sp macro="" textlink="">
      <xdr:nvSpPr>
        <xdr:cNvPr id="485" name="テキスト ボックス 484"/>
        <xdr:cNvSpPr txBox="1"/>
      </xdr:nvSpPr>
      <xdr:spPr>
        <a:xfrm>
          <a:off x="7516205" y="161945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146777</xdr:rowOff>
    </xdr:from>
    <xdr:to>
      <xdr:col>36</xdr:col>
      <xdr:colOff>165100</xdr:colOff>
      <xdr:row>94</xdr:row>
      <xdr:rowOff>76927</xdr:rowOff>
    </xdr:to>
    <xdr:sp macro="" textlink="">
      <xdr:nvSpPr>
        <xdr:cNvPr id="486" name="楕円 485"/>
        <xdr:cNvSpPr/>
      </xdr:nvSpPr>
      <xdr:spPr>
        <a:xfrm>
          <a:off x="6921500" y="160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92</xdr:row>
      <xdr:rowOff>93454</xdr:rowOff>
    </xdr:from>
    <xdr:ext cx="690189" cy="259045"/>
    <xdr:sp macro="" textlink="">
      <xdr:nvSpPr>
        <xdr:cNvPr id="487" name="テキスト ボックス 486"/>
        <xdr:cNvSpPr txBox="1"/>
      </xdr:nvSpPr>
      <xdr:spPr>
        <a:xfrm>
          <a:off x="6627205" y="158668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156483</xdr:rowOff>
    </xdr:from>
    <xdr:to>
      <xdr:col>85</xdr:col>
      <xdr:colOff>127000</xdr:colOff>
      <xdr:row>38</xdr:row>
      <xdr:rowOff>169780</xdr:rowOff>
    </xdr:to>
    <xdr:cxnSp macro="">
      <xdr:nvCxnSpPr>
        <xdr:cNvPr id="517" name="直線コネクタ 516"/>
        <xdr:cNvCxnSpPr/>
      </xdr:nvCxnSpPr>
      <xdr:spPr>
        <a:xfrm>
          <a:off x="15481300" y="6671583"/>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30372</xdr:rowOff>
    </xdr:from>
    <xdr:to>
      <xdr:col>81</xdr:col>
      <xdr:colOff>50800</xdr:colOff>
      <xdr:row>38</xdr:row>
      <xdr:rowOff>156483</xdr:rowOff>
    </xdr:to>
    <xdr:cxnSp macro="">
      <xdr:nvCxnSpPr>
        <xdr:cNvPr id="520" name="直線コネクタ 519"/>
        <xdr:cNvCxnSpPr/>
      </xdr:nvCxnSpPr>
      <xdr:spPr>
        <a:xfrm>
          <a:off x="14592300" y="6545472"/>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163932</xdr:rowOff>
    </xdr:from>
    <xdr:to>
      <xdr:col>76</xdr:col>
      <xdr:colOff>114300</xdr:colOff>
      <xdr:row>38</xdr:row>
      <xdr:rowOff>30372</xdr:rowOff>
    </xdr:to>
    <xdr:cxnSp macro="">
      <xdr:nvCxnSpPr>
        <xdr:cNvPr id="523" name="直線コネクタ 522"/>
        <xdr:cNvCxnSpPr/>
      </xdr:nvCxnSpPr>
      <xdr:spPr>
        <a:xfrm>
          <a:off x="13703300" y="6507582"/>
          <a:ext cx="8890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163932</xdr:rowOff>
    </xdr:from>
    <xdr:to>
      <xdr:col>71</xdr:col>
      <xdr:colOff>177800</xdr:colOff>
      <xdr:row>39</xdr:row>
      <xdr:rowOff>37268</xdr:rowOff>
    </xdr:to>
    <xdr:cxnSp macro="">
      <xdr:nvCxnSpPr>
        <xdr:cNvPr id="526" name="直線コネクタ 525"/>
        <xdr:cNvCxnSpPr/>
      </xdr:nvCxnSpPr>
      <xdr:spPr>
        <a:xfrm flipV="1">
          <a:off x="12814300" y="6507582"/>
          <a:ext cx="889000" cy="21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118980</xdr:rowOff>
    </xdr:from>
    <xdr:to>
      <xdr:col>85</xdr:col>
      <xdr:colOff>177800</xdr:colOff>
      <xdr:row>39</xdr:row>
      <xdr:rowOff>49130</xdr:rowOff>
    </xdr:to>
    <xdr:sp macro="" textlink="">
      <xdr:nvSpPr>
        <xdr:cNvPr id="536" name="楕円 535"/>
        <xdr:cNvSpPr/>
      </xdr:nvSpPr>
      <xdr:spPr>
        <a:xfrm>
          <a:off x="16268700" y="66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97407</xdr:rowOff>
    </xdr:from>
    <xdr:ext cx="534377" cy="259045"/>
    <xdr:sp macro="" textlink="">
      <xdr:nvSpPr>
        <xdr:cNvPr id="537" name="消防費該当値テキスト"/>
        <xdr:cNvSpPr txBox="1"/>
      </xdr:nvSpPr>
      <xdr:spPr>
        <a:xfrm>
          <a:off x="16370300" y="661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105683</xdr:rowOff>
    </xdr:from>
    <xdr:to>
      <xdr:col>81</xdr:col>
      <xdr:colOff>101600</xdr:colOff>
      <xdr:row>39</xdr:row>
      <xdr:rowOff>35833</xdr:rowOff>
    </xdr:to>
    <xdr:sp macro="" textlink="">
      <xdr:nvSpPr>
        <xdr:cNvPr id="538" name="楕円 537"/>
        <xdr:cNvSpPr/>
      </xdr:nvSpPr>
      <xdr:spPr>
        <a:xfrm>
          <a:off x="15430500" y="66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26960</xdr:rowOff>
    </xdr:from>
    <xdr:ext cx="534377" cy="259045"/>
    <xdr:sp macro="" textlink="">
      <xdr:nvSpPr>
        <xdr:cNvPr id="539" name="テキスト ボックス 538"/>
        <xdr:cNvSpPr txBox="1"/>
      </xdr:nvSpPr>
      <xdr:spPr>
        <a:xfrm>
          <a:off x="15214111" y="67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151022</xdr:rowOff>
    </xdr:from>
    <xdr:to>
      <xdr:col>76</xdr:col>
      <xdr:colOff>165100</xdr:colOff>
      <xdr:row>38</xdr:row>
      <xdr:rowOff>81172</xdr:rowOff>
    </xdr:to>
    <xdr:sp macro="" textlink="">
      <xdr:nvSpPr>
        <xdr:cNvPr id="540" name="楕円 539"/>
        <xdr:cNvSpPr/>
      </xdr:nvSpPr>
      <xdr:spPr>
        <a:xfrm>
          <a:off x="14541500" y="649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72299</xdr:rowOff>
    </xdr:from>
    <xdr:ext cx="534377" cy="259045"/>
    <xdr:sp macro="" textlink="">
      <xdr:nvSpPr>
        <xdr:cNvPr id="541" name="テキスト ボックス 540"/>
        <xdr:cNvSpPr txBox="1"/>
      </xdr:nvSpPr>
      <xdr:spPr>
        <a:xfrm>
          <a:off x="14325111" y="65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113131</xdr:rowOff>
    </xdr:from>
    <xdr:to>
      <xdr:col>72</xdr:col>
      <xdr:colOff>38100</xdr:colOff>
      <xdr:row>38</xdr:row>
      <xdr:rowOff>43281</xdr:rowOff>
    </xdr:to>
    <xdr:sp macro="" textlink="">
      <xdr:nvSpPr>
        <xdr:cNvPr id="542" name="楕円 541"/>
        <xdr:cNvSpPr/>
      </xdr:nvSpPr>
      <xdr:spPr>
        <a:xfrm>
          <a:off x="13652500" y="64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59808</xdr:rowOff>
    </xdr:from>
    <xdr:ext cx="534377" cy="259045"/>
    <xdr:sp macro="" textlink="">
      <xdr:nvSpPr>
        <xdr:cNvPr id="543" name="テキスト ボックス 542"/>
        <xdr:cNvSpPr txBox="1"/>
      </xdr:nvSpPr>
      <xdr:spPr>
        <a:xfrm>
          <a:off x="13436111" y="62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157918</xdr:rowOff>
    </xdr:from>
    <xdr:to>
      <xdr:col>67</xdr:col>
      <xdr:colOff>101600</xdr:colOff>
      <xdr:row>39</xdr:row>
      <xdr:rowOff>88068</xdr:rowOff>
    </xdr:to>
    <xdr:sp macro="" textlink="">
      <xdr:nvSpPr>
        <xdr:cNvPr id="544" name="楕円 543"/>
        <xdr:cNvSpPr/>
      </xdr:nvSpPr>
      <xdr:spPr>
        <a:xfrm>
          <a:off x="12763500" y="66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79195</xdr:rowOff>
    </xdr:from>
    <xdr:ext cx="534377" cy="259045"/>
    <xdr:sp macro="" textlink="">
      <xdr:nvSpPr>
        <xdr:cNvPr id="545" name="テキスト ボックス 544"/>
        <xdr:cNvSpPr txBox="1"/>
      </xdr:nvSpPr>
      <xdr:spPr>
        <a:xfrm>
          <a:off x="12547111" y="67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133573</xdr:rowOff>
    </xdr:from>
    <xdr:to>
      <xdr:col>85</xdr:col>
      <xdr:colOff>127000</xdr:colOff>
      <xdr:row>57</xdr:row>
      <xdr:rowOff>19374</xdr:rowOff>
    </xdr:to>
    <xdr:cxnSp macro="">
      <xdr:nvCxnSpPr>
        <xdr:cNvPr id="572" name="直線コネクタ 571"/>
        <xdr:cNvCxnSpPr/>
      </xdr:nvCxnSpPr>
      <xdr:spPr>
        <a:xfrm flipV="1">
          <a:off x="15481300" y="9734773"/>
          <a:ext cx="838200" cy="5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19374</xdr:rowOff>
    </xdr:from>
    <xdr:to>
      <xdr:col>81</xdr:col>
      <xdr:colOff>50800</xdr:colOff>
      <xdr:row>57</xdr:row>
      <xdr:rowOff>61244</xdr:rowOff>
    </xdr:to>
    <xdr:cxnSp macro="">
      <xdr:nvCxnSpPr>
        <xdr:cNvPr id="575" name="直線コネクタ 574"/>
        <xdr:cNvCxnSpPr/>
      </xdr:nvCxnSpPr>
      <xdr:spPr>
        <a:xfrm flipV="1">
          <a:off x="14592300" y="9792024"/>
          <a:ext cx="889000" cy="4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61244</xdr:rowOff>
    </xdr:from>
    <xdr:to>
      <xdr:col>76</xdr:col>
      <xdr:colOff>114300</xdr:colOff>
      <xdr:row>57</xdr:row>
      <xdr:rowOff>84031</xdr:rowOff>
    </xdr:to>
    <xdr:cxnSp macro="">
      <xdr:nvCxnSpPr>
        <xdr:cNvPr id="578" name="直線コネクタ 577"/>
        <xdr:cNvCxnSpPr/>
      </xdr:nvCxnSpPr>
      <xdr:spPr>
        <a:xfrm flipV="1">
          <a:off x="13703300" y="9833894"/>
          <a:ext cx="889000" cy="2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137053</xdr:rowOff>
    </xdr:from>
    <xdr:to>
      <xdr:col>71</xdr:col>
      <xdr:colOff>177800</xdr:colOff>
      <xdr:row>57</xdr:row>
      <xdr:rowOff>84031</xdr:rowOff>
    </xdr:to>
    <xdr:cxnSp macro="">
      <xdr:nvCxnSpPr>
        <xdr:cNvPr id="581" name="直線コネクタ 580"/>
        <xdr:cNvCxnSpPr/>
      </xdr:nvCxnSpPr>
      <xdr:spPr>
        <a:xfrm>
          <a:off x="12814300" y="9738253"/>
          <a:ext cx="889000" cy="11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82773</xdr:rowOff>
    </xdr:from>
    <xdr:to>
      <xdr:col>85</xdr:col>
      <xdr:colOff>177800</xdr:colOff>
      <xdr:row>57</xdr:row>
      <xdr:rowOff>12923</xdr:rowOff>
    </xdr:to>
    <xdr:sp macro="" textlink="">
      <xdr:nvSpPr>
        <xdr:cNvPr id="591" name="楕円 590"/>
        <xdr:cNvSpPr/>
      </xdr:nvSpPr>
      <xdr:spPr>
        <a:xfrm>
          <a:off x="16268700" y="968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105650</xdr:rowOff>
    </xdr:from>
    <xdr:ext cx="534377" cy="259045"/>
    <xdr:sp macro="" textlink="">
      <xdr:nvSpPr>
        <xdr:cNvPr id="592" name="教育費該当値テキスト"/>
        <xdr:cNvSpPr txBox="1"/>
      </xdr:nvSpPr>
      <xdr:spPr>
        <a:xfrm>
          <a:off x="16370300" y="953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140024</xdr:rowOff>
    </xdr:from>
    <xdr:to>
      <xdr:col>81</xdr:col>
      <xdr:colOff>101600</xdr:colOff>
      <xdr:row>57</xdr:row>
      <xdr:rowOff>70174</xdr:rowOff>
    </xdr:to>
    <xdr:sp macro="" textlink="">
      <xdr:nvSpPr>
        <xdr:cNvPr id="593" name="楕円 592"/>
        <xdr:cNvSpPr/>
      </xdr:nvSpPr>
      <xdr:spPr>
        <a:xfrm>
          <a:off x="15430500" y="97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61301</xdr:rowOff>
    </xdr:from>
    <xdr:ext cx="534377" cy="259045"/>
    <xdr:sp macro="" textlink="">
      <xdr:nvSpPr>
        <xdr:cNvPr id="594" name="テキスト ボックス 593"/>
        <xdr:cNvSpPr txBox="1"/>
      </xdr:nvSpPr>
      <xdr:spPr>
        <a:xfrm>
          <a:off x="15214111" y="983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10444</xdr:rowOff>
    </xdr:from>
    <xdr:to>
      <xdr:col>76</xdr:col>
      <xdr:colOff>165100</xdr:colOff>
      <xdr:row>57</xdr:row>
      <xdr:rowOff>112044</xdr:rowOff>
    </xdr:to>
    <xdr:sp macro="" textlink="">
      <xdr:nvSpPr>
        <xdr:cNvPr id="595" name="楕円 594"/>
        <xdr:cNvSpPr/>
      </xdr:nvSpPr>
      <xdr:spPr>
        <a:xfrm>
          <a:off x="14541500" y="9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103171</xdr:rowOff>
    </xdr:from>
    <xdr:ext cx="534377" cy="259045"/>
    <xdr:sp macro="" textlink="">
      <xdr:nvSpPr>
        <xdr:cNvPr id="596" name="テキスト ボックス 595"/>
        <xdr:cNvSpPr txBox="1"/>
      </xdr:nvSpPr>
      <xdr:spPr>
        <a:xfrm>
          <a:off x="14325111" y="98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33231</xdr:rowOff>
    </xdr:from>
    <xdr:to>
      <xdr:col>72</xdr:col>
      <xdr:colOff>38100</xdr:colOff>
      <xdr:row>57</xdr:row>
      <xdr:rowOff>134831</xdr:rowOff>
    </xdr:to>
    <xdr:sp macro="" textlink="">
      <xdr:nvSpPr>
        <xdr:cNvPr id="597" name="楕円 596"/>
        <xdr:cNvSpPr/>
      </xdr:nvSpPr>
      <xdr:spPr>
        <a:xfrm>
          <a:off x="13652500" y="98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125958</xdr:rowOff>
    </xdr:from>
    <xdr:ext cx="534377" cy="259045"/>
    <xdr:sp macro="" textlink="">
      <xdr:nvSpPr>
        <xdr:cNvPr id="598" name="テキスト ボックス 597"/>
        <xdr:cNvSpPr txBox="1"/>
      </xdr:nvSpPr>
      <xdr:spPr>
        <a:xfrm>
          <a:off x="13436111" y="98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86253</xdr:rowOff>
    </xdr:from>
    <xdr:to>
      <xdr:col>67</xdr:col>
      <xdr:colOff>101600</xdr:colOff>
      <xdr:row>57</xdr:row>
      <xdr:rowOff>16403</xdr:rowOff>
    </xdr:to>
    <xdr:sp macro="" textlink="">
      <xdr:nvSpPr>
        <xdr:cNvPr id="599" name="楕円 598"/>
        <xdr:cNvSpPr/>
      </xdr:nvSpPr>
      <xdr:spPr>
        <a:xfrm>
          <a:off x="12763500" y="96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7530</xdr:rowOff>
    </xdr:from>
    <xdr:ext cx="534377" cy="259045"/>
    <xdr:sp macro="" textlink="">
      <xdr:nvSpPr>
        <xdr:cNvPr id="600" name="テキスト ボックス 599"/>
        <xdr:cNvSpPr txBox="1"/>
      </xdr:nvSpPr>
      <xdr:spPr>
        <a:xfrm>
          <a:off x="12547111" y="978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155573</xdr:rowOff>
    </xdr:from>
    <xdr:to>
      <xdr:col>85</xdr:col>
      <xdr:colOff>127000</xdr:colOff>
      <xdr:row>76</xdr:row>
      <xdr:rowOff>166151</xdr:rowOff>
    </xdr:to>
    <xdr:cxnSp macro="">
      <xdr:nvCxnSpPr>
        <xdr:cNvPr id="627" name="直線コネクタ 626"/>
        <xdr:cNvCxnSpPr/>
      </xdr:nvCxnSpPr>
      <xdr:spPr>
        <a:xfrm flipV="1">
          <a:off x="15481300" y="13185773"/>
          <a:ext cx="8382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28" name="災害復旧費平均値テキスト"/>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166151</xdr:rowOff>
    </xdr:from>
    <xdr:to>
      <xdr:col>81</xdr:col>
      <xdr:colOff>50800</xdr:colOff>
      <xdr:row>78</xdr:row>
      <xdr:rowOff>9306</xdr:rowOff>
    </xdr:to>
    <xdr:cxnSp macro="">
      <xdr:nvCxnSpPr>
        <xdr:cNvPr id="630" name="直線コネクタ 629"/>
        <xdr:cNvCxnSpPr/>
      </xdr:nvCxnSpPr>
      <xdr:spPr>
        <a:xfrm flipV="1">
          <a:off x="14592300" y="13196351"/>
          <a:ext cx="889000" cy="1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159368</xdr:rowOff>
    </xdr:from>
    <xdr:ext cx="469744" cy="259045"/>
    <xdr:sp macro="" textlink="">
      <xdr:nvSpPr>
        <xdr:cNvPr id="632" name="テキスト ボックス 631"/>
        <xdr:cNvSpPr txBox="1"/>
      </xdr:nvSpPr>
      <xdr:spPr>
        <a:xfrm>
          <a:off x="15246428" y="1353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9306</xdr:rowOff>
    </xdr:from>
    <xdr:to>
      <xdr:col>76</xdr:col>
      <xdr:colOff>114300</xdr:colOff>
      <xdr:row>78</xdr:row>
      <xdr:rowOff>82400</xdr:rowOff>
    </xdr:to>
    <xdr:cxnSp macro="">
      <xdr:nvCxnSpPr>
        <xdr:cNvPr id="633" name="直線コネクタ 632"/>
        <xdr:cNvCxnSpPr/>
      </xdr:nvCxnSpPr>
      <xdr:spPr>
        <a:xfrm flipV="1">
          <a:off x="13703300" y="13382406"/>
          <a:ext cx="889000" cy="7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160576</xdr:rowOff>
    </xdr:from>
    <xdr:ext cx="469744" cy="259045"/>
    <xdr:sp macro="" textlink="">
      <xdr:nvSpPr>
        <xdr:cNvPr id="635" name="テキスト ボックス 634"/>
        <xdr:cNvSpPr txBox="1"/>
      </xdr:nvSpPr>
      <xdr:spPr>
        <a:xfrm>
          <a:off x="14357428" y="135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82400</xdr:rowOff>
    </xdr:from>
    <xdr:to>
      <xdr:col>71</xdr:col>
      <xdr:colOff>177800</xdr:colOff>
      <xdr:row>78</xdr:row>
      <xdr:rowOff>115230</xdr:rowOff>
    </xdr:to>
    <xdr:cxnSp macro="">
      <xdr:nvCxnSpPr>
        <xdr:cNvPr id="636" name="直線コネクタ 635"/>
        <xdr:cNvCxnSpPr/>
      </xdr:nvCxnSpPr>
      <xdr:spPr>
        <a:xfrm flipV="1">
          <a:off x="12814300" y="13455500"/>
          <a:ext cx="889000" cy="3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8" name="テキスト ボックス 637"/>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168208</xdr:rowOff>
    </xdr:from>
    <xdr:ext cx="469744" cy="259045"/>
    <xdr:sp macro="" textlink="">
      <xdr:nvSpPr>
        <xdr:cNvPr id="640" name="テキスト ボックス 639"/>
        <xdr:cNvSpPr txBox="1"/>
      </xdr:nvSpPr>
      <xdr:spPr>
        <a:xfrm>
          <a:off x="12579428"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104773</xdr:rowOff>
    </xdr:from>
    <xdr:to>
      <xdr:col>85</xdr:col>
      <xdr:colOff>177800</xdr:colOff>
      <xdr:row>77</xdr:row>
      <xdr:rowOff>34923</xdr:rowOff>
    </xdr:to>
    <xdr:sp macro="" textlink="">
      <xdr:nvSpPr>
        <xdr:cNvPr id="646" name="楕円 645"/>
        <xdr:cNvSpPr/>
      </xdr:nvSpPr>
      <xdr:spPr>
        <a:xfrm>
          <a:off x="16268700" y="131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127650</xdr:rowOff>
    </xdr:from>
    <xdr:ext cx="599010" cy="259045"/>
    <xdr:sp macro="" textlink="">
      <xdr:nvSpPr>
        <xdr:cNvPr id="647" name="災害復旧費該当値テキスト"/>
        <xdr:cNvSpPr txBox="1"/>
      </xdr:nvSpPr>
      <xdr:spPr>
        <a:xfrm>
          <a:off x="16370300" y="1298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115351</xdr:rowOff>
    </xdr:from>
    <xdr:to>
      <xdr:col>81</xdr:col>
      <xdr:colOff>101600</xdr:colOff>
      <xdr:row>77</xdr:row>
      <xdr:rowOff>45501</xdr:rowOff>
    </xdr:to>
    <xdr:sp macro="" textlink="">
      <xdr:nvSpPr>
        <xdr:cNvPr id="648" name="楕円 647"/>
        <xdr:cNvSpPr/>
      </xdr:nvSpPr>
      <xdr:spPr>
        <a:xfrm>
          <a:off x="15430500" y="131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62028</xdr:rowOff>
    </xdr:from>
    <xdr:ext cx="599010" cy="259045"/>
    <xdr:sp macro="" textlink="">
      <xdr:nvSpPr>
        <xdr:cNvPr id="649" name="テキスト ボックス 648"/>
        <xdr:cNvSpPr txBox="1"/>
      </xdr:nvSpPr>
      <xdr:spPr>
        <a:xfrm>
          <a:off x="15181795" y="1292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129956</xdr:rowOff>
    </xdr:from>
    <xdr:to>
      <xdr:col>76</xdr:col>
      <xdr:colOff>165100</xdr:colOff>
      <xdr:row>78</xdr:row>
      <xdr:rowOff>60106</xdr:rowOff>
    </xdr:to>
    <xdr:sp macro="" textlink="">
      <xdr:nvSpPr>
        <xdr:cNvPr id="650" name="楕円 649"/>
        <xdr:cNvSpPr/>
      </xdr:nvSpPr>
      <xdr:spPr>
        <a:xfrm>
          <a:off x="14541500" y="1333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76633</xdr:rowOff>
    </xdr:from>
    <xdr:ext cx="534377" cy="259045"/>
    <xdr:sp macro="" textlink="">
      <xdr:nvSpPr>
        <xdr:cNvPr id="651" name="テキスト ボックス 650"/>
        <xdr:cNvSpPr txBox="1"/>
      </xdr:nvSpPr>
      <xdr:spPr>
        <a:xfrm>
          <a:off x="14325111" y="1310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31600</xdr:rowOff>
    </xdr:from>
    <xdr:to>
      <xdr:col>72</xdr:col>
      <xdr:colOff>38100</xdr:colOff>
      <xdr:row>78</xdr:row>
      <xdr:rowOff>133200</xdr:rowOff>
    </xdr:to>
    <xdr:sp macro="" textlink="">
      <xdr:nvSpPr>
        <xdr:cNvPr id="652" name="楕円 651"/>
        <xdr:cNvSpPr/>
      </xdr:nvSpPr>
      <xdr:spPr>
        <a:xfrm>
          <a:off x="13652500" y="1340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149727</xdr:rowOff>
    </xdr:from>
    <xdr:ext cx="534377" cy="259045"/>
    <xdr:sp macro="" textlink="">
      <xdr:nvSpPr>
        <xdr:cNvPr id="653" name="テキスト ボックス 652"/>
        <xdr:cNvSpPr txBox="1"/>
      </xdr:nvSpPr>
      <xdr:spPr>
        <a:xfrm>
          <a:off x="13436111" y="1317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64430</xdr:rowOff>
    </xdr:from>
    <xdr:to>
      <xdr:col>67</xdr:col>
      <xdr:colOff>101600</xdr:colOff>
      <xdr:row>78</xdr:row>
      <xdr:rowOff>166030</xdr:rowOff>
    </xdr:to>
    <xdr:sp macro="" textlink="">
      <xdr:nvSpPr>
        <xdr:cNvPr id="654" name="楕円 653"/>
        <xdr:cNvSpPr/>
      </xdr:nvSpPr>
      <xdr:spPr>
        <a:xfrm>
          <a:off x="12763500" y="134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11107</xdr:rowOff>
    </xdr:from>
    <xdr:ext cx="534377" cy="259045"/>
    <xdr:sp macro="" textlink="">
      <xdr:nvSpPr>
        <xdr:cNvPr id="655" name="テキスト ボックス 654"/>
        <xdr:cNvSpPr txBox="1"/>
      </xdr:nvSpPr>
      <xdr:spPr>
        <a:xfrm>
          <a:off x="12547111" y="1321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69497</xdr:rowOff>
    </xdr:from>
    <xdr:to>
      <xdr:col>85</xdr:col>
      <xdr:colOff>127000</xdr:colOff>
      <xdr:row>97</xdr:row>
      <xdr:rowOff>78915</xdr:rowOff>
    </xdr:to>
    <xdr:cxnSp macro="">
      <xdr:nvCxnSpPr>
        <xdr:cNvPr id="682" name="直線コネクタ 681"/>
        <xdr:cNvCxnSpPr/>
      </xdr:nvCxnSpPr>
      <xdr:spPr>
        <a:xfrm flipV="1">
          <a:off x="15481300" y="16700147"/>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51095</xdr:rowOff>
    </xdr:from>
    <xdr:to>
      <xdr:col>81</xdr:col>
      <xdr:colOff>50800</xdr:colOff>
      <xdr:row>97</xdr:row>
      <xdr:rowOff>78915</xdr:rowOff>
    </xdr:to>
    <xdr:cxnSp macro="">
      <xdr:nvCxnSpPr>
        <xdr:cNvPr id="685" name="直線コネクタ 684"/>
        <xdr:cNvCxnSpPr/>
      </xdr:nvCxnSpPr>
      <xdr:spPr>
        <a:xfrm>
          <a:off x="14592300" y="16681745"/>
          <a:ext cx="8890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45219</xdr:rowOff>
    </xdr:from>
    <xdr:to>
      <xdr:col>76</xdr:col>
      <xdr:colOff>114300</xdr:colOff>
      <xdr:row>97</xdr:row>
      <xdr:rowOff>51095</xdr:rowOff>
    </xdr:to>
    <xdr:cxnSp macro="">
      <xdr:nvCxnSpPr>
        <xdr:cNvPr id="688" name="直線コネクタ 687"/>
        <xdr:cNvCxnSpPr/>
      </xdr:nvCxnSpPr>
      <xdr:spPr>
        <a:xfrm>
          <a:off x="13703300" y="16675869"/>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45219</xdr:rowOff>
    </xdr:from>
    <xdr:to>
      <xdr:col>71</xdr:col>
      <xdr:colOff>177800</xdr:colOff>
      <xdr:row>97</xdr:row>
      <xdr:rowOff>47799</xdr:rowOff>
    </xdr:to>
    <xdr:cxnSp macro="">
      <xdr:nvCxnSpPr>
        <xdr:cNvPr id="691" name="直線コネクタ 690"/>
        <xdr:cNvCxnSpPr/>
      </xdr:nvCxnSpPr>
      <xdr:spPr>
        <a:xfrm flipV="1">
          <a:off x="12814300" y="16675869"/>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18697</xdr:rowOff>
    </xdr:from>
    <xdr:to>
      <xdr:col>85</xdr:col>
      <xdr:colOff>177800</xdr:colOff>
      <xdr:row>97</xdr:row>
      <xdr:rowOff>120297</xdr:rowOff>
    </xdr:to>
    <xdr:sp macro="" textlink="">
      <xdr:nvSpPr>
        <xdr:cNvPr id="701" name="楕円 700"/>
        <xdr:cNvSpPr/>
      </xdr:nvSpPr>
      <xdr:spPr>
        <a:xfrm>
          <a:off x="16268700" y="166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168574</xdr:rowOff>
    </xdr:from>
    <xdr:ext cx="534377" cy="259045"/>
    <xdr:sp macro="" textlink="">
      <xdr:nvSpPr>
        <xdr:cNvPr id="702" name="公債費該当値テキスト"/>
        <xdr:cNvSpPr txBox="1"/>
      </xdr:nvSpPr>
      <xdr:spPr>
        <a:xfrm>
          <a:off x="16370300" y="1662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28115</xdr:rowOff>
    </xdr:from>
    <xdr:to>
      <xdr:col>81</xdr:col>
      <xdr:colOff>101600</xdr:colOff>
      <xdr:row>97</xdr:row>
      <xdr:rowOff>129715</xdr:rowOff>
    </xdr:to>
    <xdr:sp macro="" textlink="">
      <xdr:nvSpPr>
        <xdr:cNvPr id="703" name="楕円 702"/>
        <xdr:cNvSpPr/>
      </xdr:nvSpPr>
      <xdr:spPr>
        <a:xfrm>
          <a:off x="15430500" y="166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120842</xdr:rowOff>
    </xdr:from>
    <xdr:ext cx="534377" cy="259045"/>
    <xdr:sp macro="" textlink="">
      <xdr:nvSpPr>
        <xdr:cNvPr id="704" name="テキスト ボックス 703"/>
        <xdr:cNvSpPr txBox="1"/>
      </xdr:nvSpPr>
      <xdr:spPr>
        <a:xfrm>
          <a:off x="15214111" y="167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295</xdr:rowOff>
    </xdr:from>
    <xdr:to>
      <xdr:col>76</xdr:col>
      <xdr:colOff>165100</xdr:colOff>
      <xdr:row>97</xdr:row>
      <xdr:rowOff>101895</xdr:rowOff>
    </xdr:to>
    <xdr:sp macro="" textlink="">
      <xdr:nvSpPr>
        <xdr:cNvPr id="705" name="楕円 704"/>
        <xdr:cNvSpPr/>
      </xdr:nvSpPr>
      <xdr:spPr>
        <a:xfrm>
          <a:off x="14541500" y="1663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93022</xdr:rowOff>
    </xdr:from>
    <xdr:ext cx="534377" cy="259045"/>
    <xdr:sp macro="" textlink="">
      <xdr:nvSpPr>
        <xdr:cNvPr id="706" name="テキスト ボックス 705"/>
        <xdr:cNvSpPr txBox="1"/>
      </xdr:nvSpPr>
      <xdr:spPr>
        <a:xfrm>
          <a:off x="14325111" y="1672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165869</xdr:rowOff>
    </xdr:from>
    <xdr:to>
      <xdr:col>72</xdr:col>
      <xdr:colOff>38100</xdr:colOff>
      <xdr:row>97</xdr:row>
      <xdr:rowOff>96019</xdr:rowOff>
    </xdr:to>
    <xdr:sp macro="" textlink="">
      <xdr:nvSpPr>
        <xdr:cNvPr id="707" name="楕円 706"/>
        <xdr:cNvSpPr/>
      </xdr:nvSpPr>
      <xdr:spPr>
        <a:xfrm>
          <a:off x="13652500" y="166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87146</xdr:rowOff>
    </xdr:from>
    <xdr:ext cx="534377" cy="259045"/>
    <xdr:sp macro="" textlink="">
      <xdr:nvSpPr>
        <xdr:cNvPr id="708" name="テキスト ボックス 707"/>
        <xdr:cNvSpPr txBox="1"/>
      </xdr:nvSpPr>
      <xdr:spPr>
        <a:xfrm>
          <a:off x="13436111" y="167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168449</xdr:rowOff>
    </xdr:from>
    <xdr:to>
      <xdr:col>67</xdr:col>
      <xdr:colOff>101600</xdr:colOff>
      <xdr:row>97</xdr:row>
      <xdr:rowOff>98599</xdr:rowOff>
    </xdr:to>
    <xdr:sp macro="" textlink="">
      <xdr:nvSpPr>
        <xdr:cNvPr id="709" name="楕円 708"/>
        <xdr:cNvSpPr/>
      </xdr:nvSpPr>
      <xdr:spPr>
        <a:xfrm>
          <a:off x="12763500" y="1662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89726</xdr:rowOff>
    </xdr:from>
    <xdr:ext cx="534377" cy="259045"/>
    <xdr:sp macro="" textlink="">
      <xdr:nvSpPr>
        <xdr:cNvPr id="710" name="テキスト ボックス 709"/>
        <xdr:cNvSpPr txBox="1"/>
      </xdr:nvSpPr>
      <xdr:spPr>
        <a:xfrm>
          <a:off x="12547111" y="167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災害復旧費は、住民一人あたり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3,056</a:t>
          </a:r>
          <a:r>
            <a:rPr kumimoji="1" lang="ja-JP" altLang="en-US" sz="1300">
              <a:latin typeface="ＭＳ Ｐゴシック" panose="020B0600070205080204" pitchFamily="50" charset="-128"/>
              <a:ea typeface="ＭＳ Ｐゴシック" panose="020B0600070205080204" pitchFamily="50" charset="-128"/>
            </a:rPr>
            <a:t>円となっている。これは東日本大震災による農地及び農業用施設の復旧事業費によるものである。総務費については、住民一人あたり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5,272</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37.1%</a:t>
          </a:r>
          <a:r>
            <a:rPr kumimoji="1" lang="ja-JP" altLang="en-US" sz="1300">
              <a:latin typeface="ＭＳ Ｐゴシック" panose="020B0600070205080204" pitchFamily="50" charset="-128"/>
              <a:ea typeface="ＭＳ Ｐゴシック" panose="020B0600070205080204" pitchFamily="50" charset="-128"/>
            </a:rPr>
            <a:t>の増となっているが、新地駅周辺エネルギー事業によるものである。また、土木費については一人あたりのコストは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6,876</a:t>
          </a:r>
          <a:r>
            <a:rPr kumimoji="1" lang="ja-JP" altLang="en-US" sz="1300">
              <a:latin typeface="ＭＳ Ｐゴシック" panose="020B0600070205080204" pitchFamily="50" charset="-128"/>
              <a:ea typeface="ＭＳ Ｐゴシック" panose="020B0600070205080204" pitchFamily="50" charset="-128"/>
            </a:rPr>
            <a:t>円となっており、復興復興交付金返還金や津波復興拠点整備事業によるものである。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年度については、新地駅周辺に係る整備事業等の財政需要があったため、実質単年度収支は赤字となっているが、財政調整基金の取り崩しにより、実質収支は黒字となっている。なお、平成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年度末の財政調整基金残高については、類似団体と比較し高い水準にあるが、引き続き適切な財源確保と歳出の精査により、財政調整基金の取り崩しを回避したい。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連結実質赤字比率については、すべての会計で黒字経営となっている。</a:t>
          </a:r>
        </a:p>
        <a:p>
          <a:r>
            <a:rPr kumimoji="1" lang="ja-JP" altLang="en-US" sz="1400">
              <a:latin typeface="ＭＳ ゴシック" pitchFamily="49" charset="-128"/>
              <a:ea typeface="ＭＳ ゴシック" pitchFamily="49" charset="-128"/>
            </a:rPr>
            <a:t>　一般会計を除いた６会計では、一般会計からの繰入金による運営がなされており、公営企業会計である公共下水道事業、農業集落排水事業、新地南工業団地整備事業特別会計は独立採算を基本とした経営努力に努めるとともに、その他会計においても、内部経費の削減を行うなど収支バランスのとれた経営に努め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12039416</v>
      </c>
      <c r="BO4" s="430"/>
      <c r="BP4" s="430"/>
      <c r="BQ4" s="430"/>
      <c r="BR4" s="430"/>
      <c r="BS4" s="430"/>
      <c r="BT4" s="430"/>
      <c r="BU4" s="431"/>
      <c r="BV4" s="429">
        <v>9499278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9.1</v>
      </c>
      <c r="CU4" s="436"/>
      <c r="CV4" s="436"/>
      <c r="CW4" s="436"/>
      <c r="CX4" s="436"/>
      <c r="CY4" s="436"/>
      <c r="CZ4" s="436"/>
      <c r="DA4" s="437"/>
      <c r="DB4" s="435">
        <v>11.9</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11705965</v>
      </c>
      <c r="BO5" s="467"/>
      <c r="BP5" s="467"/>
      <c r="BQ5" s="467"/>
      <c r="BR5" s="467"/>
      <c r="BS5" s="467"/>
      <c r="BT5" s="467"/>
      <c r="BU5" s="468"/>
      <c r="BV5" s="466">
        <v>9053393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88.4</v>
      </c>
      <c r="CU5" s="464"/>
      <c r="CV5" s="464"/>
      <c r="CW5" s="464"/>
      <c r="CX5" s="464"/>
      <c r="CY5" s="464"/>
      <c r="CZ5" s="464"/>
      <c r="DA5" s="465"/>
      <c r="DB5" s="463">
        <v>88.4</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333451</v>
      </c>
      <c r="BO6" s="467"/>
      <c r="BP6" s="467"/>
      <c r="BQ6" s="467"/>
      <c r="BR6" s="467"/>
      <c r="BS6" s="467"/>
      <c r="BT6" s="467"/>
      <c r="BU6" s="468"/>
      <c r="BV6" s="466">
        <v>445885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95.7</v>
      </c>
      <c r="CU6" s="504"/>
      <c r="CV6" s="504"/>
      <c r="CW6" s="504"/>
      <c r="CX6" s="504"/>
      <c r="CY6" s="504"/>
      <c r="CZ6" s="504"/>
      <c r="DA6" s="505"/>
      <c r="DB6" s="503">
        <v>94.9</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48985</v>
      </c>
      <c r="BO7" s="467"/>
      <c r="BP7" s="467"/>
      <c r="BQ7" s="467"/>
      <c r="BR7" s="467"/>
      <c r="BS7" s="467"/>
      <c r="BT7" s="467"/>
      <c r="BU7" s="468"/>
      <c r="BV7" s="466">
        <v>75403</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3140253</v>
      </c>
      <c r="CU7" s="467"/>
      <c r="CV7" s="467"/>
      <c r="CW7" s="467"/>
      <c r="CX7" s="467"/>
      <c r="CY7" s="467"/>
      <c r="CZ7" s="467"/>
      <c r="DA7" s="468"/>
      <c r="DB7" s="466">
        <v>3123051</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284466</v>
      </c>
      <c r="BO8" s="467"/>
      <c r="BP8" s="467"/>
      <c r="BQ8" s="467"/>
      <c r="BR8" s="467"/>
      <c r="BS8" s="467"/>
      <c r="BT8" s="467"/>
      <c r="BU8" s="468"/>
      <c r="BV8" s="466">
        <v>370482</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0.81</v>
      </c>
      <c r="CU8" s="507"/>
      <c r="CV8" s="507"/>
      <c r="CW8" s="507"/>
      <c r="CX8" s="507"/>
      <c r="CY8" s="507"/>
      <c r="CZ8" s="507"/>
      <c r="DA8" s="508"/>
      <c r="DB8" s="506">
        <v>0.8</v>
      </c>
      <c r="DC8" s="507"/>
      <c r="DD8" s="507"/>
      <c r="DE8" s="507"/>
      <c r="DF8" s="507"/>
      <c r="DG8" s="507"/>
      <c r="DH8" s="507"/>
      <c r="DI8" s="508"/>
      <c r="DJ8" s="185"/>
      <c r="DK8" s="185"/>
      <c r="DL8" s="185"/>
      <c r="DM8" s="185"/>
      <c r="DN8" s="185"/>
      <c r="DO8" s="185"/>
    </row>
    <row r="9" spans="1:119" ht="18.75" customHeight="1" thickBot="1">
      <c r="A9" s="186"/>
      <c r="B9" s="460" t="s">
        <v>110</v>
      </c>
      <c r="C9" s="461"/>
      <c r="D9" s="461"/>
      <c r="E9" s="461"/>
      <c r="F9" s="461"/>
      <c r="G9" s="461"/>
      <c r="H9" s="461"/>
      <c r="I9" s="461"/>
      <c r="J9" s="461"/>
      <c r="K9" s="509"/>
      <c r="L9" s="510" t="s">
        <v>111</v>
      </c>
      <c r="M9" s="511"/>
      <c r="N9" s="511"/>
      <c r="O9" s="511"/>
      <c r="P9" s="511"/>
      <c r="Q9" s="512"/>
      <c r="R9" s="513">
        <v>8218</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94</v>
      </c>
      <c r="AV9" s="499"/>
      <c r="AW9" s="499"/>
      <c r="AX9" s="499"/>
      <c r="AY9" s="500" t="s">
        <v>114</v>
      </c>
      <c r="AZ9" s="501"/>
      <c r="BA9" s="501"/>
      <c r="BB9" s="501"/>
      <c r="BC9" s="501"/>
      <c r="BD9" s="501"/>
      <c r="BE9" s="501"/>
      <c r="BF9" s="501"/>
      <c r="BG9" s="501"/>
      <c r="BH9" s="501"/>
      <c r="BI9" s="501"/>
      <c r="BJ9" s="501"/>
      <c r="BK9" s="501"/>
      <c r="BL9" s="501"/>
      <c r="BM9" s="502"/>
      <c r="BN9" s="466">
        <v>-86016</v>
      </c>
      <c r="BO9" s="467"/>
      <c r="BP9" s="467"/>
      <c r="BQ9" s="467"/>
      <c r="BR9" s="467"/>
      <c r="BS9" s="467"/>
      <c r="BT9" s="467"/>
      <c r="BU9" s="468"/>
      <c r="BV9" s="466">
        <v>244911</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8.6</v>
      </c>
      <c r="CU9" s="464"/>
      <c r="CV9" s="464"/>
      <c r="CW9" s="464"/>
      <c r="CX9" s="464"/>
      <c r="CY9" s="464"/>
      <c r="CZ9" s="464"/>
      <c r="DA9" s="465"/>
      <c r="DB9" s="463">
        <v>8.3000000000000007</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116</v>
      </c>
      <c r="M10" s="496"/>
      <c r="N10" s="496"/>
      <c r="O10" s="496"/>
      <c r="P10" s="496"/>
      <c r="Q10" s="497"/>
      <c r="R10" s="517">
        <v>8224</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185623</v>
      </c>
      <c r="BO10" s="467"/>
      <c r="BP10" s="467"/>
      <c r="BQ10" s="467"/>
      <c r="BR10" s="467"/>
      <c r="BS10" s="467"/>
      <c r="BT10" s="467"/>
      <c r="BU10" s="468"/>
      <c r="BV10" s="466">
        <v>63203</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118</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c r="A12" s="186"/>
      <c r="B12" s="526" t="s">
        <v>127</v>
      </c>
      <c r="C12" s="527"/>
      <c r="D12" s="527"/>
      <c r="E12" s="527"/>
      <c r="F12" s="527"/>
      <c r="G12" s="527"/>
      <c r="H12" s="527"/>
      <c r="I12" s="527"/>
      <c r="J12" s="527"/>
      <c r="K12" s="528"/>
      <c r="L12" s="535" t="s">
        <v>128</v>
      </c>
      <c r="M12" s="536"/>
      <c r="N12" s="536"/>
      <c r="O12" s="536"/>
      <c r="P12" s="536"/>
      <c r="Q12" s="537"/>
      <c r="R12" s="538">
        <v>8013</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132</v>
      </c>
      <c r="AV12" s="499"/>
      <c r="AW12" s="499"/>
      <c r="AX12" s="499"/>
      <c r="AY12" s="500" t="s">
        <v>133</v>
      </c>
      <c r="AZ12" s="501"/>
      <c r="BA12" s="501"/>
      <c r="BB12" s="501"/>
      <c r="BC12" s="501"/>
      <c r="BD12" s="501"/>
      <c r="BE12" s="501"/>
      <c r="BF12" s="501"/>
      <c r="BG12" s="501"/>
      <c r="BH12" s="501"/>
      <c r="BI12" s="501"/>
      <c r="BJ12" s="501"/>
      <c r="BK12" s="501"/>
      <c r="BL12" s="501"/>
      <c r="BM12" s="502"/>
      <c r="BN12" s="466">
        <v>200000</v>
      </c>
      <c r="BO12" s="467"/>
      <c r="BP12" s="467"/>
      <c r="BQ12" s="467"/>
      <c r="BR12" s="467"/>
      <c r="BS12" s="467"/>
      <c r="BT12" s="467"/>
      <c r="BU12" s="468"/>
      <c r="BV12" s="466">
        <v>380000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136</v>
      </c>
      <c r="N13" s="555"/>
      <c r="O13" s="555"/>
      <c r="P13" s="555"/>
      <c r="Q13" s="556"/>
      <c r="R13" s="547">
        <v>7967</v>
      </c>
      <c r="S13" s="548"/>
      <c r="T13" s="548"/>
      <c r="U13" s="548"/>
      <c r="V13" s="549"/>
      <c r="W13" s="482" t="s">
        <v>137</v>
      </c>
      <c r="X13" s="483"/>
      <c r="Y13" s="483"/>
      <c r="Z13" s="483"/>
      <c r="AA13" s="483"/>
      <c r="AB13" s="473"/>
      <c r="AC13" s="517">
        <v>437</v>
      </c>
      <c r="AD13" s="518"/>
      <c r="AE13" s="518"/>
      <c r="AF13" s="518"/>
      <c r="AG13" s="557"/>
      <c r="AH13" s="517">
        <v>514</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-100393</v>
      </c>
      <c r="BO13" s="467"/>
      <c r="BP13" s="467"/>
      <c r="BQ13" s="467"/>
      <c r="BR13" s="467"/>
      <c r="BS13" s="467"/>
      <c r="BT13" s="467"/>
      <c r="BU13" s="468"/>
      <c r="BV13" s="466">
        <v>-71886</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9.9</v>
      </c>
      <c r="CU13" s="464"/>
      <c r="CV13" s="464"/>
      <c r="CW13" s="464"/>
      <c r="CX13" s="464"/>
      <c r="CY13" s="464"/>
      <c r="CZ13" s="464"/>
      <c r="DA13" s="465"/>
      <c r="DB13" s="463">
        <v>10.3</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142</v>
      </c>
      <c r="M14" s="545"/>
      <c r="N14" s="545"/>
      <c r="O14" s="545"/>
      <c r="P14" s="545"/>
      <c r="Q14" s="546"/>
      <c r="R14" s="547">
        <v>8077</v>
      </c>
      <c r="S14" s="548"/>
      <c r="T14" s="548"/>
      <c r="U14" s="548"/>
      <c r="V14" s="549"/>
      <c r="W14" s="456"/>
      <c r="X14" s="457"/>
      <c r="Y14" s="457"/>
      <c r="Z14" s="457"/>
      <c r="AA14" s="457"/>
      <c r="AB14" s="446"/>
      <c r="AC14" s="550">
        <v>10.8</v>
      </c>
      <c r="AD14" s="551"/>
      <c r="AE14" s="551"/>
      <c r="AF14" s="551"/>
      <c r="AG14" s="552"/>
      <c r="AH14" s="550">
        <v>13.3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135</v>
      </c>
      <c r="CU14" s="562"/>
      <c r="CV14" s="562"/>
      <c r="CW14" s="562"/>
      <c r="CX14" s="562"/>
      <c r="CY14" s="562"/>
      <c r="CZ14" s="562"/>
      <c r="DA14" s="563"/>
      <c r="DB14" s="561" t="s">
        <v>135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136</v>
      </c>
      <c r="N15" s="555"/>
      <c r="O15" s="555"/>
      <c r="P15" s="555"/>
      <c r="Q15" s="556"/>
      <c r="R15" s="547">
        <v>8028</v>
      </c>
      <c r="S15" s="548"/>
      <c r="T15" s="548"/>
      <c r="U15" s="548"/>
      <c r="V15" s="549"/>
      <c r="W15" s="482" t="s">
        <v>144</v>
      </c>
      <c r="X15" s="483"/>
      <c r="Y15" s="483"/>
      <c r="Z15" s="483"/>
      <c r="AA15" s="483"/>
      <c r="AB15" s="473"/>
      <c r="AC15" s="517">
        <v>1475</v>
      </c>
      <c r="AD15" s="518"/>
      <c r="AE15" s="518"/>
      <c r="AF15" s="518"/>
      <c r="AG15" s="557"/>
      <c r="AH15" s="517">
        <v>1347</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1908826</v>
      </c>
      <c r="BO15" s="430"/>
      <c r="BP15" s="430"/>
      <c r="BQ15" s="430"/>
      <c r="BR15" s="430"/>
      <c r="BS15" s="430"/>
      <c r="BT15" s="430"/>
      <c r="BU15" s="431"/>
      <c r="BV15" s="429">
        <v>1892865</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36.299999999999997</v>
      </c>
      <c r="AD16" s="551"/>
      <c r="AE16" s="551"/>
      <c r="AF16" s="551"/>
      <c r="AG16" s="552"/>
      <c r="AH16" s="550">
        <v>34.799999999999997</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2336723</v>
      </c>
      <c r="BO16" s="467"/>
      <c r="BP16" s="467"/>
      <c r="BQ16" s="467"/>
      <c r="BR16" s="467"/>
      <c r="BS16" s="467"/>
      <c r="BT16" s="467"/>
      <c r="BU16" s="468"/>
      <c r="BV16" s="466">
        <v>2351754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150</v>
      </c>
      <c r="N17" s="571"/>
      <c r="O17" s="571"/>
      <c r="P17" s="571"/>
      <c r="Q17" s="572"/>
      <c r="R17" s="567" t="s">
        <v>148</v>
      </c>
      <c r="S17" s="568"/>
      <c r="T17" s="568"/>
      <c r="U17" s="568"/>
      <c r="V17" s="569"/>
      <c r="W17" s="482" t="s">
        <v>151</v>
      </c>
      <c r="X17" s="483"/>
      <c r="Y17" s="483"/>
      <c r="Z17" s="483"/>
      <c r="AA17" s="483"/>
      <c r="AB17" s="473"/>
      <c r="AC17" s="517">
        <v>2153</v>
      </c>
      <c r="AD17" s="518"/>
      <c r="AE17" s="518"/>
      <c r="AF17" s="518"/>
      <c r="AG17" s="557"/>
      <c r="AH17" s="517">
        <v>2011</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2470422</v>
      </c>
      <c r="BO17" s="467"/>
      <c r="BP17" s="467"/>
      <c r="BQ17" s="467"/>
      <c r="BR17" s="467"/>
      <c r="BS17" s="467"/>
      <c r="BT17" s="467"/>
      <c r="BU17" s="468"/>
      <c r="BV17" s="466">
        <v>2450715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153</v>
      </c>
      <c r="C18" s="509"/>
      <c r="D18" s="509"/>
      <c r="E18" s="578"/>
      <c r="F18" s="578"/>
      <c r="G18" s="578"/>
      <c r="H18" s="578"/>
      <c r="I18" s="578"/>
      <c r="J18" s="578"/>
      <c r="K18" s="578"/>
      <c r="L18" s="579">
        <v>46.7</v>
      </c>
      <c r="M18" s="579"/>
      <c r="N18" s="579"/>
      <c r="O18" s="579"/>
      <c r="P18" s="579"/>
      <c r="Q18" s="579"/>
      <c r="R18" s="580"/>
      <c r="S18" s="580"/>
      <c r="T18" s="580"/>
      <c r="U18" s="580"/>
      <c r="V18" s="581"/>
      <c r="W18" s="484"/>
      <c r="X18" s="485"/>
      <c r="Y18" s="485"/>
      <c r="Z18" s="485"/>
      <c r="AA18" s="485"/>
      <c r="AB18" s="476"/>
      <c r="AC18" s="582">
        <v>53</v>
      </c>
      <c r="AD18" s="583"/>
      <c r="AE18" s="583"/>
      <c r="AF18" s="583"/>
      <c r="AG18" s="584"/>
      <c r="AH18" s="582">
        <v>51.9</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2814632</v>
      </c>
      <c r="BO18" s="467"/>
      <c r="BP18" s="467"/>
      <c r="BQ18" s="467"/>
      <c r="BR18" s="467"/>
      <c r="BS18" s="467"/>
      <c r="BT18" s="467"/>
      <c r="BU18" s="468"/>
      <c r="BV18" s="466">
        <v>2771567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155</v>
      </c>
      <c r="C19" s="509"/>
      <c r="D19" s="509"/>
      <c r="E19" s="578"/>
      <c r="F19" s="578"/>
      <c r="G19" s="578"/>
      <c r="H19" s="578"/>
      <c r="I19" s="578"/>
      <c r="J19" s="578"/>
      <c r="K19" s="578"/>
      <c r="L19" s="586">
        <v>176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4456369</v>
      </c>
      <c r="BO19" s="467"/>
      <c r="BP19" s="467"/>
      <c r="BQ19" s="467"/>
      <c r="BR19" s="467"/>
      <c r="BS19" s="467"/>
      <c r="BT19" s="467"/>
      <c r="BU19" s="468"/>
      <c r="BV19" s="466">
        <v>4587527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157</v>
      </c>
      <c r="C20" s="509"/>
      <c r="D20" s="509"/>
      <c r="E20" s="578"/>
      <c r="F20" s="578"/>
      <c r="G20" s="578"/>
      <c r="H20" s="578"/>
      <c r="I20" s="578"/>
      <c r="J20" s="578"/>
      <c r="K20" s="578"/>
      <c r="L20" s="586">
        <v>2699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5528687</v>
      </c>
      <c r="BO23" s="467"/>
      <c r="BP23" s="467"/>
      <c r="BQ23" s="467"/>
      <c r="BR23" s="467"/>
      <c r="BS23" s="467"/>
      <c r="BT23" s="467"/>
      <c r="BU23" s="468"/>
      <c r="BV23" s="466">
        <v>4750448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166</v>
      </c>
      <c r="F24" s="496"/>
      <c r="G24" s="496"/>
      <c r="H24" s="496"/>
      <c r="I24" s="496"/>
      <c r="J24" s="496"/>
      <c r="K24" s="497"/>
      <c r="L24" s="517">
        <v>1</v>
      </c>
      <c r="M24" s="518"/>
      <c r="N24" s="518"/>
      <c r="O24" s="518"/>
      <c r="P24" s="557"/>
      <c r="Q24" s="517">
        <v>7350</v>
      </c>
      <c r="R24" s="518"/>
      <c r="S24" s="518"/>
      <c r="T24" s="518"/>
      <c r="U24" s="518"/>
      <c r="V24" s="557"/>
      <c r="W24" s="616"/>
      <c r="X24" s="604"/>
      <c r="Y24" s="605"/>
      <c r="Z24" s="516" t="s">
        <v>167</v>
      </c>
      <c r="AA24" s="496"/>
      <c r="AB24" s="496"/>
      <c r="AC24" s="496"/>
      <c r="AD24" s="496"/>
      <c r="AE24" s="496"/>
      <c r="AF24" s="496"/>
      <c r="AG24" s="497"/>
      <c r="AH24" s="517">
        <v>111</v>
      </c>
      <c r="AI24" s="518"/>
      <c r="AJ24" s="518"/>
      <c r="AK24" s="518"/>
      <c r="AL24" s="557"/>
      <c r="AM24" s="517">
        <v>337551</v>
      </c>
      <c r="AN24" s="518"/>
      <c r="AO24" s="518"/>
      <c r="AP24" s="518"/>
      <c r="AQ24" s="518"/>
      <c r="AR24" s="557"/>
      <c r="AS24" s="517">
        <v>3041</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4590669</v>
      </c>
      <c r="BO24" s="467"/>
      <c r="BP24" s="467"/>
      <c r="BQ24" s="467"/>
      <c r="BR24" s="467"/>
      <c r="BS24" s="467"/>
      <c r="BT24" s="467"/>
      <c r="BU24" s="468"/>
      <c r="BV24" s="466">
        <v>4610551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169</v>
      </c>
      <c r="F25" s="496"/>
      <c r="G25" s="496"/>
      <c r="H25" s="496"/>
      <c r="I25" s="496"/>
      <c r="J25" s="496"/>
      <c r="K25" s="497"/>
      <c r="L25" s="517">
        <v>1</v>
      </c>
      <c r="M25" s="518"/>
      <c r="N25" s="518"/>
      <c r="O25" s="518"/>
      <c r="P25" s="557"/>
      <c r="Q25" s="517">
        <v>6090</v>
      </c>
      <c r="R25" s="518"/>
      <c r="S25" s="518"/>
      <c r="T25" s="518"/>
      <c r="U25" s="518"/>
      <c r="V25" s="557"/>
      <c r="W25" s="616"/>
      <c r="X25" s="604"/>
      <c r="Y25" s="605"/>
      <c r="Z25" s="516" t="s">
        <v>170</v>
      </c>
      <c r="AA25" s="496"/>
      <c r="AB25" s="496"/>
      <c r="AC25" s="496"/>
      <c r="AD25" s="496"/>
      <c r="AE25" s="496"/>
      <c r="AF25" s="496"/>
      <c r="AG25" s="497"/>
      <c r="AH25" s="517" t="s">
        <v>171</v>
      </c>
      <c r="AI25" s="518"/>
      <c r="AJ25" s="518"/>
      <c r="AK25" s="518"/>
      <c r="AL25" s="557"/>
      <c r="AM25" s="517" t="s">
        <v>135</v>
      </c>
      <c r="AN25" s="518"/>
      <c r="AO25" s="518"/>
      <c r="AP25" s="518"/>
      <c r="AQ25" s="518"/>
      <c r="AR25" s="557"/>
      <c r="AS25" s="517" t="s">
        <v>135</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874745</v>
      </c>
      <c r="BO25" s="430"/>
      <c r="BP25" s="430"/>
      <c r="BQ25" s="430"/>
      <c r="BR25" s="430"/>
      <c r="BS25" s="430"/>
      <c r="BT25" s="430"/>
      <c r="BU25" s="431"/>
      <c r="BV25" s="429">
        <v>586123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173</v>
      </c>
      <c r="F26" s="496"/>
      <c r="G26" s="496"/>
      <c r="H26" s="496"/>
      <c r="I26" s="496"/>
      <c r="J26" s="496"/>
      <c r="K26" s="497"/>
      <c r="L26" s="517">
        <v>1</v>
      </c>
      <c r="M26" s="518"/>
      <c r="N26" s="518"/>
      <c r="O26" s="518"/>
      <c r="P26" s="557"/>
      <c r="Q26" s="517">
        <v>5780</v>
      </c>
      <c r="R26" s="518"/>
      <c r="S26" s="518"/>
      <c r="T26" s="518"/>
      <c r="U26" s="518"/>
      <c r="V26" s="557"/>
      <c r="W26" s="616"/>
      <c r="X26" s="604"/>
      <c r="Y26" s="605"/>
      <c r="Z26" s="516" t="s">
        <v>174</v>
      </c>
      <c r="AA26" s="626"/>
      <c r="AB26" s="626"/>
      <c r="AC26" s="626"/>
      <c r="AD26" s="626"/>
      <c r="AE26" s="626"/>
      <c r="AF26" s="626"/>
      <c r="AG26" s="627"/>
      <c r="AH26" s="517">
        <v>9</v>
      </c>
      <c r="AI26" s="518"/>
      <c r="AJ26" s="518"/>
      <c r="AK26" s="518"/>
      <c r="AL26" s="557"/>
      <c r="AM26" s="517">
        <v>28242</v>
      </c>
      <c r="AN26" s="518"/>
      <c r="AO26" s="518"/>
      <c r="AP26" s="518"/>
      <c r="AQ26" s="518"/>
      <c r="AR26" s="557"/>
      <c r="AS26" s="517">
        <v>3138</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171</v>
      </c>
      <c r="BO26" s="467"/>
      <c r="BP26" s="467"/>
      <c r="BQ26" s="467"/>
      <c r="BR26" s="467"/>
      <c r="BS26" s="467"/>
      <c r="BT26" s="467"/>
      <c r="BU26" s="468"/>
      <c r="BV26" s="466" t="s">
        <v>135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176</v>
      </c>
      <c r="F27" s="496"/>
      <c r="G27" s="496"/>
      <c r="H27" s="496"/>
      <c r="I27" s="496"/>
      <c r="J27" s="496"/>
      <c r="K27" s="497"/>
      <c r="L27" s="517">
        <v>1</v>
      </c>
      <c r="M27" s="518"/>
      <c r="N27" s="518"/>
      <c r="O27" s="518"/>
      <c r="P27" s="557"/>
      <c r="Q27" s="517">
        <v>3000</v>
      </c>
      <c r="R27" s="518"/>
      <c r="S27" s="518"/>
      <c r="T27" s="518"/>
      <c r="U27" s="518"/>
      <c r="V27" s="557"/>
      <c r="W27" s="616"/>
      <c r="X27" s="604"/>
      <c r="Y27" s="605"/>
      <c r="Z27" s="516" t="s">
        <v>177</v>
      </c>
      <c r="AA27" s="496"/>
      <c r="AB27" s="496"/>
      <c r="AC27" s="496"/>
      <c r="AD27" s="496"/>
      <c r="AE27" s="496"/>
      <c r="AF27" s="496"/>
      <c r="AG27" s="497"/>
      <c r="AH27" s="517">
        <v>2</v>
      </c>
      <c r="AI27" s="518"/>
      <c r="AJ27" s="518"/>
      <c r="AK27" s="518"/>
      <c r="AL27" s="557"/>
      <c r="AM27" s="517" t="s">
        <v>178</v>
      </c>
      <c r="AN27" s="518"/>
      <c r="AO27" s="518"/>
      <c r="AP27" s="518"/>
      <c r="AQ27" s="518"/>
      <c r="AR27" s="557"/>
      <c r="AS27" s="517" t="s">
        <v>178</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168283</v>
      </c>
      <c r="BO27" s="640"/>
      <c r="BP27" s="640"/>
      <c r="BQ27" s="640"/>
      <c r="BR27" s="640"/>
      <c r="BS27" s="640"/>
      <c r="BT27" s="640"/>
      <c r="BU27" s="641"/>
      <c r="BV27" s="639">
        <v>168268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180</v>
      </c>
      <c r="F28" s="496"/>
      <c r="G28" s="496"/>
      <c r="H28" s="496"/>
      <c r="I28" s="496"/>
      <c r="J28" s="496"/>
      <c r="K28" s="497"/>
      <c r="L28" s="517">
        <v>1</v>
      </c>
      <c r="M28" s="518"/>
      <c r="N28" s="518"/>
      <c r="O28" s="518"/>
      <c r="P28" s="557"/>
      <c r="Q28" s="517">
        <v>2540</v>
      </c>
      <c r="R28" s="518"/>
      <c r="S28" s="518"/>
      <c r="T28" s="518"/>
      <c r="U28" s="518"/>
      <c r="V28" s="557"/>
      <c r="W28" s="616"/>
      <c r="X28" s="604"/>
      <c r="Y28" s="605"/>
      <c r="Z28" s="516" t="s">
        <v>181</v>
      </c>
      <c r="AA28" s="496"/>
      <c r="AB28" s="496"/>
      <c r="AC28" s="496"/>
      <c r="AD28" s="496"/>
      <c r="AE28" s="496"/>
      <c r="AF28" s="496"/>
      <c r="AG28" s="497"/>
      <c r="AH28" s="517" t="s">
        <v>171</v>
      </c>
      <c r="AI28" s="518"/>
      <c r="AJ28" s="518"/>
      <c r="AK28" s="518"/>
      <c r="AL28" s="557"/>
      <c r="AM28" s="517" t="s">
        <v>171</v>
      </c>
      <c r="AN28" s="518"/>
      <c r="AO28" s="518"/>
      <c r="AP28" s="518"/>
      <c r="AQ28" s="518"/>
      <c r="AR28" s="557"/>
      <c r="AS28" s="517" t="s">
        <v>171</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3178830</v>
      </c>
      <c r="BO28" s="430"/>
      <c r="BP28" s="430"/>
      <c r="BQ28" s="430"/>
      <c r="BR28" s="430"/>
      <c r="BS28" s="430"/>
      <c r="BT28" s="430"/>
      <c r="BU28" s="431"/>
      <c r="BV28" s="429">
        <v>3193207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183</v>
      </c>
      <c r="F29" s="496"/>
      <c r="G29" s="496"/>
      <c r="H29" s="496"/>
      <c r="I29" s="496"/>
      <c r="J29" s="496"/>
      <c r="K29" s="497"/>
      <c r="L29" s="517">
        <v>10</v>
      </c>
      <c r="M29" s="518"/>
      <c r="N29" s="518"/>
      <c r="O29" s="518"/>
      <c r="P29" s="557"/>
      <c r="Q29" s="517">
        <v>2370</v>
      </c>
      <c r="R29" s="518"/>
      <c r="S29" s="518"/>
      <c r="T29" s="518"/>
      <c r="U29" s="518"/>
      <c r="V29" s="557"/>
      <c r="W29" s="617"/>
      <c r="X29" s="618"/>
      <c r="Y29" s="619"/>
      <c r="Z29" s="516" t="s">
        <v>184</v>
      </c>
      <c r="AA29" s="496"/>
      <c r="AB29" s="496"/>
      <c r="AC29" s="496"/>
      <c r="AD29" s="496"/>
      <c r="AE29" s="496"/>
      <c r="AF29" s="496"/>
      <c r="AG29" s="497"/>
      <c r="AH29" s="517">
        <v>113</v>
      </c>
      <c r="AI29" s="518"/>
      <c r="AJ29" s="518"/>
      <c r="AK29" s="518"/>
      <c r="AL29" s="557"/>
      <c r="AM29" s="517">
        <v>345731</v>
      </c>
      <c r="AN29" s="518"/>
      <c r="AO29" s="518"/>
      <c r="AP29" s="518"/>
      <c r="AQ29" s="518"/>
      <c r="AR29" s="557"/>
      <c r="AS29" s="517">
        <v>3060</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53647</v>
      </c>
      <c r="BO29" s="467"/>
      <c r="BP29" s="467"/>
      <c r="BQ29" s="467"/>
      <c r="BR29" s="467"/>
      <c r="BS29" s="467"/>
      <c r="BT29" s="467"/>
      <c r="BU29" s="468"/>
      <c r="BV29" s="466">
        <v>53642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93.2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8440670</v>
      </c>
      <c r="BO30" s="640"/>
      <c r="BP30" s="640"/>
      <c r="BQ30" s="640"/>
      <c r="BR30" s="640"/>
      <c r="BS30" s="640"/>
      <c r="BT30" s="640"/>
      <c r="BU30" s="641"/>
      <c r="BV30" s="639">
        <v>12016392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194</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193</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相馬地方広域市町村圏組合一般会計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相馬地方広域市町村圏組合看護専門学校特別会計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7</v>
      </c>
      <c r="BF36" s="652"/>
      <c r="BG36" s="653" t="str">
        <f>IF('各会計、関係団体の財政状況及び健全化判断比率'!B33="","",'各会計、関係団体の財政状況及び健全化判断比率'!B33)</f>
        <v>新地南工業団地整備事業特別会計</v>
      </c>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相馬地方広域水道企業団事業特別会計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相馬方部衛生組合一般会計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相馬方部衛生組合訪問看護ステーション事業特別会計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相馬方部衛生組合病院事業特別会計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1Lime9Da0x5uEQ38KGHPZnSEg2FvWhzmjfuGr+pCyVhIlvG43s52+E8377snyH99YocLwP4iD7d0JMbV/pEVfQ==" saltValue="wxbceZ1iIQBtFHQsvWOy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44" t="s">
        <v>566</v>
      </c>
      <c r="D34" s="1244"/>
      <c r="E34" s="1245"/>
      <c r="F34" s="32">
        <v>17.86</v>
      </c>
      <c r="G34" s="33">
        <v>11.82</v>
      </c>
      <c r="H34" s="33">
        <v>4.1100000000000003</v>
      </c>
      <c r="I34" s="33">
        <v>11.86</v>
      </c>
      <c r="J34" s="34">
        <v>9.0500000000000007</v>
      </c>
      <c r="K34" s="22"/>
      <c r="L34" s="22"/>
      <c r="M34" s="22"/>
      <c r="N34" s="22"/>
      <c r="O34" s="22"/>
      <c r="P34" s="22"/>
    </row>
    <row r="35" spans="1:16" ht="39" customHeight="1">
      <c r="A35" s="22"/>
      <c r="B35" s="35"/>
      <c r="C35" s="1238" t="s">
        <v>567</v>
      </c>
      <c r="D35" s="1239"/>
      <c r="E35" s="1240"/>
      <c r="F35" s="36">
        <v>6.52</v>
      </c>
      <c r="G35" s="37">
        <v>6.52</v>
      </c>
      <c r="H35" s="37">
        <v>6.43</v>
      </c>
      <c r="I35" s="37">
        <v>0</v>
      </c>
      <c r="J35" s="38">
        <v>3.77</v>
      </c>
      <c r="K35" s="22"/>
      <c r="L35" s="22"/>
      <c r="M35" s="22"/>
      <c r="N35" s="22"/>
      <c r="O35" s="22"/>
      <c r="P35" s="22"/>
    </row>
    <row r="36" spans="1:16" ht="39" customHeight="1">
      <c r="A36" s="22"/>
      <c r="B36" s="35"/>
      <c r="C36" s="1238" t="s">
        <v>568</v>
      </c>
      <c r="D36" s="1239"/>
      <c r="E36" s="1240"/>
      <c r="F36" s="36">
        <v>1.82</v>
      </c>
      <c r="G36" s="37">
        <v>0.87</v>
      </c>
      <c r="H36" s="37">
        <v>3.63</v>
      </c>
      <c r="I36" s="37">
        <v>3.61</v>
      </c>
      <c r="J36" s="38">
        <v>1.63</v>
      </c>
      <c r="K36" s="22"/>
      <c r="L36" s="22"/>
      <c r="M36" s="22"/>
      <c r="N36" s="22"/>
      <c r="O36" s="22"/>
      <c r="P36" s="22"/>
    </row>
    <row r="37" spans="1:16" ht="39" customHeight="1">
      <c r="A37" s="22"/>
      <c r="B37" s="35"/>
      <c r="C37" s="1238" t="s">
        <v>569</v>
      </c>
      <c r="D37" s="1239"/>
      <c r="E37" s="1240"/>
      <c r="F37" s="36">
        <v>1.58</v>
      </c>
      <c r="G37" s="37">
        <v>1.71</v>
      </c>
      <c r="H37" s="37">
        <v>1</v>
      </c>
      <c r="I37" s="37">
        <v>1.35</v>
      </c>
      <c r="J37" s="38">
        <v>1.51</v>
      </c>
      <c r="K37" s="22"/>
      <c r="L37" s="22"/>
      <c r="M37" s="22"/>
      <c r="N37" s="22"/>
      <c r="O37" s="22"/>
      <c r="P37" s="22"/>
    </row>
    <row r="38" spans="1:16" ht="39" customHeight="1">
      <c r="A38" s="22"/>
      <c r="B38" s="35"/>
      <c r="C38" s="1238" t="s">
        <v>570</v>
      </c>
      <c r="D38" s="1239"/>
      <c r="E38" s="1240"/>
      <c r="F38" s="36">
        <v>1.27</v>
      </c>
      <c r="G38" s="37">
        <v>1.17</v>
      </c>
      <c r="H38" s="37">
        <v>0.78</v>
      </c>
      <c r="I38" s="37">
        <v>0.97</v>
      </c>
      <c r="J38" s="38">
        <v>1.25</v>
      </c>
      <c r="K38" s="22"/>
      <c r="L38" s="22"/>
      <c r="M38" s="22"/>
      <c r="N38" s="22"/>
      <c r="O38" s="22"/>
      <c r="P38" s="22"/>
    </row>
    <row r="39" spans="1:16" ht="39" customHeight="1">
      <c r="A39" s="22"/>
      <c r="B39" s="35"/>
      <c r="C39" s="1238" t="s">
        <v>571</v>
      </c>
      <c r="D39" s="1239"/>
      <c r="E39" s="1240"/>
      <c r="F39" s="36">
        <v>0.89</v>
      </c>
      <c r="G39" s="37">
        <v>0.45</v>
      </c>
      <c r="H39" s="37">
        <v>0.24</v>
      </c>
      <c r="I39" s="37">
        <v>0.12</v>
      </c>
      <c r="J39" s="38">
        <v>0.13</v>
      </c>
      <c r="K39" s="22"/>
      <c r="L39" s="22"/>
      <c r="M39" s="22"/>
      <c r="N39" s="22"/>
      <c r="O39" s="22"/>
      <c r="P39" s="22"/>
    </row>
    <row r="40" spans="1:16" ht="39" customHeight="1">
      <c r="A40" s="22"/>
      <c r="B40" s="35"/>
      <c r="C40" s="1238" t="s">
        <v>572</v>
      </c>
      <c r="D40" s="1239"/>
      <c r="E40" s="1240"/>
      <c r="F40" s="36">
        <v>0</v>
      </c>
      <c r="G40" s="37">
        <v>0</v>
      </c>
      <c r="H40" s="37">
        <v>0.02</v>
      </c>
      <c r="I40" s="37">
        <v>0</v>
      </c>
      <c r="J40" s="38">
        <v>0.01</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573</v>
      </c>
      <c r="D42" s="1239"/>
      <c r="E42" s="1240"/>
      <c r="F42" s="36" t="s">
        <v>517</v>
      </c>
      <c r="G42" s="37" t="s">
        <v>517</v>
      </c>
      <c r="H42" s="37" t="s">
        <v>517</v>
      </c>
      <c r="I42" s="37" t="s">
        <v>517</v>
      </c>
      <c r="J42" s="38" t="s">
        <v>517</v>
      </c>
      <c r="K42" s="22"/>
      <c r="L42" s="22"/>
      <c r="M42" s="22"/>
      <c r="N42" s="22"/>
      <c r="O42" s="22"/>
      <c r="P42" s="22"/>
    </row>
    <row r="43" spans="1:16" ht="39" customHeight="1" thickBot="1">
      <c r="A43" s="22"/>
      <c r="B43" s="40"/>
      <c r="C43" s="1241" t="s">
        <v>574</v>
      </c>
      <c r="D43" s="1242"/>
      <c r="E43" s="1243"/>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aJGjsIHUUNmjhoQ+/1U34DJLPDMW5EaM6C6UOOxosUTsvBqSu3AD8Pm6REti9e9/A+17zQ6R93tOb+6+PsA4Q==" saltValue="krpEMWfngytgPxeCLtoC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0" zoomScaleSheetLayoutView="55" workbookViewId="0">
      <selection activeCell="P61" sqref="P6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46" t="s">
        <v>11</v>
      </c>
      <c r="C45" s="1247"/>
      <c r="D45" s="58"/>
      <c r="E45" s="1252" t="s">
        <v>12</v>
      </c>
      <c r="F45" s="1252"/>
      <c r="G45" s="1252"/>
      <c r="H45" s="1252"/>
      <c r="I45" s="1252"/>
      <c r="J45" s="1253"/>
      <c r="K45" s="59">
        <v>459</v>
      </c>
      <c r="L45" s="60">
        <v>468</v>
      </c>
      <c r="M45" s="60">
        <v>458</v>
      </c>
      <c r="N45" s="60">
        <v>410</v>
      </c>
      <c r="O45" s="61">
        <v>424</v>
      </c>
      <c r="P45" s="48"/>
      <c r="Q45" s="48"/>
      <c r="R45" s="48"/>
      <c r="S45" s="48"/>
      <c r="T45" s="48"/>
      <c r="U45" s="48"/>
    </row>
    <row r="46" spans="1:21" ht="30.75" customHeight="1">
      <c r="A46" s="48"/>
      <c r="B46" s="1248"/>
      <c r="C46" s="1249"/>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c r="A47" s="48"/>
      <c r="B47" s="1248"/>
      <c r="C47" s="1249"/>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c r="A48" s="48"/>
      <c r="B48" s="1248"/>
      <c r="C48" s="1249"/>
      <c r="D48" s="62"/>
      <c r="E48" s="1254" t="s">
        <v>15</v>
      </c>
      <c r="F48" s="1254"/>
      <c r="G48" s="1254"/>
      <c r="H48" s="1254"/>
      <c r="I48" s="1254"/>
      <c r="J48" s="1255"/>
      <c r="K48" s="63">
        <v>142</v>
      </c>
      <c r="L48" s="64">
        <v>150</v>
      </c>
      <c r="M48" s="64">
        <v>156</v>
      </c>
      <c r="N48" s="64">
        <v>167</v>
      </c>
      <c r="O48" s="65">
        <v>171</v>
      </c>
      <c r="P48" s="48"/>
      <c r="Q48" s="48"/>
      <c r="R48" s="48"/>
      <c r="S48" s="48"/>
      <c r="T48" s="48"/>
      <c r="U48" s="48"/>
    </row>
    <row r="49" spans="1:21" ht="30.75" customHeight="1">
      <c r="A49" s="48"/>
      <c r="B49" s="1248"/>
      <c r="C49" s="1249"/>
      <c r="D49" s="62"/>
      <c r="E49" s="1254" t="s">
        <v>16</v>
      </c>
      <c r="F49" s="1254"/>
      <c r="G49" s="1254"/>
      <c r="H49" s="1254"/>
      <c r="I49" s="1254"/>
      <c r="J49" s="1255"/>
      <c r="K49" s="63">
        <v>51</v>
      </c>
      <c r="L49" s="64">
        <v>56</v>
      </c>
      <c r="M49" s="64">
        <v>61</v>
      </c>
      <c r="N49" s="64">
        <v>63</v>
      </c>
      <c r="O49" s="65">
        <v>65</v>
      </c>
      <c r="P49" s="48"/>
      <c r="Q49" s="48"/>
      <c r="R49" s="48"/>
      <c r="S49" s="48"/>
      <c r="T49" s="48"/>
      <c r="U49" s="48"/>
    </row>
    <row r="50" spans="1:21" ht="30.75" customHeight="1">
      <c r="A50" s="48"/>
      <c r="B50" s="1248"/>
      <c r="C50" s="1249"/>
      <c r="D50" s="62"/>
      <c r="E50" s="1254" t="s">
        <v>17</v>
      </c>
      <c r="F50" s="1254"/>
      <c r="G50" s="1254"/>
      <c r="H50" s="1254"/>
      <c r="I50" s="1254"/>
      <c r="J50" s="1255"/>
      <c r="K50" s="63">
        <v>52</v>
      </c>
      <c r="L50" s="64">
        <v>52</v>
      </c>
      <c r="M50" s="64">
        <v>52</v>
      </c>
      <c r="N50" s="64">
        <v>52</v>
      </c>
      <c r="O50" s="65">
        <v>52</v>
      </c>
      <c r="P50" s="48"/>
      <c r="Q50" s="48"/>
      <c r="R50" s="48"/>
      <c r="S50" s="48"/>
      <c r="T50" s="48"/>
      <c r="U50" s="48"/>
    </row>
    <row r="51" spans="1:21" ht="30.75" customHeight="1">
      <c r="A51" s="48"/>
      <c r="B51" s="1250"/>
      <c r="C51" s="1251"/>
      <c r="D51" s="66"/>
      <c r="E51" s="1254" t="s">
        <v>18</v>
      </c>
      <c r="F51" s="1254"/>
      <c r="G51" s="1254"/>
      <c r="H51" s="1254"/>
      <c r="I51" s="1254"/>
      <c r="J51" s="1255"/>
      <c r="K51" s="63" t="s">
        <v>517</v>
      </c>
      <c r="L51" s="64" t="s">
        <v>517</v>
      </c>
      <c r="M51" s="64" t="s">
        <v>517</v>
      </c>
      <c r="N51" s="64" t="s">
        <v>517</v>
      </c>
      <c r="O51" s="65" t="s">
        <v>517</v>
      </c>
      <c r="P51" s="48"/>
      <c r="Q51" s="48"/>
      <c r="R51" s="48"/>
      <c r="S51" s="48"/>
      <c r="T51" s="48"/>
      <c r="U51" s="48"/>
    </row>
    <row r="52" spans="1:21" ht="30.75" customHeight="1">
      <c r="A52" s="48"/>
      <c r="B52" s="1256" t="s">
        <v>19</v>
      </c>
      <c r="C52" s="1257"/>
      <c r="D52" s="66"/>
      <c r="E52" s="1254" t="s">
        <v>20</v>
      </c>
      <c r="F52" s="1254"/>
      <c r="G52" s="1254"/>
      <c r="H52" s="1254"/>
      <c r="I52" s="1254"/>
      <c r="J52" s="1255"/>
      <c r="K52" s="63">
        <v>437</v>
      </c>
      <c r="L52" s="64">
        <v>442</v>
      </c>
      <c r="M52" s="64">
        <v>441</v>
      </c>
      <c r="N52" s="64">
        <v>437</v>
      </c>
      <c r="O52" s="65">
        <v>453</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267</v>
      </c>
      <c r="L53" s="69">
        <v>284</v>
      </c>
      <c r="M53" s="69">
        <v>286</v>
      </c>
      <c r="N53" s="69">
        <v>255</v>
      </c>
      <c r="O53" s="70">
        <v>259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c r="B57" s="1262" t="s">
        <v>25</v>
      </c>
      <c r="C57" s="1263"/>
      <c r="D57" s="1266" t="s">
        <v>26</v>
      </c>
      <c r="E57" s="1267"/>
      <c r="F57" s="1267"/>
      <c r="G57" s="1267"/>
      <c r="H57" s="1267"/>
      <c r="I57" s="1267"/>
      <c r="J57" s="1268"/>
      <c r="K57" s="82"/>
      <c r="L57" s="83"/>
      <c r="M57" s="83"/>
      <c r="N57" s="83"/>
      <c r="O57" s="84"/>
    </row>
    <row r="58" spans="1:21" ht="31.5" customHeight="1" thickBot="1">
      <c r="B58" s="1264"/>
      <c r="C58" s="1265"/>
      <c r="D58" s="1269" t="s">
        <v>27</v>
      </c>
      <c r="E58" s="1270"/>
      <c r="F58" s="1270"/>
      <c r="G58" s="1270"/>
      <c r="H58" s="1270"/>
      <c r="I58" s="1270"/>
      <c r="J58" s="1271"/>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GsJvvda7OfflKdt0GMesKncJqAD8TeTMwKbJhcFemfMTGwuZ3kKl0Zsgbxw+xK5vXA6vN1j6bEk8D0ntgVMhA==" saltValue="Dq/7r0+a1Xm+DZr3D9nj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40" zoomScale="80" zoomScaleNormal="80" zoomScaleSheetLayoutView="100" workbookViewId="0">
      <selection activeCell="L41" sqref="L41:L46"/>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558</v>
      </c>
      <c r="J40" s="99" t="s">
        <v>559</v>
      </c>
      <c r="K40" s="99" t="s">
        <v>560</v>
      </c>
      <c r="L40" s="99" t="s">
        <v>561</v>
      </c>
      <c r="M40" s="100" t="s">
        <v>562</v>
      </c>
    </row>
    <row r="41" spans="2:13" ht="27.75" customHeight="1">
      <c r="B41" s="1272" t="s">
        <v>30</v>
      </c>
      <c r="C41" s="1273"/>
      <c r="D41" s="101"/>
      <c r="E41" s="1278" t="s">
        <v>31</v>
      </c>
      <c r="F41" s="1278"/>
      <c r="G41" s="1278"/>
      <c r="H41" s="1279"/>
      <c r="I41" s="102">
        <v>4761</v>
      </c>
      <c r="J41" s="103">
        <v>4638</v>
      </c>
      <c r="K41" s="103">
        <v>4691</v>
      </c>
      <c r="L41" s="103">
        <v>4750</v>
      </c>
      <c r="M41" s="104">
        <v>5529</v>
      </c>
    </row>
    <row r="42" spans="2:13" ht="27.75" customHeight="1">
      <c r="B42" s="1274"/>
      <c r="C42" s="1275"/>
      <c r="D42" s="105"/>
      <c r="E42" s="1280" t="s">
        <v>32</v>
      </c>
      <c r="F42" s="1280"/>
      <c r="G42" s="1280"/>
      <c r="H42" s="1281"/>
      <c r="I42" s="106">
        <v>471</v>
      </c>
      <c r="J42" s="107">
        <v>690</v>
      </c>
      <c r="K42" s="107">
        <v>638</v>
      </c>
      <c r="L42" s="107">
        <v>586</v>
      </c>
      <c r="M42" s="108">
        <v>534</v>
      </c>
    </row>
    <row r="43" spans="2:13" ht="27.75" customHeight="1">
      <c r="B43" s="1274"/>
      <c r="C43" s="1275"/>
      <c r="D43" s="105"/>
      <c r="E43" s="1280" t="s">
        <v>33</v>
      </c>
      <c r="F43" s="1280"/>
      <c r="G43" s="1280"/>
      <c r="H43" s="1281"/>
      <c r="I43" s="106">
        <v>1354</v>
      </c>
      <c r="J43" s="107">
        <v>1505</v>
      </c>
      <c r="K43" s="107">
        <v>1945</v>
      </c>
      <c r="L43" s="107">
        <v>1917</v>
      </c>
      <c r="M43" s="108">
        <v>1843</v>
      </c>
    </row>
    <row r="44" spans="2:13" ht="27.75" customHeight="1">
      <c r="B44" s="1274"/>
      <c r="C44" s="1275"/>
      <c r="D44" s="105"/>
      <c r="E44" s="1280" t="s">
        <v>34</v>
      </c>
      <c r="F44" s="1280"/>
      <c r="G44" s="1280"/>
      <c r="H44" s="1281"/>
      <c r="I44" s="106">
        <v>591</v>
      </c>
      <c r="J44" s="107">
        <v>544</v>
      </c>
      <c r="K44" s="107">
        <v>513</v>
      </c>
      <c r="L44" s="107">
        <v>464</v>
      </c>
      <c r="M44" s="108">
        <v>416</v>
      </c>
    </row>
    <row r="45" spans="2:13" ht="27.75" customHeight="1">
      <c r="B45" s="1274"/>
      <c r="C45" s="1275"/>
      <c r="D45" s="105"/>
      <c r="E45" s="1280" t="s">
        <v>35</v>
      </c>
      <c r="F45" s="1280"/>
      <c r="G45" s="1280"/>
      <c r="H45" s="1281"/>
      <c r="I45" s="106">
        <v>1126</v>
      </c>
      <c r="J45" s="107">
        <v>972</v>
      </c>
      <c r="K45" s="107">
        <v>774</v>
      </c>
      <c r="L45" s="107">
        <v>753</v>
      </c>
      <c r="M45" s="108">
        <v>760</v>
      </c>
    </row>
    <row r="46" spans="2:13" ht="27.75" customHeight="1">
      <c r="B46" s="1274"/>
      <c r="C46" s="1275"/>
      <c r="D46" s="109"/>
      <c r="E46" s="1280" t="s">
        <v>36</v>
      </c>
      <c r="F46" s="1280"/>
      <c r="G46" s="1280"/>
      <c r="H46" s="1281"/>
      <c r="I46" s="106">
        <v>106</v>
      </c>
      <c r="J46" s="107">
        <v>95</v>
      </c>
      <c r="K46" s="107">
        <v>84</v>
      </c>
      <c r="L46" s="107">
        <v>73</v>
      </c>
      <c r="M46" s="108">
        <v>62</v>
      </c>
    </row>
    <row r="47" spans="2:13" ht="27.75" customHeight="1">
      <c r="B47" s="1274"/>
      <c r="C47" s="1275"/>
      <c r="D47" s="110"/>
      <c r="E47" s="1282" t="s">
        <v>37</v>
      </c>
      <c r="F47" s="1283"/>
      <c r="G47" s="1283"/>
      <c r="H47" s="1284"/>
      <c r="I47" s="106" t="s">
        <v>517</v>
      </c>
      <c r="J47" s="107" t="s">
        <v>517</v>
      </c>
      <c r="K47" s="107" t="s">
        <v>517</v>
      </c>
      <c r="L47" s="107" t="s">
        <v>517</v>
      </c>
      <c r="M47" s="108" t="s">
        <v>517</v>
      </c>
    </row>
    <row r="48" spans="2:13" ht="27.75" customHeight="1">
      <c r="B48" s="1274"/>
      <c r="C48" s="1275"/>
      <c r="D48" s="105"/>
      <c r="E48" s="1280" t="s">
        <v>38</v>
      </c>
      <c r="F48" s="1280"/>
      <c r="G48" s="1280"/>
      <c r="H48" s="1281"/>
      <c r="I48" s="106" t="s">
        <v>517</v>
      </c>
      <c r="J48" s="107" t="s">
        <v>517</v>
      </c>
      <c r="K48" s="107" t="s">
        <v>517</v>
      </c>
      <c r="L48" s="107" t="s">
        <v>517</v>
      </c>
      <c r="M48" s="108" t="s">
        <v>517</v>
      </c>
    </row>
    <row r="49" spans="2:13" ht="27.75" customHeight="1">
      <c r="B49" s="1276"/>
      <c r="C49" s="1277"/>
      <c r="D49" s="105"/>
      <c r="E49" s="1280" t="s">
        <v>39</v>
      </c>
      <c r="F49" s="1280"/>
      <c r="G49" s="1280"/>
      <c r="H49" s="1281"/>
      <c r="I49" s="106" t="s">
        <v>517</v>
      </c>
      <c r="J49" s="107" t="s">
        <v>517</v>
      </c>
      <c r="K49" s="107">
        <v>11</v>
      </c>
      <c r="L49" s="107">
        <v>84</v>
      </c>
      <c r="M49" s="108">
        <v>75</v>
      </c>
    </row>
    <row r="50" spans="2:13" ht="27.75" customHeight="1">
      <c r="B50" s="1285" t="s">
        <v>40</v>
      </c>
      <c r="C50" s="1286"/>
      <c r="D50" s="111"/>
      <c r="E50" s="1280" t="s">
        <v>41</v>
      </c>
      <c r="F50" s="1280"/>
      <c r="G50" s="1280"/>
      <c r="H50" s="1281"/>
      <c r="I50" s="106">
        <v>6924</v>
      </c>
      <c r="J50" s="107">
        <v>8204</v>
      </c>
      <c r="K50" s="107">
        <v>8036</v>
      </c>
      <c r="L50" s="107">
        <v>6925</v>
      </c>
      <c r="M50" s="108">
        <v>6486</v>
      </c>
    </row>
    <row r="51" spans="2:13" ht="27.75" customHeight="1">
      <c r="B51" s="1274"/>
      <c r="C51" s="1275"/>
      <c r="D51" s="105"/>
      <c r="E51" s="1280" t="s">
        <v>42</v>
      </c>
      <c r="F51" s="1280"/>
      <c r="G51" s="1280"/>
      <c r="H51" s="1281"/>
      <c r="I51" s="106">
        <v>208</v>
      </c>
      <c r="J51" s="107">
        <v>474</v>
      </c>
      <c r="K51" s="107">
        <v>623</v>
      </c>
      <c r="L51" s="107">
        <v>702</v>
      </c>
      <c r="M51" s="108">
        <v>669</v>
      </c>
    </row>
    <row r="52" spans="2:13" ht="27.75" customHeight="1">
      <c r="B52" s="1276"/>
      <c r="C52" s="1277"/>
      <c r="D52" s="105"/>
      <c r="E52" s="1280" t="s">
        <v>43</v>
      </c>
      <c r="F52" s="1280"/>
      <c r="G52" s="1280"/>
      <c r="H52" s="1281"/>
      <c r="I52" s="106">
        <v>4702</v>
      </c>
      <c r="J52" s="107">
        <v>4582</v>
      </c>
      <c r="K52" s="107">
        <v>4429</v>
      </c>
      <c r="L52" s="107">
        <v>4297</v>
      </c>
      <c r="M52" s="108">
        <v>4274</v>
      </c>
    </row>
    <row r="53" spans="2:13" ht="27.75" customHeight="1" thickBot="1">
      <c r="B53" s="1287" t="s">
        <v>44</v>
      </c>
      <c r="C53" s="1288"/>
      <c r="D53" s="112"/>
      <c r="E53" s="1289" t="s">
        <v>45</v>
      </c>
      <c r="F53" s="1289"/>
      <c r="G53" s="1289"/>
      <c r="H53" s="1290"/>
      <c r="I53" s="113">
        <v>-3426</v>
      </c>
      <c r="J53" s="114">
        <v>-4816</v>
      </c>
      <c r="K53" s="114">
        <v>-4433</v>
      </c>
      <c r="L53" s="114">
        <v>-3296</v>
      </c>
      <c r="M53" s="115">
        <v>-2211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fPW4Fusr4lclJnNEerVTl3nXo7T1VnpDgGd+rfTzQ14pzmG18saWstKPeEzl8cogmCbEDuArBFfw1olBco9PQ==" saltValue="lVJsB0Q8EftEnWfIN/FI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election activeCell="F62" sqref="F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560</v>
      </c>
      <c r="G54" s="124" t="s">
        <v>561</v>
      </c>
      <c r="H54" s="125" t="s">
        <v>562</v>
      </c>
    </row>
    <row r="55" spans="2:8" ht="52.5" customHeight="1">
      <c r="B55" s="126"/>
      <c r="C55" s="1299" t="s">
        <v>48</v>
      </c>
      <c r="D55" s="1299"/>
      <c r="E55" s="1300"/>
      <c r="F55" s="127">
        <v>3510</v>
      </c>
      <c r="G55" s="127">
        <v>3193</v>
      </c>
      <c r="H55" s="128">
        <v>3179</v>
      </c>
    </row>
    <row r="56" spans="2:8" ht="52.5" customHeight="1">
      <c r="B56" s="129"/>
      <c r="C56" s="1301" t="s">
        <v>49</v>
      </c>
      <c r="D56" s="1301"/>
      <c r="E56" s="1302"/>
      <c r="F56" s="130">
        <v>54</v>
      </c>
      <c r="G56" s="130">
        <v>54</v>
      </c>
      <c r="H56" s="131">
        <v>54</v>
      </c>
    </row>
    <row r="57" spans="2:8" ht="53.25" customHeight="1">
      <c r="B57" s="129"/>
      <c r="C57" s="1303" t="s">
        <v>50</v>
      </c>
      <c r="D57" s="1303"/>
      <c r="E57" s="1304"/>
      <c r="F57" s="132">
        <v>13141</v>
      </c>
      <c r="G57" s="132">
        <v>12016</v>
      </c>
      <c r="H57" s="133">
        <v>8441</v>
      </c>
    </row>
    <row r="58" spans="2:8" ht="45.75" customHeight="1">
      <c r="B58" s="134"/>
      <c r="C58" s="1291" t="s">
        <v>587</v>
      </c>
      <c r="D58" s="1292"/>
      <c r="E58" s="1293"/>
      <c r="F58" s="135">
        <v>9139</v>
      </c>
      <c r="G58" s="135">
        <v>7834</v>
      </c>
      <c r="H58" s="136">
        <v>5359</v>
      </c>
    </row>
    <row r="59" spans="2:8" ht="45.75" customHeight="1">
      <c r="B59" s="134"/>
      <c r="C59" s="1291" t="s">
        <v>588</v>
      </c>
      <c r="D59" s="1292"/>
      <c r="E59" s="1293"/>
      <c r="F59" s="135">
        <v>2917</v>
      </c>
      <c r="G59" s="135">
        <v>2565</v>
      </c>
      <c r="H59" s="136">
        <v>1868</v>
      </c>
    </row>
    <row r="60" spans="2:8" ht="45.75" customHeight="1">
      <c r="B60" s="134"/>
      <c r="C60" s="1291" t="s">
        <v>589</v>
      </c>
      <c r="D60" s="1292"/>
      <c r="E60" s="1293"/>
      <c r="F60" s="135">
        <v>213</v>
      </c>
      <c r="G60" s="135">
        <v>182</v>
      </c>
      <c r="H60" s="136">
        <v>230</v>
      </c>
    </row>
    <row r="61" spans="2:8" ht="45.75" customHeight="1">
      <c r="B61" s="134"/>
      <c r="C61" s="1291" t="s">
        <v>590</v>
      </c>
      <c r="D61" s="1292"/>
      <c r="E61" s="1293"/>
      <c r="F61" s="135">
        <v>75</v>
      </c>
      <c r="G61" s="135">
        <v>75</v>
      </c>
      <c r="H61" s="136">
        <v>220</v>
      </c>
    </row>
    <row r="62" spans="2:8" ht="45.75" customHeight="1" thickBot="1">
      <c r="B62" s="137"/>
      <c r="C62" s="1294" t="s">
        <v>591</v>
      </c>
      <c r="D62" s="1295"/>
      <c r="E62" s="1296"/>
      <c r="F62" s="138">
        <v>207</v>
      </c>
      <c r="G62" s="138">
        <v>207</v>
      </c>
      <c r="H62" s="139">
        <v>207</v>
      </c>
    </row>
    <row r="63" spans="2:8" ht="52.5" customHeight="1" thickBot="1">
      <c r="B63" s="140"/>
      <c r="C63" s="1297" t="s">
        <v>51</v>
      </c>
      <c r="D63" s="1297"/>
      <c r="E63" s="1298"/>
      <c r="F63" s="141">
        <v>16704</v>
      </c>
      <c r="G63" s="141">
        <v>15263</v>
      </c>
      <c r="H63" s="142">
        <v>11673</v>
      </c>
    </row>
    <row r="64" spans="2:8" ht="15" customHeight="1"/>
    <row r="65" ht="0" hidden="1" customHeight="1"/>
    <row r="66" ht="0" hidden="1" customHeight="1"/>
  </sheetData>
  <sheetProtection algorithmName="SHA-512" hashValue="bf5lLPnZDugVmmXQluGT9f7h7wL9yKhUpp9SssN4DWOACpORkrKdX5Vc4jQaTsOLWfo1Vp+k7cPdSwUYhlWCSA==" saltValue="/PcRVReYTp/4qcFh/EOr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31" zoomScaleNormal="100" zoomScaleSheetLayoutView="55" workbookViewId="0">
      <selection activeCell="AN70" sqref="AN70"/>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595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596</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558</v>
      </c>
      <c r="BQ50" s="1310"/>
      <c r="BR50" s="1310"/>
      <c r="BS50" s="1310"/>
      <c r="BT50" s="1310"/>
      <c r="BU50" s="1310"/>
      <c r="BV50" s="1310"/>
      <c r="BW50" s="1310"/>
      <c r="BX50" s="1310" t="s">
        <v>559</v>
      </c>
      <c r="BY50" s="1310"/>
      <c r="BZ50" s="1310"/>
      <c r="CA50" s="1310"/>
      <c r="CB50" s="1310"/>
      <c r="CC50" s="1310"/>
      <c r="CD50" s="1310"/>
      <c r="CE50" s="1310"/>
      <c r="CF50" s="1310" t="s">
        <v>560</v>
      </c>
      <c r="CG50" s="1310"/>
      <c r="CH50" s="1310"/>
      <c r="CI50" s="1310"/>
      <c r="CJ50" s="1310"/>
      <c r="CK50" s="1310"/>
      <c r="CL50" s="1310"/>
      <c r="CM50" s="1310"/>
      <c r="CN50" s="1310" t="s">
        <v>561</v>
      </c>
      <c r="CO50" s="1310"/>
      <c r="CP50" s="1310"/>
      <c r="CQ50" s="1310"/>
      <c r="CR50" s="1310"/>
      <c r="CS50" s="1310"/>
      <c r="CT50" s="1310"/>
      <c r="CU50" s="1310"/>
      <c r="CV50" s="1310" t="s">
        <v>562</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597</v>
      </c>
      <c r="AO51" s="1308"/>
      <c r="AP51" s="1308"/>
      <c r="AQ51" s="1308"/>
      <c r="AR51" s="1308"/>
      <c r="AS51" s="1308"/>
      <c r="AT51" s="1308"/>
      <c r="AU51" s="1308"/>
      <c r="AV51" s="1308"/>
      <c r="AW51" s="1308"/>
      <c r="AX51" s="1308"/>
      <c r="AY51" s="1308"/>
      <c r="AZ51" s="1308"/>
      <c r="BA51" s="1308"/>
      <c r="BB51" s="1308" t="s">
        <v>598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17"/>
      <c r="CG51" s="1305"/>
      <c r="CH51" s="1305"/>
      <c r="CI51" s="1305"/>
      <c r="CJ51" s="1305"/>
      <c r="CK51" s="1305"/>
      <c r="CL51" s="1305"/>
      <c r="CM51" s="1305"/>
      <c r="CN51" s="1317"/>
      <c r="CO51" s="1305"/>
      <c r="CP51" s="1305"/>
      <c r="CQ51" s="1305"/>
      <c r="CR51" s="1305"/>
      <c r="CS51" s="1305"/>
      <c r="CT51" s="1305"/>
      <c r="CU51" s="1305"/>
      <c r="CV51" s="1317"/>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17"/>
      <c r="CG53" s="1305"/>
      <c r="CH53" s="1305"/>
      <c r="CI53" s="1305"/>
      <c r="CJ53" s="1305"/>
      <c r="CK53" s="1305"/>
      <c r="CL53" s="1305"/>
      <c r="CM53" s="1305"/>
      <c r="CN53" s="1317"/>
      <c r="CO53" s="1305"/>
      <c r="CP53" s="1305"/>
      <c r="CQ53" s="1305"/>
      <c r="CR53" s="1305"/>
      <c r="CS53" s="1305"/>
      <c r="CT53" s="1305"/>
      <c r="CU53" s="1305"/>
      <c r="CV53" s="1317"/>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600</v>
      </c>
      <c r="AO55" s="1310"/>
      <c r="AP55" s="1310"/>
      <c r="AQ55" s="1310"/>
      <c r="AR55" s="1310"/>
      <c r="AS55" s="1310"/>
      <c r="AT55" s="1310"/>
      <c r="AU55" s="1310"/>
      <c r="AV55" s="1310"/>
      <c r="AW55" s="1310"/>
      <c r="AX55" s="1310"/>
      <c r="AY55" s="1310"/>
      <c r="AZ55" s="1310"/>
      <c r="BA55" s="1310"/>
      <c r="BB55" s="1308" t="s">
        <v>601</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17"/>
      <c r="CG55" s="1305"/>
      <c r="CH55" s="1305"/>
      <c r="CI55" s="1305"/>
      <c r="CJ55" s="1305"/>
      <c r="CK55" s="1305"/>
      <c r="CL55" s="1305"/>
      <c r="CM55" s="1305"/>
      <c r="CN55" s="1317"/>
      <c r="CO55" s="1305"/>
      <c r="CP55" s="1305"/>
      <c r="CQ55" s="1305"/>
      <c r="CR55" s="1305"/>
      <c r="CS55" s="1305"/>
      <c r="CT55" s="1305"/>
      <c r="CU55" s="1305"/>
      <c r="CV55" s="1317"/>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17"/>
      <c r="CG57" s="1305"/>
      <c r="CH57" s="1305"/>
      <c r="CI57" s="1305"/>
      <c r="CJ57" s="1305"/>
      <c r="CK57" s="1305"/>
      <c r="CL57" s="1305"/>
      <c r="CM57" s="1305"/>
      <c r="CN57" s="1317"/>
      <c r="CO57" s="1305"/>
      <c r="CP57" s="1305"/>
      <c r="CQ57" s="1305"/>
      <c r="CR57" s="1305"/>
      <c r="CS57" s="1305"/>
      <c r="CT57" s="1305"/>
      <c r="CU57" s="1305"/>
      <c r="CV57" s="1317"/>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602</v>
      </c>
    </row>
    <row r="64" spans="1:109">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606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596</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558</v>
      </c>
      <c r="BQ72" s="1310"/>
      <c r="BR72" s="1310"/>
      <c r="BS72" s="1310"/>
      <c r="BT72" s="1310"/>
      <c r="BU72" s="1310"/>
      <c r="BV72" s="1310"/>
      <c r="BW72" s="1310"/>
      <c r="BX72" s="1310" t="s">
        <v>559</v>
      </c>
      <c r="BY72" s="1310"/>
      <c r="BZ72" s="1310"/>
      <c r="CA72" s="1310"/>
      <c r="CB72" s="1310"/>
      <c r="CC72" s="1310"/>
      <c r="CD72" s="1310"/>
      <c r="CE72" s="1310"/>
      <c r="CF72" s="1310" t="s">
        <v>560</v>
      </c>
      <c r="CG72" s="1310"/>
      <c r="CH72" s="1310"/>
      <c r="CI72" s="1310"/>
      <c r="CJ72" s="1310"/>
      <c r="CK72" s="1310"/>
      <c r="CL72" s="1310"/>
      <c r="CM72" s="1310"/>
      <c r="CN72" s="1310" t="s">
        <v>561</v>
      </c>
      <c r="CO72" s="1310"/>
      <c r="CP72" s="1310"/>
      <c r="CQ72" s="1310"/>
      <c r="CR72" s="1310"/>
      <c r="CS72" s="1310"/>
      <c r="CT72" s="1310"/>
      <c r="CU72" s="1310"/>
      <c r="CV72" s="1310" t="s">
        <v>562</v>
      </c>
      <c r="CW72" s="1310"/>
      <c r="CX72" s="1310"/>
      <c r="CY72" s="1310"/>
      <c r="CZ72" s="1310"/>
      <c r="DA72" s="1310"/>
      <c r="DB72" s="1310"/>
      <c r="DC72" s="1310"/>
    </row>
    <row r="73" spans="2:107">
      <c r="B73" s="394"/>
      <c r="G73" s="1313"/>
      <c r="H73" s="1313"/>
      <c r="I73" s="1313"/>
      <c r="J73" s="1313"/>
      <c r="K73" s="1309"/>
      <c r="L73" s="1309"/>
      <c r="M73" s="1309"/>
      <c r="N73" s="1309"/>
      <c r="AM73" s="403"/>
      <c r="AN73" s="1308" t="s">
        <v>597</v>
      </c>
      <c r="AO73" s="1308"/>
      <c r="AP73" s="1308"/>
      <c r="AQ73" s="1308"/>
      <c r="AR73" s="1308"/>
      <c r="AS73" s="1308"/>
      <c r="AT73" s="1308"/>
      <c r="AU73" s="1308"/>
      <c r="AV73" s="1308"/>
      <c r="AW73" s="1308"/>
      <c r="AX73" s="1308"/>
      <c r="AY73" s="1308"/>
      <c r="AZ73" s="1308"/>
      <c r="BA73" s="1308"/>
      <c r="BB73" s="1308" t="s">
        <v>601</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603</v>
      </c>
      <c r="BC75" s="1308"/>
      <c r="BD75" s="1308"/>
      <c r="BE75" s="1308"/>
      <c r="BF75" s="1308"/>
      <c r="BG75" s="1308"/>
      <c r="BH75" s="1308"/>
      <c r="BI75" s="1308"/>
      <c r="BJ75" s="1308"/>
      <c r="BK75" s="1308"/>
      <c r="BL75" s="1308"/>
      <c r="BM75" s="1308"/>
      <c r="BN75" s="1308"/>
      <c r="BO75" s="1308"/>
      <c r="BP75" s="1305">
        <v>10.3</v>
      </c>
      <c r="BQ75" s="1305"/>
      <c r="BR75" s="1305"/>
      <c r="BS75" s="1305"/>
      <c r="BT75" s="1305"/>
      <c r="BU75" s="1305"/>
      <c r="BV75" s="1305"/>
      <c r="BW75" s="1305"/>
      <c r="BX75" s="1305">
        <v>9.8000000000000007</v>
      </c>
      <c r="BY75" s="1305"/>
      <c r="BZ75" s="1305"/>
      <c r="CA75" s="1305"/>
      <c r="CB75" s="1305"/>
      <c r="CC75" s="1305"/>
      <c r="CD75" s="1305"/>
      <c r="CE75" s="1305"/>
      <c r="CF75" s="1305">
        <v>10.7</v>
      </c>
      <c r="CG75" s="1305"/>
      <c r="CH75" s="1305"/>
      <c r="CI75" s="1305"/>
      <c r="CJ75" s="1305"/>
      <c r="CK75" s="1305"/>
      <c r="CL75" s="1305"/>
      <c r="CM75" s="1305"/>
      <c r="CN75" s="1305">
        <v>10.3</v>
      </c>
      <c r="CO75" s="1305"/>
      <c r="CP75" s="1305"/>
      <c r="CQ75" s="1305"/>
      <c r="CR75" s="1305"/>
      <c r="CS75" s="1305"/>
      <c r="CT75" s="1305"/>
      <c r="CU75" s="1305"/>
      <c r="CV75" s="1305">
        <v>9.9</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600</v>
      </c>
      <c r="AO77" s="1310"/>
      <c r="AP77" s="1310"/>
      <c r="AQ77" s="1310"/>
      <c r="AR77" s="1310"/>
      <c r="AS77" s="1310"/>
      <c r="AT77" s="1310"/>
      <c r="AU77" s="1310"/>
      <c r="AV77" s="1310"/>
      <c r="AW77" s="1310"/>
      <c r="AX77" s="1310"/>
      <c r="AY77" s="1310"/>
      <c r="AZ77" s="1310"/>
      <c r="BA77" s="1310"/>
      <c r="BB77" s="1308" t="s">
        <v>601</v>
      </c>
      <c r="BC77" s="1308"/>
      <c r="BD77" s="1308"/>
      <c r="BE77" s="1308"/>
      <c r="BF77" s="1308"/>
      <c r="BG77" s="1308"/>
      <c r="BH77" s="1308"/>
      <c r="BI77" s="1308"/>
      <c r="BJ77" s="1308"/>
      <c r="BK77" s="1308"/>
      <c r="BL77" s="1308"/>
      <c r="BM77" s="1308"/>
      <c r="BN77" s="1308"/>
      <c r="BO77" s="1308"/>
      <c r="BP77" s="1305">
        <v>22.6</v>
      </c>
      <c r="BQ77" s="1305"/>
      <c r="BR77" s="1305"/>
      <c r="BS77" s="1305"/>
      <c r="BT77" s="1305"/>
      <c r="BU77" s="1305"/>
      <c r="BV77" s="1305"/>
      <c r="BW77" s="1305"/>
      <c r="BX77" s="1305">
        <v>0.8</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603</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8.1</v>
      </c>
      <c r="BY79" s="1305"/>
      <c r="BZ79" s="1305"/>
      <c r="CA79" s="1305"/>
      <c r="CB79" s="1305"/>
      <c r="CC79" s="1305"/>
      <c r="CD79" s="1305"/>
      <c r="CE79" s="1305"/>
      <c r="CF79" s="1305">
        <v>7.3</v>
      </c>
      <c r="CG79" s="1305"/>
      <c r="CH79" s="1305"/>
      <c r="CI79" s="1305"/>
      <c r="CJ79" s="1305"/>
      <c r="CK79" s="1305"/>
      <c r="CL79" s="1305"/>
      <c r="CM79" s="1305"/>
      <c r="CN79" s="1305">
        <v>7.2</v>
      </c>
      <c r="CO79" s="1305"/>
      <c r="CP79" s="1305"/>
      <c r="CQ79" s="1305"/>
      <c r="CR79" s="1305"/>
      <c r="CS79" s="1305"/>
      <c r="CT79" s="1305"/>
      <c r="CU79" s="1305"/>
      <c r="CV79" s="1305">
        <v>7.2</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P83j7gO58IGxQ38niQ9RQnoMcvaWK5PiikDZhNj3KItr61c3NOmGb9KXEOjev/ovJ/IBNUQiB+ryyFbW3x7mg==" saltValue="FHKalbLeEqsF+Kpb0DUBf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2"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AuKTJcfSCe1k84IGbcWZU5KZYlAboSmUBneLWN36qocYsGW/D1B89Iz55ZcpXWEAGN/AGuX8u05RkrgqWmV+A==" saltValue="o+6FakEJIMCnFNZNyVFG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2"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XXiLB7SVklkZiORcOPuMeHFhgTXdPP/6Dnf3Lli8ehfoKEAUjfIVPlrid282PnRreXQ76Wa1k7fIMdfi61uXw==" saltValue="u8+kVuRp4/firo01QAqZ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555</v>
      </c>
      <c r="G2" s="156"/>
      <c r="H2" s="157"/>
    </row>
    <row r="3" spans="1:8">
      <c r="A3" s="153" t="s">
        <v>548</v>
      </c>
      <c r="B3" s="158"/>
      <c r="C3" s="159"/>
      <c r="D3" s="160">
        <v>804338</v>
      </c>
      <c r="E3" s="161"/>
      <c r="F3" s="162">
        <v>128485</v>
      </c>
      <c r="G3" s="163"/>
      <c r="H3" s="164"/>
    </row>
    <row r="4" spans="1:8">
      <c r="A4" s="165"/>
      <c r="B4" s="166"/>
      <c r="C4" s="167"/>
      <c r="D4" s="168">
        <v>22410</v>
      </c>
      <c r="E4" s="169"/>
      <c r="F4" s="170">
        <v>62765</v>
      </c>
      <c r="G4" s="171"/>
      <c r="H4" s="172"/>
    </row>
    <row r="5" spans="1:8">
      <c r="A5" s="153" t="s">
        <v>550</v>
      </c>
      <c r="B5" s="158"/>
      <c r="C5" s="159"/>
      <c r="D5" s="160">
        <v>741901</v>
      </c>
      <c r="E5" s="161"/>
      <c r="F5" s="162">
        <v>128611</v>
      </c>
      <c r="G5" s="163"/>
      <c r="H5" s="164"/>
    </row>
    <row r="6" spans="1:8">
      <c r="A6" s="165"/>
      <c r="B6" s="166"/>
      <c r="C6" s="167"/>
      <c r="D6" s="168">
        <v>35397</v>
      </c>
      <c r="E6" s="169"/>
      <c r="F6" s="170">
        <v>61552</v>
      </c>
      <c r="G6" s="171"/>
      <c r="H6" s="172"/>
    </row>
    <row r="7" spans="1:8">
      <c r="A7" s="153" t="s">
        <v>551</v>
      </c>
      <c r="B7" s="158"/>
      <c r="C7" s="159"/>
      <c r="D7" s="160">
        <v>830571</v>
      </c>
      <c r="E7" s="161"/>
      <c r="F7" s="162">
        <v>138651</v>
      </c>
      <c r="G7" s="163"/>
      <c r="H7" s="164"/>
    </row>
    <row r="8" spans="1:8">
      <c r="A8" s="165"/>
      <c r="B8" s="166"/>
      <c r="C8" s="167"/>
      <c r="D8" s="168">
        <v>35635</v>
      </c>
      <c r="E8" s="169"/>
      <c r="F8" s="170">
        <v>71211</v>
      </c>
      <c r="G8" s="171"/>
      <c r="H8" s="172"/>
    </row>
    <row r="9" spans="1:8">
      <c r="A9" s="153" t="s">
        <v>552</v>
      </c>
      <c r="B9" s="158"/>
      <c r="C9" s="159"/>
      <c r="D9" s="160">
        <v>373090</v>
      </c>
      <c r="E9" s="161"/>
      <c r="F9" s="162">
        <v>122882</v>
      </c>
      <c r="G9" s="163"/>
      <c r="H9" s="164"/>
    </row>
    <row r="10" spans="1:8">
      <c r="A10" s="165"/>
      <c r="B10" s="166"/>
      <c r="C10" s="167"/>
      <c r="D10" s="168">
        <v>34173</v>
      </c>
      <c r="E10" s="169"/>
      <c r="F10" s="170">
        <v>65785</v>
      </c>
      <c r="G10" s="171"/>
      <c r="H10" s="172"/>
    </row>
    <row r="11" spans="1:8">
      <c r="A11" s="153" t="s">
        <v>553</v>
      </c>
      <c r="B11" s="158"/>
      <c r="C11" s="159"/>
      <c r="D11" s="160">
        <v>583863</v>
      </c>
      <c r="E11" s="161"/>
      <c r="F11" s="162">
        <v>114790</v>
      </c>
      <c r="G11" s="163"/>
      <c r="H11" s="164"/>
    </row>
    <row r="12" spans="1:8">
      <c r="A12" s="165"/>
      <c r="B12" s="166"/>
      <c r="C12" s="173"/>
      <c r="D12" s="168">
        <v>232052</v>
      </c>
      <c r="E12" s="169"/>
      <c r="F12" s="170">
        <v>55601</v>
      </c>
      <c r="G12" s="171"/>
      <c r="H12" s="172"/>
    </row>
    <row r="13" spans="1:8">
      <c r="A13" s="153"/>
      <c r="B13" s="158"/>
      <c r="C13" s="174"/>
      <c r="D13" s="175">
        <v>666753</v>
      </c>
      <c r="E13" s="176"/>
      <c r="F13" s="177">
        <v>126684</v>
      </c>
      <c r="G13" s="178"/>
      <c r="H13" s="164"/>
    </row>
    <row r="14" spans="1:8">
      <c r="A14" s="165"/>
      <c r="B14" s="166"/>
      <c r="C14" s="167"/>
      <c r="D14" s="168">
        <v>71933</v>
      </c>
      <c r="E14" s="169"/>
      <c r="F14" s="170">
        <v>63383</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17.86</v>
      </c>
      <c r="C19" s="179">
        <f>ROUND(VALUE(SUBSTITUTE(実質収支比率等に係る経年分析!G$48,"▲","-")),2)</f>
        <v>11.83</v>
      </c>
      <c r="D19" s="179">
        <f>ROUND(VALUE(SUBSTITUTE(実質収支比率等に係る経年分析!H$48,"▲","-")),2)</f>
        <v>4.1100000000000003</v>
      </c>
      <c r="E19" s="179">
        <f>ROUND(VALUE(SUBSTITUTE(実質収支比率等に係る経年分析!I$48,"▲","-")),2)</f>
        <v>11.86</v>
      </c>
      <c r="F19" s="179">
        <f>ROUND(VALUE(SUBSTITUTE(実質収支比率等に係る経年分析!J$48,"▲","-")),2)</f>
        <v>9.06</v>
      </c>
    </row>
    <row r="20" spans="1:11">
      <c r="A20" s="179" t="s">
        <v>55</v>
      </c>
      <c r="B20" s="179">
        <f>ROUND(VALUE(SUBSTITUTE(実質収支比率等に係る経年分析!F$47,"▲","-")),2)</f>
        <v>103.55</v>
      </c>
      <c r="C20" s="179">
        <f>ROUND(VALUE(SUBSTITUTE(実質収支比率等に係る経年分析!G$47,"▲","-")),2)</f>
        <v>108.74</v>
      </c>
      <c r="D20" s="179">
        <f>ROUND(VALUE(SUBSTITUTE(実質収支比率等に係る経年分析!H$47,"▲","-")),2)</f>
        <v>115</v>
      </c>
      <c r="E20" s="179">
        <f>ROUND(VALUE(SUBSTITUTE(実質収支比率等に係る経年分析!I$47,"▲","-")),2)</f>
        <v>102.25</v>
      </c>
      <c r="F20" s="179">
        <f>ROUND(VALUE(SUBSTITUTE(実質収支比率等に係る経年分析!J$47,"▲","-")),2)</f>
        <v>101.23</v>
      </c>
    </row>
    <row r="21" spans="1:11">
      <c r="A21" s="179" t="s">
        <v>56</v>
      </c>
      <c r="B21" s="179">
        <f>IF(ISNUMBER(VALUE(SUBSTITUTE(実質収支比率等に係る経年分析!F$49,"▲","-"))),ROUND(VALUE(SUBSTITUTE(実質収支比率等に係る経年分析!F$49,"▲","-")),2),NA())</f>
        <v>3.9</v>
      </c>
      <c r="C21" s="179">
        <f>IF(ISNUMBER(VALUE(SUBSTITUTE(実質収支比率等に係る経年分析!G$49,"▲","-"))),ROUND(VALUE(SUBSTITUTE(実質収支比率等に係る経年分析!G$49,"▲","-")),2),NA())</f>
        <v>3.29</v>
      </c>
      <c r="D21" s="179">
        <f>IF(ISNUMBER(VALUE(SUBSTITUTE(実質収支比率等に係る経年分析!H$49,"▲","-"))),ROUND(VALUE(SUBSTITUTE(実質収支比率等に係る経年分析!H$49,"▲","-")),2),NA())</f>
        <v>-1.77</v>
      </c>
      <c r="E21" s="179">
        <f>IF(ISNUMBER(VALUE(SUBSTITUTE(実質収支比率等に係る経年分析!I$49,"▲","-"))),ROUND(VALUE(SUBSTITUTE(実質収支比率等に係る経年分析!I$49,"▲","-")),2),NA())</f>
        <v>-2.2999999999999998</v>
      </c>
      <c r="F21" s="179">
        <f>IF(ISNUMBER(VALUE(SUBSTITUTE(実質収支比率等に係る経年分析!J$49,"▲","-"))),ROUND(VALUE(SUBSTITUTE(実質収支比率等に係る経年分析!J$49,"▲","-")),2),NA())</f>
        <v>-3.2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1.25</v>
      </c>
    </row>
    <row r="33" spans="1:16">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1.51</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3.63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3.61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1.63</v>
      </c>
    </row>
    <row r="35" spans="1:16">
      <c r="A35" s="180" t="str">
        <f>IF(連結実質赤字比率に係る赤字・黒字の構成分析!C$35="",NA(),連結実質赤字比率に係る赤字・黒字の構成分析!C$35)</f>
        <v>新地南工業団地整備事業特別会計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6.43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3.77</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11.82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4.1100000000000003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11.86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9.0500000000000007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437</v>
      </c>
      <c r="E42" s="181"/>
      <c r="F42" s="181"/>
      <c r="G42" s="181">
        <f>'実質公債費比率（分子）の構造'!L$52</f>
        <v>442</v>
      </c>
      <c r="H42" s="181"/>
      <c r="I42" s="181"/>
      <c r="J42" s="181">
        <f>'実質公債費比率（分子）の構造'!M$52</f>
        <v>441</v>
      </c>
      <c r="K42" s="181"/>
      <c r="L42" s="181"/>
      <c r="M42" s="181">
        <f>'実質公債費比率（分子）の構造'!N$52</f>
        <v>437</v>
      </c>
      <c r="N42" s="181"/>
      <c r="O42" s="181"/>
      <c r="P42" s="181">
        <f>'実質公債費比率（分子）の構造'!O$52</f>
        <v>453</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52</v>
      </c>
      <c r="C44" s="181"/>
      <c r="D44" s="181"/>
      <c r="E44" s="181">
        <f>'実質公債費比率（分子）の構造'!L$50</f>
        <v>52</v>
      </c>
      <c r="F44" s="181"/>
      <c r="G44" s="181"/>
      <c r="H44" s="181">
        <f>'実質公債費比率（分子）の構造'!M$50</f>
        <v>52</v>
      </c>
      <c r="I44" s="181"/>
      <c r="J44" s="181"/>
      <c r="K44" s="181">
        <f>'実質公債費比率（分子）の構造'!N$50</f>
        <v>52</v>
      </c>
      <c r="L44" s="181"/>
      <c r="M44" s="181"/>
      <c r="N44" s="181">
        <f>'実質公債費比率（分子）の構造'!O$50</f>
        <v>52</v>
      </c>
      <c r="O44" s="181"/>
      <c r="P44" s="181"/>
    </row>
    <row r="45" spans="1:16">
      <c r="A45" s="181" t="s">
        <v>66</v>
      </c>
      <c r="B45" s="181">
        <f>'実質公債費比率（分子）の構造'!K$49</f>
        <v>51</v>
      </c>
      <c r="C45" s="181"/>
      <c r="D45" s="181"/>
      <c r="E45" s="181">
        <f>'実質公債費比率（分子）の構造'!L$49</f>
        <v>56</v>
      </c>
      <c r="F45" s="181"/>
      <c r="G45" s="181"/>
      <c r="H45" s="181">
        <f>'実質公債費比率（分子）の構造'!M$49</f>
        <v>61</v>
      </c>
      <c r="I45" s="181"/>
      <c r="J45" s="181"/>
      <c r="K45" s="181">
        <f>'実質公債費比率（分子）の構造'!N$49</f>
        <v>63</v>
      </c>
      <c r="L45" s="181"/>
      <c r="M45" s="181"/>
      <c r="N45" s="181">
        <f>'実質公債費比率（分子）の構造'!O$49</f>
        <v>65</v>
      </c>
      <c r="O45" s="181"/>
      <c r="P45" s="181"/>
    </row>
    <row r="46" spans="1:16">
      <c r="A46" s="181" t="s">
        <v>67</v>
      </c>
      <c r="B46" s="181">
        <f>'実質公債費比率（分子）の構造'!K$48</f>
        <v>142</v>
      </c>
      <c r="C46" s="181"/>
      <c r="D46" s="181"/>
      <c r="E46" s="181">
        <f>'実質公債費比率（分子）の構造'!L$48</f>
        <v>150</v>
      </c>
      <c r="F46" s="181"/>
      <c r="G46" s="181"/>
      <c r="H46" s="181">
        <f>'実質公債費比率（分子）の構造'!M$48</f>
        <v>156</v>
      </c>
      <c r="I46" s="181"/>
      <c r="J46" s="181"/>
      <c r="K46" s="181">
        <f>'実質公債費比率（分子）の構造'!N$48</f>
        <v>167</v>
      </c>
      <c r="L46" s="181"/>
      <c r="M46" s="181"/>
      <c r="N46" s="181">
        <f>'実質公債費比率（分子）の構造'!O$48</f>
        <v>171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459</v>
      </c>
      <c r="C49" s="181"/>
      <c r="D49" s="181"/>
      <c r="E49" s="181">
        <f>'実質公債費比率（分子）の構造'!L$45</f>
        <v>468</v>
      </c>
      <c r="F49" s="181"/>
      <c r="G49" s="181"/>
      <c r="H49" s="181">
        <f>'実質公債費比率（分子）の構造'!M$45</f>
        <v>458</v>
      </c>
      <c r="I49" s="181"/>
      <c r="J49" s="181"/>
      <c r="K49" s="181">
        <f>'実質公債費比率（分子）の構造'!N$45</f>
        <v>410</v>
      </c>
      <c r="L49" s="181"/>
      <c r="M49" s="181"/>
      <c r="N49" s="181">
        <f>'実質公債費比率（分子）の構造'!O$45</f>
        <v>424</v>
      </c>
      <c r="O49" s="181"/>
      <c r="P49" s="181"/>
    </row>
    <row r="50" spans="1:16">
      <c r="A50" s="181" t="s">
        <v>71</v>
      </c>
      <c r="B50" s="181" t="e">
        <f>NA()</f>
        <v>#N/A</v>
      </c>
      <c r="C50" s="181">
        <f>IF(ISNUMBER('実質公債費比率（分子）の構造'!K$53),'実質公債費比率（分子）の構造'!K$53,NA())</f>
        <v>267</v>
      </c>
      <c r="D50" s="181" t="e">
        <f>NA()</f>
        <v>#N/A</v>
      </c>
      <c r="E50" s="181" t="e">
        <f>NA()</f>
        <v>#N/A</v>
      </c>
      <c r="F50" s="181">
        <f>IF(ISNUMBER('実質公債費比率（分子）の構造'!L$53),'実質公債費比率（分子）の構造'!L$53,NA())</f>
        <v>284</v>
      </c>
      <c r="G50" s="181" t="e">
        <f>NA()</f>
        <v>#N/A</v>
      </c>
      <c r="H50" s="181" t="e">
        <f>NA()</f>
        <v>#N/A</v>
      </c>
      <c r="I50" s="181">
        <f>IF(ISNUMBER('実質公債費比率（分子）の構造'!M$53),'実質公債費比率（分子）の構造'!M$53,NA())</f>
        <v>286</v>
      </c>
      <c r="J50" s="181" t="e">
        <f>NA()</f>
        <v>#N/A</v>
      </c>
      <c r="K50" s="181" t="e">
        <f>NA()</f>
        <v>#N/A</v>
      </c>
      <c r="L50" s="181">
        <f>IF(ISNUMBER('実質公債費比率（分子）の構造'!N$53),'実質公債費比率（分子）の構造'!N$53,NA())</f>
        <v>255</v>
      </c>
      <c r="M50" s="181" t="e">
        <f>NA()</f>
        <v>#N/A</v>
      </c>
      <c r="N50" s="181" t="e">
        <f>NA()</f>
        <v>#N/A</v>
      </c>
      <c r="O50" s="181">
        <f>IF(ISNUMBER('実質公債費比率（分子）の構造'!O$53),'実質公債費比率（分子）の構造'!O$53,NA())</f>
        <v>259</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4702</v>
      </c>
      <c r="E56" s="180"/>
      <c r="F56" s="180"/>
      <c r="G56" s="180">
        <f>'将来負担比率（分子）の構造'!J$52</f>
        <v>4582</v>
      </c>
      <c r="H56" s="180"/>
      <c r="I56" s="180"/>
      <c r="J56" s="180">
        <f>'将来負担比率（分子）の構造'!K$52</f>
        <v>4429</v>
      </c>
      <c r="K56" s="180"/>
      <c r="L56" s="180"/>
      <c r="M56" s="180">
        <f>'将来負担比率（分子）の構造'!L$52</f>
        <v>4297</v>
      </c>
      <c r="N56" s="180"/>
      <c r="O56" s="180"/>
      <c r="P56" s="180">
        <f>'将来負担比率（分子）の構造'!M$52</f>
        <v>4274</v>
      </c>
    </row>
    <row r="57" spans="1:16">
      <c r="A57" s="180" t="s">
        <v>42</v>
      </c>
      <c r="B57" s="180"/>
      <c r="C57" s="180"/>
      <c r="D57" s="180">
        <f>'将来負担比率（分子）の構造'!I$51</f>
        <v>208</v>
      </c>
      <c r="E57" s="180"/>
      <c r="F57" s="180"/>
      <c r="G57" s="180">
        <f>'将来負担比率（分子）の構造'!J$51</f>
        <v>474</v>
      </c>
      <c r="H57" s="180"/>
      <c r="I57" s="180"/>
      <c r="J57" s="180">
        <f>'将来負担比率（分子）の構造'!K$51</f>
        <v>623</v>
      </c>
      <c r="K57" s="180"/>
      <c r="L57" s="180"/>
      <c r="M57" s="180">
        <f>'将来負担比率（分子）の構造'!L$51</f>
        <v>702</v>
      </c>
      <c r="N57" s="180"/>
      <c r="O57" s="180"/>
      <c r="P57" s="180">
        <f>'将来負担比率（分子）の構造'!M$51</f>
        <v>669</v>
      </c>
    </row>
    <row r="58" spans="1:16">
      <c r="A58" s="180" t="s">
        <v>41</v>
      </c>
      <c r="B58" s="180"/>
      <c r="C58" s="180"/>
      <c r="D58" s="180">
        <f>'将来負担比率（分子）の構造'!I$50</f>
        <v>6924</v>
      </c>
      <c r="E58" s="180"/>
      <c r="F58" s="180"/>
      <c r="G58" s="180">
        <f>'将来負担比率（分子）の構造'!J$50</f>
        <v>8204</v>
      </c>
      <c r="H58" s="180"/>
      <c r="I58" s="180"/>
      <c r="J58" s="180">
        <f>'将来負担比率（分子）の構造'!K$50</f>
        <v>8036</v>
      </c>
      <c r="K58" s="180"/>
      <c r="L58" s="180"/>
      <c r="M58" s="180">
        <f>'将来負担比率（分子）の構造'!L$50</f>
        <v>6925</v>
      </c>
      <c r="N58" s="180"/>
      <c r="O58" s="180"/>
      <c r="P58" s="180">
        <f>'将来負担比率（分子）の構造'!M$50</f>
        <v>6486</v>
      </c>
    </row>
    <row r="59" spans="1:16">
      <c r="A59" s="180" t="s">
        <v>39</v>
      </c>
      <c r="B59" s="180" t="str">
        <f>'将来負担比率（分子）の構造'!I$49</f>
        <v>-</v>
      </c>
      <c r="C59" s="180"/>
      <c r="D59" s="180"/>
      <c r="E59" s="180" t="str">
        <f>'将来負担比率（分子）の構造'!J$49</f>
        <v>-</v>
      </c>
      <c r="F59" s="180"/>
      <c r="G59" s="180"/>
      <c r="H59" s="180">
        <f>'将来負担比率（分子）の構造'!K$49</f>
        <v>11</v>
      </c>
      <c r="I59" s="180"/>
      <c r="J59" s="180"/>
      <c r="K59" s="180">
        <f>'将来負担比率（分子）の構造'!L$49</f>
        <v>84</v>
      </c>
      <c r="L59" s="180"/>
      <c r="M59" s="180"/>
      <c r="N59" s="180">
        <f>'将来負担比率（分子）の構造'!M$49</f>
        <v>75</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106</v>
      </c>
      <c r="C61" s="180"/>
      <c r="D61" s="180"/>
      <c r="E61" s="180">
        <f>'将来負担比率（分子）の構造'!J$46</f>
        <v>95</v>
      </c>
      <c r="F61" s="180"/>
      <c r="G61" s="180"/>
      <c r="H61" s="180">
        <f>'将来負担比率（分子）の構造'!K$46</f>
        <v>84</v>
      </c>
      <c r="I61" s="180"/>
      <c r="J61" s="180"/>
      <c r="K61" s="180">
        <f>'将来負担比率（分子）の構造'!L$46</f>
        <v>73</v>
      </c>
      <c r="L61" s="180"/>
      <c r="M61" s="180"/>
      <c r="N61" s="180">
        <f>'将来負担比率（分子）の構造'!M$46</f>
        <v>62</v>
      </c>
      <c r="O61" s="180"/>
      <c r="P61" s="180"/>
    </row>
    <row r="62" spans="1:16">
      <c r="A62" s="180" t="s">
        <v>35</v>
      </c>
      <c r="B62" s="180">
        <f>'将来負担比率（分子）の構造'!I$45</f>
        <v>1126</v>
      </c>
      <c r="C62" s="180"/>
      <c r="D62" s="180"/>
      <c r="E62" s="180">
        <f>'将来負担比率（分子）の構造'!J$45</f>
        <v>972</v>
      </c>
      <c r="F62" s="180"/>
      <c r="G62" s="180"/>
      <c r="H62" s="180">
        <f>'将来負担比率（分子）の構造'!K$45</f>
        <v>774</v>
      </c>
      <c r="I62" s="180"/>
      <c r="J62" s="180"/>
      <c r="K62" s="180">
        <f>'将来負担比率（分子）の構造'!L$45</f>
        <v>753</v>
      </c>
      <c r="L62" s="180"/>
      <c r="M62" s="180"/>
      <c r="N62" s="180">
        <f>'将来負担比率（分子）の構造'!M$45</f>
        <v>760</v>
      </c>
      <c r="O62" s="180"/>
      <c r="P62" s="180"/>
    </row>
    <row r="63" spans="1:16">
      <c r="A63" s="180" t="s">
        <v>34</v>
      </c>
      <c r="B63" s="180">
        <f>'将来負担比率（分子）の構造'!I$44</f>
        <v>591</v>
      </c>
      <c r="C63" s="180"/>
      <c r="D63" s="180"/>
      <c r="E63" s="180">
        <f>'将来負担比率（分子）の構造'!J$44</f>
        <v>544</v>
      </c>
      <c r="F63" s="180"/>
      <c r="G63" s="180"/>
      <c r="H63" s="180">
        <f>'将来負担比率（分子）の構造'!K$44</f>
        <v>513</v>
      </c>
      <c r="I63" s="180"/>
      <c r="J63" s="180"/>
      <c r="K63" s="180">
        <f>'将来負担比率（分子）の構造'!L$44</f>
        <v>464</v>
      </c>
      <c r="L63" s="180"/>
      <c r="M63" s="180"/>
      <c r="N63" s="180">
        <f>'将来負担比率（分子）の構造'!M$44</f>
        <v>416</v>
      </c>
      <c r="O63" s="180"/>
      <c r="P63" s="180"/>
    </row>
    <row r="64" spans="1:16">
      <c r="A64" s="180" t="s">
        <v>33</v>
      </c>
      <c r="B64" s="180">
        <f>'将来負担比率（分子）の構造'!I$43</f>
        <v>1354</v>
      </c>
      <c r="C64" s="180"/>
      <c r="D64" s="180"/>
      <c r="E64" s="180">
        <f>'将来負担比率（分子）の構造'!J$43</f>
        <v>1505</v>
      </c>
      <c r="F64" s="180"/>
      <c r="G64" s="180"/>
      <c r="H64" s="180">
        <f>'将来負担比率（分子）の構造'!K$43</f>
        <v>1945</v>
      </c>
      <c r="I64" s="180"/>
      <c r="J64" s="180"/>
      <c r="K64" s="180">
        <f>'将来負担比率（分子）の構造'!L$43</f>
        <v>1917</v>
      </c>
      <c r="L64" s="180"/>
      <c r="M64" s="180"/>
      <c r="N64" s="180">
        <f>'将来負担比率（分子）の構造'!M$43</f>
        <v>1843</v>
      </c>
      <c r="O64" s="180"/>
      <c r="P64" s="180"/>
    </row>
    <row r="65" spans="1:16">
      <c r="A65" s="180" t="s">
        <v>32</v>
      </c>
      <c r="B65" s="180">
        <f>'将来負担比率（分子）の構造'!I$42</f>
        <v>471</v>
      </c>
      <c r="C65" s="180"/>
      <c r="D65" s="180"/>
      <c r="E65" s="180">
        <f>'将来負担比率（分子）の構造'!J$42</f>
        <v>690</v>
      </c>
      <c r="F65" s="180"/>
      <c r="G65" s="180"/>
      <c r="H65" s="180">
        <f>'将来負担比率（分子）の構造'!K$42</f>
        <v>638</v>
      </c>
      <c r="I65" s="180"/>
      <c r="J65" s="180"/>
      <c r="K65" s="180">
        <f>'将来負担比率（分子）の構造'!L$42</f>
        <v>586</v>
      </c>
      <c r="L65" s="180"/>
      <c r="M65" s="180"/>
      <c r="N65" s="180">
        <f>'将来負担比率（分子）の構造'!M$42</f>
        <v>534</v>
      </c>
      <c r="O65" s="180"/>
      <c r="P65" s="180"/>
    </row>
    <row r="66" spans="1:16">
      <c r="A66" s="180" t="s">
        <v>31</v>
      </c>
      <c r="B66" s="180">
        <f>'将来負担比率（分子）の構造'!I$41</f>
        <v>4761</v>
      </c>
      <c r="C66" s="180"/>
      <c r="D66" s="180"/>
      <c r="E66" s="180">
        <f>'将来負担比率（分子）の構造'!J$41</f>
        <v>4638</v>
      </c>
      <c r="F66" s="180"/>
      <c r="G66" s="180"/>
      <c r="H66" s="180">
        <f>'将来負担比率（分子）の構造'!K$41</f>
        <v>4691</v>
      </c>
      <c r="I66" s="180"/>
      <c r="J66" s="180"/>
      <c r="K66" s="180">
        <f>'将来負担比率（分子）の構造'!L$41</f>
        <v>4750</v>
      </c>
      <c r="L66" s="180"/>
      <c r="M66" s="180"/>
      <c r="N66" s="180">
        <f>'将来負担比率（分子）の構造'!M$41</f>
        <v>5529</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3510</v>
      </c>
      <c r="C72" s="184">
        <f>基金残高に係る経年分析!G55</f>
        <v>3193</v>
      </c>
      <c r="D72" s="184">
        <f>基金残高に係る経年分析!H55</f>
        <v>3179</v>
      </c>
    </row>
    <row r="73" spans="1:16">
      <c r="A73" s="183" t="s">
        <v>78</v>
      </c>
      <c r="B73" s="184">
        <f>基金残高に係る経年分析!F56</f>
        <v>54</v>
      </c>
      <c r="C73" s="184">
        <f>基金残高に係る経年分析!G56</f>
        <v>54</v>
      </c>
      <c r="D73" s="184">
        <f>基金残高に係る経年分析!H56</f>
        <v>54</v>
      </c>
    </row>
    <row r="74" spans="1:16">
      <c r="A74" s="183" t="s">
        <v>79</v>
      </c>
      <c r="B74" s="184">
        <f>基金残高に係る経年分析!F57</f>
        <v>13141</v>
      </c>
      <c r="C74" s="184">
        <f>基金残高に係る経年分析!G57</f>
        <v>12016</v>
      </c>
      <c r="D74" s="184">
        <f>基金残高に係る経年分析!H57</f>
        <v>8441</v>
      </c>
    </row>
  </sheetData>
  <sheetProtection algorithmName="SHA-512" hashValue="47IyyaFO7MlREFyvPjpqvfZDImma/Y8f7XEXJuq7PFm9S2Hc2f85czCqsVLBe/N6SC9OtZqdG/QPXs1aYGRukg==" saltValue="1lBC2Umc6sciViJMD9b8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8"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223</v>
      </c>
      <c r="C5" s="666"/>
      <c r="D5" s="666"/>
      <c r="E5" s="666"/>
      <c r="F5" s="666"/>
      <c r="G5" s="666"/>
      <c r="H5" s="666"/>
      <c r="I5" s="666"/>
      <c r="J5" s="666"/>
      <c r="K5" s="666"/>
      <c r="L5" s="666"/>
      <c r="M5" s="666"/>
      <c r="N5" s="666"/>
      <c r="O5" s="666"/>
      <c r="P5" s="666"/>
      <c r="Q5" s="667"/>
      <c r="R5" s="668">
        <v>2216182</v>
      </c>
      <c r="S5" s="669"/>
      <c r="T5" s="669"/>
      <c r="U5" s="669"/>
      <c r="V5" s="669"/>
      <c r="W5" s="669"/>
      <c r="X5" s="669"/>
      <c r="Y5" s="670"/>
      <c r="Z5" s="671">
        <v>18.399999999999999</v>
      </c>
      <c r="AA5" s="671"/>
      <c r="AB5" s="671"/>
      <c r="AC5" s="671"/>
      <c r="AD5" s="672">
        <v>2216182</v>
      </c>
      <c r="AE5" s="672"/>
      <c r="AF5" s="672"/>
      <c r="AG5" s="672"/>
      <c r="AH5" s="672"/>
      <c r="AI5" s="672"/>
      <c r="AJ5" s="672"/>
      <c r="AK5" s="672"/>
      <c r="AL5" s="673">
        <v>75.3</v>
      </c>
      <c r="AM5" s="674"/>
      <c r="AN5" s="674"/>
      <c r="AO5" s="675"/>
      <c r="AP5" s="665" t="s">
        <v>224</v>
      </c>
      <c r="AQ5" s="666"/>
      <c r="AR5" s="666"/>
      <c r="AS5" s="666"/>
      <c r="AT5" s="666"/>
      <c r="AU5" s="666"/>
      <c r="AV5" s="666"/>
      <c r="AW5" s="666"/>
      <c r="AX5" s="666"/>
      <c r="AY5" s="666"/>
      <c r="AZ5" s="666"/>
      <c r="BA5" s="666"/>
      <c r="BB5" s="666"/>
      <c r="BC5" s="666"/>
      <c r="BD5" s="666"/>
      <c r="BE5" s="666"/>
      <c r="BF5" s="667"/>
      <c r="BG5" s="679">
        <v>2216182</v>
      </c>
      <c r="BH5" s="680"/>
      <c r="BI5" s="680"/>
      <c r="BJ5" s="680"/>
      <c r="BK5" s="680"/>
      <c r="BL5" s="680"/>
      <c r="BM5" s="680"/>
      <c r="BN5" s="681"/>
      <c r="BO5" s="682">
        <v>100</v>
      </c>
      <c r="BP5" s="682"/>
      <c r="BQ5" s="682"/>
      <c r="BR5" s="682"/>
      <c r="BS5" s="683" t="s">
        <v>171</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c r="B6" s="676" t="s">
        <v>228</v>
      </c>
      <c r="C6" s="677"/>
      <c r="D6" s="677"/>
      <c r="E6" s="677"/>
      <c r="F6" s="677"/>
      <c r="G6" s="677"/>
      <c r="H6" s="677"/>
      <c r="I6" s="677"/>
      <c r="J6" s="677"/>
      <c r="K6" s="677"/>
      <c r="L6" s="677"/>
      <c r="M6" s="677"/>
      <c r="N6" s="677"/>
      <c r="O6" s="677"/>
      <c r="P6" s="677"/>
      <c r="Q6" s="678"/>
      <c r="R6" s="679">
        <v>93868</v>
      </c>
      <c r="S6" s="680"/>
      <c r="T6" s="680"/>
      <c r="U6" s="680"/>
      <c r="V6" s="680"/>
      <c r="W6" s="680"/>
      <c r="X6" s="680"/>
      <c r="Y6" s="681"/>
      <c r="Z6" s="682">
        <v>0.8</v>
      </c>
      <c r="AA6" s="682"/>
      <c r="AB6" s="682"/>
      <c r="AC6" s="682"/>
      <c r="AD6" s="683">
        <v>93868</v>
      </c>
      <c r="AE6" s="683"/>
      <c r="AF6" s="683"/>
      <c r="AG6" s="683"/>
      <c r="AH6" s="683"/>
      <c r="AI6" s="683"/>
      <c r="AJ6" s="683"/>
      <c r="AK6" s="683"/>
      <c r="AL6" s="684">
        <v>3.2</v>
      </c>
      <c r="AM6" s="685"/>
      <c r="AN6" s="685"/>
      <c r="AO6" s="686"/>
      <c r="AP6" s="676" t="s">
        <v>229</v>
      </c>
      <c r="AQ6" s="677"/>
      <c r="AR6" s="677"/>
      <c r="AS6" s="677"/>
      <c r="AT6" s="677"/>
      <c r="AU6" s="677"/>
      <c r="AV6" s="677"/>
      <c r="AW6" s="677"/>
      <c r="AX6" s="677"/>
      <c r="AY6" s="677"/>
      <c r="AZ6" s="677"/>
      <c r="BA6" s="677"/>
      <c r="BB6" s="677"/>
      <c r="BC6" s="677"/>
      <c r="BD6" s="677"/>
      <c r="BE6" s="677"/>
      <c r="BF6" s="678"/>
      <c r="BG6" s="679">
        <v>2216182</v>
      </c>
      <c r="BH6" s="680"/>
      <c r="BI6" s="680"/>
      <c r="BJ6" s="680"/>
      <c r="BK6" s="680"/>
      <c r="BL6" s="680"/>
      <c r="BM6" s="680"/>
      <c r="BN6" s="681"/>
      <c r="BO6" s="682">
        <v>100</v>
      </c>
      <c r="BP6" s="682"/>
      <c r="BQ6" s="682"/>
      <c r="BR6" s="682"/>
      <c r="BS6" s="683" t="s">
        <v>171</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80794</v>
      </c>
      <c r="CS6" s="680"/>
      <c r="CT6" s="680"/>
      <c r="CU6" s="680"/>
      <c r="CV6" s="680"/>
      <c r="CW6" s="680"/>
      <c r="CX6" s="680"/>
      <c r="CY6" s="681"/>
      <c r="CZ6" s="673">
        <v>0.7</v>
      </c>
      <c r="DA6" s="674"/>
      <c r="DB6" s="674"/>
      <c r="DC6" s="693"/>
      <c r="DD6" s="688" t="s">
        <v>231</v>
      </c>
      <c r="DE6" s="680"/>
      <c r="DF6" s="680"/>
      <c r="DG6" s="680"/>
      <c r="DH6" s="680"/>
      <c r="DI6" s="680"/>
      <c r="DJ6" s="680"/>
      <c r="DK6" s="680"/>
      <c r="DL6" s="680"/>
      <c r="DM6" s="680"/>
      <c r="DN6" s="680"/>
      <c r="DO6" s="680"/>
      <c r="DP6" s="681"/>
      <c r="DQ6" s="688">
        <v>80794</v>
      </c>
      <c r="DR6" s="680"/>
      <c r="DS6" s="680"/>
      <c r="DT6" s="680"/>
      <c r="DU6" s="680"/>
      <c r="DV6" s="680"/>
      <c r="DW6" s="680"/>
      <c r="DX6" s="680"/>
      <c r="DY6" s="680"/>
      <c r="DZ6" s="680"/>
      <c r="EA6" s="680"/>
      <c r="EB6" s="680"/>
      <c r="EC6" s="689"/>
    </row>
    <row r="7" spans="2:143" ht="11.25" customHeight="1">
      <c r="B7" s="676" t="s">
        <v>232</v>
      </c>
      <c r="C7" s="677"/>
      <c r="D7" s="677"/>
      <c r="E7" s="677"/>
      <c r="F7" s="677"/>
      <c r="G7" s="677"/>
      <c r="H7" s="677"/>
      <c r="I7" s="677"/>
      <c r="J7" s="677"/>
      <c r="K7" s="677"/>
      <c r="L7" s="677"/>
      <c r="M7" s="677"/>
      <c r="N7" s="677"/>
      <c r="O7" s="677"/>
      <c r="P7" s="677"/>
      <c r="Q7" s="678"/>
      <c r="R7" s="679">
        <v>1087</v>
      </c>
      <c r="S7" s="680"/>
      <c r="T7" s="680"/>
      <c r="U7" s="680"/>
      <c r="V7" s="680"/>
      <c r="W7" s="680"/>
      <c r="X7" s="680"/>
      <c r="Y7" s="681"/>
      <c r="Z7" s="682">
        <v>0</v>
      </c>
      <c r="AA7" s="682"/>
      <c r="AB7" s="682"/>
      <c r="AC7" s="682"/>
      <c r="AD7" s="683">
        <v>1087</v>
      </c>
      <c r="AE7" s="683"/>
      <c r="AF7" s="683"/>
      <c r="AG7" s="683"/>
      <c r="AH7" s="683"/>
      <c r="AI7" s="683"/>
      <c r="AJ7" s="683"/>
      <c r="AK7" s="683"/>
      <c r="AL7" s="684">
        <v>0</v>
      </c>
      <c r="AM7" s="685"/>
      <c r="AN7" s="685"/>
      <c r="AO7" s="686"/>
      <c r="AP7" s="676" t="s">
        <v>233</v>
      </c>
      <c r="AQ7" s="677"/>
      <c r="AR7" s="677"/>
      <c r="AS7" s="677"/>
      <c r="AT7" s="677"/>
      <c r="AU7" s="677"/>
      <c r="AV7" s="677"/>
      <c r="AW7" s="677"/>
      <c r="AX7" s="677"/>
      <c r="AY7" s="677"/>
      <c r="AZ7" s="677"/>
      <c r="BA7" s="677"/>
      <c r="BB7" s="677"/>
      <c r="BC7" s="677"/>
      <c r="BD7" s="677"/>
      <c r="BE7" s="677"/>
      <c r="BF7" s="678"/>
      <c r="BG7" s="679">
        <v>456769</v>
      </c>
      <c r="BH7" s="680"/>
      <c r="BI7" s="680"/>
      <c r="BJ7" s="680"/>
      <c r="BK7" s="680"/>
      <c r="BL7" s="680"/>
      <c r="BM7" s="680"/>
      <c r="BN7" s="681"/>
      <c r="BO7" s="682">
        <v>20.6</v>
      </c>
      <c r="BP7" s="682"/>
      <c r="BQ7" s="682"/>
      <c r="BR7" s="682"/>
      <c r="BS7" s="683" t="s">
        <v>231</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2446142</v>
      </c>
      <c r="CS7" s="680"/>
      <c r="CT7" s="680"/>
      <c r="CU7" s="680"/>
      <c r="CV7" s="680"/>
      <c r="CW7" s="680"/>
      <c r="CX7" s="680"/>
      <c r="CY7" s="681"/>
      <c r="CZ7" s="682">
        <v>20.9</v>
      </c>
      <c r="DA7" s="682"/>
      <c r="DB7" s="682"/>
      <c r="DC7" s="682"/>
      <c r="DD7" s="688">
        <v>1501286</v>
      </c>
      <c r="DE7" s="680"/>
      <c r="DF7" s="680"/>
      <c r="DG7" s="680"/>
      <c r="DH7" s="680"/>
      <c r="DI7" s="680"/>
      <c r="DJ7" s="680"/>
      <c r="DK7" s="680"/>
      <c r="DL7" s="680"/>
      <c r="DM7" s="680"/>
      <c r="DN7" s="680"/>
      <c r="DO7" s="680"/>
      <c r="DP7" s="681"/>
      <c r="DQ7" s="688">
        <v>958312</v>
      </c>
      <c r="DR7" s="680"/>
      <c r="DS7" s="680"/>
      <c r="DT7" s="680"/>
      <c r="DU7" s="680"/>
      <c r="DV7" s="680"/>
      <c r="DW7" s="680"/>
      <c r="DX7" s="680"/>
      <c r="DY7" s="680"/>
      <c r="DZ7" s="680"/>
      <c r="EA7" s="680"/>
      <c r="EB7" s="680"/>
      <c r="EC7" s="689"/>
    </row>
    <row r="8" spans="2:143" ht="11.25" customHeight="1">
      <c r="B8" s="676" t="s">
        <v>235</v>
      </c>
      <c r="C8" s="677"/>
      <c r="D8" s="677"/>
      <c r="E8" s="677"/>
      <c r="F8" s="677"/>
      <c r="G8" s="677"/>
      <c r="H8" s="677"/>
      <c r="I8" s="677"/>
      <c r="J8" s="677"/>
      <c r="K8" s="677"/>
      <c r="L8" s="677"/>
      <c r="M8" s="677"/>
      <c r="N8" s="677"/>
      <c r="O8" s="677"/>
      <c r="P8" s="677"/>
      <c r="Q8" s="678"/>
      <c r="R8" s="679">
        <v>1951</v>
      </c>
      <c r="S8" s="680"/>
      <c r="T8" s="680"/>
      <c r="U8" s="680"/>
      <c r="V8" s="680"/>
      <c r="W8" s="680"/>
      <c r="X8" s="680"/>
      <c r="Y8" s="681"/>
      <c r="Z8" s="682">
        <v>0</v>
      </c>
      <c r="AA8" s="682"/>
      <c r="AB8" s="682"/>
      <c r="AC8" s="682"/>
      <c r="AD8" s="683">
        <v>1951</v>
      </c>
      <c r="AE8" s="683"/>
      <c r="AF8" s="683"/>
      <c r="AG8" s="683"/>
      <c r="AH8" s="683"/>
      <c r="AI8" s="683"/>
      <c r="AJ8" s="683"/>
      <c r="AK8" s="683"/>
      <c r="AL8" s="684">
        <v>0.1</v>
      </c>
      <c r="AM8" s="685"/>
      <c r="AN8" s="685"/>
      <c r="AO8" s="686"/>
      <c r="AP8" s="676" t="s">
        <v>236</v>
      </c>
      <c r="AQ8" s="677"/>
      <c r="AR8" s="677"/>
      <c r="AS8" s="677"/>
      <c r="AT8" s="677"/>
      <c r="AU8" s="677"/>
      <c r="AV8" s="677"/>
      <c r="AW8" s="677"/>
      <c r="AX8" s="677"/>
      <c r="AY8" s="677"/>
      <c r="AZ8" s="677"/>
      <c r="BA8" s="677"/>
      <c r="BB8" s="677"/>
      <c r="BC8" s="677"/>
      <c r="BD8" s="677"/>
      <c r="BE8" s="677"/>
      <c r="BF8" s="678"/>
      <c r="BG8" s="679">
        <v>13793</v>
      </c>
      <c r="BH8" s="680"/>
      <c r="BI8" s="680"/>
      <c r="BJ8" s="680"/>
      <c r="BK8" s="680"/>
      <c r="BL8" s="680"/>
      <c r="BM8" s="680"/>
      <c r="BN8" s="681"/>
      <c r="BO8" s="682">
        <v>0.6</v>
      </c>
      <c r="BP8" s="682"/>
      <c r="BQ8" s="682"/>
      <c r="BR8" s="682"/>
      <c r="BS8" s="688" t="s">
        <v>231</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1097987</v>
      </c>
      <c r="CS8" s="680"/>
      <c r="CT8" s="680"/>
      <c r="CU8" s="680"/>
      <c r="CV8" s="680"/>
      <c r="CW8" s="680"/>
      <c r="CX8" s="680"/>
      <c r="CY8" s="681"/>
      <c r="CZ8" s="682">
        <v>9.4</v>
      </c>
      <c r="DA8" s="682"/>
      <c r="DB8" s="682"/>
      <c r="DC8" s="682"/>
      <c r="DD8" s="688">
        <v>8130</v>
      </c>
      <c r="DE8" s="680"/>
      <c r="DF8" s="680"/>
      <c r="DG8" s="680"/>
      <c r="DH8" s="680"/>
      <c r="DI8" s="680"/>
      <c r="DJ8" s="680"/>
      <c r="DK8" s="680"/>
      <c r="DL8" s="680"/>
      <c r="DM8" s="680"/>
      <c r="DN8" s="680"/>
      <c r="DO8" s="680"/>
      <c r="DP8" s="681"/>
      <c r="DQ8" s="688">
        <v>658087</v>
      </c>
      <c r="DR8" s="680"/>
      <c r="DS8" s="680"/>
      <c r="DT8" s="680"/>
      <c r="DU8" s="680"/>
      <c r="DV8" s="680"/>
      <c r="DW8" s="680"/>
      <c r="DX8" s="680"/>
      <c r="DY8" s="680"/>
      <c r="DZ8" s="680"/>
      <c r="EA8" s="680"/>
      <c r="EB8" s="680"/>
      <c r="EC8" s="689"/>
    </row>
    <row r="9" spans="2:143" ht="11.25" customHeight="1">
      <c r="B9" s="676" t="s">
        <v>238</v>
      </c>
      <c r="C9" s="677"/>
      <c r="D9" s="677"/>
      <c r="E9" s="677"/>
      <c r="F9" s="677"/>
      <c r="G9" s="677"/>
      <c r="H9" s="677"/>
      <c r="I9" s="677"/>
      <c r="J9" s="677"/>
      <c r="K9" s="677"/>
      <c r="L9" s="677"/>
      <c r="M9" s="677"/>
      <c r="N9" s="677"/>
      <c r="O9" s="677"/>
      <c r="P9" s="677"/>
      <c r="Q9" s="678"/>
      <c r="R9" s="679">
        <v>1534</v>
      </c>
      <c r="S9" s="680"/>
      <c r="T9" s="680"/>
      <c r="U9" s="680"/>
      <c r="V9" s="680"/>
      <c r="W9" s="680"/>
      <c r="X9" s="680"/>
      <c r="Y9" s="681"/>
      <c r="Z9" s="682">
        <v>0</v>
      </c>
      <c r="AA9" s="682"/>
      <c r="AB9" s="682"/>
      <c r="AC9" s="682"/>
      <c r="AD9" s="683">
        <v>1534</v>
      </c>
      <c r="AE9" s="683"/>
      <c r="AF9" s="683"/>
      <c r="AG9" s="683"/>
      <c r="AH9" s="683"/>
      <c r="AI9" s="683"/>
      <c r="AJ9" s="683"/>
      <c r="AK9" s="683"/>
      <c r="AL9" s="684">
        <v>0.1</v>
      </c>
      <c r="AM9" s="685"/>
      <c r="AN9" s="685"/>
      <c r="AO9" s="686"/>
      <c r="AP9" s="676" t="s">
        <v>239</v>
      </c>
      <c r="AQ9" s="677"/>
      <c r="AR9" s="677"/>
      <c r="AS9" s="677"/>
      <c r="AT9" s="677"/>
      <c r="AU9" s="677"/>
      <c r="AV9" s="677"/>
      <c r="AW9" s="677"/>
      <c r="AX9" s="677"/>
      <c r="AY9" s="677"/>
      <c r="AZ9" s="677"/>
      <c r="BA9" s="677"/>
      <c r="BB9" s="677"/>
      <c r="BC9" s="677"/>
      <c r="BD9" s="677"/>
      <c r="BE9" s="677"/>
      <c r="BF9" s="678"/>
      <c r="BG9" s="679">
        <v>312197</v>
      </c>
      <c r="BH9" s="680"/>
      <c r="BI9" s="680"/>
      <c r="BJ9" s="680"/>
      <c r="BK9" s="680"/>
      <c r="BL9" s="680"/>
      <c r="BM9" s="680"/>
      <c r="BN9" s="681"/>
      <c r="BO9" s="682">
        <v>14.1</v>
      </c>
      <c r="BP9" s="682"/>
      <c r="BQ9" s="682"/>
      <c r="BR9" s="682"/>
      <c r="BS9" s="688" t="s">
        <v>231</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472776</v>
      </c>
      <c r="CS9" s="680"/>
      <c r="CT9" s="680"/>
      <c r="CU9" s="680"/>
      <c r="CV9" s="680"/>
      <c r="CW9" s="680"/>
      <c r="CX9" s="680"/>
      <c r="CY9" s="681"/>
      <c r="CZ9" s="682">
        <v>4</v>
      </c>
      <c r="DA9" s="682"/>
      <c r="DB9" s="682"/>
      <c r="DC9" s="682"/>
      <c r="DD9" s="688">
        <v>1173</v>
      </c>
      <c r="DE9" s="680"/>
      <c r="DF9" s="680"/>
      <c r="DG9" s="680"/>
      <c r="DH9" s="680"/>
      <c r="DI9" s="680"/>
      <c r="DJ9" s="680"/>
      <c r="DK9" s="680"/>
      <c r="DL9" s="680"/>
      <c r="DM9" s="680"/>
      <c r="DN9" s="680"/>
      <c r="DO9" s="680"/>
      <c r="DP9" s="681"/>
      <c r="DQ9" s="688">
        <v>464332</v>
      </c>
      <c r="DR9" s="680"/>
      <c r="DS9" s="680"/>
      <c r="DT9" s="680"/>
      <c r="DU9" s="680"/>
      <c r="DV9" s="680"/>
      <c r="DW9" s="680"/>
      <c r="DX9" s="680"/>
      <c r="DY9" s="680"/>
      <c r="DZ9" s="680"/>
      <c r="EA9" s="680"/>
      <c r="EB9" s="680"/>
      <c r="EC9" s="689"/>
    </row>
    <row r="10" spans="2:143" ht="11.25" customHeight="1">
      <c r="B10" s="676" t="s">
        <v>241</v>
      </c>
      <c r="C10" s="677"/>
      <c r="D10" s="677"/>
      <c r="E10" s="677"/>
      <c r="F10" s="677"/>
      <c r="G10" s="677"/>
      <c r="H10" s="677"/>
      <c r="I10" s="677"/>
      <c r="J10" s="677"/>
      <c r="K10" s="677"/>
      <c r="L10" s="677"/>
      <c r="M10" s="677"/>
      <c r="N10" s="677"/>
      <c r="O10" s="677"/>
      <c r="P10" s="677"/>
      <c r="Q10" s="678"/>
      <c r="R10" s="679" t="s">
        <v>171</v>
      </c>
      <c r="S10" s="680"/>
      <c r="T10" s="680"/>
      <c r="U10" s="680"/>
      <c r="V10" s="680"/>
      <c r="W10" s="680"/>
      <c r="X10" s="680"/>
      <c r="Y10" s="681"/>
      <c r="Z10" s="682" t="s">
        <v>171</v>
      </c>
      <c r="AA10" s="682"/>
      <c r="AB10" s="682"/>
      <c r="AC10" s="682"/>
      <c r="AD10" s="683" t="s">
        <v>171</v>
      </c>
      <c r="AE10" s="683"/>
      <c r="AF10" s="683"/>
      <c r="AG10" s="683"/>
      <c r="AH10" s="683"/>
      <c r="AI10" s="683"/>
      <c r="AJ10" s="683"/>
      <c r="AK10" s="683"/>
      <c r="AL10" s="684" t="s">
        <v>171</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29660</v>
      </c>
      <c r="BH10" s="680"/>
      <c r="BI10" s="680"/>
      <c r="BJ10" s="680"/>
      <c r="BK10" s="680"/>
      <c r="BL10" s="680"/>
      <c r="BM10" s="680"/>
      <c r="BN10" s="681"/>
      <c r="BO10" s="682">
        <v>1.3</v>
      </c>
      <c r="BP10" s="682"/>
      <c r="BQ10" s="682"/>
      <c r="BR10" s="682"/>
      <c r="BS10" s="688" t="s">
        <v>231</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10540</v>
      </c>
      <c r="CS10" s="680"/>
      <c r="CT10" s="680"/>
      <c r="CU10" s="680"/>
      <c r="CV10" s="680"/>
      <c r="CW10" s="680"/>
      <c r="CX10" s="680"/>
      <c r="CY10" s="681"/>
      <c r="CZ10" s="682">
        <v>0.1</v>
      </c>
      <c r="DA10" s="682"/>
      <c r="DB10" s="682"/>
      <c r="DC10" s="682"/>
      <c r="DD10" s="688" t="s">
        <v>231</v>
      </c>
      <c r="DE10" s="680"/>
      <c r="DF10" s="680"/>
      <c r="DG10" s="680"/>
      <c r="DH10" s="680"/>
      <c r="DI10" s="680"/>
      <c r="DJ10" s="680"/>
      <c r="DK10" s="680"/>
      <c r="DL10" s="680"/>
      <c r="DM10" s="680"/>
      <c r="DN10" s="680"/>
      <c r="DO10" s="680"/>
      <c r="DP10" s="681"/>
      <c r="DQ10" s="688">
        <v>4048</v>
      </c>
      <c r="DR10" s="680"/>
      <c r="DS10" s="680"/>
      <c r="DT10" s="680"/>
      <c r="DU10" s="680"/>
      <c r="DV10" s="680"/>
      <c r="DW10" s="680"/>
      <c r="DX10" s="680"/>
      <c r="DY10" s="680"/>
      <c r="DZ10" s="680"/>
      <c r="EA10" s="680"/>
      <c r="EB10" s="680"/>
      <c r="EC10" s="689"/>
    </row>
    <row r="11" spans="2:143" ht="11.25" customHeight="1">
      <c r="B11" s="676" t="s">
        <v>244</v>
      </c>
      <c r="C11" s="677"/>
      <c r="D11" s="677"/>
      <c r="E11" s="677"/>
      <c r="F11" s="677"/>
      <c r="G11" s="677"/>
      <c r="H11" s="677"/>
      <c r="I11" s="677"/>
      <c r="J11" s="677"/>
      <c r="K11" s="677"/>
      <c r="L11" s="677"/>
      <c r="M11" s="677"/>
      <c r="N11" s="677"/>
      <c r="O11" s="677"/>
      <c r="P11" s="677"/>
      <c r="Q11" s="678"/>
      <c r="R11" s="679" t="s">
        <v>171</v>
      </c>
      <c r="S11" s="680"/>
      <c r="T11" s="680"/>
      <c r="U11" s="680"/>
      <c r="V11" s="680"/>
      <c r="W11" s="680"/>
      <c r="X11" s="680"/>
      <c r="Y11" s="681"/>
      <c r="Z11" s="682" t="s">
        <v>171</v>
      </c>
      <c r="AA11" s="682"/>
      <c r="AB11" s="682"/>
      <c r="AC11" s="682"/>
      <c r="AD11" s="683" t="s">
        <v>171</v>
      </c>
      <c r="AE11" s="683"/>
      <c r="AF11" s="683"/>
      <c r="AG11" s="683"/>
      <c r="AH11" s="683"/>
      <c r="AI11" s="683"/>
      <c r="AJ11" s="683"/>
      <c r="AK11" s="683"/>
      <c r="AL11" s="684" t="s">
        <v>171</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101119</v>
      </c>
      <c r="BH11" s="680"/>
      <c r="BI11" s="680"/>
      <c r="BJ11" s="680"/>
      <c r="BK11" s="680"/>
      <c r="BL11" s="680"/>
      <c r="BM11" s="680"/>
      <c r="BN11" s="681"/>
      <c r="BO11" s="682">
        <v>4.5999999999999996</v>
      </c>
      <c r="BP11" s="682"/>
      <c r="BQ11" s="682"/>
      <c r="BR11" s="682"/>
      <c r="BS11" s="688" t="s">
        <v>171</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502793</v>
      </c>
      <c r="CS11" s="680"/>
      <c r="CT11" s="680"/>
      <c r="CU11" s="680"/>
      <c r="CV11" s="680"/>
      <c r="CW11" s="680"/>
      <c r="CX11" s="680"/>
      <c r="CY11" s="681"/>
      <c r="CZ11" s="682">
        <v>4.3</v>
      </c>
      <c r="DA11" s="682"/>
      <c r="DB11" s="682"/>
      <c r="DC11" s="682"/>
      <c r="DD11" s="688">
        <v>170338</v>
      </c>
      <c r="DE11" s="680"/>
      <c r="DF11" s="680"/>
      <c r="DG11" s="680"/>
      <c r="DH11" s="680"/>
      <c r="DI11" s="680"/>
      <c r="DJ11" s="680"/>
      <c r="DK11" s="680"/>
      <c r="DL11" s="680"/>
      <c r="DM11" s="680"/>
      <c r="DN11" s="680"/>
      <c r="DO11" s="680"/>
      <c r="DP11" s="681"/>
      <c r="DQ11" s="688">
        <v>245848</v>
      </c>
      <c r="DR11" s="680"/>
      <c r="DS11" s="680"/>
      <c r="DT11" s="680"/>
      <c r="DU11" s="680"/>
      <c r="DV11" s="680"/>
      <c r="DW11" s="680"/>
      <c r="DX11" s="680"/>
      <c r="DY11" s="680"/>
      <c r="DZ11" s="680"/>
      <c r="EA11" s="680"/>
      <c r="EB11" s="680"/>
      <c r="EC11" s="689"/>
    </row>
    <row r="12" spans="2:143" ht="11.25" customHeight="1">
      <c r="B12" s="676" t="s">
        <v>247</v>
      </c>
      <c r="C12" s="677"/>
      <c r="D12" s="677"/>
      <c r="E12" s="677"/>
      <c r="F12" s="677"/>
      <c r="G12" s="677"/>
      <c r="H12" s="677"/>
      <c r="I12" s="677"/>
      <c r="J12" s="677"/>
      <c r="K12" s="677"/>
      <c r="L12" s="677"/>
      <c r="M12" s="677"/>
      <c r="N12" s="677"/>
      <c r="O12" s="677"/>
      <c r="P12" s="677"/>
      <c r="Q12" s="678"/>
      <c r="R12" s="679">
        <v>145892</v>
      </c>
      <c r="S12" s="680"/>
      <c r="T12" s="680"/>
      <c r="U12" s="680"/>
      <c r="V12" s="680"/>
      <c r="W12" s="680"/>
      <c r="X12" s="680"/>
      <c r="Y12" s="681"/>
      <c r="Z12" s="682">
        <v>1.2</v>
      </c>
      <c r="AA12" s="682"/>
      <c r="AB12" s="682"/>
      <c r="AC12" s="682"/>
      <c r="AD12" s="683">
        <v>145892</v>
      </c>
      <c r="AE12" s="683"/>
      <c r="AF12" s="683"/>
      <c r="AG12" s="683"/>
      <c r="AH12" s="683"/>
      <c r="AI12" s="683"/>
      <c r="AJ12" s="683"/>
      <c r="AK12" s="683"/>
      <c r="AL12" s="684">
        <v>5</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1683624</v>
      </c>
      <c r="BH12" s="680"/>
      <c r="BI12" s="680"/>
      <c r="BJ12" s="680"/>
      <c r="BK12" s="680"/>
      <c r="BL12" s="680"/>
      <c r="BM12" s="680"/>
      <c r="BN12" s="681"/>
      <c r="BO12" s="682">
        <v>76</v>
      </c>
      <c r="BP12" s="682"/>
      <c r="BQ12" s="682"/>
      <c r="BR12" s="682"/>
      <c r="BS12" s="688" t="s">
        <v>171</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271483</v>
      </c>
      <c r="CS12" s="680"/>
      <c r="CT12" s="680"/>
      <c r="CU12" s="680"/>
      <c r="CV12" s="680"/>
      <c r="CW12" s="680"/>
      <c r="CX12" s="680"/>
      <c r="CY12" s="681"/>
      <c r="CZ12" s="682">
        <v>2.2999999999999998</v>
      </c>
      <c r="DA12" s="682"/>
      <c r="DB12" s="682"/>
      <c r="DC12" s="682"/>
      <c r="DD12" s="688">
        <v>208116</v>
      </c>
      <c r="DE12" s="680"/>
      <c r="DF12" s="680"/>
      <c r="DG12" s="680"/>
      <c r="DH12" s="680"/>
      <c r="DI12" s="680"/>
      <c r="DJ12" s="680"/>
      <c r="DK12" s="680"/>
      <c r="DL12" s="680"/>
      <c r="DM12" s="680"/>
      <c r="DN12" s="680"/>
      <c r="DO12" s="680"/>
      <c r="DP12" s="681"/>
      <c r="DQ12" s="688">
        <v>48982</v>
      </c>
      <c r="DR12" s="680"/>
      <c r="DS12" s="680"/>
      <c r="DT12" s="680"/>
      <c r="DU12" s="680"/>
      <c r="DV12" s="680"/>
      <c r="DW12" s="680"/>
      <c r="DX12" s="680"/>
      <c r="DY12" s="680"/>
      <c r="DZ12" s="680"/>
      <c r="EA12" s="680"/>
      <c r="EB12" s="680"/>
      <c r="EC12" s="689"/>
    </row>
    <row r="13" spans="2:143" ht="11.25" customHeight="1">
      <c r="B13" s="676" t="s">
        <v>250</v>
      </c>
      <c r="C13" s="677"/>
      <c r="D13" s="677"/>
      <c r="E13" s="677"/>
      <c r="F13" s="677"/>
      <c r="G13" s="677"/>
      <c r="H13" s="677"/>
      <c r="I13" s="677"/>
      <c r="J13" s="677"/>
      <c r="K13" s="677"/>
      <c r="L13" s="677"/>
      <c r="M13" s="677"/>
      <c r="N13" s="677"/>
      <c r="O13" s="677"/>
      <c r="P13" s="677"/>
      <c r="Q13" s="678"/>
      <c r="R13" s="679" t="s">
        <v>231</v>
      </c>
      <c r="S13" s="680"/>
      <c r="T13" s="680"/>
      <c r="U13" s="680"/>
      <c r="V13" s="680"/>
      <c r="W13" s="680"/>
      <c r="X13" s="680"/>
      <c r="Y13" s="681"/>
      <c r="Z13" s="682" t="s">
        <v>171</v>
      </c>
      <c r="AA13" s="682"/>
      <c r="AB13" s="682"/>
      <c r="AC13" s="682"/>
      <c r="AD13" s="683" t="s">
        <v>231</v>
      </c>
      <c r="AE13" s="683"/>
      <c r="AF13" s="683"/>
      <c r="AG13" s="683"/>
      <c r="AH13" s="683"/>
      <c r="AI13" s="683"/>
      <c r="AJ13" s="683"/>
      <c r="AK13" s="683"/>
      <c r="AL13" s="684" t="s">
        <v>171</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1683618</v>
      </c>
      <c r="BH13" s="680"/>
      <c r="BI13" s="680"/>
      <c r="BJ13" s="680"/>
      <c r="BK13" s="680"/>
      <c r="BL13" s="680"/>
      <c r="BM13" s="680"/>
      <c r="BN13" s="681"/>
      <c r="BO13" s="682">
        <v>76</v>
      </c>
      <c r="BP13" s="682"/>
      <c r="BQ13" s="682"/>
      <c r="BR13" s="682"/>
      <c r="BS13" s="688" t="s">
        <v>171</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4462245</v>
      </c>
      <c r="CS13" s="680"/>
      <c r="CT13" s="680"/>
      <c r="CU13" s="680"/>
      <c r="CV13" s="680"/>
      <c r="CW13" s="680"/>
      <c r="CX13" s="680"/>
      <c r="CY13" s="681"/>
      <c r="CZ13" s="682">
        <v>38.1</v>
      </c>
      <c r="DA13" s="682"/>
      <c r="DB13" s="682"/>
      <c r="DC13" s="682"/>
      <c r="DD13" s="688">
        <v>2640665</v>
      </c>
      <c r="DE13" s="680"/>
      <c r="DF13" s="680"/>
      <c r="DG13" s="680"/>
      <c r="DH13" s="680"/>
      <c r="DI13" s="680"/>
      <c r="DJ13" s="680"/>
      <c r="DK13" s="680"/>
      <c r="DL13" s="680"/>
      <c r="DM13" s="680"/>
      <c r="DN13" s="680"/>
      <c r="DO13" s="680"/>
      <c r="DP13" s="681"/>
      <c r="DQ13" s="688">
        <v>532302</v>
      </c>
      <c r="DR13" s="680"/>
      <c r="DS13" s="680"/>
      <c r="DT13" s="680"/>
      <c r="DU13" s="680"/>
      <c r="DV13" s="680"/>
      <c r="DW13" s="680"/>
      <c r="DX13" s="680"/>
      <c r="DY13" s="680"/>
      <c r="DZ13" s="680"/>
      <c r="EA13" s="680"/>
      <c r="EB13" s="680"/>
      <c r="EC13" s="689"/>
    </row>
    <row r="14" spans="2:143" ht="11.25" customHeight="1">
      <c r="B14" s="676" t="s">
        <v>253</v>
      </c>
      <c r="C14" s="677"/>
      <c r="D14" s="677"/>
      <c r="E14" s="677"/>
      <c r="F14" s="677"/>
      <c r="G14" s="677"/>
      <c r="H14" s="677"/>
      <c r="I14" s="677"/>
      <c r="J14" s="677"/>
      <c r="K14" s="677"/>
      <c r="L14" s="677"/>
      <c r="M14" s="677"/>
      <c r="N14" s="677"/>
      <c r="O14" s="677"/>
      <c r="P14" s="677"/>
      <c r="Q14" s="678"/>
      <c r="R14" s="679" t="s">
        <v>231</v>
      </c>
      <c r="S14" s="680"/>
      <c r="T14" s="680"/>
      <c r="U14" s="680"/>
      <c r="V14" s="680"/>
      <c r="W14" s="680"/>
      <c r="X14" s="680"/>
      <c r="Y14" s="681"/>
      <c r="Z14" s="682" t="s">
        <v>171</v>
      </c>
      <c r="AA14" s="682"/>
      <c r="AB14" s="682"/>
      <c r="AC14" s="682"/>
      <c r="AD14" s="683" t="s">
        <v>231</v>
      </c>
      <c r="AE14" s="683"/>
      <c r="AF14" s="683"/>
      <c r="AG14" s="683"/>
      <c r="AH14" s="683"/>
      <c r="AI14" s="683"/>
      <c r="AJ14" s="683"/>
      <c r="AK14" s="683"/>
      <c r="AL14" s="684" t="s">
        <v>231</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26946</v>
      </c>
      <c r="BH14" s="680"/>
      <c r="BI14" s="680"/>
      <c r="BJ14" s="680"/>
      <c r="BK14" s="680"/>
      <c r="BL14" s="680"/>
      <c r="BM14" s="680"/>
      <c r="BN14" s="681"/>
      <c r="BO14" s="682">
        <v>1.2</v>
      </c>
      <c r="BP14" s="682"/>
      <c r="BQ14" s="682"/>
      <c r="BR14" s="682"/>
      <c r="BS14" s="688" t="s">
        <v>231</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179656</v>
      </c>
      <c r="CS14" s="680"/>
      <c r="CT14" s="680"/>
      <c r="CU14" s="680"/>
      <c r="CV14" s="680"/>
      <c r="CW14" s="680"/>
      <c r="CX14" s="680"/>
      <c r="CY14" s="681"/>
      <c r="CZ14" s="682">
        <v>1.5</v>
      </c>
      <c r="DA14" s="682"/>
      <c r="DB14" s="682"/>
      <c r="DC14" s="682"/>
      <c r="DD14" s="688">
        <v>2900</v>
      </c>
      <c r="DE14" s="680"/>
      <c r="DF14" s="680"/>
      <c r="DG14" s="680"/>
      <c r="DH14" s="680"/>
      <c r="DI14" s="680"/>
      <c r="DJ14" s="680"/>
      <c r="DK14" s="680"/>
      <c r="DL14" s="680"/>
      <c r="DM14" s="680"/>
      <c r="DN14" s="680"/>
      <c r="DO14" s="680"/>
      <c r="DP14" s="681"/>
      <c r="DQ14" s="688">
        <v>176756</v>
      </c>
      <c r="DR14" s="680"/>
      <c r="DS14" s="680"/>
      <c r="DT14" s="680"/>
      <c r="DU14" s="680"/>
      <c r="DV14" s="680"/>
      <c r="DW14" s="680"/>
      <c r="DX14" s="680"/>
      <c r="DY14" s="680"/>
      <c r="DZ14" s="680"/>
      <c r="EA14" s="680"/>
      <c r="EB14" s="680"/>
      <c r="EC14" s="689"/>
    </row>
    <row r="15" spans="2:143" ht="11.25" customHeight="1">
      <c r="B15" s="676" t="s">
        <v>256</v>
      </c>
      <c r="C15" s="677"/>
      <c r="D15" s="677"/>
      <c r="E15" s="677"/>
      <c r="F15" s="677"/>
      <c r="G15" s="677"/>
      <c r="H15" s="677"/>
      <c r="I15" s="677"/>
      <c r="J15" s="677"/>
      <c r="K15" s="677"/>
      <c r="L15" s="677"/>
      <c r="M15" s="677"/>
      <c r="N15" s="677"/>
      <c r="O15" s="677"/>
      <c r="P15" s="677"/>
      <c r="Q15" s="678"/>
      <c r="R15" s="679">
        <v>11557</v>
      </c>
      <c r="S15" s="680"/>
      <c r="T15" s="680"/>
      <c r="U15" s="680"/>
      <c r="V15" s="680"/>
      <c r="W15" s="680"/>
      <c r="X15" s="680"/>
      <c r="Y15" s="681"/>
      <c r="Z15" s="682">
        <v>0.1</v>
      </c>
      <c r="AA15" s="682"/>
      <c r="AB15" s="682"/>
      <c r="AC15" s="682"/>
      <c r="AD15" s="683">
        <v>11557</v>
      </c>
      <c r="AE15" s="683"/>
      <c r="AF15" s="683"/>
      <c r="AG15" s="683"/>
      <c r="AH15" s="683"/>
      <c r="AI15" s="683"/>
      <c r="AJ15" s="683"/>
      <c r="AK15" s="683"/>
      <c r="AL15" s="684">
        <v>0.4</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48843</v>
      </c>
      <c r="BH15" s="680"/>
      <c r="BI15" s="680"/>
      <c r="BJ15" s="680"/>
      <c r="BK15" s="680"/>
      <c r="BL15" s="680"/>
      <c r="BM15" s="680"/>
      <c r="BN15" s="681"/>
      <c r="BO15" s="682">
        <v>2.2000000000000002</v>
      </c>
      <c r="BP15" s="682"/>
      <c r="BQ15" s="682"/>
      <c r="BR15" s="682"/>
      <c r="BS15" s="688" t="s">
        <v>171</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611711</v>
      </c>
      <c r="CS15" s="680"/>
      <c r="CT15" s="680"/>
      <c r="CU15" s="680"/>
      <c r="CV15" s="680"/>
      <c r="CW15" s="680"/>
      <c r="CX15" s="680"/>
      <c r="CY15" s="681"/>
      <c r="CZ15" s="682">
        <v>5.2</v>
      </c>
      <c r="DA15" s="682"/>
      <c r="DB15" s="682"/>
      <c r="DC15" s="682"/>
      <c r="DD15" s="688">
        <v>145885</v>
      </c>
      <c r="DE15" s="680"/>
      <c r="DF15" s="680"/>
      <c r="DG15" s="680"/>
      <c r="DH15" s="680"/>
      <c r="DI15" s="680"/>
      <c r="DJ15" s="680"/>
      <c r="DK15" s="680"/>
      <c r="DL15" s="680"/>
      <c r="DM15" s="680"/>
      <c r="DN15" s="680"/>
      <c r="DO15" s="680"/>
      <c r="DP15" s="681"/>
      <c r="DQ15" s="688">
        <v>449070</v>
      </c>
      <c r="DR15" s="680"/>
      <c r="DS15" s="680"/>
      <c r="DT15" s="680"/>
      <c r="DU15" s="680"/>
      <c r="DV15" s="680"/>
      <c r="DW15" s="680"/>
      <c r="DX15" s="680"/>
      <c r="DY15" s="680"/>
      <c r="DZ15" s="680"/>
      <c r="EA15" s="680"/>
      <c r="EB15" s="680"/>
      <c r="EC15" s="689"/>
    </row>
    <row r="16" spans="2:143" ht="11.25" customHeight="1">
      <c r="B16" s="676" t="s">
        <v>259</v>
      </c>
      <c r="C16" s="677"/>
      <c r="D16" s="677"/>
      <c r="E16" s="677"/>
      <c r="F16" s="677"/>
      <c r="G16" s="677"/>
      <c r="H16" s="677"/>
      <c r="I16" s="677"/>
      <c r="J16" s="677"/>
      <c r="K16" s="677"/>
      <c r="L16" s="677"/>
      <c r="M16" s="677"/>
      <c r="N16" s="677"/>
      <c r="O16" s="677"/>
      <c r="P16" s="677"/>
      <c r="Q16" s="678"/>
      <c r="R16" s="679" t="s">
        <v>231</v>
      </c>
      <c r="S16" s="680"/>
      <c r="T16" s="680"/>
      <c r="U16" s="680"/>
      <c r="V16" s="680"/>
      <c r="W16" s="680"/>
      <c r="X16" s="680"/>
      <c r="Y16" s="681"/>
      <c r="Z16" s="682" t="s">
        <v>171</v>
      </c>
      <c r="AA16" s="682"/>
      <c r="AB16" s="682"/>
      <c r="AC16" s="682"/>
      <c r="AD16" s="683" t="s">
        <v>171</v>
      </c>
      <c r="AE16" s="683"/>
      <c r="AF16" s="683"/>
      <c r="AG16" s="683"/>
      <c r="AH16" s="683"/>
      <c r="AI16" s="683"/>
      <c r="AJ16" s="683"/>
      <c r="AK16" s="683"/>
      <c r="AL16" s="684" t="s">
        <v>171</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231</v>
      </c>
      <c r="BH16" s="680"/>
      <c r="BI16" s="680"/>
      <c r="BJ16" s="680"/>
      <c r="BK16" s="680"/>
      <c r="BL16" s="680"/>
      <c r="BM16" s="680"/>
      <c r="BN16" s="681"/>
      <c r="BO16" s="682" t="s">
        <v>171</v>
      </c>
      <c r="BP16" s="682"/>
      <c r="BQ16" s="682"/>
      <c r="BR16" s="682"/>
      <c r="BS16" s="688" t="s">
        <v>171</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1146307</v>
      </c>
      <c r="CS16" s="680"/>
      <c r="CT16" s="680"/>
      <c r="CU16" s="680"/>
      <c r="CV16" s="680"/>
      <c r="CW16" s="680"/>
      <c r="CX16" s="680"/>
      <c r="CY16" s="681"/>
      <c r="CZ16" s="682">
        <v>9.8000000000000007</v>
      </c>
      <c r="DA16" s="682"/>
      <c r="DB16" s="682"/>
      <c r="DC16" s="682"/>
      <c r="DD16" s="688" t="s">
        <v>171</v>
      </c>
      <c r="DE16" s="680"/>
      <c r="DF16" s="680"/>
      <c r="DG16" s="680"/>
      <c r="DH16" s="680"/>
      <c r="DI16" s="680"/>
      <c r="DJ16" s="680"/>
      <c r="DK16" s="680"/>
      <c r="DL16" s="680"/>
      <c r="DM16" s="680"/>
      <c r="DN16" s="680"/>
      <c r="DO16" s="680"/>
      <c r="DP16" s="681"/>
      <c r="DQ16" s="688">
        <v>120238</v>
      </c>
      <c r="DR16" s="680"/>
      <c r="DS16" s="680"/>
      <c r="DT16" s="680"/>
      <c r="DU16" s="680"/>
      <c r="DV16" s="680"/>
      <c r="DW16" s="680"/>
      <c r="DX16" s="680"/>
      <c r="DY16" s="680"/>
      <c r="DZ16" s="680"/>
      <c r="EA16" s="680"/>
      <c r="EB16" s="680"/>
      <c r="EC16" s="689"/>
    </row>
    <row r="17" spans="2:133" ht="11.25" customHeight="1">
      <c r="B17" s="676" t="s">
        <v>262</v>
      </c>
      <c r="C17" s="677"/>
      <c r="D17" s="677"/>
      <c r="E17" s="677"/>
      <c r="F17" s="677"/>
      <c r="G17" s="677"/>
      <c r="H17" s="677"/>
      <c r="I17" s="677"/>
      <c r="J17" s="677"/>
      <c r="K17" s="677"/>
      <c r="L17" s="677"/>
      <c r="M17" s="677"/>
      <c r="N17" s="677"/>
      <c r="O17" s="677"/>
      <c r="P17" s="677"/>
      <c r="Q17" s="678"/>
      <c r="R17" s="679">
        <v>6205</v>
      </c>
      <c r="S17" s="680"/>
      <c r="T17" s="680"/>
      <c r="U17" s="680"/>
      <c r="V17" s="680"/>
      <c r="W17" s="680"/>
      <c r="X17" s="680"/>
      <c r="Y17" s="681"/>
      <c r="Z17" s="682">
        <v>0.1</v>
      </c>
      <c r="AA17" s="682"/>
      <c r="AB17" s="682"/>
      <c r="AC17" s="682"/>
      <c r="AD17" s="683">
        <v>6205</v>
      </c>
      <c r="AE17" s="683"/>
      <c r="AF17" s="683"/>
      <c r="AG17" s="683"/>
      <c r="AH17" s="683"/>
      <c r="AI17" s="683"/>
      <c r="AJ17" s="683"/>
      <c r="AK17" s="683"/>
      <c r="AL17" s="684">
        <v>0.2</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171</v>
      </c>
      <c r="BH17" s="680"/>
      <c r="BI17" s="680"/>
      <c r="BJ17" s="680"/>
      <c r="BK17" s="680"/>
      <c r="BL17" s="680"/>
      <c r="BM17" s="680"/>
      <c r="BN17" s="681"/>
      <c r="BO17" s="682" t="s">
        <v>231</v>
      </c>
      <c r="BP17" s="682"/>
      <c r="BQ17" s="682"/>
      <c r="BR17" s="682"/>
      <c r="BS17" s="688" t="s">
        <v>231</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423531</v>
      </c>
      <c r="CS17" s="680"/>
      <c r="CT17" s="680"/>
      <c r="CU17" s="680"/>
      <c r="CV17" s="680"/>
      <c r="CW17" s="680"/>
      <c r="CX17" s="680"/>
      <c r="CY17" s="681"/>
      <c r="CZ17" s="682">
        <v>3.6</v>
      </c>
      <c r="DA17" s="682"/>
      <c r="DB17" s="682"/>
      <c r="DC17" s="682"/>
      <c r="DD17" s="688" t="s">
        <v>171</v>
      </c>
      <c r="DE17" s="680"/>
      <c r="DF17" s="680"/>
      <c r="DG17" s="680"/>
      <c r="DH17" s="680"/>
      <c r="DI17" s="680"/>
      <c r="DJ17" s="680"/>
      <c r="DK17" s="680"/>
      <c r="DL17" s="680"/>
      <c r="DM17" s="680"/>
      <c r="DN17" s="680"/>
      <c r="DO17" s="680"/>
      <c r="DP17" s="681"/>
      <c r="DQ17" s="688">
        <v>384149</v>
      </c>
      <c r="DR17" s="680"/>
      <c r="DS17" s="680"/>
      <c r="DT17" s="680"/>
      <c r="DU17" s="680"/>
      <c r="DV17" s="680"/>
      <c r="DW17" s="680"/>
      <c r="DX17" s="680"/>
      <c r="DY17" s="680"/>
      <c r="DZ17" s="680"/>
      <c r="EA17" s="680"/>
      <c r="EB17" s="680"/>
      <c r="EC17" s="689"/>
    </row>
    <row r="18" spans="2:133" ht="11.25" customHeight="1">
      <c r="B18" s="676" t="s">
        <v>265</v>
      </c>
      <c r="C18" s="677"/>
      <c r="D18" s="677"/>
      <c r="E18" s="677"/>
      <c r="F18" s="677"/>
      <c r="G18" s="677"/>
      <c r="H18" s="677"/>
      <c r="I18" s="677"/>
      <c r="J18" s="677"/>
      <c r="K18" s="677"/>
      <c r="L18" s="677"/>
      <c r="M18" s="677"/>
      <c r="N18" s="677"/>
      <c r="O18" s="677"/>
      <c r="P18" s="677"/>
      <c r="Q18" s="678"/>
      <c r="R18" s="679">
        <v>870799</v>
      </c>
      <c r="S18" s="680"/>
      <c r="T18" s="680"/>
      <c r="U18" s="680"/>
      <c r="V18" s="680"/>
      <c r="W18" s="680"/>
      <c r="X18" s="680"/>
      <c r="Y18" s="681"/>
      <c r="Z18" s="682">
        <v>7.2</v>
      </c>
      <c r="AA18" s="682"/>
      <c r="AB18" s="682"/>
      <c r="AC18" s="682"/>
      <c r="AD18" s="683">
        <v>427897</v>
      </c>
      <c r="AE18" s="683"/>
      <c r="AF18" s="683"/>
      <c r="AG18" s="683"/>
      <c r="AH18" s="683"/>
      <c r="AI18" s="683"/>
      <c r="AJ18" s="683"/>
      <c r="AK18" s="683"/>
      <c r="AL18" s="684">
        <v>14.5</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171</v>
      </c>
      <c r="BH18" s="680"/>
      <c r="BI18" s="680"/>
      <c r="BJ18" s="680"/>
      <c r="BK18" s="680"/>
      <c r="BL18" s="680"/>
      <c r="BM18" s="680"/>
      <c r="BN18" s="681"/>
      <c r="BO18" s="682" t="s">
        <v>231</v>
      </c>
      <c r="BP18" s="682"/>
      <c r="BQ18" s="682"/>
      <c r="BR18" s="682"/>
      <c r="BS18" s="688" t="s">
        <v>171</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231</v>
      </c>
      <c r="CS18" s="680"/>
      <c r="CT18" s="680"/>
      <c r="CU18" s="680"/>
      <c r="CV18" s="680"/>
      <c r="CW18" s="680"/>
      <c r="CX18" s="680"/>
      <c r="CY18" s="681"/>
      <c r="CZ18" s="682" t="s">
        <v>231</v>
      </c>
      <c r="DA18" s="682"/>
      <c r="DB18" s="682"/>
      <c r="DC18" s="682"/>
      <c r="DD18" s="688" t="s">
        <v>231</v>
      </c>
      <c r="DE18" s="680"/>
      <c r="DF18" s="680"/>
      <c r="DG18" s="680"/>
      <c r="DH18" s="680"/>
      <c r="DI18" s="680"/>
      <c r="DJ18" s="680"/>
      <c r="DK18" s="680"/>
      <c r="DL18" s="680"/>
      <c r="DM18" s="680"/>
      <c r="DN18" s="680"/>
      <c r="DO18" s="680"/>
      <c r="DP18" s="681"/>
      <c r="DQ18" s="688" t="s">
        <v>171</v>
      </c>
      <c r="DR18" s="680"/>
      <c r="DS18" s="680"/>
      <c r="DT18" s="680"/>
      <c r="DU18" s="680"/>
      <c r="DV18" s="680"/>
      <c r="DW18" s="680"/>
      <c r="DX18" s="680"/>
      <c r="DY18" s="680"/>
      <c r="DZ18" s="680"/>
      <c r="EA18" s="680"/>
      <c r="EB18" s="680"/>
      <c r="EC18" s="689"/>
    </row>
    <row r="19" spans="2:133" ht="11.25" customHeight="1">
      <c r="B19" s="676" t="s">
        <v>268</v>
      </c>
      <c r="C19" s="677"/>
      <c r="D19" s="677"/>
      <c r="E19" s="677"/>
      <c r="F19" s="677"/>
      <c r="G19" s="677"/>
      <c r="H19" s="677"/>
      <c r="I19" s="677"/>
      <c r="J19" s="677"/>
      <c r="K19" s="677"/>
      <c r="L19" s="677"/>
      <c r="M19" s="677"/>
      <c r="N19" s="677"/>
      <c r="O19" s="677"/>
      <c r="P19" s="677"/>
      <c r="Q19" s="678"/>
      <c r="R19" s="679">
        <v>427897</v>
      </c>
      <c r="S19" s="680"/>
      <c r="T19" s="680"/>
      <c r="U19" s="680"/>
      <c r="V19" s="680"/>
      <c r="W19" s="680"/>
      <c r="X19" s="680"/>
      <c r="Y19" s="681"/>
      <c r="Z19" s="682">
        <v>3.6</v>
      </c>
      <c r="AA19" s="682"/>
      <c r="AB19" s="682"/>
      <c r="AC19" s="682"/>
      <c r="AD19" s="683">
        <v>427897</v>
      </c>
      <c r="AE19" s="683"/>
      <c r="AF19" s="683"/>
      <c r="AG19" s="683"/>
      <c r="AH19" s="683"/>
      <c r="AI19" s="683"/>
      <c r="AJ19" s="683"/>
      <c r="AK19" s="683"/>
      <c r="AL19" s="684">
        <v>14.5</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t="s">
        <v>171</v>
      </c>
      <c r="BH19" s="680"/>
      <c r="BI19" s="680"/>
      <c r="BJ19" s="680"/>
      <c r="BK19" s="680"/>
      <c r="BL19" s="680"/>
      <c r="BM19" s="680"/>
      <c r="BN19" s="681"/>
      <c r="BO19" s="682" t="s">
        <v>171</v>
      </c>
      <c r="BP19" s="682"/>
      <c r="BQ19" s="682"/>
      <c r="BR19" s="682"/>
      <c r="BS19" s="688" t="s">
        <v>231</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171</v>
      </c>
      <c r="CS19" s="680"/>
      <c r="CT19" s="680"/>
      <c r="CU19" s="680"/>
      <c r="CV19" s="680"/>
      <c r="CW19" s="680"/>
      <c r="CX19" s="680"/>
      <c r="CY19" s="681"/>
      <c r="CZ19" s="682" t="s">
        <v>171</v>
      </c>
      <c r="DA19" s="682"/>
      <c r="DB19" s="682"/>
      <c r="DC19" s="682"/>
      <c r="DD19" s="688" t="s">
        <v>171</v>
      </c>
      <c r="DE19" s="680"/>
      <c r="DF19" s="680"/>
      <c r="DG19" s="680"/>
      <c r="DH19" s="680"/>
      <c r="DI19" s="680"/>
      <c r="DJ19" s="680"/>
      <c r="DK19" s="680"/>
      <c r="DL19" s="680"/>
      <c r="DM19" s="680"/>
      <c r="DN19" s="680"/>
      <c r="DO19" s="680"/>
      <c r="DP19" s="681"/>
      <c r="DQ19" s="688" t="s">
        <v>171</v>
      </c>
      <c r="DR19" s="680"/>
      <c r="DS19" s="680"/>
      <c r="DT19" s="680"/>
      <c r="DU19" s="680"/>
      <c r="DV19" s="680"/>
      <c r="DW19" s="680"/>
      <c r="DX19" s="680"/>
      <c r="DY19" s="680"/>
      <c r="DZ19" s="680"/>
      <c r="EA19" s="680"/>
      <c r="EB19" s="680"/>
      <c r="EC19" s="689"/>
    </row>
    <row r="20" spans="2:133" ht="11.25" customHeight="1">
      <c r="B20" s="676" t="s">
        <v>271</v>
      </c>
      <c r="C20" s="677"/>
      <c r="D20" s="677"/>
      <c r="E20" s="677"/>
      <c r="F20" s="677"/>
      <c r="G20" s="677"/>
      <c r="H20" s="677"/>
      <c r="I20" s="677"/>
      <c r="J20" s="677"/>
      <c r="K20" s="677"/>
      <c r="L20" s="677"/>
      <c r="M20" s="677"/>
      <c r="N20" s="677"/>
      <c r="O20" s="677"/>
      <c r="P20" s="677"/>
      <c r="Q20" s="678"/>
      <c r="R20" s="679">
        <v>72047</v>
      </c>
      <c r="S20" s="680"/>
      <c r="T20" s="680"/>
      <c r="U20" s="680"/>
      <c r="V20" s="680"/>
      <c r="W20" s="680"/>
      <c r="X20" s="680"/>
      <c r="Y20" s="681"/>
      <c r="Z20" s="682">
        <v>0.6</v>
      </c>
      <c r="AA20" s="682"/>
      <c r="AB20" s="682"/>
      <c r="AC20" s="682"/>
      <c r="AD20" s="683" t="s">
        <v>231</v>
      </c>
      <c r="AE20" s="683"/>
      <c r="AF20" s="683"/>
      <c r="AG20" s="683"/>
      <c r="AH20" s="683"/>
      <c r="AI20" s="683"/>
      <c r="AJ20" s="683"/>
      <c r="AK20" s="683"/>
      <c r="AL20" s="684" t="s">
        <v>171</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t="s">
        <v>171</v>
      </c>
      <c r="BH20" s="680"/>
      <c r="BI20" s="680"/>
      <c r="BJ20" s="680"/>
      <c r="BK20" s="680"/>
      <c r="BL20" s="680"/>
      <c r="BM20" s="680"/>
      <c r="BN20" s="681"/>
      <c r="BO20" s="682" t="s">
        <v>231</v>
      </c>
      <c r="BP20" s="682"/>
      <c r="BQ20" s="682"/>
      <c r="BR20" s="682"/>
      <c r="BS20" s="688" t="s">
        <v>171</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11705965</v>
      </c>
      <c r="CS20" s="680"/>
      <c r="CT20" s="680"/>
      <c r="CU20" s="680"/>
      <c r="CV20" s="680"/>
      <c r="CW20" s="680"/>
      <c r="CX20" s="680"/>
      <c r="CY20" s="681"/>
      <c r="CZ20" s="682">
        <v>100</v>
      </c>
      <c r="DA20" s="682"/>
      <c r="DB20" s="682"/>
      <c r="DC20" s="682"/>
      <c r="DD20" s="688">
        <v>4678493</v>
      </c>
      <c r="DE20" s="680"/>
      <c r="DF20" s="680"/>
      <c r="DG20" s="680"/>
      <c r="DH20" s="680"/>
      <c r="DI20" s="680"/>
      <c r="DJ20" s="680"/>
      <c r="DK20" s="680"/>
      <c r="DL20" s="680"/>
      <c r="DM20" s="680"/>
      <c r="DN20" s="680"/>
      <c r="DO20" s="680"/>
      <c r="DP20" s="681"/>
      <c r="DQ20" s="688">
        <v>4122918</v>
      </c>
      <c r="DR20" s="680"/>
      <c r="DS20" s="680"/>
      <c r="DT20" s="680"/>
      <c r="DU20" s="680"/>
      <c r="DV20" s="680"/>
      <c r="DW20" s="680"/>
      <c r="DX20" s="680"/>
      <c r="DY20" s="680"/>
      <c r="DZ20" s="680"/>
      <c r="EA20" s="680"/>
      <c r="EB20" s="680"/>
      <c r="EC20" s="689"/>
    </row>
    <row r="21" spans="2:133" ht="11.25" customHeight="1">
      <c r="B21" s="676" t="s">
        <v>274</v>
      </c>
      <c r="C21" s="677"/>
      <c r="D21" s="677"/>
      <c r="E21" s="677"/>
      <c r="F21" s="677"/>
      <c r="G21" s="677"/>
      <c r="H21" s="677"/>
      <c r="I21" s="677"/>
      <c r="J21" s="677"/>
      <c r="K21" s="677"/>
      <c r="L21" s="677"/>
      <c r="M21" s="677"/>
      <c r="N21" s="677"/>
      <c r="O21" s="677"/>
      <c r="P21" s="677"/>
      <c r="Q21" s="678"/>
      <c r="R21" s="679">
        <v>370855</v>
      </c>
      <c r="S21" s="680"/>
      <c r="T21" s="680"/>
      <c r="U21" s="680"/>
      <c r="V21" s="680"/>
      <c r="W21" s="680"/>
      <c r="X21" s="680"/>
      <c r="Y21" s="681"/>
      <c r="Z21" s="682">
        <v>3.1</v>
      </c>
      <c r="AA21" s="682"/>
      <c r="AB21" s="682"/>
      <c r="AC21" s="682"/>
      <c r="AD21" s="683" t="s">
        <v>231</v>
      </c>
      <c r="AE21" s="683"/>
      <c r="AF21" s="683"/>
      <c r="AG21" s="683"/>
      <c r="AH21" s="683"/>
      <c r="AI21" s="683"/>
      <c r="AJ21" s="683"/>
      <c r="AK21" s="683"/>
      <c r="AL21" s="684" t="s">
        <v>171</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171</v>
      </c>
      <c r="BH21" s="680"/>
      <c r="BI21" s="680"/>
      <c r="BJ21" s="680"/>
      <c r="BK21" s="680"/>
      <c r="BL21" s="680"/>
      <c r="BM21" s="680"/>
      <c r="BN21" s="681"/>
      <c r="BO21" s="682" t="s">
        <v>231</v>
      </c>
      <c r="BP21" s="682"/>
      <c r="BQ21" s="682"/>
      <c r="BR21" s="682"/>
      <c r="BS21" s="688" t="s">
        <v>231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276</v>
      </c>
      <c r="C22" s="677"/>
      <c r="D22" s="677"/>
      <c r="E22" s="677"/>
      <c r="F22" s="677"/>
      <c r="G22" s="677"/>
      <c r="H22" s="677"/>
      <c r="I22" s="677"/>
      <c r="J22" s="677"/>
      <c r="K22" s="677"/>
      <c r="L22" s="677"/>
      <c r="M22" s="677"/>
      <c r="N22" s="677"/>
      <c r="O22" s="677"/>
      <c r="P22" s="677"/>
      <c r="Q22" s="678"/>
      <c r="R22" s="679">
        <v>3349075</v>
      </c>
      <c r="S22" s="680"/>
      <c r="T22" s="680"/>
      <c r="U22" s="680"/>
      <c r="V22" s="680"/>
      <c r="W22" s="680"/>
      <c r="X22" s="680"/>
      <c r="Y22" s="681"/>
      <c r="Z22" s="682">
        <v>27.8</v>
      </c>
      <c r="AA22" s="682"/>
      <c r="AB22" s="682"/>
      <c r="AC22" s="682"/>
      <c r="AD22" s="683">
        <v>2906173</v>
      </c>
      <c r="AE22" s="683"/>
      <c r="AF22" s="683"/>
      <c r="AG22" s="683"/>
      <c r="AH22" s="683"/>
      <c r="AI22" s="683"/>
      <c r="AJ22" s="683"/>
      <c r="AK22" s="683"/>
      <c r="AL22" s="684">
        <v>98.8</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171</v>
      </c>
      <c r="BH22" s="680"/>
      <c r="BI22" s="680"/>
      <c r="BJ22" s="680"/>
      <c r="BK22" s="680"/>
      <c r="BL22" s="680"/>
      <c r="BM22" s="680"/>
      <c r="BN22" s="681"/>
      <c r="BO22" s="682" t="s">
        <v>171</v>
      </c>
      <c r="BP22" s="682"/>
      <c r="BQ22" s="682"/>
      <c r="BR22" s="682"/>
      <c r="BS22" s="688" t="s">
        <v>231</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279</v>
      </c>
      <c r="C23" s="677"/>
      <c r="D23" s="677"/>
      <c r="E23" s="677"/>
      <c r="F23" s="677"/>
      <c r="G23" s="677"/>
      <c r="H23" s="677"/>
      <c r="I23" s="677"/>
      <c r="J23" s="677"/>
      <c r="K23" s="677"/>
      <c r="L23" s="677"/>
      <c r="M23" s="677"/>
      <c r="N23" s="677"/>
      <c r="O23" s="677"/>
      <c r="P23" s="677"/>
      <c r="Q23" s="678"/>
      <c r="R23" s="679">
        <v>980</v>
      </c>
      <c r="S23" s="680"/>
      <c r="T23" s="680"/>
      <c r="U23" s="680"/>
      <c r="V23" s="680"/>
      <c r="W23" s="680"/>
      <c r="X23" s="680"/>
      <c r="Y23" s="681"/>
      <c r="Z23" s="682">
        <v>0</v>
      </c>
      <c r="AA23" s="682"/>
      <c r="AB23" s="682"/>
      <c r="AC23" s="682"/>
      <c r="AD23" s="683">
        <v>980</v>
      </c>
      <c r="AE23" s="683"/>
      <c r="AF23" s="683"/>
      <c r="AG23" s="683"/>
      <c r="AH23" s="683"/>
      <c r="AI23" s="683"/>
      <c r="AJ23" s="683"/>
      <c r="AK23" s="683"/>
      <c r="AL23" s="684">
        <v>0</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171</v>
      </c>
      <c r="BH23" s="680"/>
      <c r="BI23" s="680"/>
      <c r="BJ23" s="680"/>
      <c r="BK23" s="680"/>
      <c r="BL23" s="680"/>
      <c r="BM23" s="680"/>
      <c r="BN23" s="681"/>
      <c r="BO23" s="682" t="s">
        <v>171</v>
      </c>
      <c r="BP23" s="682"/>
      <c r="BQ23" s="682"/>
      <c r="BR23" s="682"/>
      <c r="BS23" s="688" t="s">
        <v>171</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c r="B24" s="676" t="s">
        <v>286</v>
      </c>
      <c r="C24" s="677"/>
      <c r="D24" s="677"/>
      <c r="E24" s="677"/>
      <c r="F24" s="677"/>
      <c r="G24" s="677"/>
      <c r="H24" s="677"/>
      <c r="I24" s="677"/>
      <c r="J24" s="677"/>
      <c r="K24" s="677"/>
      <c r="L24" s="677"/>
      <c r="M24" s="677"/>
      <c r="N24" s="677"/>
      <c r="O24" s="677"/>
      <c r="P24" s="677"/>
      <c r="Q24" s="678"/>
      <c r="R24" s="679">
        <v>410</v>
      </c>
      <c r="S24" s="680"/>
      <c r="T24" s="680"/>
      <c r="U24" s="680"/>
      <c r="V24" s="680"/>
      <c r="W24" s="680"/>
      <c r="X24" s="680"/>
      <c r="Y24" s="681"/>
      <c r="Z24" s="682">
        <v>0</v>
      </c>
      <c r="AA24" s="682"/>
      <c r="AB24" s="682"/>
      <c r="AC24" s="682"/>
      <c r="AD24" s="683">
        <v>264</v>
      </c>
      <c r="AE24" s="683"/>
      <c r="AF24" s="683"/>
      <c r="AG24" s="683"/>
      <c r="AH24" s="683"/>
      <c r="AI24" s="683"/>
      <c r="AJ24" s="683"/>
      <c r="AK24" s="683"/>
      <c r="AL24" s="684">
        <v>0</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171</v>
      </c>
      <c r="BH24" s="680"/>
      <c r="BI24" s="680"/>
      <c r="BJ24" s="680"/>
      <c r="BK24" s="680"/>
      <c r="BL24" s="680"/>
      <c r="BM24" s="680"/>
      <c r="BN24" s="681"/>
      <c r="BO24" s="682" t="s">
        <v>231</v>
      </c>
      <c r="BP24" s="682"/>
      <c r="BQ24" s="682"/>
      <c r="BR24" s="682"/>
      <c r="BS24" s="688" t="s">
        <v>231</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1734536</v>
      </c>
      <c r="CS24" s="669"/>
      <c r="CT24" s="669"/>
      <c r="CU24" s="669"/>
      <c r="CV24" s="669"/>
      <c r="CW24" s="669"/>
      <c r="CX24" s="669"/>
      <c r="CY24" s="670"/>
      <c r="CZ24" s="673">
        <v>14.8</v>
      </c>
      <c r="DA24" s="674"/>
      <c r="DB24" s="674"/>
      <c r="DC24" s="693"/>
      <c r="DD24" s="714">
        <v>1398836</v>
      </c>
      <c r="DE24" s="669"/>
      <c r="DF24" s="669"/>
      <c r="DG24" s="669"/>
      <c r="DH24" s="669"/>
      <c r="DI24" s="669"/>
      <c r="DJ24" s="669"/>
      <c r="DK24" s="670"/>
      <c r="DL24" s="714">
        <v>1377249</v>
      </c>
      <c r="DM24" s="669"/>
      <c r="DN24" s="669"/>
      <c r="DO24" s="669"/>
      <c r="DP24" s="669"/>
      <c r="DQ24" s="669"/>
      <c r="DR24" s="669"/>
      <c r="DS24" s="669"/>
      <c r="DT24" s="669"/>
      <c r="DU24" s="669"/>
      <c r="DV24" s="670"/>
      <c r="DW24" s="673">
        <v>43.3</v>
      </c>
      <c r="DX24" s="674"/>
      <c r="DY24" s="674"/>
      <c r="DZ24" s="674"/>
      <c r="EA24" s="674"/>
      <c r="EB24" s="674"/>
      <c r="EC24" s="675"/>
    </row>
    <row r="25" spans="2:133" ht="11.25" customHeight="1">
      <c r="B25" s="676" t="s">
        <v>289</v>
      </c>
      <c r="C25" s="677"/>
      <c r="D25" s="677"/>
      <c r="E25" s="677"/>
      <c r="F25" s="677"/>
      <c r="G25" s="677"/>
      <c r="H25" s="677"/>
      <c r="I25" s="677"/>
      <c r="J25" s="677"/>
      <c r="K25" s="677"/>
      <c r="L25" s="677"/>
      <c r="M25" s="677"/>
      <c r="N25" s="677"/>
      <c r="O25" s="677"/>
      <c r="P25" s="677"/>
      <c r="Q25" s="678"/>
      <c r="R25" s="679">
        <v>148086</v>
      </c>
      <c r="S25" s="680"/>
      <c r="T25" s="680"/>
      <c r="U25" s="680"/>
      <c r="V25" s="680"/>
      <c r="W25" s="680"/>
      <c r="X25" s="680"/>
      <c r="Y25" s="681"/>
      <c r="Z25" s="682">
        <v>1.2</v>
      </c>
      <c r="AA25" s="682"/>
      <c r="AB25" s="682"/>
      <c r="AC25" s="682"/>
      <c r="AD25" s="683">
        <v>11325</v>
      </c>
      <c r="AE25" s="683"/>
      <c r="AF25" s="683"/>
      <c r="AG25" s="683"/>
      <c r="AH25" s="683"/>
      <c r="AI25" s="683"/>
      <c r="AJ25" s="683"/>
      <c r="AK25" s="683"/>
      <c r="AL25" s="684">
        <v>0.4</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231</v>
      </c>
      <c r="BH25" s="680"/>
      <c r="BI25" s="680"/>
      <c r="BJ25" s="680"/>
      <c r="BK25" s="680"/>
      <c r="BL25" s="680"/>
      <c r="BM25" s="680"/>
      <c r="BN25" s="681"/>
      <c r="BO25" s="682" t="s">
        <v>171</v>
      </c>
      <c r="BP25" s="682"/>
      <c r="BQ25" s="682"/>
      <c r="BR25" s="682"/>
      <c r="BS25" s="688" t="s">
        <v>231</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935790</v>
      </c>
      <c r="CS25" s="715"/>
      <c r="CT25" s="715"/>
      <c r="CU25" s="715"/>
      <c r="CV25" s="715"/>
      <c r="CW25" s="715"/>
      <c r="CX25" s="715"/>
      <c r="CY25" s="716"/>
      <c r="CZ25" s="684">
        <v>8</v>
      </c>
      <c r="DA25" s="712"/>
      <c r="DB25" s="712"/>
      <c r="DC25" s="717"/>
      <c r="DD25" s="688">
        <v>852938</v>
      </c>
      <c r="DE25" s="715"/>
      <c r="DF25" s="715"/>
      <c r="DG25" s="715"/>
      <c r="DH25" s="715"/>
      <c r="DI25" s="715"/>
      <c r="DJ25" s="715"/>
      <c r="DK25" s="716"/>
      <c r="DL25" s="688">
        <v>844581</v>
      </c>
      <c r="DM25" s="715"/>
      <c r="DN25" s="715"/>
      <c r="DO25" s="715"/>
      <c r="DP25" s="715"/>
      <c r="DQ25" s="715"/>
      <c r="DR25" s="715"/>
      <c r="DS25" s="715"/>
      <c r="DT25" s="715"/>
      <c r="DU25" s="715"/>
      <c r="DV25" s="716"/>
      <c r="DW25" s="684">
        <v>26.5</v>
      </c>
      <c r="DX25" s="712"/>
      <c r="DY25" s="712"/>
      <c r="DZ25" s="712"/>
      <c r="EA25" s="712"/>
      <c r="EB25" s="712"/>
      <c r="EC25" s="713"/>
    </row>
    <row r="26" spans="2:133" ht="11.25" customHeight="1">
      <c r="B26" s="676" t="s">
        <v>292</v>
      </c>
      <c r="C26" s="677"/>
      <c r="D26" s="677"/>
      <c r="E26" s="677"/>
      <c r="F26" s="677"/>
      <c r="G26" s="677"/>
      <c r="H26" s="677"/>
      <c r="I26" s="677"/>
      <c r="J26" s="677"/>
      <c r="K26" s="677"/>
      <c r="L26" s="677"/>
      <c r="M26" s="677"/>
      <c r="N26" s="677"/>
      <c r="O26" s="677"/>
      <c r="P26" s="677"/>
      <c r="Q26" s="678"/>
      <c r="R26" s="679">
        <v>4430</v>
      </c>
      <c r="S26" s="680"/>
      <c r="T26" s="680"/>
      <c r="U26" s="680"/>
      <c r="V26" s="680"/>
      <c r="W26" s="680"/>
      <c r="X26" s="680"/>
      <c r="Y26" s="681"/>
      <c r="Z26" s="682">
        <v>0</v>
      </c>
      <c r="AA26" s="682"/>
      <c r="AB26" s="682"/>
      <c r="AC26" s="682"/>
      <c r="AD26" s="683">
        <v>4430</v>
      </c>
      <c r="AE26" s="683"/>
      <c r="AF26" s="683"/>
      <c r="AG26" s="683"/>
      <c r="AH26" s="683"/>
      <c r="AI26" s="683"/>
      <c r="AJ26" s="683"/>
      <c r="AK26" s="683"/>
      <c r="AL26" s="684">
        <v>0.2</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171</v>
      </c>
      <c r="BH26" s="680"/>
      <c r="BI26" s="680"/>
      <c r="BJ26" s="680"/>
      <c r="BK26" s="680"/>
      <c r="BL26" s="680"/>
      <c r="BM26" s="680"/>
      <c r="BN26" s="681"/>
      <c r="BO26" s="682" t="s">
        <v>171</v>
      </c>
      <c r="BP26" s="682"/>
      <c r="BQ26" s="682"/>
      <c r="BR26" s="682"/>
      <c r="BS26" s="688" t="s">
        <v>171</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574584</v>
      </c>
      <c r="CS26" s="680"/>
      <c r="CT26" s="680"/>
      <c r="CU26" s="680"/>
      <c r="CV26" s="680"/>
      <c r="CW26" s="680"/>
      <c r="CX26" s="680"/>
      <c r="CY26" s="681"/>
      <c r="CZ26" s="684">
        <v>4.9000000000000004</v>
      </c>
      <c r="DA26" s="712"/>
      <c r="DB26" s="712"/>
      <c r="DC26" s="717"/>
      <c r="DD26" s="688">
        <v>495906</v>
      </c>
      <c r="DE26" s="680"/>
      <c r="DF26" s="680"/>
      <c r="DG26" s="680"/>
      <c r="DH26" s="680"/>
      <c r="DI26" s="680"/>
      <c r="DJ26" s="680"/>
      <c r="DK26" s="681"/>
      <c r="DL26" s="688" t="s">
        <v>171</v>
      </c>
      <c r="DM26" s="680"/>
      <c r="DN26" s="680"/>
      <c r="DO26" s="680"/>
      <c r="DP26" s="680"/>
      <c r="DQ26" s="680"/>
      <c r="DR26" s="680"/>
      <c r="DS26" s="680"/>
      <c r="DT26" s="680"/>
      <c r="DU26" s="680"/>
      <c r="DV26" s="681"/>
      <c r="DW26" s="684" t="s">
        <v>171</v>
      </c>
      <c r="DX26" s="712"/>
      <c r="DY26" s="712"/>
      <c r="DZ26" s="712"/>
      <c r="EA26" s="712"/>
      <c r="EB26" s="712"/>
      <c r="EC26" s="713"/>
    </row>
    <row r="27" spans="2:133" ht="11.25" customHeight="1">
      <c r="B27" s="676" t="s">
        <v>295</v>
      </c>
      <c r="C27" s="677"/>
      <c r="D27" s="677"/>
      <c r="E27" s="677"/>
      <c r="F27" s="677"/>
      <c r="G27" s="677"/>
      <c r="H27" s="677"/>
      <c r="I27" s="677"/>
      <c r="J27" s="677"/>
      <c r="K27" s="677"/>
      <c r="L27" s="677"/>
      <c r="M27" s="677"/>
      <c r="N27" s="677"/>
      <c r="O27" s="677"/>
      <c r="P27" s="677"/>
      <c r="Q27" s="678"/>
      <c r="R27" s="679">
        <v>362696</v>
      </c>
      <c r="S27" s="680"/>
      <c r="T27" s="680"/>
      <c r="U27" s="680"/>
      <c r="V27" s="680"/>
      <c r="W27" s="680"/>
      <c r="X27" s="680"/>
      <c r="Y27" s="681"/>
      <c r="Z27" s="682">
        <v>3</v>
      </c>
      <c r="AA27" s="682"/>
      <c r="AB27" s="682"/>
      <c r="AC27" s="682"/>
      <c r="AD27" s="683" t="s">
        <v>171</v>
      </c>
      <c r="AE27" s="683"/>
      <c r="AF27" s="683"/>
      <c r="AG27" s="683"/>
      <c r="AH27" s="683"/>
      <c r="AI27" s="683"/>
      <c r="AJ27" s="683"/>
      <c r="AK27" s="683"/>
      <c r="AL27" s="684" t="s">
        <v>171</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2216182</v>
      </c>
      <c r="BH27" s="680"/>
      <c r="BI27" s="680"/>
      <c r="BJ27" s="680"/>
      <c r="BK27" s="680"/>
      <c r="BL27" s="680"/>
      <c r="BM27" s="680"/>
      <c r="BN27" s="681"/>
      <c r="BO27" s="682">
        <v>100</v>
      </c>
      <c r="BP27" s="682"/>
      <c r="BQ27" s="682"/>
      <c r="BR27" s="682"/>
      <c r="BS27" s="688" t="s">
        <v>231</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375215</v>
      </c>
      <c r="CS27" s="715"/>
      <c r="CT27" s="715"/>
      <c r="CU27" s="715"/>
      <c r="CV27" s="715"/>
      <c r="CW27" s="715"/>
      <c r="CX27" s="715"/>
      <c r="CY27" s="716"/>
      <c r="CZ27" s="684">
        <v>3.2</v>
      </c>
      <c r="DA27" s="712"/>
      <c r="DB27" s="712"/>
      <c r="DC27" s="717"/>
      <c r="DD27" s="688">
        <v>161749</v>
      </c>
      <c r="DE27" s="715"/>
      <c r="DF27" s="715"/>
      <c r="DG27" s="715"/>
      <c r="DH27" s="715"/>
      <c r="DI27" s="715"/>
      <c r="DJ27" s="715"/>
      <c r="DK27" s="716"/>
      <c r="DL27" s="688">
        <v>148519</v>
      </c>
      <c r="DM27" s="715"/>
      <c r="DN27" s="715"/>
      <c r="DO27" s="715"/>
      <c r="DP27" s="715"/>
      <c r="DQ27" s="715"/>
      <c r="DR27" s="715"/>
      <c r="DS27" s="715"/>
      <c r="DT27" s="715"/>
      <c r="DU27" s="715"/>
      <c r="DV27" s="716"/>
      <c r="DW27" s="684">
        <v>4.7</v>
      </c>
      <c r="DX27" s="712"/>
      <c r="DY27" s="712"/>
      <c r="DZ27" s="712"/>
      <c r="EA27" s="712"/>
      <c r="EB27" s="712"/>
      <c r="EC27" s="713"/>
    </row>
    <row r="28" spans="2:133" ht="11.25" customHeight="1">
      <c r="B28" s="721" t="s">
        <v>298</v>
      </c>
      <c r="C28" s="722"/>
      <c r="D28" s="722"/>
      <c r="E28" s="722"/>
      <c r="F28" s="722"/>
      <c r="G28" s="722"/>
      <c r="H28" s="722"/>
      <c r="I28" s="722"/>
      <c r="J28" s="722"/>
      <c r="K28" s="722"/>
      <c r="L28" s="722"/>
      <c r="M28" s="722"/>
      <c r="N28" s="722"/>
      <c r="O28" s="722"/>
      <c r="P28" s="722"/>
      <c r="Q28" s="723"/>
      <c r="R28" s="679" t="s">
        <v>171</v>
      </c>
      <c r="S28" s="680"/>
      <c r="T28" s="680"/>
      <c r="U28" s="680"/>
      <c r="V28" s="680"/>
      <c r="W28" s="680"/>
      <c r="X28" s="680"/>
      <c r="Y28" s="681"/>
      <c r="Z28" s="682" t="s">
        <v>231</v>
      </c>
      <c r="AA28" s="682"/>
      <c r="AB28" s="682"/>
      <c r="AC28" s="682"/>
      <c r="AD28" s="683" t="s">
        <v>171</v>
      </c>
      <c r="AE28" s="683"/>
      <c r="AF28" s="683"/>
      <c r="AG28" s="683"/>
      <c r="AH28" s="683"/>
      <c r="AI28" s="683"/>
      <c r="AJ28" s="683"/>
      <c r="AK28" s="683"/>
      <c r="AL28" s="684" t="s">
        <v>231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423531</v>
      </c>
      <c r="CS28" s="680"/>
      <c r="CT28" s="680"/>
      <c r="CU28" s="680"/>
      <c r="CV28" s="680"/>
      <c r="CW28" s="680"/>
      <c r="CX28" s="680"/>
      <c r="CY28" s="681"/>
      <c r="CZ28" s="684">
        <v>3.6</v>
      </c>
      <c r="DA28" s="712"/>
      <c r="DB28" s="712"/>
      <c r="DC28" s="717"/>
      <c r="DD28" s="688">
        <v>384149</v>
      </c>
      <c r="DE28" s="680"/>
      <c r="DF28" s="680"/>
      <c r="DG28" s="680"/>
      <c r="DH28" s="680"/>
      <c r="DI28" s="680"/>
      <c r="DJ28" s="680"/>
      <c r="DK28" s="681"/>
      <c r="DL28" s="688">
        <v>384149</v>
      </c>
      <c r="DM28" s="680"/>
      <c r="DN28" s="680"/>
      <c r="DO28" s="680"/>
      <c r="DP28" s="680"/>
      <c r="DQ28" s="680"/>
      <c r="DR28" s="680"/>
      <c r="DS28" s="680"/>
      <c r="DT28" s="680"/>
      <c r="DU28" s="680"/>
      <c r="DV28" s="681"/>
      <c r="DW28" s="684">
        <v>12.1</v>
      </c>
      <c r="DX28" s="712"/>
      <c r="DY28" s="712"/>
      <c r="DZ28" s="712"/>
      <c r="EA28" s="712"/>
      <c r="EB28" s="712"/>
      <c r="EC28" s="713"/>
    </row>
    <row r="29" spans="2:133" ht="11.25" customHeight="1">
      <c r="B29" s="676" t="s">
        <v>300</v>
      </c>
      <c r="C29" s="677"/>
      <c r="D29" s="677"/>
      <c r="E29" s="677"/>
      <c r="F29" s="677"/>
      <c r="G29" s="677"/>
      <c r="H29" s="677"/>
      <c r="I29" s="677"/>
      <c r="J29" s="677"/>
      <c r="K29" s="677"/>
      <c r="L29" s="677"/>
      <c r="M29" s="677"/>
      <c r="N29" s="677"/>
      <c r="O29" s="677"/>
      <c r="P29" s="677"/>
      <c r="Q29" s="678"/>
      <c r="R29" s="679">
        <v>1568707</v>
      </c>
      <c r="S29" s="680"/>
      <c r="T29" s="680"/>
      <c r="U29" s="680"/>
      <c r="V29" s="680"/>
      <c r="W29" s="680"/>
      <c r="X29" s="680"/>
      <c r="Y29" s="681"/>
      <c r="Z29" s="682">
        <v>13</v>
      </c>
      <c r="AA29" s="682"/>
      <c r="AB29" s="682"/>
      <c r="AC29" s="682"/>
      <c r="AD29" s="683" t="s">
        <v>171</v>
      </c>
      <c r="AE29" s="683"/>
      <c r="AF29" s="683"/>
      <c r="AG29" s="683"/>
      <c r="AH29" s="683"/>
      <c r="AI29" s="683"/>
      <c r="AJ29" s="683"/>
      <c r="AK29" s="683"/>
      <c r="AL29" s="684" t="s">
        <v>231</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423531</v>
      </c>
      <c r="CS29" s="715"/>
      <c r="CT29" s="715"/>
      <c r="CU29" s="715"/>
      <c r="CV29" s="715"/>
      <c r="CW29" s="715"/>
      <c r="CX29" s="715"/>
      <c r="CY29" s="716"/>
      <c r="CZ29" s="684">
        <v>3.6</v>
      </c>
      <c r="DA29" s="712"/>
      <c r="DB29" s="712"/>
      <c r="DC29" s="717"/>
      <c r="DD29" s="688">
        <v>384149</v>
      </c>
      <c r="DE29" s="715"/>
      <c r="DF29" s="715"/>
      <c r="DG29" s="715"/>
      <c r="DH29" s="715"/>
      <c r="DI29" s="715"/>
      <c r="DJ29" s="715"/>
      <c r="DK29" s="716"/>
      <c r="DL29" s="688">
        <v>384149</v>
      </c>
      <c r="DM29" s="715"/>
      <c r="DN29" s="715"/>
      <c r="DO29" s="715"/>
      <c r="DP29" s="715"/>
      <c r="DQ29" s="715"/>
      <c r="DR29" s="715"/>
      <c r="DS29" s="715"/>
      <c r="DT29" s="715"/>
      <c r="DU29" s="715"/>
      <c r="DV29" s="716"/>
      <c r="DW29" s="684">
        <v>12.1</v>
      </c>
      <c r="DX29" s="712"/>
      <c r="DY29" s="712"/>
      <c r="DZ29" s="712"/>
      <c r="EA29" s="712"/>
      <c r="EB29" s="712"/>
      <c r="EC29" s="713"/>
    </row>
    <row r="30" spans="2:133" ht="11.25" customHeight="1">
      <c r="B30" s="676" t="s">
        <v>305</v>
      </c>
      <c r="C30" s="677"/>
      <c r="D30" s="677"/>
      <c r="E30" s="677"/>
      <c r="F30" s="677"/>
      <c r="G30" s="677"/>
      <c r="H30" s="677"/>
      <c r="I30" s="677"/>
      <c r="J30" s="677"/>
      <c r="K30" s="677"/>
      <c r="L30" s="677"/>
      <c r="M30" s="677"/>
      <c r="N30" s="677"/>
      <c r="O30" s="677"/>
      <c r="P30" s="677"/>
      <c r="Q30" s="678"/>
      <c r="R30" s="679">
        <v>66818</v>
      </c>
      <c r="S30" s="680"/>
      <c r="T30" s="680"/>
      <c r="U30" s="680"/>
      <c r="V30" s="680"/>
      <c r="W30" s="680"/>
      <c r="X30" s="680"/>
      <c r="Y30" s="681"/>
      <c r="Z30" s="682">
        <v>0.6</v>
      </c>
      <c r="AA30" s="682"/>
      <c r="AB30" s="682"/>
      <c r="AC30" s="682"/>
      <c r="AD30" s="683">
        <v>13724</v>
      </c>
      <c r="AE30" s="683"/>
      <c r="AF30" s="683"/>
      <c r="AG30" s="683"/>
      <c r="AH30" s="683"/>
      <c r="AI30" s="683"/>
      <c r="AJ30" s="683"/>
      <c r="AK30" s="683"/>
      <c r="AL30" s="684">
        <v>0.5</v>
      </c>
      <c r="AM30" s="685"/>
      <c r="AN30" s="685"/>
      <c r="AO30" s="686"/>
      <c r="AP30" s="727" t="s">
        <v>306</v>
      </c>
      <c r="AQ30" s="728"/>
      <c r="AR30" s="728"/>
      <c r="AS30" s="728"/>
      <c r="AT30" s="733" t="s">
        <v>307</v>
      </c>
      <c r="AU30" s="230"/>
      <c r="AV30" s="230"/>
      <c r="AW30" s="230"/>
      <c r="AX30" s="665" t="s">
        <v>184</v>
      </c>
      <c r="AY30" s="666"/>
      <c r="AZ30" s="666"/>
      <c r="BA30" s="666"/>
      <c r="BB30" s="666"/>
      <c r="BC30" s="666"/>
      <c r="BD30" s="666"/>
      <c r="BE30" s="666"/>
      <c r="BF30" s="667"/>
      <c r="BG30" s="739">
        <v>99.6</v>
      </c>
      <c r="BH30" s="740"/>
      <c r="BI30" s="740"/>
      <c r="BJ30" s="740"/>
      <c r="BK30" s="740"/>
      <c r="BL30" s="740"/>
      <c r="BM30" s="674">
        <v>99.1</v>
      </c>
      <c r="BN30" s="740"/>
      <c r="BO30" s="740"/>
      <c r="BP30" s="740"/>
      <c r="BQ30" s="741"/>
      <c r="BR30" s="739">
        <v>99.5</v>
      </c>
      <c r="BS30" s="740"/>
      <c r="BT30" s="740"/>
      <c r="BU30" s="740"/>
      <c r="BV30" s="740"/>
      <c r="BW30" s="740"/>
      <c r="BX30" s="674">
        <v>99.1</v>
      </c>
      <c r="BY30" s="740"/>
      <c r="BZ30" s="740"/>
      <c r="CA30" s="740"/>
      <c r="CB30" s="741"/>
      <c r="CD30" s="744"/>
      <c r="CE30" s="745"/>
      <c r="CF30" s="694" t="s">
        <v>308</v>
      </c>
      <c r="CG30" s="695"/>
      <c r="CH30" s="695"/>
      <c r="CI30" s="695"/>
      <c r="CJ30" s="695"/>
      <c r="CK30" s="695"/>
      <c r="CL30" s="695"/>
      <c r="CM30" s="695"/>
      <c r="CN30" s="695"/>
      <c r="CO30" s="695"/>
      <c r="CP30" s="695"/>
      <c r="CQ30" s="696"/>
      <c r="CR30" s="679">
        <v>383095</v>
      </c>
      <c r="CS30" s="680"/>
      <c r="CT30" s="680"/>
      <c r="CU30" s="680"/>
      <c r="CV30" s="680"/>
      <c r="CW30" s="680"/>
      <c r="CX30" s="680"/>
      <c r="CY30" s="681"/>
      <c r="CZ30" s="684">
        <v>3.3</v>
      </c>
      <c r="DA30" s="712"/>
      <c r="DB30" s="712"/>
      <c r="DC30" s="717"/>
      <c r="DD30" s="688">
        <v>349949</v>
      </c>
      <c r="DE30" s="680"/>
      <c r="DF30" s="680"/>
      <c r="DG30" s="680"/>
      <c r="DH30" s="680"/>
      <c r="DI30" s="680"/>
      <c r="DJ30" s="680"/>
      <c r="DK30" s="681"/>
      <c r="DL30" s="688">
        <v>349949</v>
      </c>
      <c r="DM30" s="680"/>
      <c r="DN30" s="680"/>
      <c r="DO30" s="680"/>
      <c r="DP30" s="680"/>
      <c r="DQ30" s="680"/>
      <c r="DR30" s="680"/>
      <c r="DS30" s="680"/>
      <c r="DT30" s="680"/>
      <c r="DU30" s="680"/>
      <c r="DV30" s="681"/>
      <c r="DW30" s="684">
        <v>11</v>
      </c>
      <c r="DX30" s="712"/>
      <c r="DY30" s="712"/>
      <c r="DZ30" s="712"/>
      <c r="EA30" s="712"/>
      <c r="EB30" s="712"/>
      <c r="EC30" s="713"/>
    </row>
    <row r="31" spans="2:133" ht="11.25" customHeight="1">
      <c r="B31" s="676" t="s">
        <v>309</v>
      </c>
      <c r="C31" s="677"/>
      <c r="D31" s="677"/>
      <c r="E31" s="677"/>
      <c r="F31" s="677"/>
      <c r="G31" s="677"/>
      <c r="H31" s="677"/>
      <c r="I31" s="677"/>
      <c r="J31" s="677"/>
      <c r="K31" s="677"/>
      <c r="L31" s="677"/>
      <c r="M31" s="677"/>
      <c r="N31" s="677"/>
      <c r="O31" s="677"/>
      <c r="P31" s="677"/>
      <c r="Q31" s="678"/>
      <c r="R31" s="679">
        <v>8173</v>
      </c>
      <c r="S31" s="680"/>
      <c r="T31" s="680"/>
      <c r="U31" s="680"/>
      <c r="V31" s="680"/>
      <c r="W31" s="680"/>
      <c r="X31" s="680"/>
      <c r="Y31" s="681"/>
      <c r="Z31" s="682">
        <v>0.1</v>
      </c>
      <c r="AA31" s="682"/>
      <c r="AB31" s="682"/>
      <c r="AC31" s="682"/>
      <c r="AD31" s="683" t="s">
        <v>231</v>
      </c>
      <c r="AE31" s="683"/>
      <c r="AF31" s="683"/>
      <c r="AG31" s="683"/>
      <c r="AH31" s="683"/>
      <c r="AI31" s="683"/>
      <c r="AJ31" s="683"/>
      <c r="AK31" s="683"/>
      <c r="AL31" s="684" t="s">
        <v>231</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99.2</v>
      </c>
      <c r="BH31" s="715"/>
      <c r="BI31" s="715"/>
      <c r="BJ31" s="715"/>
      <c r="BK31" s="715"/>
      <c r="BL31" s="715"/>
      <c r="BM31" s="685">
        <v>97.8</v>
      </c>
      <c r="BN31" s="737"/>
      <c r="BO31" s="737"/>
      <c r="BP31" s="737"/>
      <c r="BQ31" s="738"/>
      <c r="BR31" s="736">
        <v>98.4</v>
      </c>
      <c r="BS31" s="715"/>
      <c r="BT31" s="715"/>
      <c r="BU31" s="715"/>
      <c r="BV31" s="715"/>
      <c r="BW31" s="715"/>
      <c r="BX31" s="685">
        <v>97.6</v>
      </c>
      <c r="BY31" s="737"/>
      <c r="BZ31" s="737"/>
      <c r="CA31" s="737"/>
      <c r="CB31" s="738"/>
      <c r="CD31" s="744"/>
      <c r="CE31" s="745"/>
      <c r="CF31" s="694" t="s">
        <v>312</v>
      </c>
      <c r="CG31" s="695"/>
      <c r="CH31" s="695"/>
      <c r="CI31" s="695"/>
      <c r="CJ31" s="695"/>
      <c r="CK31" s="695"/>
      <c r="CL31" s="695"/>
      <c r="CM31" s="695"/>
      <c r="CN31" s="695"/>
      <c r="CO31" s="695"/>
      <c r="CP31" s="695"/>
      <c r="CQ31" s="696"/>
      <c r="CR31" s="679">
        <v>40436</v>
      </c>
      <c r="CS31" s="715"/>
      <c r="CT31" s="715"/>
      <c r="CU31" s="715"/>
      <c r="CV31" s="715"/>
      <c r="CW31" s="715"/>
      <c r="CX31" s="715"/>
      <c r="CY31" s="716"/>
      <c r="CZ31" s="684">
        <v>0.3</v>
      </c>
      <c r="DA31" s="712"/>
      <c r="DB31" s="712"/>
      <c r="DC31" s="717"/>
      <c r="DD31" s="688">
        <v>34200</v>
      </c>
      <c r="DE31" s="715"/>
      <c r="DF31" s="715"/>
      <c r="DG31" s="715"/>
      <c r="DH31" s="715"/>
      <c r="DI31" s="715"/>
      <c r="DJ31" s="715"/>
      <c r="DK31" s="716"/>
      <c r="DL31" s="688">
        <v>34200</v>
      </c>
      <c r="DM31" s="715"/>
      <c r="DN31" s="715"/>
      <c r="DO31" s="715"/>
      <c r="DP31" s="715"/>
      <c r="DQ31" s="715"/>
      <c r="DR31" s="715"/>
      <c r="DS31" s="715"/>
      <c r="DT31" s="715"/>
      <c r="DU31" s="715"/>
      <c r="DV31" s="716"/>
      <c r="DW31" s="684">
        <v>1.1000000000000001</v>
      </c>
      <c r="DX31" s="712"/>
      <c r="DY31" s="712"/>
      <c r="DZ31" s="712"/>
      <c r="EA31" s="712"/>
      <c r="EB31" s="712"/>
      <c r="EC31" s="713"/>
    </row>
    <row r="32" spans="2:133" ht="11.25" customHeight="1">
      <c r="B32" s="676" t="s">
        <v>313</v>
      </c>
      <c r="C32" s="677"/>
      <c r="D32" s="677"/>
      <c r="E32" s="677"/>
      <c r="F32" s="677"/>
      <c r="G32" s="677"/>
      <c r="H32" s="677"/>
      <c r="I32" s="677"/>
      <c r="J32" s="677"/>
      <c r="K32" s="677"/>
      <c r="L32" s="677"/>
      <c r="M32" s="677"/>
      <c r="N32" s="677"/>
      <c r="O32" s="677"/>
      <c r="P32" s="677"/>
      <c r="Q32" s="678"/>
      <c r="R32" s="679">
        <v>3904739</v>
      </c>
      <c r="S32" s="680"/>
      <c r="T32" s="680"/>
      <c r="U32" s="680"/>
      <c r="V32" s="680"/>
      <c r="W32" s="680"/>
      <c r="X32" s="680"/>
      <c r="Y32" s="681"/>
      <c r="Z32" s="682">
        <v>32.4</v>
      </c>
      <c r="AA32" s="682"/>
      <c r="AB32" s="682"/>
      <c r="AC32" s="682"/>
      <c r="AD32" s="683" t="s">
        <v>171</v>
      </c>
      <c r="AE32" s="683"/>
      <c r="AF32" s="683"/>
      <c r="AG32" s="683"/>
      <c r="AH32" s="683"/>
      <c r="AI32" s="683"/>
      <c r="AJ32" s="683"/>
      <c r="AK32" s="683"/>
      <c r="AL32" s="684" t="s">
        <v>171</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99.7</v>
      </c>
      <c r="BH32" s="749"/>
      <c r="BI32" s="749"/>
      <c r="BJ32" s="749"/>
      <c r="BK32" s="749"/>
      <c r="BL32" s="749"/>
      <c r="BM32" s="750">
        <v>99.4</v>
      </c>
      <c r="BN32" s="749"/>
      <c r="BO32" s="749"/>
      <c r="BP32" s="749"/>
      <c r="BQ32" s="751"/>
      <c r="BR32" s="748">
        <v>99.7</v>
      </c>
      <c r="BS32" s="749"/>
      <c r="BT32" s="749"/>
      <c r="BU32" s="749"/>
      <c r="BV32" s="749"/>
      <c r="BW32" s="749"/>
      <c r="BX32" s="750">
        <v>99.5</v>
      </c>
      <c r="BY32" s="749"/>
      <c r="BZ32" s="749"/>
      <c r="CA32" s="749"/>
      <c r="CB32" s="751"/>
      <c r="CD32" s="746"/>
      <c r="CE32" s="747"/>
      <c r="CF32" s="694" t="s">
        <v>315</v>
      </c>
      <c r="CG32" s="695"/>
      <c r="CH32" s="695"/>
      <c r="CI32" s="695"/>
      <c r="CJ32" s="695"/>
      <c r="CK32" s="695"/>
      <c r="CL32" s="695"/>
      <c r="CM32" s="695"/>
      <c r="CN32" s="695"/>
      <c r="CO32" s="695"/>
      <c r="CP32" s="695"/>
      <c r="CQ32" s="696"/>
      <c r="CR32" s="679" t="s">
        <v>171</v>
      </c>
      <c r="CS32" s="680"/>
      <c r="CT32" s="680"/>
      <c r="CU32" s="680"/>
      <c r="CV32" s="680"/>
      <c r="CW32" s="680"/>
      <c r="CX32" s="680"/>
      <c r="CY32" s="681"/>
      <c r="CZ32" s="684" t="s">
        <v>171</v>
      </c>
      <c r="DA32" s="712"/>
      <c r="DB32" s="712"/>
      <c r="DC32" s="717"/>
      <c r="DD32" s="688" t="s">
        <v>231</v>
      </c>
      <c r="DE32" s="680"/>
      <c r="DF32" s="680"/>
      <c r="DG32" s="680"/>
      <c r="DH32" s="680"/>
      <c r="DI32" s="680"/>
      <c r="DJ32" s="680"/>
      <c r="DK32" s="681"/>
      <c r="DL32" s="688" t="s">
        <v>171</v>
      </c>
      <c r="DM32" s="680"/>
      <c r="DN32" s="680"/>
      <c r="DO32" s="680"/>
      <c r="DP32" s="680"/>
      <c r="DQ32" s="680"/>
      <c r="DR32" s="680"/>
      <c r="DS32" s="680"/>
      <c r="DT32" s="680"/>
      <c r="DU32" s="680"/>
      <c r="DV32" s="681"/>
      <c r="DW32" s="684" t="s">
        <v>231</v>
      </c>
      <c r="DX32" s="712"/>
      <c r="DY32" s="712"/>
      <c r="DZ32" s="712"/>
      <c r="EA32" s="712"/>
      <c r="EB32" s="712"/>
      <c r="EC32" s="713"/>
    </row>
    <row r="33" spans="2:133" ht="11.25" customHeight="1">
      <c r="B33" s="676" t="s">
        <v>316</v>
      </c>
      <c r="C33" s="677"/>
      <c r="D33" s="677"/>
      <c r="E33" s="677"/>
      <c r="F33" s="677"/>
      <c r="G33" s="677"/>
      <c r="H33" s="677"/>
      <c r="I33" s="677"/>
      <c r="J33" s="677"/>
      <c r="K33" s="677"/>
      <c r="L33" s="677"/>
      <c r="M33" s="677"/>
      <c r="N33" s="677"/>
      <c r="O33" s="677"/>
      <c r="P33" s="677"/>
      <c r="Q33" s="678"/>
      <c r="R33" s="679">
        <v>445885</v>
      </c>
      <c r="S33" s="680"/>
      <c r="T33" s="680"/>
      <c r="U33" s="680"/>
      <c r="V33" s="680"/>
      <c r="W33" s="680"/>
      <c r="X33" s="680"/>
      <c r="Y33" s="681"/>
      <c r="Z33" s="682">
        <v>3.7</v>
      </c>
      <c r="AA33" s="682"/>
      <c r="AB33" s="682"/>
      <c r="AC33" s="682"/>
      <c r="AD33" s="683" t="s">
        <v>231</v>
      </c>
      <c r="AE33" s="683"/>
      <c r="AF33" s="683"/>
      <c r="AG33" s="683"/>
      <c r="AH33" s="683"/>
      <c r="AI33" s="683"/>
      <c r="AJ33" s="683"/>
      <c r="AK33" s="683"/>
      <c r="AL33" s="684" t="s">
        <v>171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4146629</v>
      </c>
      <c r="CS33" s="715"/>
      <c r="CT33" s="715"/>
      <c r="CU33" s="715"/>
      <c r="CV33" s="715"/>
      <c r="CW33" s="715"/>
      <c r="CX33" s="715"/>
      <c r="CY33" s="716"/>
      <c r="CZ33" s="684">
        <v>35.4</v>
      </c>
      <c r="DA33" s="712"/>
      <c r="DB33" s="712"/>
      <c r="DC33" s="717"/>
      <c r="DD33" s="688">
        <v>2201625</v>
      </c>
      <c r="DE33" s="715"/>
      <c r="DF33" s="715"/>
      <c r="DG33" s="715"/>
      <c r="DH33" s="715"/>
      <c r="DI33" s="715"/>
      <c r="DJ33" s="715"/>
      <c r="DK33" s="716"/>
      <c r="DL33" s="688">
        <v>1437383</v>
      </c>
      <c r="DM33" s="715"/>
      <c r="DN33" s="715"/>
      <c r="DO33" s="715"/>
      <c r="DP33" s="715"/>
      <c r="DQ33" s="715"/>
      <c r="DR33" s="715"/>
      <c r="DS33" s="715"/>
      <c r="DT33" s="715"/>
      <c r="DU33" s="715"/>
      <c r="DV33" s="716"/>
      <c r="DW33" s="684">
        <v>45.1</v>
      </c>
      <c r="DX33" s="712"/>
      <c r="DY33" s="712"/>
      <c r="DZ33" s="712"/>
      <c r="EA33" s="712"/>
      <c r="EB33" s="712"/>
      <c r="EC33" s="713"/>
    </row>
    <row r="34" spans="2:133" ht="11.25" customHeight="1">
      <c r="B34" s="676" t="s">
        <v>318</v>
      </c>
      <c r="C34" s="677"/>
      <c r="D34" s="677"/>
      <c r="E34" s="677"/>
      <c r="F34" s="677"/>
      <c r="G34" s="677"/>
      <c r="H34" s="677"/>
      <c r="I34" s="677"/>
      <c r="J34" s="677"/>
      <c r="K34" s="677"/>
      <c r="L34" s="677"/>
      <c r="M34" s="677"/>
      <c r="N34" s="677"/>
      <c r="O34" s="677"/>
      <c r="P34" s="677"/>
      <c r="Q34" s="678"/>
      <c r="R34" s="679">
        <v>1018083</v>
      </c>
      <c r="S34" s="680"/>
      <c r="T34" s="680"/>
      <c r="U34" s="680"/>
      <c r="V34" s="680"/>
      <c r="W34" s="680"/>
      <c r="X34" s="680"/>
      <c r="Y34" s="681"/>
      <c r="Z34" s="682">
        <v>8.5</v>
      </c>
      <c r="AA34" s="682"/>
      <c r="AB34" s="682"/>
      <c r="AC34" s="682"/>
      <c r="AD34" s="683">
        <v>5255</v>
      </c>
      <c r="AE34" s="683"/>
      <c r="AF34" s="683"/>
      <c r="AG34" s="683"/>
      <c r="AH34" s="683"/>
      <c r="AI34" s="683"/>
      <c r="AJ34" s="683"/>
      <c r="AK34" s="683"/>
      <c r="AL34" s="684">
        <v>0.2</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1087944</v>
      </c>
      <c r="CS34" s="680"/>
      <c r="CT34" s="680"/>
      <c r="CU34" s="680"/>
      <c r="CV34" s="680"/>
      <c r="CW34" s="680"/>
      <c r="CX34" s="680"/>
      <c r="CY34" s="681"/>
      <c r="CZ34" s="684">
        <v>9.3000000000000007</v>
      </c>
      <c r="DA34" s="712"/>
      <c r="DB34" s="712"/>
      <c r="DC34" s="717"/>
      <c r="DD34" s="688">
        <v>737269</v>
      </c>
      <c r="DE34" s="680"/>
      <c r="DF34" s="680"/>
      <c r="DG34" s="680"/>
      <c r="DH34" s="680"/>
      <c r="DI34" s="680"/>
      <c r="DJ34" s="680"/>
      <c r="DK34" s="681"/>
      <c r="DL34" s="688">
        <v>609057</v>
      </c>
      <c r="DM34" s="680"/>
      <c r="DN34" s="680"/>
      <c r="DO34" s="680"/>
      <c r="DP34" s="680"/>
      <c r="DQ34" s="680"/>
      <c r="DR34" s="680"/>
      <c r="DS34" s="680"/>
      <c r="DT34" s="680"/>
      <c r="DU34" s="680"/>
      <c r="DV34" s="681"/>
      <c r="DW34" s="684">
        <v>19.100000000000001</v>
      </c>
      <c r="DX34" s="712"/>
      <c r="DY34" s="712"/>
      <c r="DZ34" s="712"/>
      <c r="EA34" s="712"/>
      <c r="EB34" s="712"/>
      <c r="EC34" s="713"/>
    </row>
    <row r="35" spans="2:133" ht="11.25" customHeight="1">
      <c r="B35" s="676" t="s">
        <v>322</v>
      </c>
      <c r="C35" s="677"/>
      <c r="D35" s="677"/>
      <c r="E35" s="677"/>
      <c r="F35" s="677"/>
      <c r="G35" s="677"/>
      <c r="H35" s="677"/>
      <c r="I35" s="677"/>
      <c r="J35" s="677"/>
      <c r="K35" s="677"/>
      <c r="L35" s="677"/>
      <c r="M35" s="677"/>
      <c r="N35" s="677"/>
      <c r="O35" s="677"/>
      <c r="P35" s="677"/>
      <c r="Q35" s="678"/>
      <c r="R35" s="679">
        <v>1161334</v>
      </c>
      <c r="S35" s="680"/>
      <c r="T35" s="680"/>
      <c r="U35" s="680"/>
      <c r="V35" s="680"/>
      <c r="W35" s="680"/>
      <c r="X35" s="680"/>
      <c r="Y35" s="681"/>
      <c r="Z35" s="682">
        <v>9.6</v>
      </c>
      <c r="AA35" s="682"/>
      <c r="AB35" s="682"/>
      <c r="AC35" s="682"/>
      <c r="AD35" s="683" t="s">
        <v>171</v>
      </c>
      <c r="AE35" s="683"/>
      <c r="AF35" s="683"/>
      <c r="AG35" s="683"/>
      <c r="AH35" s="683"/>
      <c r="AI35" s="683"/>
      <c r="AJ35" s="683"/>
      <c r="AK35" s="683"/>
      <c r="AL35" s="684" t="s">
        <v>171</v>
      </c>
      <c r="AM35" s="685"/>
      <c r="AN35" s="685"/>
      <c r="AO35" s="686"/>
      <c r="AP35" s="234"/>
      <c r="AQ35" s="752" t="s">
        <v>323</v>
      </c>
      <c r="AR35" s="753"/>
      <c r="AS35" s="753"/>
      <c r="AT35" s="753"/>
      <c r="AU35" s="753"/>
      <c r="AV35" s="753"/>
      <c r="AW35" s="753"/>
      <c r="AX35" s="753"/>
      <c r="AY35" s="754"/>
      <c r="AZ35" s="668">
        <v>783743</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51420</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37111</v>
      </c>
      <c r="CS35" s="715"/>
      <c r="CT35" s="715"/>
      <c r="CU35" s="715"/>
      <c r="CV35" s="715"/>
      <c r="CW35" s="715"/>
      <c r="CX35" s="715"/>
      <c r="CY35" s="716"/>
      <c r="CZ35" s="684">
        <v>0.3</v>
      </c>
      <c r="DA35" s="712"/>
      <c r="DB35" s="712"/>
      <c r="DC35" s="717"/>
      <c r="DD35" s="688">
        <v>32083</v>
      </c>
      <c r="DE35" s="715"/>
      <c r="DF35" s="715"/>
      <c r="DG35" s="715"/>
      <c r="DH35" s="715"/>
      <c r="DI35" s="715"/>
      <c r="DJ35" s="715"/>
      <c r="DK35" s="716"/>
      <c r="DL35" s="688">
        <v>14695</v>
      </c>
      <c r="DM35" s="715"/>
      <c r="DN35" s="715"/>
      <c r="DO35" s="715"/>
      <c r="DP35" s="715"/>
      <c r="DQ35" s="715"/>
      <c r="DR35" s="715"/>
      <c r="DS35" s="715"/>
      <c r="DT35" s="715"/>
      <c r="DU35" s="715"/>
      <c r="DV35" s="716"/>
      <c r="DW35" s="684">
        <v>0.5</v>
      </c>
      <c r="DX35" s="712"/>
      <c r="DY35" s="712"/>
      <c r="DZ35" s="712"/>
      <c r="EA35" s="712"/>
      <c r="EB35" s="712"/>
      <c r="EC35" s="713"/>
    </row>
    <row r="36" spans="2:133" ht="11.25" customHeight="1">
      <c r="B36" s="676" t="s">
        <v>326</v>
      </c>
      <c r="C36" s="677"/>
      <c r="D36" s="677"/>
      <c r="E36" s="677"/>
      <c r="F36" s="677"/>
      <c r="G36" s="677"/>
      <c r="H36" s="677"/>
      <c r="I36" s="677"/>
      <c r="J36" s="677"/>
      <c r="K36" s="677"/>
      <c r="L36" s="677"/>
      <c r="M36" s="677"/>
      <c r="N36" s="677"/>
      <c r="O36" s="677"/>
      <c r="P36" s="677"/>
      <c r="Q36" s="678"/>
      <c r="R36" s="679" t="s">
        <v>231</v>
      </c>
      <c r="S36" s="680"/>
      <c r="T36" s="680"/>
      <c r="U36" s="680"/>
      <c r="V36" s="680"/>
      <c r="W36" s="680"/>
      <c r="X36" s="680"/>
      <c r="Y36" s="681"/>
      <c r="Z36" s="682" t="s">
        <v>231</v>
      </c>
      <c r="AA36" s="682"/>
      <c r="AB36" s="682"/>
      <c r="AC36" s="682"/>
      <c r="AD36" s="683" t="s">
        <v>171</v>
      </c>
      <c r="AE36" s="683"/>
      <c r="AF36" s="683"/>
      <c r="AG36" s="683"/>
      <c r="AH36" s="683"/>
      <c r="AI36" s="683"/>
      <c r="AJ36" s="683"/>
      <c r="AK36" s="683"/>
      <c r="AL36" s="684" t="s">
        <v>171</v>
      </c>
      <c r="AM36" s="685"/>
      <c r="AN36" s="685"/>
      <c r="AO36" s="686"/>
      <c r="AQ36" s="756" t="s">
        <v>327</v>
      </c>
      <c r="AR36" s="757"/>
      <c r="AS36" s="757"/>
      <c r="AT36" s="757"/>
      <c r="AU36" s="757"/>
      <c r="AV36" s="757"/>
      <c r="AW36" s="757"/>
      <c r="AX36" s="757"/>
      <c r="AY36" s="758"/>
      <c r="AZ36" s="679">
        <v>229807</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51420</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2087355</v>
      </c>
      <c r="CS36" s="680"/>
      <c r="CT36" s="680"/>
      <c r="CU36" s="680"/>
      <c r="CV36" s="680"/>
      <c r="CW36" s="680"/>
      <c r="CX36" s="680"/>
      <c r="CY36" s="681"/>
      <c r="CZ36" s="684">
        <v>17.8</v>
      </c>
      <c r="DA36" s="712"/>
      <c r="DB36" s="712"/>
      <c r="DC36" s="717"/>
      <c r="DD36" s="688">
        <v>714323</v>
      </c>
      <c r="DE36" s="680"/>
      <c r="DF36" s="680"/>
      <c r="DG36" s="680"/>
      <c r="DH36" s="680"/>
      <c r="DI36" s="680"/>
      <c r="DJ36" s="680"/>
      <c r="DK36" s="681"/>
      <c r="DL36" s="688">
        <v>548759</v>
      </c>
      <c r="DM36" s="680"/>
      <c r="DN36" s="680"/>
      <c r="DO36" s="680"/>
      <c r="DP36" s="680"/>
      <c r="DQ36" s="680"/>
      <c r="DR36" s="680"/>
      <c r="DS36" s="680"/>
      <c r="DT36" s="680"/>
      <c r="DU36" s="680"/>
      <c r="DV36" s="681"/>
      <c r="DW36" s="684">
        <v>17.2</v>
      </c>
      <c r="DX36" s="712"/>
      <c r="DY36" s="712"/>
      <c r="DZ36" s="712"/>
      <c r="EA36" s="712"/>
      <c r="EB36" s="712"/>
      <c r="EC36" s="713"/>
    </row>
    <row r="37" spans="2:133" ht="11.25" customHeight="1">
      <c r="B37" s="676" t="s">
        <v>330</v>
      </c>
      <c r="C37" s="677"/>
      <c r="D37" s="677"/>
      <c r="E37" s="677"/>
      <c r="F37" s="677"/>
      <c r="G37" s="677"/>
      <c r="H37" s="677"/>
      <c r="I37" s="677"/>
      <c r="J37" s="677"/>
      <c r="K37" s="677"/>
      <c r="L37" s="677"/>
      <c r="M37" s="677"/>
      <c r="N37" s="677"/>
      <c r="O37" s="677"/>
      <c r="P37" s="677"/>
      <c r="Q37" s="678"/>
      <c r="R37" s="679">
        <v>241934</v>
      </c>
      <c r="S37" s="680"/>
      <c r="T37" s="680"/>
      <c r="U37" s="680"/>
      <c r="V37" s="680"/>
      <c r="W37" s="680"/>
      <c r="X37" s="680"/>
      <c r="Y37" s="681"/>
      <c r="Z37" s="682">
        <v>2</v>
      </c>
      <c r="AA37" s="682"/>
      <c r="AB37" s="682"/>
      <c r="AC37" s="682"/>
      <c r="AD37" s="683" t="s">
        <v>171</v>
      </c>
      <c r="AE37" s="683"/>
      <c r="AF37" s="683"/>
      <c r="AG37" s="683"/>
      <c r="AH37" s="683"/>
      <c r="AI37" s="683"/>
      <c r="AJ37" s="683"/>
      <c r="AK37" s="683"/>
      <c r="AL37" s="684" t="s">
        <v>171</v>
      </c>
      <c r="AM37" s="685"/>
      <c r="AN37" s="685"/>
      <c r="AO37" s="686"/>
      <c r="AQ37" s="756" t="s">
        <v>331</v>
      </c>
      <c r="AR37" s="757"/>
      <c r="AS37" s="757"/>
      <c r="AT37" s="757"/>
      <c r="AU37" s="757"/>
      <c r="AV37" s="757"/>
      <c r="AW37" s="757"/>
      <c r="AX37" s="757"/>
      <c r="AY37" s="758"/>
      <c r="AZ37" s="679">
        <v>206887</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1068</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229126</v>
      </c>
      <c r="CS37" s="715"/>
      <c r="CT37" s="715"/>
      <c r="CU37" s="715"/>
      <c r="CV37" s="715"/>
      <c r="CW37" s="715"/>
      <c r="CX37" s="715"/>
      <c r="CY37" s="716"/>
      <c r="CZ37" s="684">
        <v>2</v>
      </c>
      <c r="DA37" s="712"/>
      <c r="DB37" s="712"/>
      <c r="DC37" s="717"/>
      <c r="DD37" s="688">
        <v>229126</v>
      </c>
      <c r="DE37" s="715"/>
      <c r="DF37" s="715"/>
      <c r="DG37" s="715"/>
      <c r="DH37" s="715"/>
      <c r="DI37" s="715"/>
      <c r="DJ37" s="715"/>
      <c r="DK37" s="716"/>
      <c r="DL37" s="688">
        <v>229126</v>
      </c>
      <c r="DM37" s="715"/>
      <c r="DN37" s="715"/>
      <c r="DO37" s="715"/>
      <c r="DP37" s="715"/>
      <c r="DQ37" s="715"/>
      <c r="DR37" s="715"/>
      <c r="DS37" s="715"/>
      <c r="DT37" s="715"/>
      <c r="DU37" s="715"/>
      <c r="DV37" s="716"/>
      <c r="DW37" s="684">
        <v>7.2</v>
      </c>
      <c r="DX37" s="712"/>
      <c r="DY37" s="712"/>
      <c r="DZ37" s="712"/>
      <c r="EA37" s="712"/>
      <c r="EB37" s="712"/>
      <c r="EC37" s="713"/>
    </row>
    <row r="38" spans="2:133" ht="11.25" customHeight="1">
      <c r="B38" s="724" t="s">
        <v>334</v>
      </c>
      <c r="C38" s="725"/>
      <c r="D38" s="725"/>
      <c r="E38" s="725"/>
      <c r="F38" s="725"/>
      <c r="G38" s="725"/>
      <c r="H38" s="725"/>
      <c r="I38" s="725"/>
      <c r="J38" s="725"/>
      <c r="K38" s="725"/>
      <c r="L38" s="725"/>
      <c r="M38" s="725"/>
      <c r="N38" s="725"/>
      <c r="O38" s="725"/>
      <c r="P38" s="725"/>
      <c r="Q38" s="726"/>
      <c r="R38" s="759">
        <v>12039416</v>
      </c>
      <c r="S38" s="760"/>
      <c r="T38" s="760"/>
      <c r="U38" s="760"/>
      <c r="V38" s="760"/>
      <c r="W38" s="760"/>
      <c r="X38" s="760"/>
      <c r="Y38" s="761"/>
      <c r="Z38" s="762">
        <v>100</v>
      </c>
      <c r="AA38" s="762"/>
      <c r="AB38" s="762"/>
      <c r="AC38" s="762"/>
      <c r="AD38" s="763">
        <v>2942151</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15563</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1813</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561293</v>
      </c>
      <c r="CS38" s="680"/>
      <c r="CT38" s="680"/>
      <c r="CU38" s="680"/>
      <c r="CV38" s="680"/>
      <c r="CW38" s="680"/>
      <c r="CX38" s="680"/>
      <c r="CY38" s="681"/>
      <c r="CZ38" s="684">
        <v>4.8</v>
      </c>
      <c r="DA38" s="712"/>
      <c r="DB38" s="712"/>
      <c r="DC38" s="717"/>
      <c r="DD38" s="688">
        <v>496068</v>
      </c>
      <c r="DE38" s="680"/>
      <c r="DF38" s="680"/>
      <c r="DG38" s="680"/>
      <c r="DH38" s="680"/>
      <c r="DI38" s="680"/>
      <c r="DJ38" s="680"/>
      <c r="DK38" s="681"/>
      <c r="DL38" s="688">
        <v>264872</v>
      </c>
      <c r="DM38" s="680"/>
      <c r="DN38" s="680"/>
      <c r="DO38" s="680"/>
      <c r="DP38" s="680"/>
      <c r="DQ38" s="680"/>
      <c r="DR38" s="680"/>
      <c r="DS38" s="680"/>
      <c r="DT38" s="680"/>
      <c r="DU38" s="680"/>
      <c r="DV38" s="681"/>
      <c r="DW38" s="684">
        <v>8.3000000000000007</v>
      </c>
      <c r="DX38" s="712"/>
      <c r="DY38" s="712"/>
      <c r="DZ38" s="712"/>
      <c r="EA38" s="712"/>
      <c r="EB38" s="712"/>
      <c r="EC38" s="713"/>
    </row>
    <row r="39" spans="2:133" ht="11.25" customHeight="1">
      <c r="AQ39" s="756" t="s">
        <v>338</v>
      </c>
      <c r="AR39" s="757"/>
      <c r="AS39" s="757"/>
      <c r="AT39" s="757"/>
      <c r="AU39" s="757"/>
      <c r="AV39" s="757"/>
      <c r="AW39" s="757"/>
      <c r="AX39" s="757"/>
      <c r="AY39" s="758"/>
      <c r="AZ39" s="679">
        <v>1023</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101</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300245</v>
      </c>
      <c r="CS39" s="715"/>
      <c r="CT39" s="715"/>
      <c r="CU39" s="715"/>
      <c r="CV39" s="715"/>
      <c r="CW39" s="715"/>
      <c r="CX39" s="715"/>
      <c r="CY39" s="716"/>
      <c r="CZ39" s="684">
        <v>2.6</v>
      </c>
      <c r="DA39" s="712"/>
      <c r="DB39" s="712"/>
      <c r="DC39" s="717"/>
      <c r="DD39" s="688">
        <v>185601</v>
      </c>
      <c r="DE39" s="715"/>
      <c r="DF39" s="715"/>
      <c r="DG39" s="715"/>
      <c r="DH39" s="715"/>
      <c r="DI39" s="715"/>
      <c r="DJ39" s="715"/>
      <c r="DK39" s="716"/>
      <c r="DL39" s="688" t="s">
        <v>171</v>
      </c>
      <c r="DM39" s="715"/>
      <c r="DN39" s="715"/>
      <c r="DO39" s="715"/>
      <c r="DP39" s="715"/>
      <c r="DQ39" s="715"/>
      <c r="DR39" s="715"/>
      <c r="DS39" s="715"/>
      <c r="DT39" s="715"/>
      <c r="DU39" s="715"/>
      <c r="DV39" s="716"/>
      <c r="DW39" s="684" t="s">
        <v>171</v>
      </c>
      <c r="DX39" s="712"/>
      <c r="DY39" s="712"/>
      <c r="DZ39" s="712"/>
      <c r="EA39" s="712"/>
      <c r="EB39" s="712"/>
      <c r="EC39" s="713"/>
    </row>
    <row r="40" spans="2:133" ht="11.25" customHeight="1">
      <c r="AQ40" s="756" t="s">
        <v>342</v>
      </c>
      <c r="AR40" s="757"/>
      <c r="AS40" s="757"/>
      <c r="AT40" s="757"/>
      <c r="AU40" s="757"/>
      <c r="AV40" s="757"/>
      <c r="AW40" s="757"/>
      <c r="AX40" s="757"/>
      <c r="AY40" s="758"/>
      <c r="AZ40" s="679">
        <v>89503</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v>2</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72681</v>
      </c>
      <c r="CS40" s="680"/>
      <c r="CT40" s="680"/>
      <c r="CU40" s="680"/>
      <c r="CV40" s="680"/>
      <c r="CW40" s="680"/>
      <c r="CX40" s="680"/>
      <c r="CY40" s="681"/>
      <c r="CZ40" s="684">
        <v>0.6</v>
      </c>
      <c r="DA40" s="712"/>
      <c r="DB40" s="712"/>
      <c r="DC40" s="717"/>
      <c r="DD40" s="688">
        <v>36281</v>
      </c>
      <c r="DE40" s="680"/>
      <c r="DF40" s="680"/>
      <c r="DG40" s="680"/>
      <c r="DH40" s="680"/>
      <c r="DI40" s="680"/>
      <c r="DJ40" s="680"/>
      <c r="DK40" s="681"/>
      <c r="DL40" s="688" t="s">
        <v>171</v>
      </c>
      <c r="DM40" s="680"/>
      <c r="DN40" s="680"/>
      <c r="DO40" s="680"/>
      <c r="DP40" s="680"/>
      <c r="DQ40" s="680"/>
      <c r="DR40" s="680"/>
      <c r="DS40" s="680"/>
      <c r="DT40" s="680"/>
      <c r="DU40" s="680"/>
      <c r="DV40" s="681"/>
      <c r="DW40" s="684" t="s">
        <v>171</v>
      </c>
      <c r="DX40" s="712"/>
      <c r="DY40" s="712"/>
      <c r="DZ40" s="712"/>
      <c r="EA40" s="712"/>
      <c r="EB40" s="712"/>
      <c r="EC40" s="713"/>
    </row>
    <row r="41" spans="2:133" ht="11.25" customHeight="1">
      <c r="AQ41" s="766" t="s">
        <v>345</v>
      </c>
      <c r="AR41" s="767"/>
      <c r="AS41" s="767"/>
      <c r="AT41" s="767"/>
      <c r="AU41" s="767"/>
      <c r="AV41" s="767"/>
      <c r="AW41" s="767"/>
      <c r="AX41" s="767"/>
      <c r="AY41" s="768"/>
      <c r="AZ41" s="759">
        <v>240960</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343</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171</v>
      </c>
      <c r="CS41" s="715"/>
      <c r="CT41" s="715"/>
      <c r="CU41" s="715"/>
      <c r="CV41" s="715"/>
      <c r="CW41" s="715"/>
      <c r="CX41" s="715"/>
      <c r="CY41" s="716"/>
      <c r="CZ41" s="684" t="s">
        <v>171</v>
      </c>
      <c r="DA41" s="712"/>
      <c r="DB41" s="712"/>
      <c r="DC41" s="717"/>
      <c r="DD41" s="688" t="s">
        <v>171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5824800</v>
      </c>
      <c r="CS42" s="680"/>
      <c r="CT42" s="680"/>
      <c r="CU42" s="680"/>
      <c r="CV42" s="680"/>
      <c r="CW42" s="680"/>
      <c r="CX42" s="680"/>
      <c r="CY42" s="681"/>
      <c r="CZ42" s="684">
        <v>49.8</v>
      </c>
      <c r="DA42" s="685"/>
      <c r="DB42" s="685"/>
      <c r="DC42" s="780"/>
      <c r="DD42" s="688">
        <v>522457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74827</v>
      </c>
      <c r="CS43" s="715"/>
      <c r="CT43" s="715"/>
      <c r="CU43" s="715"/>
      <c r="CV43" s="715"/>
      <c r="CW43" s="715"/>
      <c r="CX43" s="715"/>
      <c r="CY43" s="716"/>
      <c r="CZ43" s="684">
        <v>0.6</v>
      </c>
      <c r="DA43" s="712"/>
      <c r="DB43" s="712"/>
      <c r="DC43" s="717"/>
      <c r="DD43" s="688">
        <v>74827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352</v>
      </c>
      <c r="CD44" s="791" t="s">
        <v>303</v>
      </c>
      <c r="CE44" s="792"/>
      <c r="CF44" s="676" t="s">
        <v>353</v>
      </c>
      <c r="CG44" s="677"/>
      <c r="CH44" s="677"/>
      <c r="CI44" s="677"/>
      <c r="CJ44" s="677"/>
      <c r="CK44" s="677"/>
      <c r="CL44" s="677"/>
      <c r="CM44" s="677"/>
      <c r="CN44" s="677"/>
      <c r="CO44" s="677"/>
      <c r="CP44" s="677"/>
      <c r="CQ44" s="678"/>
      <c r="CR44" s="679">
        <v>4678493</v>
      </c>
      <c r="CS44" s="680"/>
      <c r="CT44" s="680"/>
      <c r="CU44" s="680"/>
      <c r="CV44" s="680"/>
      <c r="CW44" s="680"/>
      <c r="CX44" s="680"/>
      <c r="CY44" s="681"/>
      <c r="CZ44" s="684">
        <v>40</v>
      </c>
      <c r="DA44" s="685"/>
      <c r="DB44" s="685"/>
      <c r="DC44" s="780"/>
      <c r="DD44" s="688">
        <v>402219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354</v>
      </c>
      <c r="CG45" s="677"/>
      <c r="CH45" s="677"/>
      <c r="CI45" s="677"/>
      <c r="CJ45" s="677"/>
      <c r="CK45" s="677"/>
      <c r="CL45" s="677"/>
      <c r="CM45" s="677"/>
      <c r="CN45" s="677"/>
      <c r="CO45" s="677"/>
      <c r="CP45" s="677"/>
      <c r="CQ45" s="678"/>
      <c r="CR45" s="679">
        <v>2819057</v>
      </c>
      <c r="CS45" s="715"/>
      <c r="CT45" s="715"/>
      <c r="CU45" s="715"/>
      <c r="CV45" s="715"/>
      <c r="CW45" s="715"/>
      <c r="CX45" s="715"/>
      <c r="CY45" s="716"/>
      <c r="CZ45" s="684">
        <v>24.1</v>
      </c>
      <c r="DA45" s="712"/>
      <c r="DB45" s="712"/>
      <c r="DC45" s="717"/>
      <c r="DD45" s="688">
        <v>108321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355</v>
      </c>
      <c r="CG46" s="677"/>
      <c r="CH46" s="677"/>
      <c r="CI46" s="677"/>
      <c r="CJ46" s="677"/>
      <c r="CK46" s="677"/>
      <c r="CL46" s="677"/>
      <c r="CM46" s="677"/>
      <c r="CN46" s="677"/>
      <c r="CO46" s="677"/>
      <c r="CP46" s="677"/>
      <c r="CQ46" s="678"/>
      <c r="CR46" s="679">
        <v>1859436</v>
      </c>
      <c r="CS46" s="680"/>
      <c r="CT46" s="680"/>
      <c r="CU46" s="680"/>
      <c r="CV46" s="680"/>
      <c r="CW46" s="680"/>
      <c r="CX46" s="680"/>
      <c r="CY46" s="681"/>
      <c r="CZ46" s="684">
        <v>15.9</v>
      </c>
      <c r="DA46" s="685"/>
      <c r="DB46" s="685"/>
      <c r="DC46" s="780"/>
      <c r="DD46" s="688">
        <v>293898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356</v>
      </c>
      <c r="CG47" s="677"/>
      <c r="CH47" s="677"/>
      <c r="CI47" s="677"/>
      <c r="CJ47" s="677"/>
      <c r="CK47" s="677"/>
      <c r="CL47" s="677"/>
      <c r="CM47" s="677"/>
      <c r="CN47" s="677"/>
      <c r="CO47" s="677"/>
      <c r="CP47" s="677"/>
      <c r="CQ47" s="678"/>
      <c r="CR47" s="679">
        <v>1146307</v>
      </c>
      <c r="CS47" s="715"/>
      <c r="CT47" s="715"/>
      <c r="CU47" s="715"/>
      <c r="CV47" s="715"/>
      <c r="CW47" s="715"/>
      <c r="CX47" s="715"/>
      <c r="CY47" s="716"/>
      <c r="CZ47" s="684">
        <v>9.8000000000000007</v>
      </c>
      <c r="DA47" s="712"/>
      <c r="DB47" s="712"/>
      <c r="DC47" s="717"/>
      <c r="DD47" s="688">
        <v>120238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357</v>
      </c>
      <c r="CG48" s="677"/>
      <c r="CH48" s="677"/>
      <c r="CI48" s="677"/>
      <c r="CJ48" s="677"/>
      <c r="CK48" s="677"/>
      <c r="CL48" s="677"/>
      <c r="CM48" s="677"/>
      <c r="CN48" s="677"/>
      <c r="CO48" s="677"/>
      <c r="CP48" s="677"/>
      <c r="CQ48" s="678"/>
      <c r="CR48" s="679" t="s">
        <v>171</v>
      </c>
      <c r="CS48" s="680"/>
      <c r="CT48" s="680"/>
      <c r="CU48" s="680"/>
      <c r="CV48" s="680"/>
      <c r="CW48" s="680"/>
      <c r="CX48" s="680"/>
      <c r="CY48" s="681"/>
      <c r="CZ48" s="684" t="s">
        <v>231</v>
      </c>
      <c r="DA48" s="685"/>
      <c r="DB48" s="685"/>
      <c r="DC48" s="780"/>
      <c r="DD48" s="688" t="s">
        <v>231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358</v>
      </c>
      <c r="CE49" s="725"/>
      <c r="CF49" s="725"/>
      <c r="CG49" s="725"/>
      <c r="CH49" s="725"/>
      <c r="CI49" s="725"/>
      <c r="CJ49" s="725"/>
      <c r="CK49" s="725"/>
      <c r="CL49" s="725"/>
      <c r="CM49" s="725"/>
      <c r="CN49" s="725"/>
      <c r="CO49" s="725"/>
      <c r="CP49" s="725"/>
      <c r="CQ49" s="726"/>
      <c r="CR49" s="759">
        <v>11705965</v>
      </c>
      <c r="CS49" s="749"/>
      <c r="CT49" s="749"/>
      <c r="CU49" s="749"/>
      <c r="CV49" s="749"/>
      <c r="CW49" s="749"/>
      <c r="CX49" s="749"/>
      <c r="CY49" s="781"/>
      <c r="CZ49" s="764">
        <v>100</v>
      </c>
      <c r="DA49" s="782"/>
      <c r="DB49" s="782"/>
      <c r="DC49" s="783"/>
      <c r="DD49" s="784">
        <v>4122918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7eLiTekmnMn4yKmEl2mtrGJBsH6oTWeO9Z5keyTSlQ3QzCk52aH7Kzuo2euIxX7aGHQB3/dd5I76UjX3g/9Vpw==" saltValue="6SszkADMjtNcfWIg7HJzX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election activeCell="AF18" sqref="AF18:AJ18"/>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381</v>
      </c>
      <c r="C7" s="812"/>
      <c r="D7" s="812"/>
      <c r="E7" s="812"/>
      <c r="F7" s="812"/>
      <c r="G7" s="812"/>
      <c r="H7" s="812"/>
      <c r="I7" s="812"/>
      <c r="J7" s="812"/>
      <c r="K7" s="812"/>
      <c r="L7" s="812"/>
      <c r="M7" s="812"/>
      <c r="N7" s="812"/>
      <c r="O7" s="812"/>
      <c r="P7" s="813"/>
      <c r="Q7" s="814">
        <v>12039</v>
      </c>
      <c r="R7" s="815"/>
      <c r="S7" s="815"/>
      <c r="T7" s="815"/>
      <c r="U7" s="815"/>
      <c r="V7" s="815">
        <v>11706</v>
      </c>
      <c r="W7" s="815"/>
      <c r="X7" s="815"/>
      <c r="Y7" s="815"/>
      <c r="Z7" s="815"/>
      <c r="AA7" s="815">
        <v>333</v>
      </c>
      <c r="AB7" s="815"/>
      <c r="AC7" s="815"/>
      <c r="AD7" s="815"/>
      <c r="AE7" s="816"/>
      <c r="AF7" s="817">
        <v>284</v>
      </c>
      <c r="AG7" s="818"/>
      <c r="AH7" s="818"/>
      <c r="AI7" s="818"/>
      <c r="AJ7" s="819"/>
      <c r="AK7" s="854"/>
      <c r="AL7" s="855"/>
      <c r="AM7" s="855"/>
      <c r="AN7" s="855"/>
      <c r="AO7" s="855"/>
      <c r="AP7" s="855">
        <v>5529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383</v>
      </c>
      <c r="B23" s="870" t="s">
        <v>384</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284</v>
      </c>
      <c r="AG23" s="874"/>
      <c r="AH23" s="874"/>
      <c r="AI23" s="874"/>
      <c r="AJ23" s="877"/>
      <c r="AK23" s="878"/>
      <c r="AL23" s="879"/>
      <c r="AM23" s="879"/>
      <c r="AN23" s="879"/>
      <c r="AO23" s="879"/>
      <c r="AP23" s="874"/>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364</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396</v>
      </c>
      <c r="C28" s="812"/>
      <c r="D28" s="812"/>
      <c r="E28" s="812"/>
      <c r="F28" s="812"/>
      <c r="G28" s="812"/>
      <c r="H28" s="812"/>
      <c r="I28" s="812"/>
      <c r="J28" s="812"/>
      <c r="K28" s="812"/>
      <c r="L28" s="812"/>
      <c r="M28" s="812"/>
      <c r="N28" s="812"/>
      <c r="O28" s="812"/>
      <c r="P28" s="813"/>
      <c r="Q28" s="902">
        <v>1044</v>
      </c>
      <c r="R28" s="903"/>
      <c r="S28" s="903"/>
      <c r="T28" s="903"/>
      <c r="U28" s="903"/>
      <c r="V28" s="903">
        <v>993</v>
      </c>
      <c r="W28" s="903"/>
      <c r="X28" s="903"/>
      <c r="Y28" s="903"/>
      <c r="Z28" s="903"/>
      <c r="AA28" s="903">
        <v>51</v>
      </c>
      <c r="AB28" s="903"/>
      <c r="AC28" s="903"/>
      <c r="AD28" s="903"/>
      <c r="AE28" s="904"/>
      <c r="AF28" s="905">
        <v>51</v>
      </c>
      <c r="AG28" s="903"/>
      <c r="AH28" s="903"/>
      <c r="AI28" s="903"/>
      <c r="AJ28" s="906"/>
      <c r="AK28" s="907">
        <v>50</v>
      </c>
      <c r="AL28" s="898"/>
      <c r="AM28" s="898"/>
      <c r="AN28" s="898"/>
      <c r="AO28" s="898"/>
      <c r="AP28" s="898"/>
      <c r="AQ28" s="898"/>
      <c r="AR28" s="898"/>
      <c r="AS28" s="898"/>
      <c r="AT28" s="898"/>
      <c r="AU28" s="898">
        <v>50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397</v>
      </c>
      <c r="C29" s="836"/>
      <c r="D29" s="836"/>
      <c r="E29" s="836"/>
      <c r="F29" s="836"/>
      <c r="G29" s="836"/>
      <c r="H29" s="836"/>
      <c r="I29" s="836"/>
      <c r="J29" s="836"/>
      <c r="K29" s="836"/>
      <c r="L29" s="836"/>
      <c r="M29" s="836"/>
      <c r="N29" s="836"/>
      <c r="O29" s="836"/>
      <c r="P29" s="837"/>
      <c r="Q29" s="838">
        <v>827</v>
      </c>
      <c r="R29" s="839"/>
      <c r="S29" s="839"/>
      <c r="T29" s="839"/>
      <c r="U29" s="839"/>
      <c r="V29" s="839">
        <v>788</v>
      </c>
      <c r="W29" s="839"/>
      <c r="X29" s="839"/>
      <c r="Y29" s="839"/>
      <c r="Z29" s="839"/>
      <c r="AA29" s="839">
        <v>39</v>
      </c>
      <c r="AB29" s="839"/>
      <c r="AC29" s="839"/>
      <c r="AD29" s="839"/>
      <c r="AE29" s="840"/>
      <c r="AF29" s="841">
        <v>39</v>
      </c>
      <c r="AG29" s="842"/>
      <c r="AH29" s="842"/>
      <c r="AI29" s="842"/>
      <c r="AJ29" s="843"/>
      <c r="AK29" s="910">
        <v>110</v>
      </c>
      <c r="AL29" s="911"/>
      <c r="AM29" s="911"/>
      <c r="AN29" s="911"/>
      <c r="AO29" s="911"/>
      <c r="AP29" s="911"/>
      <c r="AQ29" s="911"/>
      <c r="AR29" s="911"/>
      <c r="AS29" s="911"/>
      <c r="AT29" s="911"/>
      <c r="AU29" s="911">
        <v>110</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398</v>
      </c>
      <c r="C30" s="836"/>
      <c r="D30" s="836"/>
      <c r="E30" s="836"/>
      <c r="F30" s="836"/>
      <c r="G30" s="836"/>
      <c r="H30" s="836"/>
      <c r="I30" s="836"/>
      <c r="J30" s="836"/>
      <c r="K30" s="836"/>
      <c r="L30" s="836"/>
      <c r="M30" s="836"/>
      <c r="N30" s="836"/>
      <c r="O30" s="836"/>
      <c r="P30" s="837"/>
      <c r="Q30" s="838">
        <v>172</v>
      </c>
      <c r="R30" s="839"/>
      <c r="S30" s="839"/>
      <c r="T30" s="839"/>
      <c r="U30" s="839"/>
      <c r="V30" s="839">
        <v>171</v>
      </c>
      <c r="W30" s="839"/>
      <c r="X30" s="839"/>
      <c r="Y30" s="839"/>
      <c r="Z30" s="839"/>
      <c r="AA30" s="839">
        <v>1</v>
      </c>
      <c r="AB30" s="839"/>
      <c r="AC30" s="839"/>
      <c r="AD30" s="839"/>
      <c r="AE30" s="840"/>
      <c r="AF30" s="841">
        <v>1</v>
      </c>
      <c r="AG30" s="842"/>
      <c r="AH30" s="842"/>
      <c r="AI30" s="842"/>
      <c r="AJ30" s="843"/>
      <c r="AK30" s="910">
        <v>113</v>
      </c>
      <c r="AL30" s="911"/>
      <c r="AM30" s="911"/>
      <c r="AN30" s="911"/>
      <c r="AO30" s="911"/>
      <c r="AP30" s="911"/>
      <c r="AQ30" s="911"/>
      <c r="AR30" s="911"/>
      <c r="AS30" s="911"/>
      <c r="AT30" s="911"/>
      <c r="AU30" s="911">
        <v>113</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399</v>
      </c>
      <c r="C31" s="836"/>
      <c r="D31" s="836"/>
      <c r="E31" s="836"/>
      <c r="F31" s="836"/>
      <c r="G31" s="836"/>
      <c r="H31" s="836"/>
      <c r="I31" s="836"/>
      <c r="J31" s="836"/>
      <c r="K31" s="836"/>
      <c r="L31" s="836"/>
      <c r="M31" s="836"/>
      <c r="N31" s="836"/>
      <c r="O31" s="836"/>
      <c r="P31" s="837"/>
      <c r="Q31" s="838">
        <v>276</v>
      </c>
      <c r="R31" s="839"/>
      <c r="S31" s="839"/>
      <c r="T31" s="839"/>
      <c r="U31" s="839"/>
      <c r="V31" s="839">
        <v>229</v>
      </c>
      <c r="W31" s="839"/>
      <c r="X31" s="839"/>
      <c r="Y31" s="839"/>
      <c r="Z31" s="839"/>
      <c r="AA31" s="839">
        <v>48</v>
      </c>
      <c r="AB31" s="839"/>
      <c r="AC31" s="839"/>
      <c r="AD31" s="839"/>
      <c r="AE31" s="840"/>
      <c r="AF31" s="841">
        <v>48</v>
      </c>
      <c r="AG31" s="842"/>
      <c r="AH31" s="842"/>
      <c r="AI31" s="842"/>
      <c r="AJ31" s="843"/>
      <c r="AK31" s="910">
        <v>189</v>
      </c>
      <c r="AL31" s="911"/>
      <c r="AM31" s="911"/>
      <c r="AN31" s="911"/>
      <c r="AO31" s="911"/>
      <c r="AP31" s="911">
        <v>657</v>
      </c>
      <c r="AQ31" s="911"/>
      <c r="AR31" s="911"/>
      <c r="AS31" s="911"/>
      <c r="AT31" s="911"/>
      <c r="AU31" s="911">
        <v>189</v>
      </c>
      <c r="AV31" s="911"/>
      <c r="AW31" s="911"/>
      <c r="AX31" s="911"/>
      <c r="AY31" s="911"/>
      <c r="AZ31" s="912"/>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401</v>
      </c>
      <c r="C32" s="836"/>
      <c r="D32" s="836"/>
      <c r="E32" s="836"/>
      <c r="F32" s="836"/>
      <c r="G32" s="836"/>
      <c r="H32" s="836"/>
      <c r="I32" s="836"/>
      <c r="J32" s="836"/>
      <c r="K32" s="836"/>
      <c r="L32" s="836"/>
      <c r="M32" s="836"/>
      <c r="N32" s="836"/>
      <c r="O32" s="836"/>
      <c r="P32" s="837"/>
      <c r="Q32" s="838">
        <v>52</v>
      </c>
      <c r="R32" s="839"/>
      <c r="S32" s="839"/>
      <c r="T32" s="839"/>
      <c r="U32" s="839"/>
      <c r="V32" s="839">
        <v>52</v>
      </c>
      <c r="W32" s="839"/>
      <c r="X32" s="839"/>
      <c r="Y32" s="839"/>
      <c r="Z32" s="839"/>
      <c r="AA32" s="839">
        <v>4</v>
      </c>
      <c r="AB32" s="839"/>
      <c r="AC32" s="839"/>
      <c r="AD32" s="839"/>
      <c r="AE32" s="840"/>
      <c r="AF32" s="841">
        <v>4</v>
      </c>
      <c r="AG32" s="842"/>
      <c r="AH32" s="842"/>
      <c r="AI32" s="842"/>
      <c r="AJ32" s="843"/>
      <c r="AK32" s="910">
        <v>40</v>
      </c>
      <c r="AL32" s="911"/>
      <c r="AM32" s="911"/>
      <c r="AN32" s="911"/>
      <c r="AO32" s="911"/>
      <c r="AP32" s="911">
        <v>329</v>
      </c>
      <c r="AQ32" s="911"/>
      <c r="AR32" s="911"/>
      <c r="AS32" s="911"/>
      <c r="AT32" s="911"/>
      <c r="AU32" s="911">
        <v>40</v>
      </c>
      <c r="AV32" s="911"/>
      <c r="AW32" s="911"/>
      <c r="AX32" s="911"/>
      <c r="AY32" s="911"/>
      <c r="AZ32" s="912"/>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402</v>
      </c>
      <c r="C33" s="836"/>
      <c r="D33" s="836"/>
      <c r="E33" s="836"/>
      <c r="F33" s="836"/>
      <c r="G33" s="836"/>
      <c r="H33" s="836"/>
      <c r="I33" s="836"/>
      <c r="J33" s="836"/>
      <c r="K33" s="836"/>
      <c r="L33" s="836"/>
      <c r="M33" s="836"/>
      <c r="N33" s="836"/>
      <c r="O33" s="836"/>
      <c r="P33" s="837"/>
      <c r="Q33" s="838">
        <v>679</v>
      </c>
      <c r="R33" s="839"/>
      <c r="S33" s="839"/>
      <c r="T33" s="839"/>
      <c r="U33" s="839"/>
      <c r="V33" s="839">
        <v>560</v>
      </c>
      <c r="W33" s="839"/>
      <c r="X33" s="839"/>
      <c r="Y33" s="839"/>
      <c r="Z33" s="839"/>
      <c r="AA33" s="839" t="s">
        <v>580</v>
      </c>
      <c r="AB33" s="839"/>
      <c r="AC33" s="839"/>
      <c r="AD33" s="839"/>
      <c r="AE33" s="840"/>
      <c r="AF33" s="841">
        <v>119</v>
      </c>
      <c r="AG33" s="842"/>
      <c r="AH33" s="842"/>
      <c r="AI33" s="842"/>
      <c r="AJ33" s="843"/>
      <c r="AK33" s="910">
        <v>1</v>
      </c>
      <c r="AL33" s="911"/>
      <c r="AM33" s="911"/>
      <c r="AN33" s="911"/>
      <c r="AO33" s="911"/>
      <c r="AP33" s="911">
        <v>485</v>
      </c>
      <c r="AQ33" s="911"/>
      <c r="AR33" s="911"/>
      <c r="AS33" s="911"/>
      <c r="AT33" s="911"/>
      <c r="AU33" s="911">
        <v>1</v>
      </c>
      <c r="AV33" s="911"/>
      <c r="AW33" s="911"/>
      <c r="AX33" s="911"/>
      <c r="AY33" s="911"/>
      <c r="AZ33" s="912"/>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383</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262</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410</v>
      </c>
      <c r="W66" s="798"/>
      <c r="X66" s="798"/>
      <c r="Y66" s="798"/>
      <c r="Z66" s="799"/>
      <c r="AA66" s="797" t="s">
        <v>411</v>
      </c>
      <c r="AB66" s="798"/>
      <c r="AC66" s="798"/>
      <c r="AD66" s="798"/>
      <c r="AE66" s="799"/>
      <c r="AF66" s="932" t="s">
        <v>412</v>
      </c>
      <c r="AG66" s="893"/>
      <c r="AH66" s="893"/>
      <c r="AI66" s="893"/>
      <c r="AJ66" s="933"/>
      <c r="AK66" s="797" t="s">
        <v>413</v>
      </c>
      <c r="AL66" s="821"/>
      <c r="AM66" s="821"/>
      <c r="AN66" s="821"/>
      <c r="AO66" s="822"/>
      <c r="AP66" s="797" t="s">
        <v>414</v>
      </c>
      <c r="AQ66" s="798"/>
      <c r="AR66" s="798"/>
      <c r="AS66" s="798"/>
      <c r="AT66" s="799"/>
      <c r="AU66" s="797" t="s">
        <v>415</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581</v>
      </c>
      <c r="C68" s="950"/>
      <c r="D68" s="950"/>
      <c r="E68" s="950"/>
      <c r="F68" s="950"/>
      <c r="G68" s="950"/>
      <c r="H68" s="950"/>
      <c r="I68" s="950"/>
      <c r="J68" s="950"/>
      <c r="K68" s="950"/>
      <c r="L68" s="950"/>
      <c r="M68" s="950"/>
      <c r="N68" s="950"/>
      <c r="O68" s="950"/>
      <c r="P68" s="951"/>
      <c r="Q68" s="952">
        <v>1537</v>
      </c>
      <c r="R68" s="946"/>
      <c r="S68" s="946"/>
      <c r="T68" s="946"/>
      <c r="U68" s="946"/>
      <c r="V68" s="946">
        <v>1468</v>
      </c>
      <c r="W68" s="946"/>
      <c r="X68" s="946"/>
      <c r="Y68" s="946"/>
      <c r="Z68" s="946"/>
      <c r="AA68" s="946">
        <v>69</v>
      </c>
      <c r="AB68" s="946"/>
      <c r="AC68" s="946"/>
      <c r="AD68" s="946"/>
      <c r="AE68" s="946"/>
      <c r="AF68" s="946">
        <v>69</v>
      </c>
      <c r="AG68" s="946"/>
      <c r="AH68" s="946"/>
      <c r="AI68" s="946"/>
      <c r="AJ68" s="946"/>
      <c r="AK68" s="946">
        <v>0</v>
      </c>
      <c r="AL68" s="946"/>
      <c r="AM68" s="946"/>
      <c r="AN68" s="946"/>
      <c r="AO68" s="946"/>
      <c r="AP68" s="946">
        <v>98</v>
      </c>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582</v>
      </c>
      <c r="C69" s="954"/>
      <c r="D69" s="954"/>
      <c r="E69" s="954"/>
      <c r="F69" s="954"/>
      <c r="G69" s="954"/>
      <c r="H69" s="954"/>
      <c r="I69" s="954"/>
      <c r="J69" s="954"/>
      <c r="K69" s="954"/>
      <c r="L69" s="954"/>
      <c r="M69" s="954"/>
      <c r="N69" s="954"/>
      <c r="O69" s="954"/>
      <c r="P69" s="955"/>
      <c r="Q69" s="956">
        <v>293</v>
      </c>
      <c r="R69" s="911"/>
      <c r="S69" s="911"/>
      <c r="T69" s="911"/>
      <c r="U69" s="911"/>
      <c r="V69" s="911">
        <v>279</v>
      </c>
      <c r="W69" s="911"/>
      <c r="X69" s="911"/>
      <c r="Y69" s="911"/>
      <c r="Z69" s="911"/>
      <c r="AA69" s="911">
        <v>14</v>
      </c>
      <c r="AB69" s="911"/>
      <c r="AC69" s="911"/>
      <c r="AD69" s="911"/>
      <c r="AE69" s="911"/>
      <c r="AF69" s="911">
        <v>14</v>
      </c>
      <c r="AG69" s="911"/>
      <c r="AH69" s="911"/>
      <c r="AI69" s="911"/>
      <c r="AJ69" s="911"/>
      <c r="AK69" s="911">
        <v>0</v>
      </c>
      <c r="AL69" s="911"/>
      <c r="AM69" s="911"/>
      <c r="AN69" s="911"/>
      <c r="AO69" s="911"/>
      <c r="AP69" s="911">
        <v>82</v>
      </c>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583</v>
      </c>
      <c r="C70" s="954"/>
      <c r="D70" s="954"/>
      <c r="E70" s="954"/>
      <c r="F70" s="954"/>
      <c r="G70" s="954"/>
      <c r="H70" s="954"/>
      <c r="I70" s="954"/>
      <c r="J70" s="954"/>
      <c r="K70" s="954"/>
      <c r="L70" s="954"/>
      <c r="M70" s="954"/>
      <c r="N70" s="954"/>
      <c r="O70" s="954"/>
      <c r="P70" s="955"/>
      <c r="Q70" s="956">
        <v>1520</v>
      </c>
      <c r="R70" s="911"/>
      <c r="S70" s="911"/>
      <c r="T70" s="911"/>
      <c r="U70" s="911"/>
      <c r="V70" s="911">
        <v>1239</v>
      </c>
      <c r="W70" s="911"/>
      <c r="X70" s="911"/>
      <c r="Y70" s="911"/>
      <c r="Z70" s="911"/>
      <c r="AA70" s="911">
        <v>281</v>
      </c>
      <c r="AB70" s="911"/>
      <c r="AC70" s="911"/>
      <c r="AD70" s="911"/>
      <c r="AE70" s="911"/>
      <c r="AF70" s="911">
        <v>3591</v>
      </c>
      <c r="AG70" s="911"/>
      <c r="AH70" s="911"/>
      <c r="AI70" s="911"/>
      <c r="AJ70" s="911"/>
      <c r="AK70" s="911">
        <v>0</v>
      </c>
      <c r="AL70" s="911"/>
      <c r="AM70" s="911"/>
      <c r="AN70" s="911"/>
      <c r="AO70" s="911"/>
      <c r="AP70" s="911">
        <v>2075</v>
      </c>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584</v>
      </c>
      <c r="C71" s="954"/>
      <c r="D71" s="954"/>
      <c r="E71" s="954"/>
      <c r="F71" s="954"/>
      <c r="G71" s="954"/>
      <c r="H71" s="954"/>
      <c r="I71" s="954"/>
      <c r="J71" s="954"/>
      <c r="K71" s="954"/>
      <c r="L71" s="954"/>
      <c r="M71" s="954"/>
      <c r="N71" s="954"/>
      <c r="O71" s="954"/>
      <c r="P71" s="955"/>
      <c r="Q71" s="956">
        <v>647</v>
      </c>
      <c r="R71" s="911"/>
      <c r="S71" s="911"/>
      <c r="T71" s="911"/>
      <c r="U71" s="911"/>
      <c r="V71" s="911">
        <v>601</v>
      </c>
      <c r="W71" s="911"/>
      <c r="X71" s="911"/>
      <c r="Y71" s="911"/>
      <c r="Z71" s="911"/>
      <c r="AA71" s="911">
        <v>46</v>
      </c>
      <c r="AB71" s="911"/>
      <c r="AC71" s="911"/>
      <c r="AD71" s="911"/>
      <c r="AE71" s="911"/>
      <c r="AF71" s="911">
        <v>46</v>
      </c>
      <c r="AG71" s="911"/>
      <c r="AH71" s="911"/>
      <c r="AI71" s="911"/>
      <c r="AJ71" s="911"/>
      <c r="AK71" s="911">
        <v>0</v>
      </c>
      <c r="AL71" s="911"/>
      <c r="AM71" s="911"/>
      <c r="AN71" s="911"/>
      <c r="AO71" s="911"/>
      <c r="AP71" s="911">
        <v>772</v>
      </c>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585</v>
      </c>
      <c r="C72" s="954"/>
      <c r="D72" s="954"/>
      <c r="E72" s="954"/>
      <c r="F72" s="954"/>
      <c r="G72" s="954"/>
      <c r="H72" s="954"/>
      <c r="I72" s="954"/>
      <c r="J72" s="954"/>
      <c r="K72" s="954"/>
      <c r="L72" s="954"/>
      <c r="M72" s="954"/>
      <c r="N72" s="954"/>
      <c r="O72" s="954"/>
      <c r="P72" s="955"/>
      <c r="Q72" s="956">
        <v>72</v>
      </c>
      <c r="R72" s="911"/>
      <c r="S72" s="911"/>
      <c r="T72" s="911"/>
      <c r="U72" s="911"/>
      <c r="V72" s="911">
        <v>46</v>
      </c>
      <c r="W72" s="911"/>
      <c r="X72" s="911"/>
      <c r="Y72" s="911"/>
      <c r="Z72" s="911"/>
      <c r="AA72" s="911">
        <v>26</v>
      </c>
      <c r="AB72" s="911"/>
      <c r="AC72" s="911"/>
      <c r="AD72" s="911"/>
      <c r="AE72" s="911"/>
      <c r="AF72" s="911">
        <v>26</v>
      </c>
      <c r="AG72" s="911"/>
      <c r="AH72" s="911"/>
      <c r="AI72" s="911"/>
      <c r="AJ72" s="911"/>
      <c r="AK72" s="911">
        <v>0</v>
      </c>
      <c r="AL72" s="911"/>
      <c r="AM72" s="911"/>
      <c r="AN72" s="911"/>
      <c r="AO72" s="911"/>
      <c r="AP72" s="911">
        <v>0</v>
      </c>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586</v>
      </c>
      <c r="C73" s="954"/>
      <c r="D73" s="954"/>
      <c r="E73" s="954"/>
      <c r="F73" s="954"/>
      <c r="G73" s="954"/>
      <c r="H73" s="954"/>
      <c r="I73" s="954"/>
      <c r="J73" s="954"/>
      <c r="K73" s="954"/>
      <c r="L73" s="954"/>
      <c r="M73" s="954"/>
      <c r="N73" s="954"/>
      <c r="O73" s="954"/>
      <c r="P73" s="955"/>
      <c r="Q73" s="956">
        <v>4297</v>
      </c>
      <c r="R73" s="911"/>
      <c r="S73" s="911"/>
      <c r="T73" s="911"/>
      <c r="U73" s="911"/>
      <c r="V73" s="911">
        <v>4000</v>
      </c>
      <c r="W73" s="911"/>
      <c r="X73" s="911"/>
      <c r="Y73" s="911"/>
      <c r="Z73" s="911"/>
      <c r="AA73" s="911">
        <v>297</v>
      </c>
      <c r="AB73" s="911"/>
      <c r="AC73" s="911"/>
      <c r="AD73" s="911"/>
      <c r="AE73" s="911"/>
      <c r="AF73" s="911">
        <v>-446</v>
      </c>
      <c r="AG73" s="911"/>
      <c r="AH73" s="911"/>
      <c r="AI73" s="911"/>
      <c r="AJ73" s="911"/>
      <c r="AK73" s="911">
        <v>0</v>
      </c>
      <c r="AL73" s="911"/>
      <c r="AM73" s="911"/>
      <c r="AN73" s="911"/>
      <c r="AO73" s="911"/>
      <c r="AP73" s="911">
        <v>2694</v>
      </c>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383</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302</v>
      </c>
      <c r="AG109" s="975"/>
      <c r="AH109" s="975"/>
      <c r="AI109" s="975"/>
      <c r="AJ109" s="976"/>
      <c r="AK109" s="974" t="s">
        <v>301</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302</v>
      </c>
      <c r="BW109" s="975"/>
      <c r="BX109" s="975"/>
      <c r="BY109" s="975"/>
      <c r="BZ109" s="976"/>
      <c r="CA109" s="974" t="s">
        <v>301</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302</v>
      </c>
      <c r="DM109" s="975"/>
      <c r="DN109" s="975"/>
      <c r="DO109" s="975"/>
      <c r="DP109" s="976"/>
      <c r="DQ109" s="974" t="s">
        <v>301</v>
      </c>
      <c r="DR109" s="975"/>
      <c r="DS109" s="975"/>
      <c r="DT109" s="975"/>
      <c r="DU109" s="976"/>
      <c r="DV109" s="974" t="s">
        <v>426</v>
      </c>
      <c r="DW109" s="975"/>
      <c r="DX109" s="975"/>
      <c r="DY109" s="975"/>
      <c r="DZ109" s="977"/>
    </row>
    <row r="110" spans="1:131" s="246" customFormat="1" ht="26.25" customHeight="1">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458057</v>
      </c>
      <c r="AB110" s="982"/>
      <c r="AC110" s="982"/>
      <c r="AD110" s="982"/>
      <c r="AE110" s="983"/>
      <c r="AF110" s="984">
        <v>410272</v>
      </c>
      <c r="AG110" s="982"/>
      <c r="AH110" s="982"/>
      <c r="AI110" s="982"/>
      <c r="AJ110" s="983"/>
      <c r="AK110" s="984">
        <v>423531</v>
      </c>
      <c r="AL110" s="982"/>
      <c r="AM110" s="982"/>
      <c r="AN110" s="982"/>
      <c r="AO110" s="983"/>
      <c r="AP110" s="985">
        <v>15.5</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4691377</v>
      </c>
      <c r="BR110" s="1017"/>
      <c r="BS110" s="1017"/>
      <c r="BT110" s="1017"/>
      <c r="BU110" s="1017"/>
      <c r="BV110" s="1017">
        <v>4750448</v>
      </c>
      <c r="BW110" s="1017"/>
      <c r="BX110" s="1017"/>
      <c r="BY110" s="1017"/>
      <c r="BZ110" s="1017"/>
      <c r="CA110" s="1017">
        <v>5528687</v>
      </c>
      <c r="CB110" s="1017"/>
      <c r="CC110" s="1017"/>
      <c r="CD110" s="1017"/>
      <c r="CE110" s="1017"/>
      <c r="CF110" s="1031">
        <v>202.8</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406</v>
      </c>
      <c r="DH110" s="1017"/>
      <c r="DI110" s="1017"/>
      <c r="DJ110" s="1017"/>
      <c r="DK110" s="1017"/>
      <c r="DL110" s="1017" t="s">
        <v>406</v>
      </c>
      <c r="DM110" s="1017"/>
      <c r="DN110" s="1017"/>
      <c r="DO110" s="1017"/>
      <c r="DP110" s="1017"/>
      <c r="DQ110" s="1017" t="s">
        <v>432</v>
      </c>
      <c r="DR110" s="1017"/>
      <c r="DS110" s="1017"/>
      <c r="DT110" s="1017"/>
      <c r="DU110" s="1017"/>
      <c r="DV110" s="1018" t="s">
        <v>406</v>
      </c>
      <c r="DW110" s="1018"/>
      <c r="DX110" s="1018"/>
      <c r="DY110" s="1018"/>
      <c r="DZ110" s="1019"/>
    </row>
    <row r="111" spans="1:131" s="246" customFormat="1" ht="26.25" customHeight="1">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434</v>
      </c>
      <c r="AB111" s="1024"/>
      <c r="AC111" s="1024"/>
      <c r="AD111" s="1024"/>
      <c r="AE111" s="1025"/>
      <c r="AF111" s="1026" t="s">
        <v>435</v>
      </c>
      <c r="AG111" s="1024"/>
      <c r="AH111" s="1024"/>
      <c r="AI111" s="1024"/>
      <c r="AJ111" s="1025"/>
      <c r="AK111" s="1026" t="s">
        <v>434</v>
      </c>
      <c r="AL111" s="1024"/>
      <c r="AM111" s="1024"/>
      <c r="AN111" s="1024"/>
      <c r="AO111" s="1025"/>
      <c r="AP111" s="1027" t="s">
        <v>432</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v>638314</v>
      </c>
      <c r="BR111" s="1010"/>
      <c r="BS111" s="1010"/>
      <c r="BT111" s="1010"/>
      <c r="BU111" s="1010"/>
      <c r="BV111" s="1010">
        <v>586123</v>
      </c>
      <c r="BW111" s="1010"/>
      <c r="BX111" s="1010"/>
      <c r="BY111" s="1010"/>
      <c r="BZ111" s="1010"/>
      <c r="CA111" s="1010">
        <v>534319</v>
      </c>
      <c r="CB111" s="1010"/>
      <c r="CC111" s="1010"/>
      <c r="CD111" s="1010"/>
      <c r="CE111" s="1010"/>
      <c r="CF111" s="1004">
        <v>19.600000000000001</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438</v>
      </c>
      <c r="DH111" s="1010"/>
      <c r="DI111" s="1010"/>
      <c r="DJ111" s="1010"/>
      <c r="DK111" s="1010"/>
      <c r="DL111" s="1010" t="s">
        <v>439</v>
      </c>
      <c r="DM111" s="1010"/>
      <c r="DN111" s="1010"/>
      <c r="DO111" s="1010"/>
      <c r="DP111" s="1010"/>
      <c r="DQ111" s="1010" t="s">
        <v>432</v>
      </c>
      <c r="DR111" s="1010"/>
      <c r="DS111" s="1010"/>
      <c r="DT111" s="1010"/>
      <c r="DU111" s="1010"/>
      <c r="DV111" s="1011" t="s">
        <v>435</v>
      </c>
      <c r="DW111" s="1011"/>
      <c r="DX111" s="1011"/>
      <c r="DY111" s="1011"/>
      <c r="DZ111" s="1012"/>
    </row>
    <row r="112" spans="1:131" s="246" customFormat="1" ht="26.25" customHeight="1">
      <c r="A112" s="1042" t="s">
        <v>440</v>
      </c>
      <c r="B112" s="1043"/>
      <c r="C112" s="1040" t="s">
        <v>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442</v>
      </c>
      <c r="AB112" s="1049"/>
      <c r="AC112" s="1049"/>
      <c r="AD112" s="1049"/>
      <c r="AE112" s="1050"/>
      <c r="AF112" s="1051" t="s">
        <v>443</v>
      </c>
      <c r="AG112" s="1049"/>
      <c r="AH112" s="1049"/>
      <c r="AI112" s="1049"/>
      <c r="AJ112" s="1050"/>
      <c r="AK112" s="1051" t="s">
        <v>438</v>
      </c>
      <c r="AL112" s="1049"/>
      <c r="AM112" s="1049"/>
      <c r="AN112" s="1049"/>
      <c r="AO112" s="1050"/>
      <c r="AP112" s="1052" t="s">
        <v>438</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1944538</v>
      </c>
      <c r="BR112" s="1010"/>
      <c r="BS112" s="1010"/>
      <c r="BT112" s="1010"/>
      <c r="BU112" s="1010"/>
      <c r="BV112" s="1010">
        <v>1917381</v>
      </c>
      <c r="BW112" s="1010"/>
      <c r="BX112" s="1010"/>
      <c r="BY112" s="1010"/>
      <c r="BZ112" s="1010"/>
      <c r="CA112" s="1010">
        <v>1843465</v>
      </c>
      <c r="CB112" s="1010"/>
      <c r="CC112" s="1010"/>
      <c r="CD112" s="1010"/>
      <c r="CE112" s="1010"/>
      <c r="CF112" s="1004">
        <v>67.599999999999994</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443</v>
      </c>
      <c r="DH112" s="1010"/>
      <c r="DI112" s="1010"/>
      <c r="DJ112" s="1010"/>
      <c r="DK112" s="1010"/>
      <c r="DL112" s="1010" t="s">
        <v>432</v>
      </c>
      <c r="DM112" s="1010"/>
      <c r="DN112" s="1010"/>
      <c r="DO112" s="1010"/>
      <c r="DP112" s="1010"/>
      <c r="DQ112" s="1010" t="s">
        <v>438</v>
      </c>
      <c r="DR112" s="1010"/>
      <c r="DS112" s="1010"/>
      <c r="DT112" s="1010"/>
      <c r="DU112" s="1010"/>
      <c r="DV112" s="1011" t="s">
        <v>432</v>
      </c>
      <c r="DW112" s="1011"/>
      <c r="DX112" s="1011"/>
      <c r="DY112" s="1011"/>
      <c r="DZ112" s="1012"/>
    </row>
    <row r="113" spans="1:130" s="246" customFormat="1" ht="26.25" customHeight="1">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156245</v>
      </c>
      <c r="AB113" s="1024"/>
      <c r="AC113" s="1024"/>
      <c r="AD113" s="1024"/>
      <c r="AE113" s="1025"/>
      <c r="AF113" s="1026">
        <v>166734</v>
      </c>
      <c r="AG113" s="1024"/>
      <c r="AH113" s="1024"/>
      <c r="AI113" s="1024"/>
      <c r="AJ113" s="1025"/>
      <c r="AK113" s="1026">
        <v>170859</v>
      </c>
      <c r="AL113" s="1024"/>
      <c r="AM113" s="1024"/>
      <c r="AN113" s="1024"/>
      <c r="AO113" s="1025"/>
      <c r="AP113" s="1027">
        <v>6.3</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513231</v>
      </c>
      <c r="BR113" s="1010"/>
      <c r="BS113" s="1010"/>
      <c r="BT113" s="1010"/>
      <c r="BU113" s="1010"/>
      <c r="BV113" s="1010">
        <v>464467</v>
      </c>
      <c r="BW113" s="1010"/>
      <c r="BX113" s="1010"/>
      <c r="BY113" s="1010"/>
      <c r="BZ113" s="1010"/>
      <c r="CA113" s="1010">
        <v>415845</v>
      </c>
      <c r="CB113" s="1010"/>
      <c r="CC113" s="1010"/>
      <c r="CD113" s="1010"/>
      <c r="CE113" s="1010"/>
      <c r="CF113" s="1004">
        <v>15.3</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439</v>
      </c>
      <c r="DH113" s="1049"/>
      <c r="DI113" s="1049"/>
      <c r="DJ113" s="1049"/>
      <c r="DK113" s="1050"/>
      <c r="DL113" s="1051" t="s">
        <v>406</v>
      </c>
      <c r="DM113" s="1049"/>
      <c r="DN113" s="1049"/>
      <c r="DO113" s="1049"/>
      <c r="DP113" s="1050"/>
      <c r="DQ113" s="1051" t="s">
        <v>438</v>
      </c>
      <c r="DR113" s="1049"/>
      <c r="DS113" s="1049"/>
      <c r="DT113" s="1049"/>
      <c r="DU113" s="1050"/>
      <c r="DV113" s="1052" t="s">
        <v>406</v>
      </c>
      <c r="DW113" s="1053"/>
      <c r="DX113" s="1053"/>
      <c r="DY113" s="1053"/>
      <c r="DZ113" s="1054"/>
    </row>
    <row r="114" spans="1:130" s="246" customFormat="1" ht="26.25" customHeight="1">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61056</v>
      </c>
      <c r="AB114" s="1049"/>
      <c r="AC114" s="1049"/>
      <c r="AD114" s="1049"/>
      <c r="AE114" s="1050"/>
      <c r="AF114" s="1051">
        <v>63304</v>
      </c>
      <c r="AG114" s="1049"/>
      <c r="AH114" s="1049"/>
      <c r="AI114" s="1049"/>
      <c r="AJ114" s="1050"/>
      <c r="AK114" s="1051">
        <v>64602</v>
      </c>
      <c r="AL114" s="1049"/>
      <c r="AM114" s="1049"/>
      <c r="AN114" s="1049"/>
      <c r="AO114" s="1050"/>
      <c r="AP114" s="1052">
        <v>2.4</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773645</v>
      </c>
      <c r="BR114" s="1010"/>
      <c r="BS114" s="1010"/>
      <c r="BT114" s="1010"/>
      <c r="BU114" s="1010"/>
      <c r="BV114" s="1010">
        <v>752911</v>
      </c>
      <c r="BW114" s="1010"/>
      <c r="BX114" s="1010"/>
      <c r="BY114" s="1010"/>
      <c r="BZ114" s="1010"/>
      <c r="CA114" s="1010">
        <v>759629</v>
      </c>
      <c r="CB114" s="1010"/>
      <c r="CC114" s="1010"/>
      <c r="CD114" s="1010"/>
      <c r="CE114" s="1010"/>
      <c r="CF114" s="1004">
        <v>27.9</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438</v>
      </c>
      <c r="DH114" s="1049"/>
      <c r="DI114" s="1049"/>
      <c r="DJ114" s="1049"/>
      <c r="DK114" s="1050"/>
      <c r="DL114" s="1051" t="s">
        <v>432</v>
      </c>
      <c r="DM114" s="1049"/>
      <c r="DN114" s="1049"/>
      <c r="DO114" s="1049"/>
      <c r="DP114" s="1050"/>
      <c r="DQ114" s="1051" t="s">
        <v>438</v>
      </c>
      <c r="DR114" s="1049"/>
      <c r="DS114" s="1049"/>
      <c r="DT114" s="1049"/>
      <c r="DU114" s="1050"/>
      <c r="DV114" s="1052" t="s">
        <v>434</v>
      </c>
      <c r="DW114" s="1053"/>
      <c r="DX114" s="1053"/>
      <c r="DY114" s="1053"/>
      <c r="DZ114" s="1054"/>
    </row>
    <row r="115" spans="1:130" s="246" customFormat="1" ht="26.25" customHeight="1">
      <c r="A115" s="1044"/>
      <c r="B115" s="1045"/>
      <c r="C115" s="1040" t="s">
        <v>452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51992</v>
      </c>
      <c r="AB115" s="1024"/>
      <c r="AC115" s="1024"/>
      <c r="AD115" s="1024"/>
      <c r="AE115" s="1025"/>
      <c r="AF115" s="1026">
        <v>51804</v>
      </c>
      <c r="AG115" s="1024"/>
      <c r="AH115" s="1024"/>
      <c r="AI115" s="1024"/>
      <c r="AJ115" s="1025"/>
      <c r="AK115" s="1026">
        <v>51804</v>
      </c>
      <c r="AL115" s="1024"/>
      <c r="AM115" s="1024"/>
      <c r="AN115" s="1024"/>
      <c r="AO115" s="1025"/>
      <c r="AP115" s="1027">
        <v>1.9</v>
      </c>
      <c r="AQ115" s="1028"/>
      <c r="AR115" s="1028"/>
      <c r="AS115" s="1028"/>
      <c r="AT115" s="1029"/>
      <c r="AU115" s="990"/>
      <c r="AV115" s="991"/>
      <c r="AW115" s="991"/>
      <c r="AX115" s="991"/>
      <c r="AY115" s="991"/>
      <c r="AZ115" s="1039" t="s">
        <v>453</v>
      </c>
      <c r="BA115" s="1040"/>
      <c r="BB115" s="1040"/>
      <c r="BC115" s="1040"/>
      <c r="BD115" s="1040"/>
      <c r="BE115" s="1040"/>
      <c r="BF115" s="1040"/>
      <c r="BG115" s="1040"/>
      <c r="BH115" s="1040"/>
      <c r="BI115" s="1040"/>
      <c r="BJ115" s="1040"/>
      <c r="BK115" s="1040"/>
      <c r="BL115" s="1040"/>
      <c r="BM115" s="1040"/>
      <c r="BN115" s="1040"/>
      <c r="BO115" s="1040"/>
      <c r="BP115" s="1041"/>
      <c r="BQ115" s="1009">
        <v>84134</v>
      </c>
      <c r="BR115" s="1010"/>
      <c r="BS115" s="1010"/>
      <c r="BT115" s="1010"/>
      <c r="BU115" s="1010"/>
      <c r="BV115" s="1010">
        <v>73006</v>
      </c>
      <c r="BW115" s="1010"/>
      <c r="BX115" s="1010"/>
      <c r="BY115" s="1010"/>
      <c r="BZ115" s="1010"/>
      <c r="CA115" s="1010">
        <v>61650</v>
      </c>
      <c r="CB115" s="1010"/>
      <c r="CC115" s="1010"/>
      <c r="CD115" s="1010"/>
      <c r="CE115" s="1010"/>
      <c r="CF115" s="1004">
        <v>2.2999999999999998</v>
      </c>
      <c r="CG115" s="1005"/>
      <c r="CH115" s="1005"/>
      <c r="CI115" s="1005"/>
      <c r="CJ115" s="1005"/>
      <c r="CK115" s="1035"/>
      <c r="CL115" s="1036"/>
      <c r="CM115" s="1039" t="s">
        <v>454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434</v>
      </c>
      <c r="DH115" s="1049"/>
      <c r="DI115" s="1049"/>
      <c r="DJ115" s="1049"/>
      <c r="DK115" s="1050"/>
      <c r="DL115" s="1051" t="s">
        <v>438</v>
      </c>
      <c r="DM115" s="1049"/>
      <c r="DN115" s="1049"/>
      <c r="DO115" s="1049"/>
      <c r="DP115" s="1050"/>
      <c r="DQ115" s="1051" t="s">
        <v>432</v>
      </c>
      <c r="DR115" s="1049"/>
      <c r="DS115" s="1049"/>
      <c r="DT115" s="1049"/>
      <c r="DU115" s="1050"/>
      <c r="DV115" s="1052" t="s">
        <v>434</v>
      </c>
      <c r="DW115" s="1053"/>
      <c r="DX115" s="1053"/>
      <c r="DY115" s="1053"/>
      <c r="DZ115" s="1054"/>
    </row>
    <row r="116" spans="1:130" s="246" customFormat="1" ht="26.25" customHeight="1">
      <c r="A116" s="1046"/>
      <c r="B116" s="1047"/>
      <c r="C116" s="1055" t="s">
        <v>455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456</v>
      </c>
      <c r="AB116" s="1049"/>
      <c r="AC116" s="1049"/>
      <c r="AD116" s="1049"/>
      <c r="AE116" s="1050"/>
      <c r="AF116" s="1051" t="s">
        <v>406</v>
      </c>
      <c r="AG116" s="1049"/>
      <c r="AH116" s="1049"/>
      <c r="AI116" s="1049"/>
      <c r="AJ116" s="1050"/>
      <c r="AK116" s="1051" t="s">
        <v>432</v>
      </c>
      <c r="AL116" s="1049"/>
      <c r="AM116" s="1049"/>
      <c r="AN116" s="1049"/>
      <c r="AO116" s="1050"/>
      <c r="AP116" s="1052" t="s">
        <v>457</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443</v>
      </c>
      <c r="BR116" s="1010"/>
      <c r="BS116" s="1010"/>
      <c r="BT116" s="1010"/>
      <c r="BU116" s="1010"/>
      <c r="BV116" s="1010" t="s">
        <v>456</v>
      </c>
      <c r="BW116" s="1010"/>
      <c r="BX116" s="1010"/>
      <c r="BY116" s="1010"/>
      <c r="BZ116" s="1010"/>
      <c r="CA116" s="1010" t="s">
        <v>457</v>
      </c>
      <c r="CB116" s="1010"/>
      <c r="CC116" s="1010"/>
      <c r="CD116" s="1010"/>
      <c r="CE116" s="1010"/>
      <c r="CF116" s="1004" t="s">
        <v>435</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438</v>
      </c>
      <c r="DH116" s="1049"/>
      <c r="DI116" s="1049"/>
      <c r="DJ116" s="1049"/>
      <c r="DK116" s="1050"/>
      <c r="DL116" s="1051" t="s">
        <v>432</v>
      </c>
      <c r="DM116" s="1049"/>
      <c r="DN116" s="1049"/>
      <c r="DO116" s="1049"/>
      <c r="DP116" s="1050"/>
      <c r="DQ116" s="1051" t="s">
        <v>434</v>
      </c>
      <c r="DR116" s="1049"/>
      <c r="DS116" s="1049"/>
      <c r="DT116" s="1049"/>
      <c r="DU116" s="1050"/>
      <c r="DV116" s="1052" t="s">
        <v>456</v>
      </c>
      <c r="DW116" s="1053"/>
      <c r="DX116" s="1053"/>
      <c r="DY116" s="1053"/>
      <c r="DZ116" s="1054"/>
    </row>
    <row r="117" spans="1:130" s="246" customFormat="1" ht="26.25" customHeight="1">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727350</v>
      </c>
      <c r="AB117" s="1067"/>
      <c r="AC117" s="1067"/>
      <c r="AD117" s="1067"/>
      <c r="AE117" s="1068"/>
      <c r="AF117" s="1069">
        <v>692114</v>
      </c>
      <c r="AG117" s="1067"/>
      <c r="AH117" s="1067"/>
      <c r="AI117" s="1067"/>
      <c r="AJ117" s="1068"/>
      <c r="AK117" s="1069">
        <v>710796</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432</v>
      </c>
      <c r="BR117" s="1010"/>
      <c r="BS117" s="1010"/>
      <c r="BT117" s="1010"/>
      <c r="BU117" s="1010"/>
      <c r="BV117" s="1010" t="s">
        <v>456</v>
      </c>
      <c r="BW117" s="1010"/>
      <c r="BX117" s="1010"/>
      <c r="BY117" s="1010"/>
      <c r="BZ117" s="1010"/>
      <c r="CA117" s="1010" t="s">
        <v>456</v>
      </c>
      <c r="CB117" s="1010"/>
      <c r="CC117" s="1010"/>
      <c r="CD117" s="1010"/>
      <c r="CE117" s="1010"/>
      <c r="CF117" s="1004" t="s">
        <v>456</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457</v>
      </c>
      <c r="DH117" s="1049"/>
      <c r="DI117" s="1049"/>
      <c r="DJ117" s="1049"/>
      <c r="DK117" s="1050"/>
      <c r="DL117" s="1051" t="s">
        <v>406</v>
      </c>
      <c r="DM117" s="1049"/>
      <c r="DN117" s="1049"/>
      <c r="DO117" s="1049"/>
      <c r="DP117" s="1050"/>
      <c r="DQ117" s="1051" t="s">
        <v>456</v>
      </c>
      <c r="DR117" s="1049"/>
      <c r="DS117" s="1049"/>
      <c r="DT117" s="1049"/>
      <c r="DU117" s="1050"/>
      <c r="DV117" s="1052" t="s">
        <v>456</v>
      </c>
      <c r="DW117" s="1053"/>
      <c r="DX117" s="1053"/>
      <c r="DY117" s="1053"/>
      <c r="DZ117" s="1054"/>
    </row>
    <row r="118" spans="1:130" s="246" customFormat="1" ht="26.25" customHeight="1">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302</v>
      </c>
      <c r="AG118" s="975"/>
      <c r="AH118" s="975"/>
      <c r="AI118" s="975"/>
      <c r="AJ118" s="976"/>
      <c r="AK118" s="974" t="s">
        <v>301</v>
      </c>
      <c r="AL118" s="975"/>
      <c r="AM118" s="975"/>
      <c r="AN118" s="975"/>
      <c r="AO118" s="976"/>
      <c r="AP118" s="1061" t="s">
        <v>426</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v>10736</v>
      </c>
      <c r="BR118" s="1088"/>
      <c r="BS118" s="1088"/>
      <c r="BT118" s="1088"/>
      <c r="BU118" s="1088"/>
      <c r="BV118" s="1088">
        <v>83912</v>
      </c>
      <c r="BW118" s="1088"/>
      <c r="BX118" s="1088"/>
      <c r="BY118" s="1088"/>
      <c r="BZ118" s="1088"/>
      <c r="CA118" s="1088">
        <v>74623</v>
      </c>
      <c r="CB118" s="1088"/>
      <c r="CC118" s="1088"/>
      <c r="CD118" s="1088"/>
      <c r="CE118" s="1088"/>
      <c r="CF118" s="1004">
        <v>2.7</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406</v>
      </c>
      <c r="DH118" s="1049"/>
      <c r="DI118" s="1049"/>
      <c r="DJ118" s="1049"/>
      <c r="DK118" s="1050"/>
      <c r="DL118" s="1051" t="s">
        <v>456</v>
      </c>
      <c r="DM118" s="1049"/>
      <c r="DN118" s="1049"/>
      <c r="DO118" s="1049"/>
      <c r="DP118" s="1050"/>
      <c r="DQ118" s="1051" t="s">
        <v>435</v>
      </c>
      <c r="DR118" s="1049"/>
      <c r="DS118" s="1049"/>
      <c r="DT118" s="1049"/>
      <c r="DU118" s="1050"/>
      <c r="DV118" s="1052" t="s">
        <v>432</v>
      </c>
      <c r="DW118" s="1053"/>
      <c r="DX118" s="1053"/>
      <c r="DY118" s="1053"/>
      <c r="DZ118" s="1054"/>
    </row>
    <row r="119" spans="1:130" s="246" customFormat="1" ht="26.25" customHeight="1">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456</v>
      </c>
      <c r="AB119" s="982"/>
      <c r="AC119" s="982"/>
      <c r="AD119" s="982"/>
      <c r="AE119" s="983"/>
      <c r="AF119" s="984" t="s">
        <v>432</v>
      </c>
      <c r="AG119" s="982"/>
      <c r="AH119" s="982"/>
      <c r="AI119" s="982"/>
      <c r="AJ119" s="983"/>
      <c r="AK119" s="984" t="s">
        <v>435</v>
      </c>
      <c r="AL119" s="982"/>
      <c r="AM119" s="982"/>
      <c r="AN119" s="982"/>
      <c r="AO119" s="983"/>
      <c r="AP119" s="985" t="s">
        <v>432</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465</v>
      </c>
      <c r="BP119" s="1096"/>
      <c r="BQ119" s="1087">
        <v>8655975</v>
      </c>
      <c r="BR119" s="1088"/>
      <c r="BS119" s="1088"/>
      <c r="BT119" s="1088"/>
      <c r="BU119" s="1088"/>
      <c r="BV119" s="1088">
        <v>8628248</v>
      </c>
      <c r="BW119" s="1088"/>
      <c r="BX119" s="1088"/>
      <c r="BY119" s="1088"/>
      <c r="BZ119" s="1088"/>
      <c r="CA119" s="1088">
        <v>9218218</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638314</v>
      </c>
      <c r="DH119" s="1074"/>
      <c r="DI119" s="1074"/>
      <c r="DJ119" s="1074"/>
      <c r="DK119" s="1075"/>
      <c r="DL119" s="1073">
        <v>586123</v>
      </c>
      <c r="DM119" s="1074"/>
      <c r="DN119" s="1074"/>
      <c r="DO119" s="1074"/>
      <c r="DP119" s="1075"/>
      <c r="DQ119" s="1073">
        <v>534319</v>
      </c>
      <c r="DR119" s="1074"/>
      <c r="DS119" s="1074"/>
      <c r="DT119" s="1074"/>
      <c r="DU119" s="1075"/>
      <c r="DV119" s="1076">
        <v>19.600000000000001</v>
      </c>
      <c r="DW119" s="1077"/>
      <c r="DX119" s="1077"/>
      <c r="DY119" s="1077"/>
      <c r="DZ119" s="1078"/>
    </row>
    <row r="120" spans="1:130" s="246" customFormat="1" ht="26.25" customHeight="1">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434</v>
      </c>
      <c r="AB120" s="1049"/>
      <c r="AC120" s="1049"/>
      <c r="AD120" s="1049"/>
      <c r="AE120" s="1050"/>
      <c r="AF120" s="1051" t="s">
        <v>434</v>
      </c>
      <c r="AG120" s="1049"/>
      <c r="AH120" s="1049"/>
      <c r="AI120" s="1049"/>
      <c r="AJ120" s="1050"/>
      <c r="AK120" s="1051" t="s">
        <v>434</v>
      </c>
      <c r="AL120" s="1049"/>
      <c r="AM120" s="1049"/>
      <c r="AN120" s="1049"/>
      <c r="AO120" s="1050"/>
      <c r="AP120" s="1052" t="s">
        <v>434</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8036134</v>
      </c>
      <c r="BR120" s="1017"/>
      <c r="BS120" s="1017"/>
      <c r="BT120" s="1017"/>
      <c r="BU120" s="1017"/>
      <c r="BV120" s="1017">
        <v>6925331</v>
      </c>
      <c r="BW120" s="1017"/>
      <c r="BX120" s="1017"/>
      <c r="BY120" s="1017"/>
      <c r="BZ120" s="1017"/>
      <c r="CA120" s="1017">
        <v>6485910</v>
      </c>
      <c r="CB120" s="1017"/>
      <c r="CC120" s="1017"/>
      <c r="CD120" s="1017"/>
      <c r="CE120" s="1017"/>
      <c r="CF120" s="1031">
        <v>237.9</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v>1651771</v>
      </c>
      <c r="DH120" s="1017"/>
      <c r="DI120" s="1017"/>
      <c r="DJ120" s="1017"/>
      <c r="DK120" s="1017"/>
      <c r="DL120" s="1017">
        <v>1649701</v>
      </c>
      <c r="DM120" s="1017"/>
      <c r="DN120" s="1017"/>
      <c r="DO120" s="1017"/>
      <c r="DP120" s="1017"/>
      <c r="DQ120" s="1017">
        <v>1552356</v>
      </c>
      <c r="DR120" s="1017"/>
      <c r="DS120" s="1017"/>
      <c r="DT120" s="1017"/>
      <c r="DU120" s="1017"/>
      <c r="DV120" s="1018">
        <v>56.9</v>
      </c>
      <c r="DW120" s="1018"/>
      <c r="DX120" s="1018"/>
      <c r="DY120" s="1018"/>
      <c r="DZ120" s="1019"/>
    </row>
    <row r="121" spans="1:130" s="246" customFormat="1" ht="26.25" customHeight="1">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434</v>
      </c>
      <c r="AB121" s="1049"/>
      <c r="AC121" s="1049"/>
      <c r="AD121" s="1049"/>
      <c r="AE121" s="1050"/>
      <c r="AF121" s="1051" t="s">
        <v>434</v>
      </c>
      <c r="AG121" s="1049"/>
      <c r="AH121" s="1049"/>
      <c r="AI121" s="1049"/>
      <c r="AJ121" s="1050"/>
      <c r="AK121" s="1051" t="s">
        <v>442</v>
      </c>
      <c r="AL121" s="1049"/>
      <c r="AM121" s="1049"/>
      <c r="AN121" s="1049"/>
      <c r="AO121" s="1050"/>
      <c r="AP121" s="1052" t="s">
        <v>435</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623450</v>
      </c>
      <c r="BR121" s="1010"/>
      <c r="BS121" s="1010"/>
      <c r="BT121" s="1010"/>
      <c r="BU121" s="1010"/>
      <c r="BV121" s="1010">
        <v>702317</v>
      </c>
      <c r="BW121" s="1010"/>
      <c r="BX121" s="1010"/>
      <c r="BY121" s="1010"/>
      <c r="BZ121" s="1010"/>
      <c r="CA121" s="1010">
        <v>669403</v>
      </c>
      <c r="CB121" s="1010"/>
      <c r="CC121" s="1010"/>
      <c r="CD121" s="1010"/>
      <c r="CE121" s="1010"/>
      <c r="CF121" s="1004">
        <v>24.6</v>
      </c>
      <c r="CG121" s="1005"/>
      <c r="CH121" s="1005"/>
      <c r="CI121" s="1005"/>
      <c r="CJ121" s="1005"/>
      <c r="CK121" s="1100"/>
      <c r="CL121" s="1101"/>
      <c r="CM121" s="1101"/>
      <c r="CN121" s="1101"/>
      <c r="CO121" s="1102"/>
      <c r="CP121" s="1110" t="s">
        <v>473</v>
      </c>
      <c r="CQ121" s="1111"/>
      <c r="CR121" s="1111"/>
      <c r="CS121" s="1111"/>
      <c r="CT121" s="1111"/>
      <c r="CU121" s="1111"/>
      <c r="CV121" s="1111"/>
      <c r="CW121" s="1111"/>
      <c r="CX121" s="1111"/>
      <c r="CY121" s="1111"/>
      <c r="CZ121" s="1111"/>
      <c r="DA121" s="1111"/>
      <c r="DB121" s="1111"/>
      <c r="DC121" s="1111"/>
      <c r="DD121" s="1111"/>
      <c r="DE121" s="1111"/>
      <c r="DF121" s="1112"/>
      <c r="DG121" s="1009">
        <v>292767</v>
      </c>
      <c r="DH121" s="1010"/>
      <c r="DI121" s="1010"/>
      <c r="DJ121" s="1010"/>
      <c r="DK121" s="1010"/>
      <c r="DL121" s="1010">
        <v>267680</v>
      </c>
      <c r="DM121" s="1010"/>
      <c r="DN121" s="1010"/>
      <c r="DO121" s="1010"/>
      <c r="DP121" s="1010"/>
      <c r="DQ121" s="1010">
        <v>259274</v>
      </c>
      <c r="DR121" s="1010"/>
      <c r="DS121" s="1010"/>
      <c r="DT121" s="1010"/>
      <c r="DU121" s="1010"/>
      <c r="DV121" s="1011">
        <v>9.5</v>
      </c>
      <c r="DW121" s="1011"/>
      <c r="DX121" s="1011"/>
      <c r="DY121" s="1011"/>
      <c r="DZ121" s="1012"/>
    </row>
    <row r="122" spans="1:130" s="246" customFormat="1" ht="26.25" customHeight="1">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432</v>
      </c>
      <c r="AB122" s="1049"/>
      <c r="AC122" s="1049"/>
      <c r="AD122" s="1049"/>
      <c r="AE122" s="1050"/>
      <c r="AF122" s="1051" t="s">
        <v>432</v>
      </c>
      <c r="AG122" s="1049"/>
      <c r="AH122" s="1049"/>
      <c r="AI122" s="1049"/>
      <c r="AJ122" s="1050"/>
      <c r="AK122" s="1051" t="s">
        <v>434</v>
      </c>
      <c r="AL122" s="1049"/>
      <c r="AM122" s="1049"/>
      <c r="AN122" s="1049"/>
      <c r="AO122" s="1050"/>
      <c r="AP122" s="1052" t="s">
        <v>432</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4428985</v>
      </c>
      <c r="BR122" s="1088"/>
      <c r="BS122" s="1088"/>
      <c r="BT122" s="1088"/>
      <c r="BU122" s="1088"/>
      <c r="BV122" s="1088">
        <v>4296925</v>
      </c>
      <c r="BW122" s="1088"/>
      <c r="BX122" s="1088"/>
      <c r="BY122" s="1088"/>
      <c r="BZ122" s="1088"/>
      <c r="CA122" s="1088">
        <v>4274185</v>
      </c>
      <c r="CB122" s="1088"/>
      <c r="CC122" s="1088"/>
      <c r="CD122" s="1088"/>
      <c r="CE122" s="1088"/>
      <c r="CF122" s="1108">
        <v>156.80000000000001</v>
      </c>
      <c r="CG122" s="1109"/>
      <c r="CH122" s="1109"/>
      <c r="CI122" s="1109"/>
      <c r="CJ122" s="1109"/>
      <c r="CK122" s="1100"/>
      <c r="CL122" s="1101"/>
      <c r="CM122" s="1101"/>
      <c r="CN122" s="1101"/>
      <c r="CO122" s="1102"/>
      <c r="CP122" s="1110" t="s">
        <v>475</v>
      </c>
      <c r="CQ122" s="1111"/>
      <c r="CR122" s="1111"/>
      <c r="CS122" s="1111"/>
      <c r="CT122" s="1111"/>
      <c r="CU122" s="1111"/>
      <c r="CV122" s="1111"/>
      <c r="CW122" s="1111"/>
      <c r="CX122" s="1111"/>
      <c r="CY122" s="1111"/>
      <c r="CZ122" s="1111"/>
      <c r="DA122" s="1111"/>
      <c r="DB122" s="1111"/>
      <c r="DC122" s="1111"/>
      <c r="DD122" s="1111"/>
      <c r="DE122" s="1111"/>
      <c r="DF122" s="1112"/>
      <c r="DG122" s="1009" t="s">
        <v>435</v>
      </c>
      <c r="DH122" s="1010"/>
      <c r="DI122" s="1010"/>
      <c r="DJ122" s="1010"/>
      <c r="DK122" s="1010"/>
      <c r="DL122" s="1010" t="s">
        <v>435</v>
      </c>
      <c r="DM122" s="1010"/>
      <c r="DN122" s="1010"/>
      <c r="DO122" s="1010"/>
      <c r="DP122" s="1010"/>
      <c r="DQ122" s="1010">
        <v>31835</v>
      </c>
      <c r="DR122" s="1010"/>
      <c r="DS122" s="1010"/>
      <c r="DT122" s="1010"/>
      <c r="DU122" s="1010"/>
      <c r="DV122" s="1011">
        <v>1.2</v>
      </c>
      <c r="DW122" s="1011"/>
      <c r="DX122" s="1011"/>
      <c r="DY122" s="1011"/>
      <c r="DZ122" s="1012"/>
    </row>
    <row r="123" spans="1:130" s="246" customFormat="1" ht="26.25" customHeight="1">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435</v>
      </c>
      <c r="AB123" s="1049"/>
      <c r="AC123" s="1049"/>
      <c r="AD123" s="1049"/>
      <c r="AE123" s="1050"/>
      <c r="AF123" s="1051" t="s">
        <v>432</v>
      </c>
      <c r="AG123" s="1049"/>
      <c r="AH123" s="1049"/>
      <c r="AI123" s="1049"/>
      <c r="AJ123" s="1050"/>
      <c r="AK123" s="1051" t="s">
        <v>406</v>
      </c>
      <c r="AL123" s="1049"/>
      <c r="AM123" s="1049"/>
      <c r="AN123" s="1049"/>
      <c r="AO123" s="1050"/>
      <c r="AP123" s="1052" t="s">
        <v>435</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476</v>
      </c>
      <c r="BP123" s="1096"/>
      <c r="BQ123" s="1155">
        <v>13088569</v>
      </c>
      <c r="BR123" s="1156"/>
      <c r="BS123" s="1156"/>
      <c r="BT123" s="1156"/>
      <c r="BU123" s="1156"/>
      <c r="BV123" s="1156">
        <v>11924573</v>
      </c>
      <c r="BW123" s="1156"/>
      <c r="BX123" s="1156"/>
      <c r="BY123" s="1156"/>
      <c r="BZ123" s="1156"/>
      <c r="CA123" s="1156">
        <v>11429498</v>
      </c>
      <c r="CB123" s="1156"/>
      <c r="CC123" s="1156"/>
      <c r="CD123" s="1156"/>
      <c r="CE123" s="1156"/>
      <c r="CF123" s="1089"/>
      <c r="CG123" s="1090"/>
      <c r="CH123" s="1090"/>
      <c r="CI123" s="1090"/>
      <c r="CJ123" s="1091"/>
      <c r="CK123" s="1100"/>
      <c r="CL123" s="1101"/>
      <c r="CM123" s="1101"/>
      <c r="CN123" s="1101"/>
      <c r="CO123" s="1102"/>
      <c r="CP123" s="1110" t="s">
        <v>477</v>
      </c>
      <c r="CQ123" s="1111"/>
      <c r="CR123" s="1111"/>
      <c r="CS123" s="1111"/>
      <c r="CT123" s="1111"/>
      <c r="CU123" s="1111"/>
      <c r="CV123" s="1111"/>
      <c r="CW123" s="1111"/>
      <c r="CX123" s="1111"/>
      <c r="CY123" s="1111"/>
      <c r="CZ123" s="1111"/>
      <c r="DA123" s="1111"/>
      <c r="DB123" s="1111"/>
      <c r="DC123" s="1111"/>
      <c r="DD123" s="1111"/>
      <c r="DE123" s="1111"/>
      <c r="DF123" s="1112"/>
      <c r="DG123" s="1048" t="s">
        <v>456</v>
      </c>
      <c r="DH123" s="1049"/>
      <c r="DI123" s="1049"/>
      <c r="DJ123" s="1049"/>
      <c r="DK123" s="1050"/>
      <c r="DL123" s="1051" t="s">
        <v>435</v>
      </c>
      <c r="DM123" s="1049"/>
      <c r="DN123" s="1049"/>
      <c r="DO123" s="1049"/>
      <c r="DP123" s="1050"/>
      <c r="DQ123" s="1051" t="s">
        <v>435</v>
      </c>
      <c r="DR123" s="1049"/>
      <c r="DS123" s="1049"/>
      <c r="DT123" s="1049"/>
      <c r="DU123" s="1050"/>
      <c r="DV123" s="1052" t="s">
        <v>456</v>
      </c>
      <c r="DW123" s="1053"/>
      <c r="DX123" s="1053"/>
      <c r="DY123" s="1053"/>
      <c r="DZ123" s="1054"/>
    </row>
    <row r="124" spans="1:130" s="246" customFormat="1" ht="26.25" customHeight="1" thickBot="1">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443</v>
      </c>
      <c r="AB124" s="1049"/>
      <c r="AC124" s="1049"/>
      <c r="AD124" s="1049"/>
      <c r="AE124" s="1050"/>
      <c r="AF124" s="1051" t="s">
        <v>442</v>
      </c>
      <c r="AG124" s="1049"/>
      <c r="AH124" s="1049"/>
      <c r="AI124" s="1049"/>
      <c r="AJ124" s="1050"/>
      <c r="AK124" s="1051" t="s">
        <v>435</v>
      </c>
      <c r="AL124" s="1049"/>
      <c r="AM124" s="1049"/>
      <c r="AN124" s="1049"/>
      <c r="AO124" s="1050"/>
      <c r="AP124" s="1052" t="s">
        <v>435</v>
      </c>
      <c r="AQ124" s="1053"/>
      <c r="AR124" s="1053"/>
      <c r="AS124" s="1053"/>
      <c r="AT124" s="1054"/>
      <c r="AU124" s="1151" t="s">
        <v>478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456</v>
      </c>
      <c r="BR124" s="1118"/>
      <c r="BS124" s="1118"/>
      <c r="BT124" s="1118"/>
      <c r="BU124" s="1118"/>
      <c r="BV124" s="1118" t="s">
        <v>442</v>
      </c>
      <c r="BW124" s="1118"/>
      <c r="BX124" s="1118"/>
      <c r="BY124" s="1118"/>
      <c r="BZ124" s="1118"/>
      <c r="CA124" s="1118" t="s">
        <v>443</v>
      </c>
      <c r="CB124" s="1118"/>
      <c r="CC124" s="1118"/>
      <c r="CD124" s="1118"/>
      <c r="CE124" s="1118"/>
      <c r="CF124" s="1119"/>
      <c r="CG124" s="1120"/>
      <c r="CH124" s="1120"/>
      <c r="CI124" s="1120"/>
      <c r="CJ124" s="1121"/>
      <c r="CK124" s="1103"/>
      <c r="CL124" s="1103"/>
      <c r="CM124" s="1103"/>
      <c r="CN124" s="1103"/>
      <c r="CO124" s="1104"/>
      <c r="CP124" s="1110" t="s">
        <v>479</v>
      </c>
      <c r="CQ124" s="1111"/>
      <c r="CR124" s="1111"/>
      <c r="CS124" s="1111"/>
      <c r="CT124" s="1111"/>
      <c r="CU124" s="1111"/>
      <c r="CV124" s="1111"/>
      <c r="CW124" s="1111"/>
      <c r="CX124" s="1111"/>
      <c r="CY124" s="1111"/>
      <c r="CZ124" s="1111"/>
      <c r="DA124" s="1111"/>
      <c r="DB124" s="1111"/>
      <c r="DC124" s="1111"/>
      <c r="DD124" s="1111"/>
      <c r="DE124" s="1111"/>
      <c r="DF124" s="1112"/>
      <c r="DG124" s="1095" t="s">
        <v>434</v>
      </c>
      <c r="DH124" s="1074"/>
      <c r="DI124" s="1074"/>
      <c r="DJ124" s="1074"/>
      <c r="DK124" s="1075"/>
      <c r="DL124" s="1073" t="s">
        <v>442</v>
      </c>
      <c r="DM124" s="1074"/>
      <c r="DN124" s="1074"/>
      <c r="DO124" s="1074"/>
      <c r="DP124" s="1075"/>
      <c r="DQ124" s="1073" t="s">
        <v>434</v>
      </c>
      <c r="DR124" s="1074"/>
      <c r="DS124" s="1074"/>
      <c r="DT124" s="1074"/>
      <c r="DU124" s="1075"/>
      <c r="DV124" s="1076" t="s">
        <v>434</v>
      </c>
      <c r="DW124" s="1077"/>
      <c r="DX124" s="1077"/>
      <c r="DY124" s="1077"/>
      <c r="DZ124" s="1078"/>
    </row>
    <row r="125" spans="1:130" s="246" customFormat="1" ht="26.25" customHeight="1">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434</v>
      </c>
      <c r="AB125" s="1049"/>
      <c r="AC125" s="1049"/>
      <c r="AD125" s="1049"/>
      <c r="AE125" s="1050"/>
      <c r="AF125" s="1051" t="s">
        <v>434</v>
      </c>
      <c r="AG125" s="1049"/>
      <c r="AH125" s="1049"/>
      <c r="AI125" s="1049"/>
      <c r="AJ125" s="1050"/>
      <c r="AK125" s="1051" t="s">
        <v>442</v>
      </c>
      <c r="AL125" s="1049"/>
      <c r="AM125" s="1049"/>
      <c r="AN125" s="1049"/>
      <c r="AO125" s="1050"/>
      <c r="AP125" s="1052" t="s">
        <v>456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480</v>
      </c>
      <c r="CL125" s="1098"/>
      <c r="CM125" s="1098"/>
      <c r="CN125" s="1098"/>
      <c r="CO125" s="1099"/>
      <c r="CP125" s="1030" t="s">
        <v>481</v>
      </c>
      <c r="CQ125" s="979"/>
      <c r="CR125" s="979"/>
      <c r="CS125" s="979"/>
      <c r="CT125" s="979"/>
      <c r="CU125" s="979"/>
      <c r="CV125" s="979"/>
      <c r="CW125" s="979"/>
      <c r="CX125" s="979"/>
      <c r="CY125" s="979"/>
      <c r="CZ125" s="979"/>
      <c r="DA125" s="979"/>
      <c r="DB125" s="979"/>
      <c r="DC125" s="979"/>
      <c r="DD125" s="979"/>
      <c r="DE125" s="979"/>
      <c r="DF125" s="980"/>
      <c r="DG125" s="1016" t="s">
        <v>434</v>
      </c>
      <c r="DH125" s="1017"/>
      <c r="DI125" s="1017"/>
      <c r="DJ125" s="1017"/>
      <c r="DK125" s="1017"/>
      <c r="DL125" s="1017" t="s">
        <v>434</v>
      </c>
      <c r="DM125" s="1017"/>
      <c r="DN125" s="1017"/>
      <c r="DO125" s="1017"/>
      <c r="DP125" s="1017"/>
      <c r="DQ125" s="1017" t="s">
        <v>434</v>
      </c>
      <c r="DR125" s="1017"/>
      <c r="DS125" s="1017"/>
      <c r="DT125" s="1017"/>
      <c r="DU125" s="1017"/>
      <c r="DV125" s="1018" t="s">
        <v>434</v>
      </c>
      <c r="DW125" s="1018"/>
      <c r="DX125" s="1018"/>
      <c r="DY125" s="1018"/>
      <c r="DZ125" s="1019"/>
    </row>
    <row r="126" spans="1:130" s="246" customFormat="1" ht="26.25" customHeight="1" thickBot="1">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51992</v>
      </c>
      <c r="AB126" s="1049"/>
      <c r="AC126" s="1049"/>
      <c r="AD126" s="1049"/>
      <c r="AE126" s="1050"/>
      <c r="AF126" s="1051">
        <v>51804</v>
      </c>
      <c r="AG126" s="1049"/>
      <c r="AH126" s="1049"/>
      <c r="AI126" s="1049"/>
      <c r="AJ126" s="1050"/>
      <c r="AK126" s="1051">
        <v>51804</v>
      </c>
      <c r="AL126" s="1049"/>
      <c r="AM126" s="1049"/>
      <c r="AN126" s="1049"/>
      <c r="AO126" s="1050"/>
      <c r="AP126" s="1052">
        <v>1.9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482</v>
      </c>
      <c r="CQ126" s="1040"/>
      <c r="CR126" s="1040"/>
      <c r="CS126" s="1040"/>
      <c r="CT126" s="1040"/>
      <c r="CU126" s="1040"/>
      <c r="CV126" s="1040"/>
      <c r="CW126" s="1040"/>
      <c r="CX126" s="1040"/>
      <c r="CY126" s="1040"/>
      <c r="CZ126" s="1040"/>
      <c r="DA126" s="1040"/>
      <c r="DB126" s="1040"/>
      <c r="DC126" s="1040"/>
      <c r="DD126" s="1040"/>
      <c r="DE126" s="1040"/>
      <c r="DF126" s="1041"/>
      <c r="DG126" s="1009" t="s">
        <v>434</v>
      </c>
      <c r="DH126" s="1010"/>
      <c r="DI126" s="1010"/>
      <c r="DJ126" s="1010"/>
      <c r="DK126" s="1010"/>
      <c r="DL126" s="1010" t="s">
        <v>434</v>
      </c>
      <c r="DM126" s="1010"/>
      <c r="DN126" s="1010"/>
      <c r="DO126" s="1010"/>
      <c r="DP126" s="1010"/>
      <c r="DQ126" s="1010" t="s">
        <v>434</v>
      </c>
      <c r="DR126" s="1010"/>
      <c r="DS126" s="1010"/>
      <c r="DT126" s="1010"/>
      <c r="DU126" s="1010"/>
      <c r="DV126" s="1011" t="s">
        <v>434</v>
      </c>
      <c r="DW126" s="1011"/>
      <c r="DX126" s="1011"/>
      <c r="DY126" s="1011"/>
      <c r="DZ126" s="1012"/>
    </row>
    <row r="127" spans="1:130" s="246" customFormat="1" ht="26.25" customHeight="1">
      <c r="A127" s="1150"/>
      <c r="B127" s="1038"/>
      <c r="C127" s="1092" t="s">
        <v>483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434</v>
      </c>
      <c r="AB127" s="1049"/>
      <c r="AC127" s="1049"/>
      <c r="AD127" s="1049"/>
      <c r="AE127" s="1050"/>
      <c r="AF127" s="1051" t="s">
        <v>443</v>
      </c>
      <c r="AG127" s="1049"/>
      <c r="AH127" s="1049"/>
      <c r="AI127" s="1049"/>
      <c r="AJ127" s="1050"/>
      <c r="AK127" s="1051" t="s">
        <v>434</v>
      </c>
      <c r="AL127" s="1049"/>
      <c r="AM127" s="1049"/>
      <c r="AN127" s="1049"/>
      <c r="AO127" s="1050"/>
      <c r="AP127" s="1052" t="s">
        <v>434</v>
      </c>
      <c r="AQ127" s="1053"/>
      <c r="AR127" s="1053"/>
      <c r="AS127" s="1053"/>
      <c r="AT127" s="1054"/>
      <c r="AU127" s="282"/>
      <c r="AV127" s="282"/>
      <c r="AW127" s="282"/>
      <c r="AX127" s="1122" t="s">
        <v>484</v>
      </c>
      <c r="AY127" s="1123"/>
      <c r="AZ127" s="1123"/>
      <c r="BA127" s="1123"/>
      <c r="BB127" s="1123"/>
      <c r="BC127" s="1123"/>
      <c r="BD127" s="1123"/>
      <c r="BE127" s="1124"/>
      <c r="BF127" s="1125" t="s">
        <v>485</v>
      </c>
      <c r="BG127" s="1123"/>
      <c r="BH127" s="1123"/>
      <c r="BI127" s="1123"/>
      <c r="BJ127" s="1123"/>
      <c r="BK127" s="1123"/>
      <c r="BL127" s="1124"/>
      <c r="BM127" s="1125" t="s">
        <v>486</v>
      </c>
      <c r="BN127" s="1123"/>
      <c r="BO127" s="1123"/>
      <c r="BP127" s="1123"/>
      <c r="BQ127" s="1123"/>
      <c r="BR127" s="1123"/>
      <c r="BS127" s="1124"/>
      <c r="BT127" s="1125" t="s">
        <v>487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488</v>
      </c>
      <c r="CQ127" s="1040"/>
      <c r="CR127" s="1040"/>
      <c r="CS127" s="1040"/>
      <c r="CT127" s="1040"/>
      <c r="CU127" s="1040"/>
      <c r="CV127" s="1040"/>
      <c r="CW127" s="1040"/>
      <c r="CX127" s="1040"/>
      <c r="CY127" s="1040"/>
      <c r="CZ127" s="1040"/>
      <c r="DA127" s="1040"/>
      <c r="DB127" s="1040"/>
      <c r="DC127" s="1040"/>
      <c r="DD127" s="1040"/>
      <c r="DE127" s="1040"/>
      <c r="DF127" s="1041"/>
      <c r="DG127" s="1009" t="s">
        <v>434</v>
      </c>
      <c r="DH127" s="1010"/>
      <c r="DI127" s="1010"/>
      <c r="DJ127" s="1010"/>
      <c r="DK127" s="1010"/>
      <c r="DL127" s="1010" t="s">
        <v>434</v>
      </c>
      <c r="DM127" s="1010"/>
      <c r="DN127" s="1010"/>
      <c r="DO127" s="1010"/>
      <c r="DP127" s="1010"/>
      <c r="DQ127" s="1010" t="s">
        <v>434</v>
      </c>
      <c r="DR127" s="1010"/>
      <c r="DS127" s="1010"/>
      <c r="DT127" s="1010"/>
      <c r="DU127" s="1010"/>
      <c r="DV127" s="1011" t="s">
        <v>456</v>
      </c>
      <c r="DW127" s="1011"/>
      <c r="DX127" s="1011"/>
      <c r="DY127" s="1011"/>
      <c r="DZ127" s="1012"/>
    </row>
    <row r="128" spans="1:130" s="246" customFormat="1" ht="26.25" customHeight="1" thickBot="1">
      <c r="A128" s="1133" t="s">
        <v>489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490</v>
      </c>
      <c r="X128" s="1135"/>
      <c r="Y128" s="1135"/>
      <c r="Z128" s="1136"/>
      <c r="AA128" s="1137">
        <v>25129</v>
      </c>
      <c r="AB128" s="1138"/>
      <c r="AC128" s="1138"/>
      <c r="AD128" s="1138"/>
      <c r="AE128" s="1139"/>
      <c r="AF128" s="1140">
        <v>27525</v>
      </c>
      <c r="AG128" s="1138"/>
      <c r="AH128" s="1138"/>
      <c r="AI128" s="1138"/>
      <c r="AJ128" s="1139"/>
      <c r="AK128" s="1140">
        <v>39382</v>
      </c>
      <c r="AL128" s="1138"/>
      <c r="AM128" s="1138"/>
      <c r="AN128" s="1138"/>
      <c r="AO128" s="1139"/>
      <c r="AP128" s="1141"/>
      <c r="AQ128" s="1142"/>
      <c r="AR128" s="1142"/>
      <c r="AS128" s="1142"/>
      <c r="AT128" s="1143"/>
      <c r="AU128" s="282"/>
      <c r="AV128" s="282"/>
      <c r="AW128" s="282"/>
      <c r="AX128" s="978" t="s">
        <v>491</v>
      </c>
      <c r="AY128" s="979"/>
      <c r="AZ128" s="979"/>
      <c r="BA128" s="979"/>
      <c r="BB128" s="979"/>
      <c r="BC128" s="979"/>
      <c r="BD128" s="979"/>
      <c r="BE128" s="980"/>
      <c r="BF128" s="1144" t="s">
        <v>435</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492</v>
      </c>
      <c r="CQ128" s="1127"/>
      <c r="CR128" s="1127"/>
      <c r="CS128" s="1127"/>
      <c r="CT128" s="1127"/>
      <c r="CU128" s="1127"/>
      <c r="CV128" s="1127"/>
      <c r="CW128" s="1127"/>
      <c r="CX128" s="1127"/>
      <c r="CY128" s="1127"/>
      <c r="CZ128" s="1127"/>
      <c r="DA128" s="1127"/>
      <c r="DB128" s="1127"/>
      <c r="DC128" s="1127"/>
      <c r="DD128" s="1127"/>
      <c r="DE128" s="1127"/>
      <c r="DF128" s="1128"/>
      <c r="DG128" s="1129">
        <v>84134</v>
      </c>
      <c r="DH128" s="1130"/>
      <c r="DI128" s="1130"/>
      <c r="DJ128" s="1130"/>
      <c r="DK128" s="1130"/>
      <c r="DL128" s="1130">
        <v>73006</v>
      </c>
      <c r="DM128" s="1130"/>
      <c r="DN128" s="1130"/>
      <c r="DO128" s="1130"/>
      <c r="DP128" s="1130"/>
      <c r="DQ128" s="1130">
        <v>61650</v>
      </c>
      <c r="DR128" s="1130"/>
      <c r="DS128" s="1130"/>
      <c r="DT128" s="1130"/>
      <c r="DU128" s="1130"/>
      <c r="DV128" s="1131">
        <v>2.2999999999999998</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493</v>
      </c>
      <c r="X129" s="1164"/>
      <c r="Y129" s="1164"/>
      <c r="Z129" s="1165"/>
      <c r="AA129" s="1048">
        <v>3052227</v>
      </c>
      <c r="AB129" s="1049"/>
      <c r="AC129" s="1049"/>
      <c r="AD129" s="1049"/>
      <c r="AE129" s="1050"/>
      <c r="AF129" s="1051">
        <v>3123051</v>
      </c>
      <c r="AG129" s="1049"/>
      <c r="AH129" s="1049"/>
      <c r="AI129" s="1049"/>
      <c r="AJ129" s="1050"/>
      <c r="AK129" s="1051">
        <v>3140253</v>
      </c>
      <c r="AL129" s="1049"/>
      <c r="AM129" s="1049"/>
      <c r="AN129" s="1049"/>
      <c r="AO129" s="1050"/>
      <c r="AP129" s="1166"/>
      <c r="AQ129" s="1167"/>
      <c r="AR129" s="1167"/>
      <c r="AS129" s="1167"/>
      <c r="AT129" s="1168"/>
      <c r="AU129" s="284"/>
      <c r="AV129" s="284"/>
      <c r="AW129" s="284"/>
      <c r="AX129" s="1157" t="s">
        <v>494</v>
      </c>
      <c r="AY129" s="1040"/>
      <c r="AZ129" s="1040"/>
      <c r="BA129" s="1040"/>
      <c r="BB129" s="1040"/>
      <c r="BC129" s="1040"/>
      <c r="BD129" s="1040"/>
      <c r="BE129" s="1041"/>
      <c r="BF129" s="1158" t="s">
        <v>435</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416193</v>
      </c>
      <c r="AB130" s="1049"/>
      <c r="AC130" s="1049"/>
      <c r="AD130" s="1049"/>
      <c r="AE130" s="1050"/>
      <c r="AF130" s="1051">
        <v>409080</v>
      </c>
      <c r="AG130" s="1049"/>
      <c r="AH130" s="1049"/>
      <c r="AI130" s="1049"/>
      <c r="AJ130" s="1050"/>
      <c r="AK130" s="1051">
        <v>414216</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9.9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2636034</v>
      </c>
      <c r="AB131" s="1074"/>
      <c r="AC131" s="1074"/>
      <c r="AD131" s="1074"/>
      <c r="AE131" s="1075"/>
      <c r="AF131" s="1073">
        <v>2713971</v>
      </c>
      <c r="AG131" s="1074"/>
      <c r="AH131" s="1074"/>
      <c r="AI131" s="1074"/>
      <c r="AJ131" s="1075"/>
      <c r="AK131" s="1073">
        <v>2726037</v>
      </c>
      <c r="AL131" s="1074"/>
      <c r="AM131" s="1074"/>
      <c r="AN131" s="1074"/>
      <c r="AO131" s="1075"/>
      <c r="AP131" s="1204"/>
      <c r="AQ131" s="1205"/>
      <c r="AR131" s="1205"/>
      <c r="AS131" s="1205"/>
      <c r="AT131" s="1206"/>
      <c r="AU131" s="284"/>
      <c r="AV131" s="284"/>
      <c r="AW131" s="284"/>
      <c r="AX131" s="1176" t="s">
        <v>499</v>
      </c>
      <c r="AY131" s="1127"/>
      <c r="AZ131" s="1127"/>
      <c r="BA131" s="1127"/>
      <c r="BB131" s="1127"/>
      <c r="BC131" s="1127"/>
      <c r="BD131" s="1127"/>
      <c r="BE131" s="1128"/>
      <c r="BF131" s="1177" t="s">
        <v>500</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502</v>
      </c>
      <c r="W132" s="1187"/>
      <c r="X132" s="1187"/>
      <c r="Y132" s="1187"/>
      <c r="Z132" s="1188"/>
      <c r="AA132" s="1189">
        <v>10.85069464</v>
      </c>
      <c r="AB132" s="1190"/>
      <c r="AC132" s="1190"/>
      <c r="AD132" s="1190"/>
      <c r="AE132" s="1191"/>
      <c r="AF132" s="1192">
        <v>9.4145810700000006</v>
      </c>
      <c r="AG132" s="1190"/>
      <c r="AH132" s="1190"/>
      <c r="AI132" s="1190"/>
      <c r="AJ132" s="1191"/>
      <c r="AK132" s="1192">
        <v>9.4348682719999992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503</v>
      </c>
      <c r="W133" s="1170"/>
      <c r="X133" s="1170"/>
      <c r="Y133" s="1170"/>
      <c r="Z133" s="1171"/>
      <c r="AA133" s="1172">
        <v>10.7</v>
      </c>
      <c r="AB133" s="1173"/>
      <c r="AC133" s="1173"/>
      <c r="AD133" s="1173"/>
      <c r="AE133" s="1174"/>
      <c r="AF133" s="1172">
        <v>10.3</v>
      </c>
      <c r="AG133" s="1173"/>
      <c r="AH133" s="1173"/>
      <c r="AI133" s="1173"/>
      <c r="AJ133" s="1174"/>
      <c r="AK133" s="1172">
        <v>9.9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mlzrpgMVuVOASw/cBODdTZQwS2Uy1d7poLLv76jtcB+4j+QKGP9QEIQOfJawYTUI6QJWLLuQ9Bq1l6P+RQthwA==" saltValue="jV1CF/cwfZbrA37NoRYf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H76" zoomScaleNormal="85" zoomScaleSheetLayoutView="100" workbookViewId="0">
      <selection activeCell="AO95" sqref="AO95"/>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wzINEZ0kADZun9o0S/s77sfEMvR4/lC5kfhwJbZ7u9nPPl/ZfDmSEgbGRczgOHqCtcCj0kzUDOVDJMeR5ww+oA==" saltValue="tnacvBN4olpy4oRY+8hZ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61"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7PJ6zWJ1B5CvqJrIhc4Snk4G+6gLbzDJEBAGOiPM/3pyRCg05e1+po3Snl2UtFUoWRB/3G/xYVXFiHP40Ru7Hw==" saltValue="WgrqpEoToQgIQ0oqtfnb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507</v>
      </c>
      <c r="AP7" s="303"/>
      <c r="AQ7" s="304" t="s">
        <v>508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509</v>
      </c>
      <c r="AQ8" s="310" t="s">
        <v>510</v>
      </c>
      <c r="AR8" s="311" t="s">
        <v>511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512</v>
      </c>
      <c r="AL9" s="1213"/>
      <c r="AM9" s="1213"/>
      <c r="AN9" s="1214"/>
      <c r="AO9" s="312">
        <v>935790</v>
      </c>
      <c r="AP9" s="312">
        <v>116784</v>
      </c>
      <c r="AQ9" s="313">
        <v>107683</v>
      </c>
      <c r="AR9" s="314">
        <v>8.5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513</v>
      </c>
      <c r="AL10" s="1213"/>
      <c r="AM10" s="1213"/>
      <c r="AN10" s="1214"/>
      <c r="AO10" s="315">
        <v>114452</v>
      </c>
      <c r="AP10" s="315">
        <v>14283</v>
      </c>
      <c r="AQ10" s="316">
        <v>13084</v>
      </c>
      <c r="AR10" s="317">
        <v>9.1999999999999993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514</v>
      </c>
      <c r="AL11" s="1213"/>
      <c r="AM11" s="1213"/>
      <c r="AN11" s="1214"/>
      <c r="AO11" s="315">
        <v>137208</v>
      </c>
      <c r="AP11" s="315">
        <v>17123</v>
      </c>
      <c r="AQ11" s="316">
        <v>13980</v>
      </c>
      <c r="AR11" s="317">
        <v>22.5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515</v>
      </c>
      <c r="AL12" s="1213"/>
      <c r="AM12" s="1213"/>
      <c r="AN12" s="1214"/>
      <c r="AO12" s="315">
        <v>2856</v>
      </c>
      <c r="AP12" s="315">
        <v>356</v>
      </c>
      <c r="AQ12" s="316">
        <v>1895</v>
      </c>
      <c r="AR12" s="317">
        <v>-81.2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517</v>
      </c>
      <c r="AP13" s="315" t="s">
        <v>517</v>
      </c>
      <c r="AQ13" s="316" t="s">
        <v>517</v>
      </c>
      <c r="AR13" s="317" t="s">
        <v>517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518</v>
      </c>
      <c r="AL14" s="1213"/>
      <c r="AM14" s="1213"/>
      <c r="AN14" s="1214"/>
      <c r="AO14" s="315">
        <v>29649</v>
      </c>
      <c r="AP14" s="315">
        <v>3700</v>
      </c>
      <c r="AQ14" s="316">
        <v>5185</v>
      </c>
      <c r="AR14" s="317">
        <v>-28.6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519</v>
      </c>
      <c r="AL15" s="1213"/>
      <c r="AM15" s="1213"/>
      <c r="AN15" s="1214"/>
      <c r="AO15" s="315">
        <v>74827</v>
      </c>
      <c r="AP15" s="315">
        <v>9338</v>
      </c>
      <c r="AQ15" s="316">
        <v>2748</v>
      </c>
      <c r="AR15" s="317">
        <v>239.8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520</v>
      </c>
      <c r="AL16" s="1216"/>
      <c r="AM16" s="1216"/>
      <c r="AN16" s="1217"/>
      <c r="AO16" s="315">
        <v>-114142</v>
      </c>
      <c r="AP16" s="315">
        <v>-14245</v>
      </c>
      <c r="AQ16" s="316">
        <v>-9965</v>
      </c>
      <c r="AR16" s="317">
        <v>43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1180640</v>
      </c>
      <c r="AP17" s="315">
        <v>147341</v>
      </c>
      <c r="AQ17" s="316">
        <v>134610</v>
      </c>
      <c r="AR17" s="317">
        <v>9.5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525</v>
      </c>
      <c r="AL21" s="1208"/>
      <c r="AM21" s="1208"/>
      <c r="AN21" s="1209"/>
      <c r="AO21" s="327">
        <v>14.1</v>
      </c>
      <c r="AP21" s="328">
        <v>12.5</v>
      </c>
      <c r="AQ21" s="329">
        <v>1.6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526</v>
      </c>
      <c r="AL22" s="1208"/>
      <c r="AM22" s="1208"/>
      <c r="AN22" s="1209"/>
      <c r="AO22" s="332">
        <v>93.2</v>
      </c>
      <c r="AP22" s="333">
        <v>95.7</v>
      </c>
      <c r="AQ22" s="334">
        <v>-2.5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507</v>
      </c>
      <c r="AP30" s="303"/>
      <c r="AQ30" s="304" t="s">
        <v>508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509</v>
      </c>
      <c r="AQ31" s="310" t="s">
        <v>510</v>
      </c>
      <c r="AR31" s="311" t="s">
        <v>511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530</v>
      </c>
      <c r="AL32" s="1224"/>
      <c r="AM32" s="1224"/>
      <c r="AN32" s="1225"/>
      <c r="AO32" s="342">
        <v>423531</v>
      </c>
      <c r="AP32" s="342">
        <v>52855</v>
      </c>
      <c r="AQ32" s="343">
        <v>66752</v>
      </c>
      <c r="AR32" s="344">
        <v>-20.8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531</v>
      </c>
      <c r="AL33" s="1224"/>
      <c r="AM33" s="1224"/>
      <c r="AN33" s="1225"/>
      <c r="AO33" s="342" t="s">
        <v>517</v>
      </c>
      <c r="AP33" s="342" t="s">
        <v>517</v>
      </c>
      <c r="AQ33" s="343" t="s">
        <v>517</v>
      </c>
      <c r="AR33" s="344" t="s">
        <v>517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532</v>
      </c>
      <c r="AL34" s="1224"/>
      <c r="AM34" s="1224"/>
      <c r="AN34" s="1225"/>
      <c r="AO34" s="342" t="s">
        <v>517</v>
      </c>
      <c r="AP34" s="342" t="s">
        <v>517</v>
      </c>
      <c r="AQ34" s="343" t="s">
        <v>517</v>
      </c>
      <c r="AR34" s="344" t="s">
        <v>517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533</v>
      </c>
      <c r="AL35" s="1224"/>
      <c r="AM35" s="1224"/>
      <c r="AN35" s="1225"/>
      <c r="AO35" s="342">
        <v>170859</v>
      </c>
      <c r="AP35" s="342">
        <v>21323</v>
      </c>
      <c r="AQ35" s="343">
        <v>23231</v>
      </c>
      <c r="AR35" s="344">
        <v>-8.1999999999999993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534</v>
      </c>
      <c r="AL36" s="1224"/>
      <c r="AM36" s="1224"/>
      <c r="AN36" s="1225"/>
      <c r="AO36" s="342">
        <v>64602</v>
      </c>
      <c r="AP36" s="342">
        <v>8062</v>
      </c>
      <c r="AQ36" s="343">
        <v>3463</v>
      </c>
      <c r="AR36" s="344">
        <v>132.80000000000001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535</v>
      </c>
      <c r="AL37" s="1224"/>
      <c r="AM37" s="1224"/>
      <c r="AN37" s="1225"/>
      <c r="AO37" s="342">
        <v>51804</v>
      </c>
      <c r="AP37" s="342">
        <v>6465</v>
      </c>
      <c r="AQ37" s="343">
        <v>751</v>
      </c>
      <c r="AR37" s="344">
        <v>760.9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536</v>
      </c>
      <c r="AL38" s="1227"/>
      <c r="AM38" s="1227"/>
      <c r="AN38" s="1228"/>
      <c r="AO38" s="345" t="s">
        <v>517</v>
      </c>
      <c r="AP38" s="345" t="s">
        <v>517</v>
      </c>
      <c r="AQ38" s="346">
        <v>11</v>
      </c>
      <c r="AR38" s="334" t="s">
        <v>517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537</v>
      </c>
      <c r="AL39" s="1227"/>
      <c r="AM39" s="1227"/>
      <c r="AN39" s="1228"/>
      <c r="AO39" s="342">
        <v>-39382</v>
      </c>
      <c r="AP39" s="342">
        <v>-4915</v>
      </c>
      <c r="AQ39" s="343">
        <v>-2100</v>
      </c>
      <c r="AR39" s="344">
        <v>134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538</v>
      </c>
      <c r="AL40" s="1224"/>
      <c r="AM40" s="1224"/>
      <c r="AN40" s="1225"/>
      <c r="AO40" s="342">
        <v>-414216</v>
      </c>
      <c r="AP40" s="342">
        <v>-51693</v>
      </c>
      <c r="AQ40" s="343">
        <v>-67233</v>
      </c>
      <c r="AR40" s="344">
        <v>-23.1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257198</v>
      </c>
      <c r="AP41" s="342">
        <v>32098</v>
      </c>
      <c r="AQ41" s="343">
        <v>24874</v>
      </c>
      <c r="AR41" s="344">
        <v>29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507</v>
      </c>
      <c r="AN49" s="1220" t="s">
        <v>542</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543</v>
      </c>
      <c r="AO50" s="359" t="s">
        <v>544</v>
      </c>
      <c r="AP50" s="360" t="s">
        <v>545</v>
      </c>
      <c r="AQ50" s="361" t="s">
        <v>546</v>
      </c>
      <c r="AR50" s="362" t="s">
        <v>547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6409772</v>
      </c>
      <c r="AN51" s="364">
        <v>804338</v>
      </c>
      <c r="AO51" s="365">
        <v>24.5</v>
      </c>
      <c r="AP51" s="366">
        <v>128485</v>
      </c>
      <c r="AQ51" s="367">
        <v>8.6999999999999993</v>
      </c>
      <c r="AR51" s="368">
        <v>15.8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178587</v>
      </c>
      <c r="AN52" s="372">
        <v>22410</v>
      </c>
      <c r="AO52" s="373">
        <v>-60.4</v>
      </c>
      <c r="AP52" s="374">
        <v>62765</v>
      </c>
      <c r="AQ52" s="375">
        <v>9.9</v>
      </c>
      <c r="AR52" s="376">
        <v>-70.3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5963404</v>
      </c>
      <c r="AN53" s="364">
        <v>741901</v>
      </c>
      <c r="AO53" s="365">
        <v>-7.8</v>
      </c>
      <c r="AP53" s="366">
        <v>128611</v>
      </c>
      <c r="AQ53" s="367">
        <v>0.1</v>
      </c>
      <c r="AR53" s="368">
        <v>-7.9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284520</v>
      </c>
      <c r="AN54" s="372">
        <v>35397</v>
      </c>
      <c r="AO54" s="373">
        <v>58</v>
      </c>
      <c r="AP54" s="374">
        <v>61552</v>
      </c>
      <c r="AQ54" s="375">
        <v>-1.9</v>
      </c>
      <c r="AR54" s="376">
        <v>59.9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6688590</v>
      </c>
      <c r="AN55" s="364">
        <v>830571</v>
      </c>
      <c r="AO55" s="365">
        <v>12</v>
      </c>
      <c r="AP55" s="366">
        <v>138651</v>
      </c>
      <c r="AQ55" s="367">
        <v>7.8</v>
      </c>
      <c r="AR55" s="368">
        <v>4.2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286967</v>
      </c>
      <c r="AN56" s="372">
        <v>35635</v>
      </c>
      <c r="AO56" s="373">
        <v>0.7</v>
      </c>
      <c r="AP56" s="374">
        <v>71211</v>
      </c>
      <c r="AQ56" s="375">
        <v>15.7</v>
      </c>
      <c r="AR56" s="376">
        <v>-15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3013444</v>
      </c>
      <c r="AN57" s="364">
        <v>373090</v>
      </c>
      <c r="AO57" s="365">
        <v>-55.1</v>
      </c>
      <c r="AP57" s="366">
        <v>122882</v>
      </c>
      <c r="AQ57" s="367">
        <v>-11.4</v>
      </c>
      <c r="AR57" s="368">
        <v>-43.7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276017</v>
      </c>
      <c r="AN58" s="372">
        <v>34173</v>
      </c>
      <c r="AO58" s="373">
        <v>-4.0999999999999996</v>
      </c>
      <c r="AP58" s="374">
        <v>65785</v>
      </c>
      <c r="AQ58" s="375">
        <v>-7.6</v>
      </c>
      <c r="AR58" s="376">
        <v>3.5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4678493</v>
      </c>
      <c r="AN59" s="364">
        <v>583863</v>
      </c>
      <c r="AO59" s="365">
        <v>56.5</v>
      </c>
      <c r="AP59" s="366">
        <v>114790</v>
      </c>
      <c r="AQ59" s="367">
        <v>-6.6</v>
      </c>
      <c r="AR59" s="368">
        <v>63.1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1859436</v>
      </c>
      <c r="AN60" s="372">
        <v>232052</v>
      </c>
      <c r="AO60" s="373">
        <v>579.1</v>
      </c>
      <c r="AP60" s="374">
        <v>55601</v>
      </c>
      <c r="AQ60" s="375">
        <v>-15.5</v>
      </c>
      <c r="AR60" s="376">
        <v>594.6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5350741</v>
      </c>
      <c r="AN61" s="379">
        <v>666753</v>
      </c>
      <c r="AO61" s="380">
        <v>6</v>
      </c>
      <c r="AP61" s="381">
        <v>126684</v>
      </c>
      <c r="AQ61" s="382">
        <v>-0.3</v>
      </c>
      <c r="AR61" s="368">
        <v>6.3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577105</v>
      </c>
      <c r="AN62" s="372">
        <v>71933</v>
      </c>
      <c r="AO62" s="373">
        <v>114.7</v>
      </c>
      <c r="AP62" s="374">
        <v>63383</v>
      </c>
      <c r="AQ62" s="375">
        <v>0.1</v>
      </c>
      <c r="AR62" s="376">
        <v>114.6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QmPM0BmKa0lbtSd+n6O/MiaLo9rKy2/xZKCS9syW0jfTk6ZsJeqP0b1bUHJr16kFsRo8XTavXCD97npCK9P8Og==" saltValue="9OXZ1i+B6QbHG/NOFyRk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0z1UF1u4h4Y7gr8YJ5TAG0L0Fj1NBowOMKaIyBPvK1MpUbKRoOMhECeJwGW2qzPDfUBteyaT2CekifjrV8O6A==" saltValue="jfD5Hg9dG3uT3MEWZTps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7" zoomScale="80" zoomScaleNormal="80" zoomScaleSheetLayoutView="55" workbookViewId="0">
      <selection activeCell="BN2" sqref="BN2"/>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VhyZv3AZA1JyAmbqDbb3EA6Wh9I3WYRcQkuJFdH6aeKBMEaHLKCWBxJASmRuMVU0TP6BsNLG0tqdjSJObBA==" saltValue="G6XzruOzx26NRSd5OsZx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2" t="s">
        <v>3</v>
      </c>
      <c r="D47" s="1232"/>
      <c r="E47" s="1233"/>
      <c r="F47" s="11">
        <v>103.55</v>
      </c>
      <c r="G47" s="12">
        <v>108.74</v>
      </c>
      <c r="H47" s="12">
        <v>115</v>
      </c>
      <c r="I47" s="12">
        <v>102.25</v>
      </c>
      <c r="J47" s="13">
        <v>101.23</v>
      </c>
    </row>
    <row r="48" spans="2:10" ht="57.75" customHeight="1">
      <c r="B48" s="14"/>
      <c r="C48" s="1234" t="s">
        <v>4</v>
      </c>
      <c r="D48" s="1234"/>
      <c r="E48" s="1235"/>
      <c r="F48" s="15">
        <v>17.86</v>
      </c>
      <c r="G48" s="16">
        <v>11.83</v>
      </c>
      <c r="H48" s="16">
        <v>4.1100000000000003</v>
      </c>
      <c r="I48" s="16">
        <v>11.86</v>
      </c>
      <c r="J48" s="17">
        <v>9.06</v>
      </c>
    </row>
    <row r="49" spans="2:10" ht="57.75" customHeight="1" thickBot="1">
      <c r="B49" s="18"/>
      <c r="C49" s="1236" t="s">
        <v>5</v>
      </c>
      <c r="D49" s="1236"/>
      <c r="E49" s="1237"/>
      <c r="F49" s="19">
        <v>3.9</v>
      </c>
      <c r="G49" s="20">
        <v>3.29</v>
      </c>
      <c r="H49" s="20" t="s">
        <v>563</v>
      </c>
      <c r="I49" s="20" t="s">
        <v>564</v>
      </c>
      <c r="J49" s="21" t="s">
        <v>565</v>
      </c>
    </row>
    <row r="50" spans="2:10" ht="13.5" customHeight="1"/>
    <row r="51" spans="2:10" ht="13.5" hidden="1" customHeight="1"/>
    <row r="52" spans="2:10" ht="13.5" hidden="1" customHeight="1"/>
    <row r="53" spans="2:10" ht="13.5" hidden="1" customHeight="1"/>
  </sheetData>
  <sheetProtection algorithmName="SHA-512" hashValue="gHWIJW1BjvGTp7KZ0hOn5AjWztDFEXu/405zUpBvdtmmU8pwb2po1daDK3PfE/apFrPTFGlvEooTRQl6BPRYcA==" saltValue="5gCRc5zKS9Cg0qplYuED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2020-02-10T02:44:51Z</dcterms:created>
  <dcterms:modified xsi:type="dcterms:W3CDTF">2020-10-16T05:54:22Z</dcterms:modified>
  <cp:category/>
</cp:coreProperties>
</file>