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725" windowHeight="1320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AM35" i="10"/>
  <c r="C35" i="10"/>
  <c r="BW34" i="10"/>
  <c r="BW35" i="10" s="1"/>
  <c r="BW36" i="10" s="1"/>
  <c r="BW37" i="10" s="1"/>
  <c r="BW38" i="10" s="1"/>
  <c r="BW39" i="10" s="1"/>
  <c r="BW40" i="10" s="1"/>
  <c r="BW41" i="10" s="1"/>
  <c r="BW42" i="10" s="1"/>
  <c r="AM34" i="10"/>
  <c r="U34" i="10"/>
  <c r="U35" i="10" s="1"/>
  <c r="U36" i="10" s="1"/>
  <c r="U37" i="10" s="1"/>
  <c r="C34" i="10"/>
  <c r="CO34" i="10" l="1"/>
  <c r="CO35" i="10" s="1"/>
  <c r="CO36" i="10" s="1"/>
  <c r="CO37" i="10" s="1"/>
  <c r="CO38" i="10" s="1"/>
  <c r="CO39"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<sst xmlns="http://schemas.openxmlformats.org/spreadsheetml/2006/main" count="1146" uniqueCount="608">
  <si>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</si>
  <si>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</si>
  <si>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</si>
  <si>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</si>
  <si>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</si>
  <si>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</si>
  <si>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</si>
  <si>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</si>
  <si>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</si>
  <si>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</si>
  <si>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</si>
  <si>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</si>
  <si>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</si>
  <si>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</si>
  <si>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</si>
  <si>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</si>
  <si>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</si>
  <si>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</si>
  <si>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</si>
  <si>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</si>
  <si>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</si>
  <si>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</si>
  <si>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</si>
  <si>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</si>
  <si>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</si>
  <si>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</si>
  <si>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</si>
  <si>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</si>
  <si>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</si>
  <si>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</si>
  <si>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</si>
  <si>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</si>
  <si>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</si>
  <si>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</si>
  <si>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</si>
  <si>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</si>
  <si>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</si>
  <si>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</si>
  <si>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</si>
  <si>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</si>
  <si>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</si>
  <si>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</si>
  <si>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</si>
  <si>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</si>
  <si>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</si>
  <si>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</si>
  <si>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</si>
  <si>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</si>
  <si>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</si>
  <si>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</si>
  <si>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</si>
  <si>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</si>
  <si>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</si>
  <si>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</si>
  <si>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</si>
  <si>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</si>
  <si>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</si>
  <si>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</si>
  <si>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</si>
  <si>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</si>
  <si>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</si>
  <si>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</si>
  <si>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</si>
  <si>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</si>
  <si>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</si>
  <si>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</si>
  <si>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</si>
  <si>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</si>
  <si>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</si>
  <si>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</si>
  <si>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</si>
  <si>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</si>
  <si>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</si>
  <si>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</si>
  <si>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</si>
  <si>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</si>
  <si>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</si>
  <si>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</si>
  <si>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</si>
  <si>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</si>
  <si>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</si>
  <si>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</si>
  <si>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</si>
  <si>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</si>
  <si>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</si>
  <si>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</si>
  <si>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</si>
  <si>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</si>
  <si>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</si>
  <si>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</si>
  <si>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</si>
  <si>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</si>
  <si>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</si>
  <si>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</si>
  <si>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</si>
  <si>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</si>
  <si>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</si>
  <si>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</si>
  <si>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</si>
  <si>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</si>
  <si>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</si>
  <si>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</si>
  <si>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</si>
  <si>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</si>
  <si>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</si>
  <si>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</si>
  <si>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</si>
  <si>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</si>
  <si>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</si>
  <si>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</si>
  <si>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</si>
  <si>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</si>
  <si>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</si>
  <si>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</si>
  <si>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</si>
  <si>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</si>
  <si>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</si>
  <si>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</si>
  <si>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</si>
  <si>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</si>
  <si>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</si>
  <si>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</si>
  <si>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</si>
  <si>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</si>
  <si>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</si>
  <si>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</si>
  <si>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</si>
  <si>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</si>
  <si>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</si>
  <si>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</si>
  <si>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</si>
  <si>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</si>
  <si>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</si>
  <si>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</si>
  <si>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</si>
  <si>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</si>
  <si>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</si>
  <si>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</si>
  <si>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</si>
  <si>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</si>
  <si>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</si>
  <si>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</si>
  <si>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</si>
  <si>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</si>
  <si>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</si>
  <si>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</si>
  <si>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</si>
  <si>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</si>
  <si>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</si>
  <si>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</si>
  <si>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</si>
  <si>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</si>
  <si>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</si>
  <si>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</si>
  <si>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</si>
  <si>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</si>
  <si>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</si>
  <si>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</si>
  <si>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</si>
  <si>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</si>
  <si>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</si>
  <si>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</si>
  <si>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</si>
  <si>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</si>
  <si>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</si>
  <si>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</si>
  <si>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</si>
  <si>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</si>
  <si>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</si>
  <si>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</si>
  <si>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</si>
  <si>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</si>
  <si>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</si>
  <si>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</si>
  <si>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</si>
  <si>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</si>
  <si>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</si>
  <si>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</si>
  <si>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</si>
  <si>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</si>
  <si>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</si>
  <si>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</si>
  <si>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</si>
  <si>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</si>
  <si>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</si>
  <si>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</si>
  <si>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</si>
  <si>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</si>
  <si>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</si>
  <si>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</si>
  <si>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</si>
  <si>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</si>
  <si>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</si>
  <si>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</si>
  <si>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</si>
  <si>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</si>
  <si>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</si>
  <si>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</si>
  <si>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</si>
  <si>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</si>
  <si>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</si>
  <si>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</si>
  <si>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</si>
  <si>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</si>
  <si>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</si>
  <si>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</si>
  <si>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</si>
  <si>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</si>
  <si>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</si>
  <si>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</si>
  <si>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</si>
  <si>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</si>
  <si>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</si>
  <si>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福島県飯舘村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</si>
  <si>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</si>
  <si>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</si>
  <si>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</si>
  <si>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</si>
  <si>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</si>
  <si>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</si>
  <si>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</si>
  <si>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</si>
  <si>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</si>
  <si>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</si>
  <si>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</si>
  <si>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</si>
  <si>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</si>
  <si>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</si>
  <si>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</si>
  <si>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</si>
  <si>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</si>
  <si>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</si>
  <si>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</si>
  <si>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</si>
  <si>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</si>
  <si>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</si>
  <si>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</si>
  <si>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</si>
  <si>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</si>
  <si>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</si>
  <si>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</si>
  <si>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</si>
  <si>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</si>
  <si>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</si>
  <si>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</si>
  <si>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</si>
  <si>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</si>
  <si>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</si>
  <si>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</si>
  <si>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</si>
  <si>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</si>
  <si>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</si>
  <si>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</si>
  <si>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</si>
  <si>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</si>
  <si>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</si>
  <si>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</si>
  <si>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</si>
  <si>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</si>
  <si>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</si>
  <si>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</si>
  <si>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</si>
  <si>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</si>
  <si>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</si>
  <si>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</si>
  <si>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</si>
  <si>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</si>
  <si>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</si>
  <si>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</si>
  <si>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</si>
  <si>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</si>
  <si>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</si>
  <si>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</si>
  <si>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</si>
  <si>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</si>
  <si>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</si>
  <si>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</si>
  <si>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</si>
  <si>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</si>
  <si>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</si>
  <si>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</si>
  <si>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</si>
  <si>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</si>
  <si>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</si>
  <si>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</si>
  <si>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</si>
  <si>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</si>
  <si>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</si>
  <si>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</si>
  <si>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</si>
  <si>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</si>
  <si>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</si>
  <si>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</si>
  <si>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</si>
  <si>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</si>
  <si>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</si>
  <si>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</si>
  <si>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</si>
  <si>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</si>
  <si>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</si>
  <si>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</si>
  <si>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</si>
  <si>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</si>
  <si>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</si>
  <si>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</si>
  <si>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</si>
  <si>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</si>
  <si>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</si>
  <si>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</si>
  <si>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</si>
  <si>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</si>
  <si>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</si>
  <si>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</si>
  <si>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</si>
  <si>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</si>
  <si>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</si>
  <si>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</si>
  <si>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</si>
  <si>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</si>
  <si>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</si>
  <si>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</si>
  <si>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</si>
  <si>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</si>
  <si>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</si>
  <si>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</si>
  <si>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</si>
  <si>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</si>
  <si>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</si>
  <si>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</si>
  <si>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</si>
  <si>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</si>
  <si>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</si>
  <si>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</si>
  <si>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</si>
  <si>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</si>
  <si>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</si>
  <si>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</si>
  <si>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</si>
  <si>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</si>
  <si>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</si>
  <si>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</si>
  <si>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</si>
  <si>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</si>
  <si>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</si>
  <si>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</si>
  <si>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</si>
  <si>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</si>
  <si>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</si>
  <si>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</si>
  <si>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</si>
  <si>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</si>
  <si>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</si>
  <si>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</si>
  <si>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</si>
  <si>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</si>
  <si>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</si>
  <si>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</si>
  <si>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</si>
  <si>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</si>
  <si>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</si>
  <si>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</si>
  <si>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</si>
  <si>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</si>
  <si>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福島県飯舘村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</si>
  <si>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</si>
  <si>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</si>
  <si>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</si>
  <si>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</si>
  <si>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</si>
  <si>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</si>
  <si>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</si>
  <si>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</si>
  <si>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</si>
  <si>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</si>
  <si>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</si>
  <si>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</si>
  <si>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</si>
  <si>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</si>
  <si>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</si>
  <si>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</si>
  <si>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</si>
  <si>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</si>
  <si>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</si>
  <si>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</si>
  <si>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</si>
  <si>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</si>
  <si>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</si>
  <si>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</si>
  <si>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</si>
  <si>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</si>
  <si>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</si>
  <si>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</si>
  <si>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</si>
  <si>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</si>
  <si>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</si>
  <si>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</si>
  <si>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</si>
  <si>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</si>
  <si>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</si>
  <si>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</si>
  <si>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</si>
  <si>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</si>
  <si>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</si>
  <si>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</si>
  <si>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</si>
  <si>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</si>
  <si>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</si>
  <si>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</si>
  <si>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</si>
  <si>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</si>
  <si>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</si>
  <si>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</si>
  <si>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</si>
  <si>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</si>
  <si>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</si>
  <si>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</si>
  <si>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</si>
  <si>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</si>
  <si>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</si>
  <si>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</si>
  <si>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</si>
  <si>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</si>
  <si>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</si>
  <si>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</si>
  <si>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</si>
  <si>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</si>
  <si>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</si>
  <si>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</si>
  <si>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</si>
  <si>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</si>
  <si>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</si>
  <si>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</si>
  <si>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</si>
  <si>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</si>
  <si>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</si>
  <si>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</si>
  <si>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</si>
  <si>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</si>
  <si>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</si>
  <si>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</si>
  <si>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</si>
  <si>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</si>
  <si>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</si>
  <si>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</si>
  <si>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</si>
  <si>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</si>
  <si>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</si>
  <si>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</si>
  <si>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</si>
  <si>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</si>
  <si>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</si>
  <si>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</si>
  <si>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</si>
  <si>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</si>
  <si>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</si>
  <si>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</si>
  <si>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</si>
  <si>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</si>
  <si>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</si>
  <si>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</si>
  <si>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</si>
  <si>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</si>
  <si>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</si>
  <si>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</si>
  <si>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</si>
  <si>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</si>
  <si>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</si>
  <si>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</si>
  <si>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</si>
  <si>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</si>
  <si>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</si>
  <si>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</si>
  <si>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</si>
  <si>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</si>
  <si>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</si>
  <si>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</si>
  <si>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</si>
  <si>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</si>
  <si>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</si>
  <si>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</si>
  <si>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</si>
  <si>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</si>
  <si>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</si>
  <si>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</si>
  <si>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</si>
  <si>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</si>
  <si>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</si>
  <si>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</si>
  <si>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</si>
  <si>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</si>
  <si>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</si>
  <si>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</si>
  <si>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</si>
  <si>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</si>
  <si>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</si>
  <si>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</si>
  <si>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</si>
  <si>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</si>
  <si>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</si>
  <si>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</si>
  <si>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</si>
  <si>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</si>
  <si>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</si>
  <si>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</si>
  <si>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</si>
  <si>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</si>
  <si>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</si>
  <si>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</si>
  <si>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</si>
  <si>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</si>
  <si>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</si>
  <si>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</si>
  <si>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</si>
  <si>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</si>
  <si>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</si>
  <si>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</si>
  <si>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</si>
  <si>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</si>
  <si>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</si>
  <si>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</si>
  <si>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</si>
  <si>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</si>
  <si>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</si>
  <si>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</si>
  <si>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</si>
  <si>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</si>
  <si>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</si>
  <si>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</si>
  <si>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</si>
  <si>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</si>
  <si>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</si>
  <si>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</si>
  <si>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</si>
  <si>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</si>
  <si>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</si>
  <si>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</si>
  <si>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</si>
  <si>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</si>
  <si>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</si>
  <si>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</si>
  <si>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</si>
  <si>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</si>
  <si>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</si>
  <si>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</si>
  <si>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</si>
  <si>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</si>
  <si>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</si>
  <si>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</si>
  <si>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</si>
  <si>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</si>
  <si>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</si>
  <si>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</si>
  <si>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</si>
  <si>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</si>
  <si>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</si>
  <si>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23.26</t>
  </si>
  <si>
    <t>▲ 19.65</t>
  </si>
  <si>
    <t>▲ 33.16</t>
  </si>
  <si>
    <t>▲ 7.74</t>
  </si>
  <si>
    <t>一般会計</t>
  </si>
  <si>
    <t>国民健康保険事業（事業勘定）</t>
  </si>
  <si>
    <t>介護保険事業（事業勘定）</t>
  </si>
  <si>
    <t>後期高齢者医療事業</t>
  </si>
  <si>
    <t>簡易水道特別会計</t>
  </si>
  <si>
    <t>農業集落排水特別会計</t>
  </si>
  <si>
    <t>介護保険事業（介護サービス）</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</si>
  <si>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</si>
  <si>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</si>
  <si>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</si>
  <si>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</si>
  <si>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</si>
  <si>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</si>
  <si>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</si>
  <si>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</si>
  <si>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</si>
  <si>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(財)飯舘村振興公社</t>
  </si>
  <si>
    <t>飯舘楽園(株)</t>
  </si>
  <si>
    <t>相馬地方土地開発公社</t>
  </si>
  <si>
    <t>いいたてまでいな再エネ発電㈱</t>
  </si>
  <si>
    <t>いいたてまでいな復興㈱</t>
  </si>
  <si>
    <t>㈱までいガーデンビレッジいいたて</t>
  </si>
  <si>
    <t>帰還環境整備交付金基金</t>
  </si>
  <si>
    <t>陽はまた昇る基金</t>
  </si>
  <si>
    <t>公共施設等整備基金</t>
  </si>
  <si>
    <t>農村楽園基金</t>
  </si>
  <si>
    <t>広域的減容化施設影響緩和基金</t>
  </si>
  <si>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</si>
  <si>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</si>
  <si>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</si>
  <si>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</si>
  <si>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</si>
  <si>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</si>
  <si>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</si>
  <si>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</si>
  <si>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</si>
  <si>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</si>
  <si>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</si>
  <si>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</si>
  <si>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</si>
  <si>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</si>
  <si>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</si>
  <si>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</si>
  <si>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</si>
  <si>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</si>
  <si>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</si>
  <si>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</si>
  <si>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</si>
  <si>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将来負担比率及び実質公債費比率の両者とも類似団体と比較し低い水準となっており、新規債の発行抑制など近年は減少傾向となっている。
　今後も計画的な起債発行に努め、財政の適正化に取り組んでいく必要がある。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</si>
</sst>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1067-4BA9-A1FD-76C048E561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116773</c:v>
                </c:pt>
                <c:pt idx="1">
                  <c:v>271214</c:v>
                </c:pt>
                <c:pt idx="2">
                  <c:v>423384</c:v>
                </c:pt>
                <c:pt idx="3">
                  <c:v>1224812</c:v>
                </c:pt>
                <c:pt idx="4">
                  <c:v>996873</c:v>
                </c:pt>
              </c:numCache>
            </c:numRef>
          </c:val>
          <c:smooth val="0"/>
          <c:extLst xmlns:c16r2="http://schemas.microsoft.com/office/drawing/2015/06/chart">
            <c:ext xmlns:c16="http://schemas.microsoft.com/office/drawing/2014/chart" uri="{C3380CC4-5D6E-409C-BE32-E72D297353CC}">
              <c16:uniqueId val="{00000001-1067-4BA9-A1FD-76C048E56126}"/>
            </c:ext>
          </c:extLst>
        </c:ser>
        <c:dLbls>
          <c:showLegendKey val="0"/>
          <c:showVal val="0"/>
          <c:showCatName val="0"/>
          <c:showSerName val="0"/>
          <c:showPercent val="0"/>
          <c:showBubbleSize val="0"/>
        </c:dLbls>
        <c:marker val="1"/>
        <c:smooth val="0"/>
        <c:axId val="113975296"/>
        <c:axId val="113976064"/>
      </c:lineChart>
      <c:catAx>
        <c:axId val="11397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76064"/>
        <c:crosses val="autoZero"/>
        <c:auto val="1"/>
        <c:lblAlgn val="ctr"/>
        <c:lblOffset val="100"/>
        <c:tickLblSkip val="1"/>
        <c:tickMarkSkip val="1"/>
        <c:noMultiLvlLbl val="0"/>
      </c:catAx>
      <c:valAx>
        <c:axId val="11397606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7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19.96</c:v>
                </c:pt>
                <c:pt idx="1">
                  <c:v>21</c:v>
                </c:pt>
                <c:pt idx="2">
                  <c:v>13.61</c:v>
                </c:pt>
                <c:pt idx="3">
                  <c:v>25.68</c:v>
                </c:pt>
                <c:pt idx="4">
                  <c:v>20.440000000000001</c:v>
                </c:pt>
              </c:numCache>
            </c:numRef>
          </c:val>
          <c:extLst xmlns:c16r2="http://schemas.microsoft.com/office/drawing/2015/06/chart">
            <c:ext xmlns:c16="http://schemas.microsoft.com/office/drawing/2014/chart" uri="{C3380CC4-5D6E-409C-BE32-E72D297353CC}">
              <c16:uniqueId val="{00000000-5877-4627-92F9-86EF0B3493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70.760000000000005</c:v>
                </c:pt>
                <c:pt idx="1">
                  <c:v>59.48</c:v>
                </c:pt>
                <c:pt idx="2">
                  <c:v>47.25</c:v>
                </c:pt>
                <c:pt idx="3">
                  <c:v>49.25</c:v>
                </c:pt>
                <c:pt idx="4">
                  <c:v>61.4</c:v>
                </c:pt>
              </c:numCache>
            </c:numRef>
          </c:val>
          <c:extLst xmlns:c16r2="http://schemas.microsoft.com/office/drawing/2015/06/chart">
            <c:ext xmlns:c16="http://schemas.microsoft.com/office/drawing/2014/chart" uri="{C3380CC4-5D6E-409C-BE32-E72D297353CC}">
              <c16:uniqueId val="{00000001-5877-4627-92F9-86EF0B349339}"/>
            </c:ext>
          </c:extLst>
        </c:ser>
        <c:dLbls>
          <c:showLegendKey val="0"/>
          <c:showVal val="0"/>
          <c:showCatName val="0"/>
          <c:showSerName val="0"/>
          <c:showPercent val="0"/>
          <c:showBubbleSize val="0"/>
        </c:dLbls>
        <c:gapWidth val="250"/>
        <c:overlap val="100"/>
        <c:axId val="139775360"/>
        <c:axId val="14011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-23.26</c:v>
                </c:pt>
                <c:pt idx="1">
                  <c:v>-19.649999999999999</c:v>
                </c:pt>
                <c:pt idx="2">
                  <c:v>-33.159999999999997</c:v>
                </c:pt>
                <c:pt idx="3">
                  <c:v>4</c:v>
                </c:pt>
                <c:pt idx="4">
                  <c:v>-7.74</c:v>
                </c:pt>
              </c:numCache>
            </c:numRef>
          </c:val>
          <c:smooth val="0"/>
          <c:extLst xmlns:c16r2="http://schemas.microsoft.com/office/drawing/2015/06/chart">
            <c:ext xmlns:c16="http://schemas.microsoft.com/office/drawing/2014/chart" uri="{C3380CC4-5D6E-409C-BE32-E72D297353CC}">
              <c16:uniqueId val="{00000002-5877-4627-92F9-86EF0B349339}"/>
            </c:ext>
          </c:extLst>
        </c:ser>
        <c:dLbls>
          <c:showLegendKey val="0"/>
          <c:showVal val="0"/>
          <c:showCatName val="0"/>
          <c:showSerName val="0"/>
          <c:showPercent val="0"/>
          <c:showBubbleSize val="0"/>
        </c:dLbls>
        <c:marker val="1"/>
        <c:smooth val="0"/>
        <c:axId val="139775360"/>
        <c:axId val="140117504"/>
      </c:lineChart>
      <c:catAx>
        <c:axId val="1397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17504"/>
        <c:crosses val="autoZero"/>
        <c:auto val="1"/>
        <c:lblAlgn val="ctr"/>
        <c:lblOffset val="100"/>
        <c:tickLblSkip val="1"/>
        <c:tickMarkSkip val="1"/>
        <c:noMultiLvlLbl val="0"/>
      </c:catAx>
      <c:valAx>
        <c:axId val="1401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922-468B-9AE2-A69C398A60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22-468B-9AE2-A69C398A60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922-468B-9AE2-A69C398A606C}"/>
            </c:ext>
          </c:extLst>
        </c:ser>
        <c:ser>
          <c:idx val="3"/>
          <c:order val="3"/>
          <c:tx>
            <c:strRef>
              <c:f>データシート!$A$30</c:f>
              <c:strCache>
                <c:ptCount val="1"/>
                <c:pt idx="0">
                  <c:v>介護保険事業（介護サービス）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922-468B-9AE2-A69C398A606C}"/>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922-468B-9AE2-A69C398A606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0.83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D922-468B-9AE2-A69C398A606C}"/>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D922-468B-9AE2-A69C398A606C}"/>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1.76</c:v>
                </c:pt>
                <c:pt idx="4">
                  <c:v>#N/A</c:v>
                </c:pt>
                <c:pt idx="5">
                  <c:v>2.04</c:v>
                </c:pt>
                <c:pt idx="6">
                  <c:v>#N/A</c:v>
                </c:pt>
                <c:pt idx="7">
                  <c:v>3.44</c:v>
                </c:pt>
                <c:pt idx="8">
                  <c:v>#N/A</c:v>
                </c:pt>
                <c:pt idx="9">
                  <c:v>1.1000000000000001</c:v>
                </c:pt>
              </c:numCache>
            </c:numRef>
          </c:val>
          <c:extLst xmlns:c16r2="http://schemas.microsoft.com/office/drawing/2015/06/chart">
            <c:ext xmlns:c16="http://schemas.microsoft.com/office/drawing/2014/chart" uri="{C3380CC4-5D6E-409C-BE32-E72D297353CC}">
              <c16:uniqueId val="{00000007-D922-468B-9AE2-A69C398A606C}"/>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4.5599999999999996</c:v>
                </c:pt>
                <c:pt idx="2">
                  <c:v>#N/A</c:v>
                </c:pt>
                <c:pt idx="3">
                  <c:v>1.88</c:v>
                </c:pt>
                <c:pt idx="4">
                  <c:v>#N/A</c:v>
                </c:pt>
                <c:pt idx="5">
                  <c:v>4.4400000000000004</c:v>
                </c:pt>
                <c:pt idx="6">
                  <c:v>#N/A</c:v>
                </c:pt>
                <c:pt idx="7">
                  <c:v>2.34</c:v>
                </c:pt>
                <c:pt idx="8">
                  <c:v>#N/A</c:v>
                </c:pt>
                <c:pt idx="9">
                  <c:v>2.97</c:v>
                </c:pt>
              </c:numCache>
            </c:numRef>
          </c:val>
          <c:extLst xmlns:c16r2="http://schemas.microsoft.com/office/drawing/2015/06/chart">
            <c:ext xmlns:c16="http://schemas.microsoft.com/office/drawing/2014/chart" uri="{C3380CC4-5D6E-409C-BE32-E72D297353CC}">
              <c16:uniqueId val="{00000008-D922-468B-9AE2-A69C398A60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19.95</c:v>
                </c:pt>
                <c:pt idx="2">
                  <c:v>#N/A</c:v>
                </c:pt>
                <c:pt idx="3">
                  <c:v>21</c:v>
                </c:pt>
                <c:pt idx="4">
                  <c:v>#N/A</c:v>
                </c:pt>
                <c:pt idx="5">
                  <c:v>13.61</c:v>
                </c:pt>
                <c:pt idx="6">
                  <c:v>#N/A</c:v>
                </c:pt>
                <c:pt idx="7">
                  <c:v>25.67</c:v>
                </c:pt>
                <c:pt idx="8">
                  <c:v>#N/A</c:v>
                </c:pt>
                <c:pt idx="9">
                  <c:v>20.440000000000001</c:v>
                </c:pt>
              </c:numCache>
            </c:numRef>
          </c:val>
          <c:extLst xmlns:c16r2="http://schemas.microsoft.com/office/drawing/2015/06/chart">
            <c:ext xmlns:c16="http://schemas.microsoft.com/office/drawing/2014/chart" uri="{C3380CC4-5D6E-409C-BE32-E72D297353CC}">
              <c16:uniqueId val="{00000009-D922-468B-9AE2-A69C398A606C}"/>
            </c:ext>
          </c:extLst>
        </c:ser>
        <c:dLbls>
          <c:showLegendKey val="0"/>
          <c:showVal val="0"/>
          <c:showCatName val="0"/>
          <c:showSerName val="0"/>
          <c:showPercent val="0"/>
          <c:showBubbleSize val="0"/>
        </c:dLbls>
        <c:gapWidth val="150"/>
        <c:overlap val="100"/>
        <c:axId val="140551680"/>
        <c:axId val="140553216"/>
      </c:barChart>
      <c:catAx>
        <c:axId val="1405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53216"/>
        <c:crosses val="autoZero"/>
        <c:auto val="1"/>
        <c:lblAlgn val="ctr"/>
        <c:lblOffset val="100"/>
        <c:tickLblSkip val="1"/>
        <c:tickMarkSkip val="1"/>
        <c:noMultiLvlLbl val="0"/>
      </c:catAx>
      <c:valAx>
        <c:axId val="14055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5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468</c:v>
                </c:pt>
                <c:pt idx="5">
                  <c:v>446</c:v>
                </c:pt>
                <c:pt idx="8">
                  <c:v>378</c:v>
                </c:pt>
                <c:pt idx="11">
                  <c:v>357</c:v>
                </c:pt>
                <c:pt idx="14">
                  <c:v>346</c:v>
                </c:pt>
              </c:numCache>
            </c:numRef>
          </c:val>
          <c:extLst xmlns:c16r2="http://schemas.microsoft.com/office/drawing/2015/06/chart">
            <c:ext xmlns:c16="http://schemas.microsoft.com/office/drawing/2014/chart" uri="{C3380CC4-5D6E-409C-BE32-E72D297353CC}">
              <c16:uniqueId val="{00000000-7ACF-44C7-B850-F63F948AC9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ACF-44C7-B850-F63F948AC9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ACF-44C7-B850-F63F948AC9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3-7ACF-44C7-B850-F63F948AC9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c:v>
                </c:pt>
                <c:pt idx="3">
                  <c:v>89</c:v>
                </c:pt>
                <c:pt idx="6">
                  <c:v>89</c:v>
                </c:pt>
                <c:pt idx="9">
                  <c:v>86</c:v>
                </c:pt>
                <c:pt idx="12">
                  <c:v>87</c:v>
                </c:pt>
              </c:numCache>
            </c:numRef>
          </c:val>
          <c:extLst xmlns:c16r2="http://schemas.microsoft.com/office/drawing/2015/06/chart">
            <c:ext xmlns:c16="http://schemas.microsoft.com/office/drawing/2014/chart" uri="{C3380CC4-5D6E-409C-BE32-E72D297353CC}">
              <c16:uniqueId val="{00000004-7ACF-44C7-B850-F63F948AC9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CF-44C7-B850-F63F948AC9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CF-44C7-B850-F63F948AC9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539</c:v>
                </c:pt>
                <c:pt idx="3">
                  <c:v>513</c:v>
                </c:pt>
                <c:pt idx="6">
                  <c:v>429</c:v>
                </c:pt>
                <c:pt idx="9">
                  <c:v>410</c:v>
                </c:pt>
                <c:pt idx="12">
                  <c:v>396</c:v>
                </c:pt>
              </c:numCache>
            </c:numRef>
          </c:val>
          <c:extLst xmlns:c16r2="http://schemas.microsoft.com/office/drawing/2015/06/chart">
            <c:ext xmlns:c16="http://schemas.microsoft.com/office/drawing/2014/chart" uri="{C3380CC4-5D6E-409C-BE32-E72D297353CC}">
              <c16:uniqueId val="{00000007-7ACF-44C7-B850-F63F948AC9D5}"/>
            </c:ext>
          </c:extLst>
        </c:ser>
        <c:dLbls>
          <c:showLegendKey val="0"/>
          <c:showVal val="0"/>
          <c:showCatName val="0"/>
          <c:showSerName val="0"/>
          <c:showPercent val="0"/>
          <c:showBubbleSize val="0"/>
        </c:dLbls>
        <c:gapWidth val="100"/>
        <c:overlap val="100"/>
        <c:axId val="113803648"/>
        <c:axId val="11380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163</c:v>
                </c:pt>
                <c:pt idx="2">
                  <c:v>#N/A</c:v>
                </c:pt>
                <c:pt idx="3">
                  <c:v>#N/A</c:v>
                </c:pt>
                <c:pt idx="4">
                  <c:v>159</c:v>
                </c:pt>
                <c:pt idx="5">
                  <c:v>#N/A</c:v>
                </c:pt>
                <c:pt idx="6">
                  <c:v>#N/A</c:v>
                </c:pt>
                <c:pt idx="7">
                  <c:v>142</c:v>
                </c:pt>
                <c:pt idx="8">
                  <c:v>#N/A</c:v>
                </c:pt>
                <c:pt idx="9">
                  <c:v>#N/A</c:v>
                </c:pt>
                <c:pt idx="10">
                  <c:v>141</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7ACF-44C7-B850-F63F948AC9D5}"/>
            </c:ext>
          </c:extLst>
        </c:ser>
        <c:dLbls>
          <c:showLegendKey val="0"/>
          <c:showVal val="0"/>
          <c:showCatName val="0"/>
          <c:showSerName val="0"/>
          <c:showPercent val="0"/>
          <c:showBubbleSize val="0"/>
        </c:dLbls>
        <c:marker val="1"/>
        <c:smooth val="0"/>
        <c:axId val="113803648"/>
        <c:axId val="113805568"/>
      </c:lineChart>
      <c:catAx>
        <c:axId val="1138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05568"/>
        <c:crosses val="autoZero"/>
        <c:auto val="1"/>
        <c:lblAlgn val="ctr"/>
        <c:lblOffset val="100"/>
        <c:tickLblSkip val="1"/>
        <c:tickMarkSkip val="1"/>
        <c:noMultiLvlLbl val="0"/>
      </c:catAx>
      <c:valAx>
        <c:axId val="1138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3533</c:v>
                </c:pt>
                <c:pt idx="5">
                  <c:v>3665</c:v>
                </c:pt>
                <c:pt idx="8">
                  <c:v>3587</c:v>
                </c:pt>
                <c:pt idx="11">
                  <c:v>3267</c:v>
                </c:pt>
                <c:pt idx="14">
                  <c:v>3166</c:v>
                </c:pt>
              </c:numCache>
            </c:numRef>
          </c:val>
          <c:extLst xmlns:c16r2="http://schemas.microsoft.com/office/drawing/2015/06/chart">
            <c:ext xmlns:c16="http://schemas.microsoft.com/office/drawing/2014/chart" uri="{C3380CC4-5D6E-409C-BE32-E72D297353CC}">
              <c16:uniqueId val="{00000000-7BB2-4433-863E-08B72B4474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BB2-4433-863E-08B72B4474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5829</c:v>
                </c:pt>
                <c:pt idx="5">
                  <c:v>6993</c:v>
                </c:pt>
                <c:pt idx="8">
                  <c:v>7758</c:v>
                </c:pt>
                <c:pt idx="11">
                  <c:v>8694</c:v>
                </c:pt>
                <c:pt idx="14">
                  <c:v>9556</c:v>
                </c:pt>
              </c:numCache>
            </c:numRef>
          </c:val>
          <c:extLst xmlns:c16r2="http://schemas.microsoft.com/office/drawing/2015/06/chart">
            <c:ext xmlns:c16="http://schemas.microsoft.com/office/drawing/2014/chart" uri="{C3380CC4-5D6E-409C-BE32-E72D297353CC}">
              <c16:uniqueId val="{00000002-7BB2-4433-863E-08B72B4474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B2-4433-863E-08B72B4474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B2-4433-863E-08B72B4474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B2-4433-863E-08B72B4474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757</c:v>
                </c:pt>
                <c:pt idx="3">
                  <c:v>671</c:v>
                </c:pt>
                <c:pt idx="6">
                  <c:v>544</c:v>
                </c:pt>
                <c:pt idx="9">
                  <c:v>477</c:v>
                </c:pt>
                <c:pt idx="12">
                  <c:v>429</c:v>
                </c:pt>
              </c:numCache>
            </c:numRef>
          </c:val>
          <c:extLst xmlns:c16r2="http://schemas.microsoft.com/office/drawing/2015/06/chart">
            <c:ext xmlns:c16="http://schemas.microsoft.com/office/drawing/2014/chart" uri="{C3380CC4-5D6E-409C-BE32-E72D297353CC}">
              <c16:uniqueId val="{00000006-7BB2-4433-863E-08B72B4474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6</c:v>
                </c:pt>
                <c:pt idx="6">
                  <c:v>4</c:v>
                </c:pt>
                <c:pt idx="9">
                  <c:v>2</c:v>
                </c:pt>
                <c:pt idx="12">
                  <c:v>1</c:v>
                </c:pt>
              </c:numCache>
            </c:numRef>
          </c:val>
          <c:extLst xmlns:c16r2="http://schemas.microsoft.com/office/drawing/2015/06/chart">
            <c:ext xmlns:c16="http://schemas.microsoft.com/office/drawing/2014/chart" uri="{C3380CC4-5D6E-409C-BE32-E72D297353CC}">
              <c16:uniqueId val="{00000007-7BB2-4433-863E-08B72B4474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1045</c:v>
                </c:pt>
                <c:pt idx="3">
                  <c:v>979</c:v>
                </c:pt>
                <c:pt idx="6">
                  <c:v>911</c:v>
                </c:pt>
                <c:pt idx="9">
                  <c:v>841</c:v>
                </c:pt>
                <c:pt idx="12">
                  <c:v>766</c:v>
                </c:pt>
              </c:numCache>
            </c:numRef>
          </c:val>
          <c:extLst xmlns:c16r2="http://schemas.microsoft.com/office/drawing/2015/06/chart">
            <c:ext xmlns:c16="http://schemas.microsoft.com/office/drawing/2014/chart" uri="{C3380CC4-5D6E-409C-BE32-E72D297353CC}">
              <c16:uniqueId val="{00000008-7BB2-4433-863E-08B72B4474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BB2-4433-863E-08B72B4474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3912</c:v>
                </c:pt>
                <c:pt idx="3">
                  <c:v>4130</c:v>
                </c:pt>
                <c:pt idx="6">
                  <c:v>4085</c:v>
                </c:pt>
                <c:pt idx="9">
                  <c:v>3901</c:v>
                </c:pt>
                <c:pt idx="12">
                  <c:v>3745</c:v>
                </c:pt>
              </c:numCache>
            </c:numRef>
          </c:val>
          <c:extLst xmlns:c16r2="http://schemas.microsoft.com/office/drawing/2015/06/chart">
            <c:ext xmlns:c16="http://schemas.microsoft.com/office/drawing/2014/chart" uri="{C3380CC4-5D6E-409C-BE32-E72D297353CC}">
              <c16:uniqueId val="{0000000A-7BB2-4433-863E-08B72B4474B0}"/>
            </c:ext>
          </c:extLst>
        </c:ser>
        <c:dLbls>
          <c:showLegendKey val="0"/>
          <c:showVal val="0"/>
          <c:showCatName val="0"/>
          <c:showSerName val="0"/>
          <c:showPercent val="0"/>
          <c:showBubbleSize val="0"/>
        </c:dLbls>
        <c:gapWidth val="100"/>
        <c:overlap val="100"/>
        <c:axId val="129788160"/>
        <c:axId val="12979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BB2-4433-863E-08B72B4474B0}"/>
            </c:ext>
          </c:extLst>
        </c:ser>
        <c:dLbls>
          <c:showLegendKey val="0"/>
          <c:showVal val="0"/>
          <c:showCatName val="0"/>
          <c:showSerName val="0"/>
          <c:showPercent val="0"/>
          <c:showBubbleSize val="0"/>
        </c:dLbls>
        <c:marker val="1"/>
        <c:smooth val="0"/>
        <c:axId val="129788160"/>
        <c:axId val="129794432"/>
      </c:lineChart>
      <c:catAx>
        <c:axId val="1297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94432"/>
        <c:crosses val="autoZero"/>
        <c:auto val="1"/>
        <c:lblAlgn val="ctr"/>
        <c:lblOffset val="100"/>
        <c:tickLblSkip val="1"/>
        <c:tickMarkSkip val="1"/>
        <c:noMultiLvlLbl val="0"/>
      </c:catAx>
      <c:valAx>
        <c:axId val="12979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1312</c:v>
                </c:pt>
                <c:pt idx="1">
                  <c:v>1312</c:v>
                </c:pt>
                <c:pt idx="2">
                  <c:v>1642</c:v>
                </c:pt>
              </c:numCache>
            </c:numRef>
          </c:val>
          <c:extLst xmlns:c16r2="http://schemas.microsoft.com/office/drawing/2015/06/chart">
            <c:ext xmlns:c16="http://schemas.microsoft.com/office/drawing/2014/chart" uri="{C3380CC4-5D6E-409C-BE32-E72D297353CC}">
              <c16:uniqueId val="{00000000-CF9C-4D84-9AB4-48A6BE7FFC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537</c:v>
                </c:pt>
                <c:pt idx="1">
                  <c:v>537</c:v>
                </c:pt>
                <c:pt idx="2">
                  <c:v>537</c:v>
                </c:pt>
              </c:numCache>
            </c:numRef>
          </c:val>
          <c:extLst xmlns:c16r2="http://schemas.microsoft.com/office/drawing/2015/06/chart">
            <c:ext xmlns:c16="http://schemas.microsoft.com/office/drawing/2014/chart" uri="{C3380CC4-5D6E-409C-BE32-E72D297353CC}">
              <c16:uniqueId val="{00000001-CF9C-4D84-9AB4-48A6BE7FFC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5189</c:v>
                </c:pt>
                <c:pt idx="1">
                  <c:v>6072</c:v>
                </c:pt>
                <c:pt idx="2">
                  <c:v>6473</c:v>
                </c:pt>
              </c:numCache>
            </c:numRef>
          </c:val>
          <c:extLst xmlns:c16r2="http://schemas.microsoft.com/office/drawing/2015/06/chart">
            <c:ext xmlns:c16="http://schemas.microsoft.com/office/drawing/2014/chart" uri="{C3380CC4-5D6E-409C-BE32-E72D297353CC}">
              <c16:uniqueId val="{00000002-CF9C-4D84-9AB4-48A6BE7FFC11}"/>
            </c:ext>
          </c:extLst>
        </c:ser>
        <c:dLbls>
          <c:showLegendKey val="0"/>
          <c:showVal val="0"/>
          <c:showCatName val="0"/>
          <c:showSerName val="0"/>
          <c:showPercent val="0"/>
          <c:showBubbleSize val="0"/>
        </c:dLbls>
        <c:gapWidth val="120"/>
        <c:overlap val="100"/>
        <c:axId val="140808192"/>
        <c:axId val="140809728"/>
      </c:barChart>
      <c:catAx>
        <c:axId val="1408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809728"/>
        <c:crosses val="autoZero"/>
        <c:auto val="1"/>
        <c:lblAlgn val="ctr"/>
        <c:lblOffset val="100"/>
        <c:tickLblSkip val="1"/>
        <c:tickMarkSkip val="1"/>
        <c:noMultiLvlLbl val="0"/>
      </c:catAx>
      <c:valAx>
        <c:axId val="140809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8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{014F3A2F-AF48-438C-8CDC-FB042CEF7400}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A3-4FE4-A7AD-FDFD6F316A3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{3AF1CCAF-50B0-4FE8-80D5-988465547EEE}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A3-4FE4-A7AD-FDFD6F316A3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{5F5751A2-86DF-4A5F-87BB-C59A68E0B859}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A3-4FE4-A7AD-FDFD6F316A3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{4F302955-7BA4-43F4-B09A-343A1C0C23DE}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A3-4FE4-A7AD-FDFD6F316A3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{13D2A06F-537E-4991-BD4B-E84FE5DB6799}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A3-4FE4-A7AD-FDFD6F316A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{9585509F-E658-411D-9D13-72A0C2A643C9}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A3-4FE4-A7AD-FDFD6F316A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{5A5BF51C-9C8D-4D4E-BEEA-C67201C30236}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A3-4FE4-A7AD-FDFD6F316A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{E6D90940-259B-4A76-84CE-A1046389483A}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A3-4FE4-A7AD-FDFD6F316A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{19E7E176-0609-4743-86C9-1B9BB59AED61}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A3-4FE4-A7AD-FDFD6F316A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7A3-4FE4-A7AD-FDFD6F316A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{B7BA9618-2BEB-4C50-A3B2-42B732836308}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A3-4FE4-A7AD-FDFD6F316A3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{55CCA366-98F2-48EE-91D6-8A8DF0388767}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A3-4FE4-A7AD-FDFD6F316A3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{BC5FC37B-4774-472A-B045-CADFDEC686EA}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A3-4FE4-A7AD-FDFD6F316A3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{2CFA3BF7-DB49-4218-8A84-A6F1AC2A2F62}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A3-4FE4-A7AD-FDFD6F316A3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{E9535B86-DEFD-426F-B96D-904543D9687B}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A3-4FE4-A7AD-FDFD6F316A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{7F2F9051-E705-4AAB-B1C6-3852BC3355CA}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A3-4FE4-A7AD-FDFD6F316A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{F841C8E6-BD54-4AC6-B19A-AB64E61FA587}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A3-4FE4-A7AD-FDFD6F316A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{520272CE-6B11-4432-9F0C-351201A9C20C}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A3-4FE4-A7AD-FDFD6F316A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{BA746947-B8A5-4E4D-95DF-F08CCAD1998B}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A3-4FE4-A7AD-FDFD6F316A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97A3-4FE4-A7AD-FDFD6F316A30}"/>
            </c:ext>
          </c:extLst>
        </c:ser>
        <c:dLbls>
          <c:showLegendKey val="0"/>
          <c:showVal val="1"/>
          <c:showCatName val="0"/>
          <c:showSerName val="0"/>
          <c:showPercent val="0"/>
          <c:showBubbleSize val="0"/>
        </c:dLbls>
        <c:axId val="118484352"/>
        <c:axId val="118740480"/>
      </c:scatterChart>
      <c:valAx>
        <c:axId val="118484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740480"/>
        <c:crosses val="autoZero"/>
        <c:crossBetween val="midCat"/>
      </c:valAx>
      <c:valAx>
        <c:axId val="118740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84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{28643DCE-E2C4-4ABA-A265-19A89A064F08}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B8-47FD-BD10-2E4FD8A75C1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{AB7D859C-1B73-4CB6-8ED5-E6614D9E0ED8}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8-47FD-BD10-2E4FD8A75C1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{0185C461-B6E2-48B0-9DE8-A0AF05A45448}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8-47FD-BD10-2E4FD8A75C1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{8199BBB7-83BF-4AF3-B0C5-469563E32C38}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8-47FD-BD10-2E4FD8A75C1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{C27D5EC0-5E86-450F-A747-6D5C7718AE1F}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8-47FD-BD10-2E4FD8A75C1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{317E83A8-1DD4-4DF9-9E6D-291224CEB12C}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B8-47FD-BD10-2E4FD8A75C1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{5489F855-070D-4EB4-A21F-B8BC78CA7311}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B8-47FD-BD10-2E4FD8A75C1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{753F6DAC-5E9B-4F43-936F-9E7FC14F9E10}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B8-47FD-BD10-2E4FD8A75C1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{4ACB400E-4AE5-4A32-8C53-062930E3D049}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B8-47FD-BD10-2E4FD8A75C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6.4</c:v>
                </c:pt>
                <c:pt idx="24">
                  <c:v>6.1</c:v>
                </c:pt>
                <c:pt idx="32">
                  <c:v>5.9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9B8-47FD-BD10-2E4FD8A75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{4ABE1084-7C81-4387-BC6D-834EABA86B42}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B8-47FD-BD10-2E4FD8A75C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{D39478E3-6749-4602-B3CF-0B7F69E9176F}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8-47FD-BD10-2E4FD8A75C1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{D79AB897-038A-4D22-AD7A-ADC8A35C5EA4}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8-47FD-BD10-2E4FD8A75C1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{1BEAFC3A-F5A7-4ED4-9DF1-84F0A7F23C93}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8-47FD-BD10-2E4FD8A75C1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{4CA2C0EC-6A2A-4765-BCA7-B81898C8DF81}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8-47FD-BD10-2E4FD8A75C1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{78155644-486F-4F3F-B8DE-0DFFE953EAF4}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B8-47FD-BD10-2E4FD8A75C1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{5E573E17-CCA2-4E62-BC37-048BCD3A2B9B}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B8-47FD-BD10-2E4FD8A75C1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{C2A4C3C7-B864-4E84-9E22-3DE56A9A30AF}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B8-47FD-BD10-2E4FD8A75C1B}"/>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{E834AC06-D05E-4413-B6A2-073F3EABBD93}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B8-47FD-BD10-2E4FD8A75C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9B8-47FD-BD10-2E4FD8A75C1B}"/>
            </c:ext>
          </c:extLst>
        </c:ser>
        <c:dLbls>
          <c:showLegendKey val="0"/>
          <c:showVal val="1"/>
          <c:showCatName val="0"/>
          <c:showSerName val="0"/>
          <c:showPercent val="0"/>
          <c:showBubbleSize val="0"/>
        </c:dLbls>
        <c:axId val="118860416"/>
        <c:axId val="118305536"/>
      </c:scatterChart>
      <c:valAx>
        <c:axId val="11886041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305536"/>
        <c:crosses val="autoZero"/>
        <c:crossBetween val="midCat"/>
      </c:valAx>
      <c:valAx>
        <c:axId val="118305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860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と比較して、臨時財政対策債発行可能額や普通交付税額は減少しものの、標準税収入額等が増加したため、算定上の分母は増加した。また、算定上の分子においては、平成６年度に借入した庁舎建設事業の一般単独事業債の償還が終了するなど、地方債の元利償還金が減少し、それに伴い事業費補正算入や災害復旧費等など基準財政需要額に算入された額が減少したことにより控除額全体が減少となり、分子が減少したことが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en-US" sz="1400"/>
            <a:t>満期一括償還地方債を利用していない。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平成２９年度に引き続き、「将来負担額」に対して「充当可能財源等」が上回り、算定上の分子がマイナスとなったため、算定されないこととなった。</a:t>
          </a:r>
        </a:p>
        <a:p>
          <a:r>
            <a:rPr kumimoji="1" lang="ja-JP" altLang="en-US" sz="1400">
              <a:latin typeface="ＭＳ ゴシック" pitchFamily="49" charset="-128"/>
              <a:ea typeface="ＭＳ ゴシック" pitchFamily="49" charset="-128"/>
            </a:rPr>
            <a:t>　これは、平成２９年度と比較して、「充当可能基金」が９３６百万円増となったことが主な要因である。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平成３０年度末の積立金現在高は約８６億円で、前年度末現在高に比べ７億円の増となっている。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地域復興拠点推進交付金基金が約４億円、までい復興基金約２億円、公共施設等整備基金約２億円が減少した反面、帰還環境整備交付金基金約１３億円、広域的減容化施設影響緩和基金約２億円、までいの村陽はまた昇る基金約２億円が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復旧・復興事業に伴う福島再生加速化交付金を財源とした帰還環境整備交付金基金等への積立が増加すると考えられる。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復興創生期間中は復旧・復興事業の大型ハード事業も控えており基金残高が増加していく見込みである。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陽はまた昇る基金：東日本大震災による原発事故災害からの復興に向けて、村民の生活再建のための営農再開や企業の事業再開、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教育や福祉の充実等を図る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公共施設等整備基金：飯舘村公共施設及び設備の整備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農村楽園基金：地域資源等を活用した独創的な地域活性化事業を推進し，魅力と特色ある農村楽園を創造する事業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広域的変容化施設影響緩和基金：原子力発電所事故並びに広域的減容化施設の立地による影響の緩和</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帰還環境整備交付金基金：復興事業の財源として福島再生加速化交付金を積立てており、学校等再開整備事業やスポーツ公園整備事業等による増加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陽はまた昇る基金：復興復旧事業等への取崩しに伴い減少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公共施設等整備基金：復興復旧事業等で公共施設等の整備に伴い減少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復旧・復興や原子力災害への対応のため、基金が大幅に増減することが予想される。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平成３０年度末の積立金現在高は約１６億円で、前年度末と比べ約３億円の増額となっている。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東日本大震災や原子力発電所事故に伴い復旧・復興事業などにより財政需要は急増している状況である。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今後も復旧・復興事業を進める中で想定外の費用が発生することも予想されることから、中長期的には減少していく見込みである。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平成２９年度末の積立金現在高は５億円で、前年度末と比べ同額となっている。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地方債の償還計画を踏まえ、計画的に取崩しを行う予定である。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債務償還比率は類似団体と比較すると</a:t>
          </a:r>
          <a:r>
            <a:rPr kumimoji="1" lang="en-US" altLang="ja-JP" sz="1100">
              <a:latin typeface="ＭＳ Ｐゴシック" panose="020B0600070205080204" pitchFamily="50" charset="-128"/>
              <a:ea typeface="ＭＳ Ｐゴシック" panose="020B0600070205080204" pitchFamily="50" charset="-128"/>
            </a:rPr>
            <a:t>755.6</a:t>
          </a:r>
          <a:r>
            <a:rPr kumimoji="1" lang="ja-JP" altLang="en-US" sz="1100">
              <a:latin typeface="ＭＳ Ｐゴシック" panose="020B0600070205080204" pitchFamily="50" charset="-128"/>
              <a:ea typeface="ＭＳ Ｐゴシック" panose="020B0600070205080204" pitchFamily="50" charset="-128"/>
            </a:rPr>
            <a:t>ポイント低い水準となっており、全国平均、福島県平均と比較しても、債務償還能力は健全である。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82" name="直線コネクタ 8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8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86" name="直線コネクタ 8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87"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88" name="フローチャート: 判断 8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89" name="フローチャート: 判断 8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95"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直近４年間では、ほぼ横ばいの傾向であるが、平成３０年度は平成２９年度より０．０３ポイント上がり０．３０であった。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本村は、類似団体と比較して財政基盤が弱いため、一部を除いて避難解除の状況ではあるが、歳入確保に引き続き努める。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75946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4193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75946</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44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2336800" y="74676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133858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25146</xdr:rowOff>
    </xdr:from>
    <xdr:to>
      <xdr:col>19</xdr:col>
      <xdr:colOff>184150</xdr:colOff>
      <xdr:row>43</xdr:row>
      <xdr:rowOff>126746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136923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16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169435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経常収支比率は前年度と同数の「８４．６」であった。</a:t>
          </a:r>
        </a:p>
        <a:p>
          <a:r>
            <a:rPr kumimoji="1" lang="ja-JP" altLang="en-US" sz="1300">
              <a:latin typeface="ＭＳ Ｐゴシック" panose="020B0600070205080204" pitchFamily="50" charset="-128"/>
              <a:ea typeface="ＭＳ Ｐゴシック" panose="020B0600070205080204" pitchFamily="50" charset="-128"/>
            </a:rPr>
            <a:t>　本数値となる要因として、経常一般財源総額は４２，３６１千円増加（主に地方税と諸収入の増加）となり、また経常経費充当一般財源は、３４，５８６千円の増加（公債費（元金及び利子）は減少したが、特別会計事業への繰出金および人件費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以上のことから、算定上の分子にあたる経常経費充当一般財源は増加したが、算定上の分母にあたる経常一般財源総額あわせて増加したことにより、算定上は横ばいとなった。</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86148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887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86148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754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78634</xdr:rowOff>
    </xdr:from>
    <xdr:to>
      <xdr:col>15</xdr:col>
      <xdr:colOff>82550</xdr:colOff>
      <xdr:row>63</xdr:row>
      <xdr:rowOff>74083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08534"/>
          <a:ext cx="889000" cy="1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78634</xdr:rowOff>
    </xdr:from>
    <xdr:to>
      <xdr:col>11</xdr:col>
      <xdr:colOff>31750</xdr:colOff>
      <xdr:row>63</xdr:row>
      <xdr:rowOff>100224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085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51875</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27834</xdr:rowOff>
    </xdr:from>
    <xdr:to>
      <xdr:col>11</xdr:col>
      <xdr:colOff>82550</xdr:colOff>
      <xdr:row>62</xdr:row>
      <xdr:rowOff>129434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139611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49424</xdr:rowOff>
    </xdr:from>
    <xdr:to>
      <xdr:col>7</xdr:col>
      <xdr:colOff>31750</xdr:colOff>
      <xdr:row>63</xdr:row>
      <xdr:rowOff>151024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135801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前年度と比較して８０，３３１千円増額した。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学校等再開整備事業備品や河川等除草業務が減額となった反面、営農再開支援事業農地保全管理業務は増額となっている。また、人件費は平成３０年度に開園した認定こども園の職員採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復旧復興に係る経費が多く、類似団体と比較すると平均を大きく上回っている状況にあるため、今後とも物件費のコスト削減を図る。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164483</xdr:rowOff>
    </xdr:from>
    <xdr:to>
      <xdr:col>23</xdr:col>
      <xdr:colOff>133350</xdr:colOff>
      <xdr:row>84</xdr:row>
      <xdr:rowOff>85337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94833"/>
          <a:ext cx="8382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150774</xdr:rowOff>
    </xdr:from>
    <xdr:to>
      <xdr:col>19</xdr:col>
      <xdr:colOff>133350</xdr:colOff>
      <xdr:row>83</xdr:row>
      <xdr:rowOff>164483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381124"/>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11900</xdr:rowOff>
    </xdr:from>
    <xdr:to>
      <xdr:col>15</xdr:col>
      <xdr:colOff>82550</xdr:colOff>
      <xdr:row>83</xdr:row>
      <xdr:rowOff>150774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242250"/>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105795</xdr:rowOff>
    </xdr:from>
    <xdr:to>
      <xdr:col>11</xdr:col>
      <xdr:colOff>31750</xdr:colOff>
      <xdr:row>83</xdr:row>
      <xdr:rowOff>11900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64695"/>
          <a:ext cx="889000" cy="7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34537</xdr:rowOff>
    </xdr:from>
    <xdr:to>
      <xdr:col>23</xdr:col>
      <xdr:colOff>184150</xdr:colOff>
      <xdr:row>84</xdr:row>
      <xdr:rowOff>136137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6614</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0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113683</xdr:rowOff>
    </xdr:from>
    <xdr:to>
      <xdr:col>19</xdr:col>
      <xdr:colOff>184150</xdr:colOff>
      <xdr:row>84</xdr:row>
      <xdr:rowOff>43833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28610</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43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99974</xdr:rowOff>
    </xdr:from>
    <xdr:to>
      <xdr:col>15</xdr:col>
      <xdr:colOff>133350</xdr:colOff>
      <xdr:row>84</xdr:row>
      <xdr:rowOff>30124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3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14901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1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132550</xdr:rowOff>
    </xdr:from>
    <xdr:to>
      <xdr:col>11</xdr:col>
      <xdr:colOff>82550</xdr:colOff>
      <xdr:row>83</xdr:row>
      <xdr:rowOff>62700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47477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27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54995</xdr:rowOff>
    </xdr:from>
    <xdr:to>
      <xdr:col>7</xdr:col>
      <xdr:colOff>31750</xdr:colOff>
      <xdr:row>82</xdr:row>
      <xdr:rowOff>156595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141372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0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平成３０年度は、平成２７年度より０．５ポイント増となっている。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要因としては、一般行政職に占める、課長、係長相当職在職者割合が多いことや、経験年数階層の変動などによるものである。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3493</xdr:rowOff>
    </xdr:from>
    <xdr:to>
      <xdr:col>81</xdr:col>
      <xdr:colOff>44450</xdr:colOff>
      <xdr:row>89</xdr:row>
      <xdr:rowOff>21589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5262543"/>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3493</xdr:rowOff>
    </xdr:from>
    <xdr:to>
      <xdr:col>77</xdr:col>
      <xdr:colOff>44450</xdr:colOff>
      <xdr:row>89</xdr:row>
      <xdr:rowOff>57786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52625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27623</xdr:rowOff>
    </xdr:from>
    <xdr:to>
      <xdr:col>72</xdr:col>
      <xdr:colOff>203200</xdr:colOff>
      <xdr:row>89</xdr:row>
      <xdr:rowOff>57786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52866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89</xdr:row>
      <xdr:rowOff>27623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51841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124143</xdr:rowOff>
    </xdr:from>
    <xdr:to>
      <xdr:col>77</xdr:col>
      <xdr:colOff>95250</xdr:colOff>
      <xdr:row>89</xdr:row>
      <xdr:rowOff>54293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39070</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6986</xdr:rowOff>
    </xdr:from>
    <xdr:to>
      <xdr:col>73</xdr:col>
      <xdr:colOff>44450</xdr:colOff>
      <xdr:row>89</xdr:row>
      <xdr:rowOff>108586</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93363</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148273</xdr:rowOff>
    </xdr:from>
    <xdr:to>
      <xdr:col>68</xdr:col>
      <xdr:colOff>203200</xdr:colOff>
      <xdr:row>89</xdr:row>
      <xdr:rowOff>78423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63200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平成３０年度は平成３０年度に開園した認定こども園の職員採用により増加したことにより、職員全体数は平成２９年度と比較し、５名増の７５名となっている。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千人当たり職員数は、１１．９２人と類似団体と比べ９．９２人少ない状況であるが、原子力災害の影響もあり、帰村後の人口推計を見通すことが難しいことから、正規職員の増員は引き続き難しい状況にある。</a:t>
          </a:r>
        </a:p>
        <a:p>
          <a:r>
            <a:rPr kumimoji="1" lang="ja-JP" altLang="en-US" sz="1300">
              <a:latin typeface="ＭＳ Ｐゴシック" panose="020B0600070205080204" pitchFamily="50" charset="-128"/>
              <a:ea typeface="ＭＳ Ｐゴシック" panose="020B0600070205080204" pitchFamily="50" charset="-128"/>
            </a:rPr>
            <a:t>　しかし、震災対応にかかる職員不足の面があり、適正な職員配置についても引き続き検討していく。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48750</xdr:rowOff>
    </xdr:from>
    <xdr:to>
      <xdr:col>81</xdr:col>
      <xdr:colOff>44450</xdr:colOff>
      <xdr:row>58</xdr:row>
      <xdr:rowOff>55300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9992850"/>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170216</xdr:rowOff>
    </xdr:from>
    <xdr:to>
      <xdr:col>77</xdr:col>
      <xdr:colOff>44450</xdr:colOff>
      <xdr:row>58</xdr:row>
      <xdr:rowOff>48750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994286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157807</xdr:rowOff>
    </xdr:from>
    <xdr:to>
      <xdr:col>72</xdr:col>
      <xdr:colOff>203200</xdr:colOff>
      <xdr:row>57</xdr:row>
      <xdr:rowOff>170216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9930457"/>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154015</xdr:rowOff>
    </xdr:from>
    <xdr:to>
      <xdr:col>68</xdr:col>
      <xdr:colOff>152400</xdr:colOff>
      <xdr:row>57</xdr:row>
      <xdr:rowOff>157807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9926665"/>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43524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15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4500</xdr:rowOff>
    </xdr:from>
    <xdr:to>
      <xdr:col>81</xdr:col>
      <xdr:colOff>95250</xdr:colOff>
      <xdr:row>58</xdr:row>
      <xdr:rowOff>106100</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97227</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986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169400</xdr:rowOff>
    </xdr:from>
    <xdr:to>
      <xdr:col>77</xdr:col>
      <xdr:colOff>95250</xdr:colOff>
      <xdr:row>58</xdr:row>
      <xdr:rowOff>99550</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9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109727</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71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119416</xdr:rowOff>
    </xdr:from>
    <xdr:to>
      <xdr:col>73</xdr:col>
      <xdr:colOff>44450</xdr:colOff>
      <xdr:row>58</xdr:row>
      <xdr:rowOff>49566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98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59743</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66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107007</xdr:rowOff>
    </xdr:from>
    <xdr:to>
      <xdr:col>68</xdr:col>
      <xdr:colOff>203200</xdr:colOff>
      <xdr:row>58</xdr:row>
      <xdr:rowOff>37157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98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47334</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64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103215</xdr:rowOff>
    </xdr:from>
    <xdr:to>
      <xdr:col>64</xdr:col>
      <xdr:colOff>152400</xdr:colOff>
      <xdr:row>58</xdr:row>
      <xdr:rowOff>33365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98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43542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64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実質公債費比率は５．９で、前年度比率と比較して０．２ポイント減少した。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前年度と比較して、臨時財政対策債発行可能額や普通交付税額が９４，２５９千円減少しものの、標準税収入額等が１０５，１１９千円増加したため、算定上の分母は増加し、また、算定上の分子においては、償還の終了に伴い事業費補正算入や災害復旧費等など基準財政需要額に算入された額が１２，０９５千円減少したことにより控除額全体が減少となり、分子が減少したことが要因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70284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23114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32766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32766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35128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平成３０年度算定は、昨年度に引き続き、「将来負担額」に対して「充当可能財源等」が上回り、算定上の分子がマイナスとなったため、算定されないこととなった。</a:t>
          </a:r>
        </a:p>
        <a:p>
          <a:r>
            <a:rPr kumimoji="1" lang="ja-JP" altLang="en-US" sz="1300">
              <a:latin typeface="ＭＳ Ｐゴシック" panose="020B0600070205080204" pitchFamily="50" charset="-128"/>
              <a:ea typeface="ＭＳ Ｐゴシック" panose="020B0600070205080204" pitchFamily="50" charset="-128"/>
            </a:rPr>
            <a:t>　これは、帰還環境整備交付金基金が１，０２４，１６１千円増加するなど、「充当可能基金」が８６１，７２１千円増加となったことが主な要因である。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職員数の増加に伴い、昨年度より１．１ポイント増加となっている。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引き続き、飯舘村自立計画（新たな出発プラン）等に基づき、抑制を図っていく。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12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129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物件費は昨年度より０．６ポイント増である。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現状、復旧復興に伴い、昨年同様に業務委託は多い状況にある。</a:t>
          </a:r>
        </a:p>
        <a:p>
          <a:r>
            <a:rPr kumimoji="1" lang="ja-JP" altLang="en-US" sz="1300">
              <a:latin typeface="ＭＳ Ｐゴシック" panose="020B0600070205080204" pitchFamily="50" charset="-128"/>
              <a:ea typeface="ＭＳ Ｐゴシック" panose="020B0600070205080204" pitchFamily="50" charset="-128"/>
            </a:rPr>
            <a:t>　引き続き、経常経費の削減取り組みや事務事業の見直し等により、抑制を図りたい。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2947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60706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884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51562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888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扶助費は、昨年度と比較して０．２ポイント増である。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性質上、容易に削減、圧縮できない経費である。類似団体平均を下回っているものの、給付の適正化を検討する必要があると考えている。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その他の項目は横ばいである。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に引き続き、復興給に伴う基金積立金（帰還環境整備交付金基金等）は増加傾向にあり、基金は本村の財政運営に大きな影響があるため、将来を見通した上で事業執行を行うなど、財政の健全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113284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714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113284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49276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581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30988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581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補助費等は昨年度に引き続き類似団体平均を上回っている。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今後も既得権にとらわれることなく、事業の必要性・優先度などの再点検、終期を設定するなど、補助金・負担金の整理、合理化を図っていく。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159004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1894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76708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公債費は、昨年度と比較して０．１ポイント減である。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公債費のピークは越えた現在は減少傾向にあり、引き続き規律ある財政運営に努める。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134620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3130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8889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115570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公債費以外では、昨年度より増加したが、今後とも人件費や物件費等の抑制等を図る必要がある。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30987</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2120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10413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122428</xdr:rowOff>
    </xdr:from>
    <xdr:to>
      <xdr:col>73</xdr:col>
      <xdr:colOff>180975</xdr:colOff>
      <xdr:row>76</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2981178"/>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122428</xdr:rowOff>
    </xdr:from>
    <xdr:to>
      <xdr:col>69</xdr:col>
      <xdr:colOff>92075</xdr:colOff>
      <xdr:row>76</xdr:row>
      <xdr:rowOff>106426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298117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151637</xdr:rowOff>
    </xdr:from>
    <xdr:to>
      <xdr:col>82</xdr:col>
      <xdr:colOff>158750</xdr:colOff>
      <xdr:row>77</xdr:row>
      <xdr:rowOff>81787</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123714</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1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71628</xdr:rowOff>
    </xdr:from>
    <xdr:to>
      <xdr:col>69</xdr:col>
      <xdr:colOff>142875</xdr:colOff>
      <xdr:row>76</xdr:row>
      <xdr:rowOff>1778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11955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55626</xdr:rowOff>
    </xdr:from>
    <xdr:to>
      <xdr:col>65</xdr:col>
      <xdr:colOff>53975</xdr:colOff>
      <xdr:row>76</xdr:row>
      <xdr:rowOff>157226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167403</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8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50147</xdr:rowOff>
    </xdr:from>
    <xdr:to>
      <xdr:col>29</xdr:col>
      <xdr:colOff>127000</xdr:colOff>
      <xdr:row>18</xdr:row>
      <xdr:rowOff>86142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83872"/>
          <a:ext cx="6477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86142</xdr:rowOff>
    </xdr:from>
    <xdr:to>
      <xdr:col>26</xdr:col>
      <xdr:colOff>50800</xdr:colOff>
      <xdr:row>18</xdr:row>
      <xdr:rowOff>114162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219867"/>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74207</xdr:rowOff>
    </xdr:from>
    <xdr:to>
      <xdr:col>22</xdr:col>
      <xdr:colOff>114300</xdr:colOff>
      <xdr:row>18</xdr:row>
      <xdr:rowOff>114162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207932"/>
          <a:ext cx="698500" cy="39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71860</xdr:rowOff>
    </xdr:from>
    <xdr:to>
      <xdr:col>18</xdr:col>
      <xdr:colOff>177800</xdr:colOff>
      <xdr:row>18</xdr:row>
      <xdr:rowOff>74207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2908300" y="3205585"/>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170797</xdr:rowOff>
    </xdr:from>
    <xdr:to>
      <xdr:col>29</xdr:col>
      <xdr:colOff>177800</xdr:colOff>
      <xdr:row>18</xdr:row>
      <xdr:rowOff>100947</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142874</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0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35342</xdr:rowOff>
    </xdr:from>
    <xdr:to>
      <xdr:col>26</xdr:col>
      <xdr:colOff>101600</xdr:colOff>
      <xdr:row>18</xdr:row>
      <xdr:rowOff>136942</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121719</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5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63362</xdr:rowOff>
    </xdr:from>
    <xdr:to>
      <xdr:col>22</xdr:col>
      <xdr:colOff>165100</xdr:colOff>
      <xdr:row>18</xdr:row>
      <xdr:rowOff>164962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9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149739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23407</xdr:rowOff>
    </xdr:from>
    <xdr:to>
      <xdr:col>19</xdr:col>
      <xdr:colOff>38100</xdr:colOff>
      <xdr:row>18</xdr:row>
      <xdr:rowOff>125007</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5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109784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4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21060</xdr:rowOff>
    </xdr:from>
    <xdr:to>
      <xdr:col>15</xdr:col>
      <xdr:colOff>101600</xdr:colOff>
      <xdr:row>18</xdr:row>
      <xdr:rowOff>122660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5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132837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92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302337</xdr:rowOff>
    </xdr:from>
    <xdr:to>
      <xdr:col>29</xdr:col>
      <xdr:colOff>127000</xdr:colOff>
      <xdr:row>35</xdr:row>
      <xdr:rowOff>303269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12687"/>
          <a:ext cx="647700" cy="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303269</xdr:rowOff>
    </xdr:from>
    <xdr:to>
      <xdr:col>26</xdr:col>
      <xdr:colOff>50800</xdr:colOff>
      <xdr:row>35</xdr:row>
      <xdr:rowOff>307018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91361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297188</xdr:rowOff>
    </xdr:from>
    <xdr:to>
      <xdr:col>22</xdr:col>
      <xdr:colOff>114300</xdr:colOff>
      <xdr:row>35</xdr:row>
      <xdr:rowOff>307018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90753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294609</xdr:rowOff>
    </xdr:from>
    <xdr:to>
      <xdr:col>18</xdr:col>
      <xdr:colOff>177800</xdr:colOff>
      <xdr:row>35</xdr:row>
      <xdr:rowOff>297188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904959"/>
          <a:ext cx="698500" cy="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306323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251537</xdr:rowOff>
    </xdr:from>
    <xdr:to>
      <xdr:col>29</xdr:col>
      <xdr:colOff>177800</xdr:colOff>
      <xdr:row>36</xdr:row>
      <xdr:rowOff>10237</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223614</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3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252469</xdr:rowOff>
    </xdr:from>
    <xdr:to>
      <xdr:col>26</xdr:col>
      <xdr:colOff>101600</xdr:colOff>
      <xdr:row>36</xdr:row>
      <xdr:rowOff>11169</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6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338846</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4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256218</xdr:rowOff>
    </xdr:from>
    <xdr:to>
      <xdr:col>22</xdr:col>
      <xdr:colOff>165100</xdr:colOff>
      <xdr:row>36</xdr:row>
      <xdr:rowOff>14918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6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342595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5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246388</xdr:rowOff>
    </xdr:from>
    <xdr:to>
      <xdr:col>19</xdr:col>
      <xdr:colOff>38100</xdr:colOff>
      <xdr:row>36</xdr:row>
      <xdr:rowOff>5088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5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332765</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243809</xdr:rowOff>
    </xdr:from>
    <xdr:to>
      <xdr:col>15</xdr:col>
      <xdr:colOff>101600</xdr:colOff>
      <xdr:row>36</xdr:row>
      <xdr:rowOff>2509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5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330186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161147</xdr:rowOff>
    </xdr:from>
    <xdr:to>
      <xdr:col>24</xdr:col>
      <xdr:colOff>63500</xdr:colOff>
      <xdr:row>37</xdr:row>
      <xdr:rowOff>7537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33347"/>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7537</xdr:rowOff>
    </xdr:from>
    <xdr:to>
      <xdr:col>19</xdr:col>
      <xdr:colOff>177800</xdr:colOff>
      <xdr:row>37</xdr:row>
      <xdr:rowOff>38375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51187"/>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38375</xdr:rowOff>
    </xdr:from>
    <xdr:to>
      <xdr:col>15</xdr:col>
      <xdr:colOff>50800</xdr:colOff>
      <xdr:row>37</xdr:row>
      <xdr:rowOff>68516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82025"/>
          <a:ext cx="889000" cy="3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67945</xdr:rowOff>
    </xdr:from>
    <xdr:to>
      <xdr:col>10</xdr:col>
      <xdr:colOff>114300</xdr:colOff>
      <xdr:row>37</xdr:row>
      <xdr:rowOff>68516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41159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62591</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110347</xdr:rowOff>
    </xdr:from>
    <xdr:to>
      <xdr:col>24</xdr:col>
      <xdr:colOff>114300</xdr:colOff>
      <xdr:row>37</xdr:row>
      <xdr:rowOff>40497</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88774</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6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128187</xdr:rowOff>
    </xdr:from>
    <xdr:to>
      <xdr:col>20</xdr:col>
      <xdr:colOff>38100</xdr:colOff>
      <xdr:row>37</xdr:row>
      <xdr:rowOff>58337</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3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49464</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9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159025</xdr:rowOff>
    </xdr:from>
    <xdr:to>
      <xdr:col>15</xdr:col>
      <xdr:colOff>101600</xdr:colOff>
      <xdr:row>37</xdr:row>
      <xdr:rowOff>89175</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3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80302</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42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17716</xdr:rowOff>
    </xdr:from>
    <xdr:to>
      <xdr:col>10</xdr:col>
      <xdr:colOff>165100</xdr:colOff>
      <xdr:row>37</xdr:row>
      <xdr:rowOff>119316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110443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4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109872</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45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152851</xdr:rowOff>
    </xdr:from>
    <xdr:to>
      <xdr:col>24</xdr:col>
      <xdr:colOff>63500</xdr:colOff>
      <xdr:row>56</xdr:row>
      <xdr:rowOff>37996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582601"/>
          <a:ext cx="8382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152851</xdr:rowOff>
    </xdr:from>
    <xdr:to>
      <xdr:col>19</xdr:col>
      <xdr:colOff>177800</xdr:colOff>
      <xdr:row>56</xdr:row>
      <xdr:rowOff>30336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582601"/>
          <a:ext cx="8890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30336</xdr:rowOff>
    </xdr:from>
    <xdr:to>
      <xdr:col>15</xdr:col>
      <xdr:colOff>50800</xdr:colOff>
      <xdr:row>56</xdr:row>
      <xdr:rowOff>119235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631536"/>
          <a:ext cx="889000" cy="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119235</xdr:rowOff>
    </xdr:from>
    <xdr:to>
      <xdr:col>10</xdr:col>
      <xdr:colOff>114300</xdr:colOff>
      <xdr:row>57</xdr:row>
      <xdr:rowOff>10984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720435"/>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158646</xdr:rowOff>
    </xdr:from>
    <xdr:to>
      <xdr:col>24</xdr:col>
      <xdr:colOff>114300</xdr:colOff>
      <xdr:row>56</xdr:row>
      <xdr:rowOff>88796</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10073</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4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102051</xdr:rowOff>
    </xdr:from>
    <xdr:to>
      <xdr:col>20</xdr:col>
      <xdr:colOff>38100</xdr:colOff>
      <xdr:row>56</xdr:row>
      <xdr:rowOff>32201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48728</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3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150986</xdr:rowOff>
    </xdr:from>
    <xdr:to>
      <xdr:col>15</xdr:col>
      <xdr:colOff>101600</xdr:colOff>
      <xdr:row>56</xdr:row>
      <xdr:rowOff>81136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5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97663</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3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68435</xdr:rowOff>
    </xdr:from>
    <xdr:to>
      <xdr:col>10</xdr:col>
      <xdr:colOff>165100</xdr:colOff>
      <xdr:row>56</xdr:row>
      <xdr:rowOff>170035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15112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4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131634</xdr:rowOff>
    </xdr:from>
    <xdr:to>
      <xdr:col>6</xdr:col>
      <xdr:colOff>38100</xdr:colOff>
      <xdr:row>57</xdr:row>
      <xdr:rowOff>61784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78311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50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75471</xdr:rowOff>
    </xdr:from>
    <xdr:to>
      <xdr:col>24</xdr:col>
      <xdr:colOff>63500</xdr:colOff>
      <xdr:row>76</xdr:row>
      <xdr:rowOff>107131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2419871"/>
          <a:ext cx="838200" cy="7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29118</xdr:rowOff>
    </xdr:from>
    <xdr:to>
      <xdr:col>19</xdr:col>
      <xdr:colOff>177800</xdr:colOff>
      <xdr:row>76</xdr:row>
      <xdr:rowOff>107131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2887868"/>
          <a:ext cx="889000" cy="2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29118</xdr:rowOff>
    </xdr:from>
    <xdr:to>
      <xdr:col>15</xdr:col>
      <xdr:colOff>50800</xdr:colOff>
      <xdr:row>77</xdr:row>
      <xdr:rowOff>77369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2887868"/>
          <a:ext cx="889000" cy="3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77369</xdr:rowOff>
    </xdr:from>
    <xdr:to>
      <xdr:col>10</xdr:col>
      <xdr:colOff>114300</xdr:colOff>
      <xdr:row>78</xdr:row>
      <xdr:rowOff>106629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279019"/>
          <a:ext cx="8890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24671</xdr:rowOff>
    </xdr:from>
    <xdr:to>
      <xdr:col>24</xdr:col>
      <xdr:colOff>114300</xdr:colOff>
      <xdr:row>72</xdr:row>
      <xdr:rowOff>126271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23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111048</xdr:rowOff>
    </xdr:from>
    <xdr:ext cx="599010"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2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56331</xdr:rowOff>
    </xdr:from>
    <xdr:to>
      <xdr:col>20</xdr:col>
      <xdr:colOff>38100</xdr:colOff>
      <xdr:row>76</xdr:row>
      <xdr:rowOff>157931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0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3009</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8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149768</xdr:rowOff>
    </xdr:from>
    <xdr:to>
      <xdr:col>15</xdr:col>
      <xdr:colOff>101600</xdr:colOff>
      <xdr:row>75</xdr:row>
      <xdr:rowOff>79918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28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96445</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6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26569</xdr:rowOff>
    </xdr:from>
    <xdr:to>
      <xdr:col>10</xdr:col>
      <xdr:colOff>165100</xdr:colOff>
      <xdr:row>77</xdr:row>
      <xdr:rowOff>128169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144696</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0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55829</xdr:rowOff>
    </xdr:from>
    <xdr:to>
      <xdr:col>6</xdr:col>
      <xdr:colOff>38100</xdr:colOff>
      <xdr:row>78</xdr:row>
      <xdr:rowOff>157429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148556</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151664</xdr:rowOff>
    </xdr:from>
    <xdr:to>
      <xdr:col>24</xdr:col>
      <xdr:colOff>63500</xdr:colOff>
      <xdr:row>97</xdr:row>
      <xdr:rowOff>79883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610864"/>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143996</xdr:rowOff>
    </xdr:from>
    <xdr:to>
      <xdr:col>19</xdr:col>
      <xdr:colOff>177800</xdr:colOff>
      <xdr:row>96</xdr:row>
      <xdr:rowOff>151664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603196"/>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143996</xdr:rowOff>
    </xdr:from>
    <xdr:to>
      <xdr:col>15</xdr:col>
      <xdr:colOff>50800</xdr:colOff>
      <xdr:row>97</xdr:row>
      <xdr:rowOff>8189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603196"/>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145853</xdr:rowOff>
    </xdr:from>
    <xdr:to>
      <xdr:col>10</xdr:col>
      <xdr:colOff>114300</xdr:colOff>
      <xdr:row>97</xdr:row>
      <xdr:rowOff>8189</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605053"/>
          <a:ext cx="889000" cy="3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29083</xdr:rowOff>
    </xdr:from>
    <xdr:to>
      <xdr:col>24</xdr:col>
      <xdr:colOff>114300</xdr:colOff>
      <xdr:row>97</xdr:row>
      <xdr:rowOff>130683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6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7510</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6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100864</xdr:rowOff>
    </xdr:from>
    <xdr:to>
      <xdr:col>20</xdr:col>
      <xdr:colOff>38100</xdr:colOff>
      <xdr:row>97</xdr:row>
      <xdr:rowOff>31014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22141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6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93196</xdr:rowOff>
    </xdr:from>
    <xdr:to>
      <xdr:col>15</xdr:col>
      <xdr:colOff>101600</xdr:colOff>
      <xdr:row>97</xdr:row>
      <xdr:rowOff>23346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5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14473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64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128839</xdr:rowOff>
    </xdr:from>
    <xdr:to>
      <xdr:col>10</xdr:col>
      <xdr:colOff>165100</xdr:colOff>
      <xdr:row>97</xdr:row>
      <xdr:rowOff>58989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5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50116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95053</xdr:rowOff>
    </xdr:from>
    <xdr:to>
      <xdr:col>6</xdr:col>
      <xdr:colOff>38100</xdr:colOff>
      <xdr:row>97</xdr:row>
      <xdr:rowOff>25203</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5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16330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6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98015</xdr:rowOff>
    </xdr:from>
    <xdr:to>
      <xdr:col>55</xdr:col>
      <xdr:colOff>0</xdr:colOff>
      <xdr:row>36</xdr:row>
      <xdr:rowOff>145480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270215"/>
          <a:ext cx="8382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145480</xdr:rowOff>
    </xdr:from>
    <xdr:to>
      <xdr:col>50</xdr:col>
      <xdr:colOff>114300</xdr:colOff>
      <xdr:row>37</xdr:row>
      <xdr:rowOff>139529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317680"/>
          <a:ext cx="889000" cy="1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139529</xdr:rowOff>
    </xdr:from>
    <xdr:to>
      <xdr:col>45</xdr:col>
      <xdr:colOff>177800</xdr:colOff>
      <xdr:row>37</xdr:row>
      <xdr:rowOff>167939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483179"/>
          <a:ext cx="8890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167939</xdr:rowOff>
    </xdr:from>
    <xdr:to>
      <xdr:col>41</xdr:col>
      <xdr:colOff>50800</xdr:colOff>
      <xdr:row>38</xdr:row>
      <xdr:rowOff>37506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511589"/>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43689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47215</xdr:rowOff>
    </xdr:from>
    <xdr:to>
      <xdr:col>55</xdr:col>
      <xdr:colOff>50800</xdr:colOff>
      <xdr:row>36</xdr:row>
      <xdr:rowOff>148815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70092</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0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94680</xdr:rowOff>
    </xdr:from>
    <xdr:to>
      <xdr:col>50</xdr:col>
      <xdr:colOff>165100</xdr:colOff>
      <xdr:row>37</xdr:row>
      <xdr:rowOff>24830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41357</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0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88729</xdr:rowOff>
    </xdr:from>
    <xdr:to>
      <xdr:col>46</xdr:col>
      <xdr:colOff>38100</xdr:colOff>
      <xdr:row>38</xdr:row>
      <xdr:rowOff>18879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4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10006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52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117140</xdr:rowOff>
    </xdr:from>
    <xdr:to>
      <xdr:col>41</xdr:col>
      <xdr:colOff>101600</xdr:colOff>
      <xdr:row>38</xdr:row>
      <xdr:rowOff>47290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4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38416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5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158156</xdr:rowOff>
    </xdr:from>
    <xdr:to>
      <xdr:col>36</xdr:col>
      <xdr:colOff>165100</xdr:colOff>
      <xdr:row>38</xdr:row>
      <xdr:rowOff>88306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5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79433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59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94066</xdr:rowOff>
    </xdr:from>
    <xdr:to>
      <xdr:col>55</xdr:col>
      <xdr:colOff>0</xdr:colOff>
      <xdr:row>56</xdr:row>
      <xdr:rowOff>26829</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523816"/>
          <a:ext cx="838200" cy="1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94066</xdr:rowOff>
    </xdr:from>
    <xdr:to>
      <xdr:col>50</xdr:col>
      <xdr:colOff>114300</xdr:colOff>
      <xdr:row>57</xdr:row>
      <xdr:rowOff>117579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523816"/>
          <a:ext cx="8890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117579</xdr:rowOff>
    </xdr:from>
    <xdr:to>
      <xdr:col>45</xdr:col>
      <xdr:colOff>177800</xdr:colOff>
      <xdr:row>58</xdr:row>
      <xdr:rowOff>15701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890229"/>
          <a:ext cx="889000" cy="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15701</xdr:rowOff>
    </xdr:from>
    <xdr:to>
      <xdr:col>41</xdr:col>
      <xdr:colOff>50800</xdr:colOff>
      <xdr:row>58</xdr:row>
      <xdr:rowOff>86311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959801"/>
          <a:ext cx="889000" cy="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126709</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147479</xdr:rowOff>
    </xdr:from>
    <xdr:to>
      <xdr:col>55</xdr:col>
      <xdr:colOff>50800</xdr:colOff>
      <xdr:row>56</xdr:row>
      <xdr:rowOff>77629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5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170356</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4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43266</xdr:rowOff>
    </xdr:from>
    <xdr:to>
      <xdr:col>50</xdr:col>
      <xdr:colOff>165100</xdr:colOff>
      <xdr:row>55</xdr:row>
      <xdr:rowOff>144866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4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161393</xdr:rowOff>
    </xdr:from>
    <xdr:ext cx="690189"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294205" y="9248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66779</xdr:rowOff>
    </xdr:from>
    <xdr:to>
      <xdr:col>46</xdr:col>
      <xdr:colOff>38100</xdr:colOff>
      <xdr:row>57</xdr:row>
      <xdr:rowOff>168379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8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13456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61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136351</xdr:rowOff>
    </xdr:from>
    <xdr:to>
      <xdr:col>41</xdr:col>
      <xdr:colOff>101600</xdr:colOff>
      <xdr:row>58</xdr:row>
      <xdr:rowOff>66501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57628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00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35511</xdr:rowOff>
    </xdr:from>
    <xdr:to>
      <xdr:col>36</xdr:col>
      <xdr:colOff>165100</xdr:colOff>
      <xdr:row>58</xdr:row>
      <xdr:rowOff>137111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128238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134358</xdr:rowOff>
    </xdr:from>
    <xdr:to>
      <xdr:col>55</xdr:col>
      <xdr:colOff>0</xdr:colOff>
      <xdr:row>78</xdr:row>
      <xdr:rowOff>71540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2993108"/>
          <a:ext cx="838200" cy="4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134358</xdr:rowOff>
    </xdr:from>
    <xdr:to>
      <xdr:col>50</xdr:col>
      <xdr:colOff>114300</xdr:colOff>
      <xdr:row>78</xdr:row>
      <xdr:rowOff>94368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2993108"/>
          <a:ext cx="889000" cy="4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94368</xdr:rowOff>
    </xdr:from>
    <xdr:to>
      <xdr:col>45</xdr:col>
      <xdr:colOff>177800</xdr:colOff>
      <xdr:row>79</xdr:row>
      <xdr:rowOff>13674</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467468"/>
          <a:ext cx="889000" cy="9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70678</xdr:rowOff>
    </xdr:from>
    <xdr:to>
      <xdr:col>41</xdr:col>
      <xdr:colOff>50800</xdr:colOff>
      <xdr:row>79</xdr:row>
      <xdr:rowOff>13674</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443778"/>
          <a:ext cx="889000" cy="1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164282</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20740</xdr:rowOff>
    </xdr:from>
    <xdr:to>
      <xdr:col>55</xdr:col>
      <xdr:colOff>50800</xdr:colOff>
      <xdr:row>78</xdr:row>
      <xdr:rowOff>122340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43617</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83558</xdr:rowOff>
    </xdr:from>
    <xdr:to>
      <xdr:col>50</xdr:col>
      <xdr:colOff>165100</xdr:colOff>
      <xdr:row>76</xdr:row>
      <xdr:rowOff>13708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9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30235</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27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43568</xdr:rowOff>
    </xdr:from>
    <xdr:to>
      <xdr:col>46</xdr:col>
      <xdr:colOff>38100</xdr:colOff>
      <xdr:row>78</xdr:row>
      <xdr:rowOff>145168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161695</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1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134324</xdr:rowOff>
    </xdr:from>
    <xdr:to>
      <xdr:col>41</xdr:col>
      <xdr:colOff>101600</xdr:colOff>
      <xdr:row>79</xdr:row>
      <xdr:rowOff>64474</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55601</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0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19878</xdr:rowOff>
    </xdr:from>
    <xdr:to>
      <xdr:col>36</xdr:col>
      <xdr:colOff>165100</xdr:colOff>
      <xdr:row>78</xdr:row>
      <xdr:rowOff>121478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138005</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16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91101</xdr:rowOff>
    </xdr:from>
    <xdr:to>
      <xdr:col>55</xdr:col>
      <xdr:colOff>0</xdr:colOff>
      <xdr:row>96</xdr:row>
      <xdr:rowOff>146833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550301"/>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146833</xdr:rowOff>
    </xdr:from>
    <xdr:to>
      <xdr:col>50</xdr:col>
      <xdr:colOff>114300</xdr:colOff>
      <xdr:row>97</xdr:row>
      <xdr:rowOff>171131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606033"/>
          <a:ext cx="889000" cy="1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171131</xdr:rowOff>
    </xdr:from>
    <xdr:to>
      <xdr:col>45</xdr:col>
      <xdr:colOff>177800</xdr:colOff>
      <xdr:row>98</xdr:row>
      <xdr:rowOff>49107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01781"/>
          <a:ext cx="889000" cy="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49107</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51207"/>
          <a:ext cx="889000" cy="9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40301</xdr:rowOff>
    </xdr:from>
    <xdr:to>
      <xdr:col>55</xdr:col>
      <xdr:colOff>50800</xdr:colOff>
      <xdr:row>96</xdr:row>
      <xdr:rowOff>141901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63178</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35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96033</xdr:rowOff>
    </xdr:from>
    <xdr:to>
      <xdr:col>50</xdr:col>
      <xdr:colOff>165100</xdr:colOff>
      <xdr:row>97</xdr:row>
      <xdr:rowOff>26183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5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42710</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3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120331</xdr:rowOff>
    </xdr:from>
    <xdr:to>
      <xdr:col>46</xdr:col>
      <xdr:colOff>38100</xdr:colOff>
      <xdr:row>98</xdr:row>
      <xdr:rowOff>50481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67008</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169757</xdr:rowOff>
    </xdr:from>
    <xdr:to>
      <xdr:col>41</xdr:col>
      <xdr:colOff>101600</xdr:colOff>
      <xdr:row>98</xdr:row>
      <xdr:rowOff>99907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116434</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57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132415</xdr:rowOff>
    </xdr:from>
    <xdr:to>
      <xdr:col>85</xdr:col>
      <xdr:colOff>127000</xdr:colOff>
      <xdr:row>38</xdr:row>
      <xdr:rowOff>163737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47515"/>
          <a:ext cx="8382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86402</xdr:rowOff>
    </xdr:from>
    <xdr:to>
      <xdr:col>81</xdr:col>
      <xdr:colOff>50800</xdr:colOff>
      <xdr:row>38</xdr:row>
      <xdr:rowOff>163737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430052"/>
          <a:ext cx="889000" cy="2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86402</xdr:rowOff>
    </xdr:from>
    <xdr:to>
      <xdr:col>76</xdr:col>
      <xdr:colOff>114300</xdr:colOff>
      <xdr:row>38</xdr:row>
      <xdr:rowOff>106618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430052"/>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106618</xdr:rowOff>
    </xdr:from>
    <xdr:to>
      <xdr:col>71</xdr:col>
      <xdr:colOff>177800</xdr:colOff>
      <xdr:row>38</xdr:row>
      <xdr:rowOff>147857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62171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61719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81615</xdr:rowOff>
    </xdr:from>
    <xdr:to>
      <xdr:col>85</xdr:col>
      <xdr:colOff>177800</xdr:colOff>
      <xdr:row>39</xdr:row>
      <xdr:rowOff>11765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40992</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112937</xdr:rowOff>
    </xdr:from>
    <xdr:to>
      <xdr:col>81</xdr:col>
      <xdr:colOff>101600</xdr:colOff>
      <xdr:row>39</xdr:row>
      <xdr:rowOff>43087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34214</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72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35602</xdr:rowOff>
    </xdr:from>
    <xdr:to>
      <xdr:col>76</xdr:col>
      <xdr:colOff>165100</xdr:colOff>
      <xdr:row>37</xdr:row>
      <xdr:rowOff>137202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3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153729</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1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55818</xdr:rowOff>
    </xdr:from>
    <xdr:to>
      <xdr:col>72</xdr:col>
      <xdr:colOff>38100</xdr:colOff>
      <xdr:row>38</xdr:row>
      <xdr:rowOff>157418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2495</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3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97057</xdr:rowOff>
    </xdr:from>
    <xdr:to>
      <xdr:col>67</xdr:col>
      <xdr:colOff>101600</xdr:colOff>
      <xdr:row>39</xdr:row>
      <xdr:rowOff>27207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43734</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83027</xdr:rowOff>
    </xdr:from>
    <xdr:to>
      <xdr:col>85</xdr:col>
      <xdr:colOff>127000</xdr:colOff>
      <xdr:row>78</xdr:row>
      <xdr:rowOff>83689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456127"/>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82482</xdr:rowOff>
    </xdr:from>
    <xdr:to>
      <xdr:col>81</xdr:col>
      <xdr:colOff>50800</xdr:colOff>
      <xdr:row>78</xdr:row>
      <xdr:rowOff>83027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45558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59486</xdr:rowOff>
    </xdr:from>
    <xdr:to>
      <xdr:col>76</xdr:col>
      <xdr:colOff>114300</xdr:colOff>
      <xdr:row>78</xdr:row>
      <xdr:rowOff>82482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432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53245</xdr:rowOff>
    </xdr:from>
    <xdr:to>
      <xdr:col>71</xdr:col>
      <xdr:colOff>177800</xdr:colOff>
      <xdr:row>78</xdr:row>
      <xdr:rowOff>59486</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4263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73378</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32889</xdr:rowOff>
    </xdr:from>
    <xdr:to>
      <xdr:col>85</xdr:col>
      <xdr:colOff>177800</xdr:colOff>
      <xdr:row>78</xdr:row>
      <xdr:rowOff>134489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11316</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32227</xdr:rowOff>
    </xdr:from>
    <xdr:to>
      <xdr:col>81</xdr:col>
      <xdr:colOff>101600</xdr:colOff>
      <xdr:row>78</xdr:row>
      <xdr:rowOff>133827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4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124954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31682</xdr:rowOff>
    </xdr:from>
    <xdr:to>
      <xdr:col>76</xdr:col>
      <xdr:colOff>165100</xdr:colOff>
      <xdr:row>78</xdr:row>
      <xdr:rowOff>133282</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4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124409</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8686</xdr:rowOff>
    </xdr:from>
    <xdr:to>
      <xdr:col>72</xdr:col>
      <xdr:colOff>38100</xdr:colOff>
      <xdr:row>78</xdr:row>
      <xdr:rowOff>110286</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101413</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2445</xdr:rowOff>
    </xdr:from>
    <xdr:to>
      <xdr:col>67</xdr:col>
      <xdr:colOff>101600</xdr:colOff>
      <xdr:row>78</xdr:row>
      <xdr:rowOff>104045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95172</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131480</xdr:rowOff>
    </xdr:from>
    <xdr:to>
      <xdr:col>85</xdr:col>
      <xdr:colOff>127000</xdr:colOff>
      <xdr:row>95</xdr:row>
      <xdr:rowOff>62619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247780"/>
          <a:ext cx="838200" cy="10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131480</xdr:rowOff>
    </xdr:from>
    <xdr:to>
      <xdr:col>81</xdr:col>
      <xdr:colOff>50800</xdr:colOff>
      <xdr:row>97</xdr:row>
      <xdr:rowOff>137976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247780"/>
          <a:ext cx="889000" cy="5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137976</xdr:rowOff>
    </xdr:from>
    <xdr:to>
      <xdr:col>76</xdr:col>
      <xdr:colOff>114300</xdr:colOff>
      <xdr:row>98</xdr:row>
      <xdr:rowOff>9827</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768626"/>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9827</xdr:rowOff>
    </xdr:from>
    <xdr:to>
      <xdr:col>71</xdr:col>
      <xdr:colOff>177800</xdr:colOff>
      <xdr:row>98</xdr:row>
      <xdr:rowOff>58113</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811927"/>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98310</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11819</xdr:rowOff>
    </xdr:from>
    <xdr:to>
      <xdr:col>85</xdr:col>
      <xdr:colOff>177800</xdr:colOff>
      <xdr:row>95</xdr:row>
      <xdr:rowOff>113419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2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34696</xdr:rowOff>
    </xdr:from>
    <xdr:ext cx="599010"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1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80680</xdr:rowOff>
    </xdr:from>
    <xdr:to>
      <xdr:col>81</xdr:col>
      <xdr:colOff>101600</xdr:colOff>
      <xdr:row>95</xdr:row>
      <xdr:rowOff>10830</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1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27357</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181795" y="1597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87176</xdr:rowOff>
    </xdr:from>
    <xdr:to>
      <xdr:col>76</xdr:col>
      <xdr:colOff>165100</xdr:colOff>
      <xdr:row>98</xdr:row>
      <xdr:rowOff>17326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7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33853</xdr:rowOff>
    </xdr:from>
    <xdr:ext cx="59901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292795" y="1649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130477</xdr:rowOff>
    </xdr:from>
    <xdr:to>
      <xdr:col>72</xdr:col>
      <xdr:colOff>38100</xdr:colOff>
      <xdr:row>98</xdr:row>
      <xdr:rowOff>60627</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7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77154</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53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7313</xdr:rowOff>
    </xdr:from>
    <xdr:to>
      <xdr:col>67</xdr:col>
      <xdr:colOff>101600</xdr:colOff>
      <xdr:row>98</xdr:row>
      <xdr:rowOff>108913</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125440</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5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99009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614109"/>
          <a:ext cx="8382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29210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140500</xdr:rowOff>
    </xdr:from>
    <xdr:to>
      <xdr:col>102</xdr:col>
      <xdr:colOff>114300</xdr:colOff>
      <xdr:row>39</xdr:row>
      <xdr:rowOff>29210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55600"/>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48209</xdr:rowOff>
    </xdr:from>
    <xdr:to>
      <xdr:col>116</xdr:col>
      <xdr:colOff>114300</xdr:colOff>
      <xdr:row>38</xdr:row>
      <xdr:rowOff>149809</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7586</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3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149860</xdr:rowOff>
    </xdr:from>
    <xdr:to>
      <xdr:col>102</xdr:col>
      <xdr:colOff>165100</xdr:colOff>
      <xdr:row>39</xdr:row>
      <xdr:rowOff>80010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71137</xdr:rowOff>
    </xdr:from>
    <xdr:ext cx="378565"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89700</xdr:rowOff>
    </xdr:from>
    <xdr:to>
      <xdr:col>98</xdr:col>
      <xdr:colOff>38100</xdr:colOff>
      <xdr:row>39</xdr:row>
      <xdr:rowOff>19850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10977</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6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118611</xdr:rowOff>
    </xdr:from>
    <xdr:to>
      <xdr:col>116</xdr:col>
      <xdr:colOff>63500</xdr:colOff>
      <xdr:row>56</xdr:row>
      <xdr:rowOff>129204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9719811"/>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129204</xdr:rowOff>
    </xdr:from>
    <xdr:to>
      <xdr:col>111</xdr:col>
      <xdr:colOff>177800</xdr:colOff>
      <xdr:row>57</xdr:row>
      <xdr:rowOff>67158</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730404"/>
          <a:ext cx="889000" cy="10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67158</xdr:rowOff>
    </xdr:from>
    <xdr:to>
      <xdr:col>107</xdr:col>
      <xdr:colOff>50800</xdr:colOff>
      <xdr:row>57</xdr:row>
      <xdr:rowOff>67920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98398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61538</xdr:rowOff>
    </xdr:from>
    <xdr:to>
      <xdr:col>102</xdr:col>
      <xdr:colOff>114300</xdr:colOff>
      <xdr:row>57</xdr:row>
      <xdr:rowOff>67920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983418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67811</xdr:rowOff>
    </xdr:from>
    <xdr:to>
      <xdr:col>116</xdr:col>
      <xdr:colOff>114300</xdr:colOff>
      <xdr:row>56</xdr:row>
      <xdr:rowOff>169411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90688</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5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78404</xdr:rowOff>
    </xdr:from>
    <xdr:to>
      <xdr:col>112</xdr:col>
      <xdr:colOff>38100</xdr:colOff>
      <xdr:row>57</xdr:row>
      <xdr:rowOff>8554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6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25081</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4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16358</xdr:rowOff>
    </xdr:from>
    <xdr:to>
      <xdr:col>107</xdr:col>
      <xdr:colOff>101600</xdr:colOff>
      <xdr:row>57</xdr:row>
      <xdr:rowOff>117958</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134485</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5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17120</xdr:rowOff>
    </xdr:from>
    <xdr:to>
      <xdr:col>102</xdr:col>
      <xdr:colOff>165100</xdr:colOff>
      <xdr:row>57</xdr:row>
      <xdr:rowOff>118720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135247</xdr:rowOff>
    </xdr:from>
    <xdr:ext cx="534377"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278111" y="95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10738</xdr:rowOff>
    </xdr:from>
    <xdr:to>
      <xdr:col>98</xdr:col>
      <xdr:colOff>38100</xdr:colOff>
      <xdr:row>57</xdr:row>
      <xdr:rowOff>112338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128865</xdr:rowOff>
    </xdr:from>
    <xdr:ext cx="534377"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389111" y="9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19904</xdr:rowOff>
    </xdr:from>
    <xdr:to>
      <xdr:col>116</xdr:col>
      <xdr:colOff>63500</xdr:colOff>
      <xdr:row>76</xdr:row>
      <xdr:rowOff>133038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050104"/>
          <a:ext cx="8382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133038</xdr:rowOff>
    </xdr:from>
    <xdr:to>
      <xdr:col>111</xdr:col>
      <xdr:colOff>177800</xdr:colOff>
      <xdr:row>77</xdr:row>
      <xdr:rowOff>22871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63238"/>
          <a:ext cx="8890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90185</xdr:rowOff>
    </xdr:from>
    <xdr:to>
      <xdr:col>107</xdr:col>
      <xdr:colOff>50800</xdr:colOff>
      <xdr:row>77</xdr:row>
      <xdr:rowOff>22871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3120385"/>
          <a:ext cx="8890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90185</xdr:rowOff>
    </xdr:from>
    <xdr:to>
      <xdr:col>102</xdr:col>
      <xdr:colOff>114300</xdr:colOff>
      <xdr:row>76</xdr:row>
      <xdr:rowOff>156549</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120385"/>
          <a:ext cx="889000" cy="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8611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140554</xdr:rowOff>
    </xdr:from>
    <xdr:to>
      <xdr:col>116</xdr:col>
      <xdr:colOff>114300</xdr:colOff>
      <xdr:row>76</xdr:row>
      <xdr:rowOff>70704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118981</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97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82238</xdr:rowOff>
    </xdr:from>
    <xdr:to>
      <xdr:col>112</xdr:col>
      <xdr:colOff>38100</xdr:colOff>
      <xdr:row>77</xdr:row>
      <xdr:rowOff>12388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1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3515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2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143521</xdr:rowOff>
    </xdr:from>
    <xdr:to>
      <xdr:col>107</xdr:col>
      <xdr:colOff>101600</xdr:colOff>
      <xdr:row>77</xdr:row>
      <xdr:rowOff>73671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17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64798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26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39385</xdr:rowOff>
    </xdr:from>
    <xdr:to>
      <xdr:col>102</xdr:col>
      <xdr:colOff>165100</xdr:colOff>
      <xdr:row>76</xdr:row>
      <xdr:rowOff>140985</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0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132112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1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105749</xdr:rowOff>
    </xdr:from>
    <xdr:to>
      <xdr:col>98</xdr:col>
      <xdr:colOff>38100</xdr:colOff>
      <xdr:row>77</xdr:row>
      <xdr:rowOff>35899</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1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27026</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2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歳出決算総額は、住民一人当たり２，８１２千円となっている。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主な構成項目である普通建設事業費は、住民一人当たり９９７千円となっており、原子力発電所の事故に伴い全村避難して復旧・復興事業が増加していることから類似団体平均と比べて高い水準にある。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5,704
5,664
230.13
16,901,471
16,042,134
546,764
2,674,728
3,744,755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164732</xdr:rowOff>
    </xdr:from>
    <xdr:to>
      <xdr:col>24</xdr:col>
      <xdr:colOff>63500</xdr:colOff>
      <xdr:row>38</xdr:row>
      <xdr:rowOff>9151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508382"/>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161398</xdr:rowOff>
    </xdr:from>
    <xdr:to>
      <xdr:col>19</xdr:col>
      <xdr:colOff>177800</xdr:colOff>
      <xdr:row>38</xdr:row>
      <xdr:rowOff>9151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5050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161398</xdr:rowOff>
    </xdr:from>
    <xdr:to>
      <xdr:col>15</xdr:col>
      <xdr:colOff>50800</xdr:colOff>
      <xdr:row>38</xdr:row>
      <xdr:rowOff>6941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50504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6941</xdr:rowOff>
    </xdr:from>
    <xdr:to>
      <xdr:col>10</xdr:col>
      <xdr:colOff>114300</xdr:colOff>
      <xdr:row>38</xdr:row>
      <xdr:rowOff>7950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522041"/>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73658</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113932</xdr:rowOff>
    </xdr:from>
    <xdr:to>
      <xdr:col>24</xdr:col>
      <xdr:colOff>114300</xdr:colOff>
      <xdr:row>38</xdr:row>
      <xdr:rowOff>44082</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28859</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129800</xdr:rowOff>
    </xdr:from>
    <xdr:to>
      <xdr:col>20</xdr:col>
      <xdr:colOff>38100</xdr:colOff>
      <xdr:row>38</xdr:row>
      <xdr:rowOff>59950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51078</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110598</xdr:rowOff>
    </xdr:from>
    <xdr:to>
      <xdr:col>15</xdr:col>
      <xdr:colOff>101600</xdr:colOff>
      <xdr:row>38</xdr:row>
      <xdr:rowOff>40748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31875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127591</xdr:rowOff>
    </xdr:from>
    <xdr:to>
      <xdr:col>10</xdr:col>
      <xdr:colOff>165100</xdr:colOff>
      <xdr:row>38</xdr:row>
      <xdr:rowOff>57741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48868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128600</xdr:rowOff>
    </xdr:from>
    <xdr:to>
      <xdr:col>6</xdr:col>
      <xdr:colOff>38100</xdr:colOff>
      <xdr:row>38</xdr:row>
      <xdr:rowOff>58750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49877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40472</xdr:rowOff>
    </xdr:from>
    <xdr:to>
      <xdr:col>24</xdr:col>
      <xdr:colOff>63500</xdr:colOff>
      <xdr:row>56</xdr:row>
      <xdr:rowOff>32057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470222"/>
          <a:ext cx="838200" cy="16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40472</xdr:rowOff>
    </xdr:from>
    <xdr:to>
      <xdr:col>19</xdr:col>
      <xdr:colOff>177800</xdr:colOff>
      <xdr:row>57</xdr:row>
      <xdr:rowOff>34325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470222"/>
          <a:ext cx="889000" cy="3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34325</xdr:rowOff>
    </xdr:from>
    <xdr:to>
      <xdr:col>15</xdr:col>
      <xdr:colOff>50800</xdr:colOff>
      <xdr:row>57</xdr:row>
      <xdr:rowOff>61757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8069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61757</xdr:rowOff>
    </xdr:from>
    <xdr:to>
      <xdr:col>10</xdr:col>
      <xdr:colOff>114300</xdr:colOff>
      <xdr:row>57</xdr:row>
      <xdr:rowOff>159389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834407"/>
          <a:ext cx="889000" cy="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111642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152707</xdr:rowOff>
    </xdr:from>
    <xdr:to>
      <xdr:col>24</xdr:col>
      <xdr:colOff>114300</xdr:colOff>
      <xdr:row>56</xdr:row>
      <xdr:rowOff>82857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4134</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43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161122</xdr:rowOff>
    </xdr:from>
    <xdr:to>
      <xdr:col>20</xdr:col>
      <xdr:colOff>38100</xdr:colOff>
      <xdr:row>55</xdr:row>
      <xdr:rowOff>91272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4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107799</xdr:rowOff>
    </xdr:from>
    <xdr:ext cx="690189"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52205" y="91946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154975</xdr:rowOff>
    </xdr:from>
    <xdr:to>
      <xdr:col>15</xdr:col>
      <xdr:colOff>101600</xdr:colOff>
      <xdr:row>57</xdr:row>
      <xdr:rowOff>85125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7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101652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53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10957</xdr:rowOff>
    </xdr:from>
    <xdr:to>
      <xdr:col>10</xdr:col>
      <xdr:colOff>165100</xdr:colOff>
      <xdr:row>57</xdr:row>
      <xdr:rowOff>112557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129084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108589</xdr:rowOff>
    </xdr:from>
    <xdr:to>
      <xdr:col>6</xdr:col>
      <xdr:colOff>38100</xdr:colOff>
      <xdr:row>58</xdr:row>
      <xdr:rowOff>38739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55266</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5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133364</xdr:rowOff>
    </xdr:from>
    <xdr:to>
      <xdr:col>24</xdr:col>
      <xdr:colOff>63500</xdr:colOff>
      <xdr:row>77</xdr:row>
      <xdr:rowOff>161227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335014"/>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161227</xdr:rowOff>
    </xdr:from>
    <xdr:to>
      <xdr:col>19</xdr:col>
      <xdr:colOff>177800</xdr:colOff>
      <xdr:row>78</xdr:row>
      <xdr:rowOff>29772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362877"/>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15636</xdr:rowOff>
    </xdr:from>
    <xdr:to>
      <xdr:col>15</xdr:col>
      <xdr:colOff>50800</xdr:colOff>
      <xdr:row>78</xdr:row>
      <xdr:rowOff>29772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388736"/>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15636</xdr:rowOff>
    </xdr:from>
    <xdr:to>
      <xdr:col>10</xdr:col>
      <xdr:colOff>114300</xdr:colOff>
      <xdr:row>78</xdr:row>
      <xdr:rowOff>60626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88736"/>
          <a:ext cx="889000" cy="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55444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8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82564</xdr:rowOff>
    </xdr:from>
    <xdr:to>
      <xdr:col>24</xdr:col>
      <xdr:colOff>114300</xdr:colOff>
      <xdr:row>78</xdr:row>
      <xdr:rowOff>12714</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110427</xdr:rowOff>
    </xdr:from>
    <xdr:to>
      <xdr:col>20</xdr:col>
      <xdr:colOff>38100</xdr:colOff>
      <xdr:row>78</xdr:row>
      <xdr:rowOff>40577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3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31704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4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150422</xdr:rowOff>
    </xdr:from>
    <xdr:to>
      <xdr:col>15</xdr:col>
      <xdr:colOff>101600</xdr:colOff>
      <xdr:row>78</xdr:row>
      <xdr:rowOff>80572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3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71699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4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136286</xdr:rowOff>
    </xdr:from>
    <xdr:to>
      <xdr:col>10</xdr:col>
      <xdr:colOff>165100</xdr:colOff>
      <xdr:row>78</xdr:row>
      <xdr:rowOff>66436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3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57563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4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9826</xdr:rowOff>
    </xdr:from>
    <xdr:to>
      <xdr:col>6</xdr:col>
      <xdr:colOff>38100</xdr:colOff>
      <xdr:row>78</xdr:row>
      <xdr:rowOff>111426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102553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47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76268</xdr:rowOff>
    </xdr:from>
    <xdr:to>
      <xdr:col>24</xdr:col>
      <xdr:colOff>63500</xdr:colOff>
      <xdr:row>97</xdr:row>
      <xdr:rowOff>138889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535468"/>
          <a:ext cx="838200" cy="2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76268</xdr:rowOff>
    </xdr:from>
    <xdr:to>
      <xdr:col>19</xdr:col>
      <xdr:colOff>177800</xdr:colOff>
      <xdr:row>96</xdr:row>
      <xdr:rowOff>157544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535468"/>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157544</xdr:rowOff>
    </xdr:from>
    <xdr:to>
      <xdr:col>15</xdr:col>
      <xdr:colOff>50800</xdr:colOff>
      <xdr:row>97</xdr:row>
      <xdr:rowOff>89554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16744"/>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89554</xdr:rowOff>
    </xdr:from>
    <xdr:to>
      <xdr:col>10</xdr:col>
      <xdr:colOff>114300</xdr:colOff>
      <xdr:row>98</xdr:row>
      <xdr:rowOff>9575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720204"/>
          <a:ext cx="889000" cy="9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88089</xdr:rowOff>
    </xdr:from>
    <xdr:to>
      <xdr:col>24</xdr:col>
      <xdr:colOff>114300</xdr:colOff>
      <xdr:row>98</xdr:row>
      <xdr:rowOff>18239</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3016</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25468</xdr:rowOff>
    </xdr:from>
    <xdr:to>
      <xdr:col>20</xdr:col>
      <xdr:colOff>38100</xdr:colOff>
      <xdr:row>96</xdr:row>
      <xdr:rowOff>127068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4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143595</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25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106744</xdr:rowOff>
    </xdr:from>
    <xdr:to>
      <xdr:col>15</xdr:col>
      <xdr:colOff>101600</xdr:colOff>
      <xdr:row>97</xdr:row>
      <xdr:rowOff>36894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53421</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3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38754</xdr:rowOff>
    </xdr:from>
    <xdr:to>
      <xdr:col>10</xdr:col>
      <xdr:colOff>165100</xdr:colOff>
      <xdr:row>97</xdr:row>
      <xdr:rowOff>140354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131481</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130225</xdr:rowOff>
    </xdr:from>
    <xdr:to>
      <xdr:col>6</xdr:col>
      <xdr:colOff>38100</xdr:colOff>
      <xdr:row>98</xdr:row>
      <xdr:rowOff>60375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51502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111487</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6455137"/>
          <a:ext cx="1270" cy="27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89038</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755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58164</xdr:rowOff>
    </xdr:from>
    <xdr:ext cx="534377"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62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111487</xdr:rowOff>
    </xdr:from>
    <xdr:to>
      <xdr:col>55</xdr:col>
      <xdr:colOff>88900</xdr:colOff>
      <xdr:row>37</xdr:row>
      <xdr:rowOff>111487</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45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43250</xdr:rowOff>
    </xdr:from>
    <xdr:to>
      <xdr:col>55</xdr:col>
      <xdr:colOff>0</xdr:colOff>
      <xdr:row>39</xdr:row>
      <xdr:rowOff>43479</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7298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6487</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521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155060</xdr:rowOff>
    </xdr:from>
    <xdr:to>
      <xdr:col>55</xdr:col>
      <xdr:colOff>50800</xdr:colOff>
      <xdr:row>39</xdr:row>
      <xdr:rowOff>85210</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43326</xdr:rowOff>
    </xdr:from>
    <xdr:to>
      <xdr:col>50</xdr:col>
      <xdr:colOff>114300</xdr:colOff>
      <xdr:row>39</xdr:row>
      <xdr:rowOff>43479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2987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154984</xdr:rowOff>
    </xdr:from>
    <xdr:to>
      <xdr:col>50</xdr:col>
      <xdr:colOff>165100</xdr:colOff>
      <xdr:row>39</xdr:row>
      <xdr:rowOff>85134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101661</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85922</xdr:rowOff>
    </xdr:from>
    <xdr:to>
      <xdr:col>45</xdr:col>
      <xdr:colOff>177800</xdr:colOff>
      <xdr:row>39</xdr:row>
      <xdr:rowOff>43326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5400872"/>
          <a:ext cx="889000" cy="13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139192</xdr:rowOff>
    </xdr:from>
    <xdr:to>
      <xdr:col>46</xdr:col>
      <xdr:colOff>38100</xdr:colOff>
      <xdr:row>39</xdr:row>
      <xdr:rowOff>69342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85869</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123965</xdr:rowOff>
    </xdr:from>
    <xdr:to>
      <xdr:col>41</xdr:col>
      <xdr:colOff>50800</xdr:colOff>
      <xdr:row>31</xdr:row>
      <xdr:rowOff>85922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5267465"/>
          <a:ext cx="889000" cy="1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146317</xdr:rowOff>
    </xdr:from>
    <xdr:to>
      <xdr:col>41</xdr:col>
      <xdr:colOff>101600</xdr:colOff>
      <xdr:row>39</xdr:row>
      <xdr:rowOff>76467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6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67594</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7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144069</xdr:rowOff>
    </xdr:from>
    <xdr:to>
      <xdr:col>36</xdr:col>
      <xdr:colOff>165100</xdr:colOff>
      <xdr:row>39</xdr:row>
      <xdr:rowOff>74219</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6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65346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67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163900</xdr:rowOff>
    </xdr:from>
    <xdr:to>
      <xdr:col>55</xdr:col>
      <xdr:colOff>50800</xdr:colOff>
      <xdr:row>39</xdr:row>
      <xdr:rowOff>94050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133488</xdr:rowOff>
    </xdr:from>
    <xdr:ext cx="313932"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648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164129</xdr:rowOff>
    </xdr:from>
    <xdr:to>
      <xdr:col>50</xdr:col>
      <xdr:colOff>165100</xdr:colOff>
      <xdr:row>39</xdr:row>
      <xdr:rowOff>94279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85406</xdr:rowOff>
    </xdr:from>
    <xdr:ext cx="313932"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82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163976</xdr:rowOff>
    </xdr:from>
    <xdr:to>
      <xdr:col>46</xdr:col>
      <xdr:colOff>38100</xdr:colOff>
      <xdr:row>39</xdr:row>
      <xdr:rowOff>94126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85253</xdr:rowOff>
    </xdr:from>
    <xdr:ext cx="313932"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93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35122</xdr:rowOff>
    </xdr:from>
    <xdr:to>
      <xdr:col>41</xdr:col>
      <xdr:colOff>101600</xdr:colOff>
      <xdr:row>31</xdr:row>
      <xdr:rowOff>136722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53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153249</xdr:rowOff>
    </xdr:from>
    <xdr:ext cx="534377"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594111" y="51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73165</xdr:rowOff>
    </xdr:from>
    <xdr:to>
      <xdr:col>36</xdr:col>
      <xdr:colOff>165100</xdr:colOff>
      <xdr:row>31</xdr:row>
      <xdr:rowOff>3315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52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19842</xdr:rowOff>
    </xdr:from>
    <xdr:ext cx="534377"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05111" y="49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23357</xdr:rowOff>
    </xdr:from>
    <xdr:to>
      <xdr:col>55</xdr:col>
      <xdr:colOff>0</xdr:colOff>
      <xdr:row>57</xdr:row>
      <xdr:rowOff>96345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624557"/>
          <a:ext cx="838200" cy="24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96345</xdr:rowOff>
    </xdr:from>
    <xdr:to>
      <xdr:col>50</xdr:col>
      <xdr:colOff>114300</xdr:colOff>
      <xdr:row>58</xdr:row>
      <xdr:rowOff>68163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68995"/>
          <a:ext cx="889000" cy="1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68163</xdr:rowOff>
    </xdr:from>
    <xdr:to>
      <xdr:col>45</xdr:col>
      <xdr:colOff>177800</xdr:colOff>
      <xdr:row>58</xdr:row>
      <xdr:rowOff>153492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012263"/>
          <a:ext cx="889000" cy="8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153492</xdr:rowOff>
    </xdr:from>
    <xdr:to>
      <xdr:col>41</xdr:col>
      <xdr:colOff>50800</xdr:colOff>
      <xdr:row>59</xdr:row>
      <xdr:rowOff>20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097592"/>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42433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101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144007</xdr:rowOff>
    </xdr:from>
    <xdr:to>
      <xdr:col>55</xdr:col>
      <xdr:colOff>50800</xdr:colOff>
      <xdr:row>56</xdr:row>
      <xdr:rowOff>74157</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5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166884</xdr:rowOff>
    </xdr:from>
    <xdr:ext cx="599010"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42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45545</xdr:rowOff>
    </xdr:from>
    <xdr:to>
      <xdr:col>50</xdr:col>
      <xdr:colOff>165100</xdr:colOff>
      <xdr:row>57</xdr:row>
      <xdr:rowOff>147145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8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163672</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95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17363</xdr:rowOff>
    </xdr:from>
    <xdr:to>
      <xdr:col>46</xdr:col>
      <xdr:colOff>38100</xdr:colOff>
      <xdr:row>58</xdr:row>
      <xdr:rowOff>118963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135490</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50795" y="973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102692</xdr:rowOff>
    </xdr:from>
    <xdr:to>
      <xdr:col>41</xdr:col>
      <xdr:colOff>101600</xdr:colOff>
      <xdr:row>59</xdr:row>
      <xdr:rowOff>32842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23969</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61795" y="1013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120670</xdr:rowOff>
    </xdr:from>
    <xdr:to>
      <xdr:col>36</xdr:col>
      <xdr:colOff>165100</xdr:colOff>
      <xdr:row>59</xdr:row>
      <xdr:rowOff>50820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67347</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8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45754</xdr:rowOff>
    </xdr:from>
    <xdr:to>
      <xdr:col>55</xdr:col>
      <xdr:colOff>0</xdr:colOff>
      <xdr:row>78</xdr:row>
      <xdr:rowOff>64401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418854"/>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64401</xdr:rowOff>
    </xdr:from>
    <xdr:to>
      <xdr:col>50</xdr:col>
      <xdr:colOff>114300</xdr:colOff>
      <xdr:row>78</xdr:row>
      <xdr:rowOff>101460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437501"/>
          <a:ext cx="889000" cy="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101460</xdr:rowOff>
    </xdr:from>
    <xdr:to>
      <xdr:col>45</xdr:col>
      <xdr:colOff>177800</xdr:colOff>
      <xdr:row>78</xdr:row>
      <xdr:rowOff>118211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474560"/>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118211</xdr:rowOff>
    </xdr:from>
    <xdr:to>
      <xdr:col>41</xdr:col>
      <xdr:colOff>50800</xdr:colOff>
      <xdr:row>78</xdr:row>
      <xdr:rowOff>119802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491311"/>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166404</xdr:rowOff>
    </xdr:from>
    <xdr:to>
      <xdr:col>55</xdr:col>
      <xdr:colOff>50800</xdr:colOff>
      <xdr:row>78</xdr:row>
      <xdr:rowOff>96554</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3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13601</xdr:rowOff>
    </xdr:from>
    <xdr:to>
      <xdr:col>50</xdr:col>
      <xdr:colOff>165100</xdr:colOff>
      <xdr:row>78</xdr:row>
      <xdr:rowOff>115201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3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106328</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4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50660</xdr:rowOff>
    </xdr:from>
    <xdr:to>
      <xdr:col>46</xdr:col>
      <xdr:colOff>38100</xdr:colOff>
      <xdr:row>78</xdr:row>
      <xdr:rowOff>152260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143387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5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67411</xdr:rowOff>
    </xdr:from>
    <xdr:to>
      <xdr:col>41</xdr:col>
      <xdr:colOff>101600</xdr:colOff>
      <xdr:row>78</xdr:row>
      <xdr:rowOff>169011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160138</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69002</xdr:rowOff>
    </xdr:from>
    <xdr:to>
      <xdr:col>36</xdr:col>
      <xdr:colOff>165100</xdr:colOff>
      <xdr:row>78</xdr:row>
      <xdr:rowOff>170602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4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161729</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53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56243</xdr:rowOff>
    </xdr:from>
    <xdr:to>
      <xdr:col>55</xdr:col>
      <xdr:colOff>0</xdr:colOff>
      <xdr:row>97</xdr:row>
      <xdr:rowOff>138286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686893"/>
          <a:ext cx="8382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127054</xdr:rowOff>
    </xdr:from>
    <xdr:to>
      <xdr:col>50</xdr:col>
      <xdr:colOff>114300</xdr:colOff>
      <xdr:row>97</xdr:row>
      <xdr:rowOff>138286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757704"/>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127054</xdr:rowOff>
    </xdr:from>
    <xdr:to>
      <xdr:col>45</xdr:col>
      <xdr:colOff>177800</xdr:colOff>
      <xdr:row>97</xdr:row>
      <xdr:rowOff>164464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757704"/>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128201</xdr:rowOff>
    </xdr:from>
    <xdr:to>
      <xdr:col>41</xdr:col>
      <xdr:colOff>50800</xdr:colOff>
      <xdr:row>97</xdr:row>
      <xdr:rowOff>164464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758851"/>
          <a:ext cx="8890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8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5443</xdr:rowOff>
    </xdr:from>
    <xdr:to>
      <xdr:col>55</xdr:col>
      <xdr:colOff>50800</xdr:colOff>
      <xdr:row>97</xdr:row>
      <xdr:rowOff>107043</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6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136270</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4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87486</xdr:rowOff>
    </xdr:from>
    <xdr:to>
      <xdr:col>50</xdr:col>
      <xdr:colOff>165100</xdr:colOff>
      <xdr:row>98</xdr:row>
      <xdr:rowOff>17636</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7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8763</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681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76254</xdr:rowOff>
    </xdr:from>
    <xdr:to>
      <xdr:col>46</xdr:col>
      <xdr:colOff>38100</xdr:colOff>
      <xdr:row>98</xdr:row>
      <xdr:rowOff>6404</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7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168981</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67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113664</xdr:rowOff>
    </xdr:from>
    <xdr:to>
      <xdr:col>41</xdr:col>
      <xdr:colOff>101600</xdr:colOff>
      <xdr:row>98</xdr:row>
      <xdr:rowOff>43814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7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34941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8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77401</xdr:rowOff>
    </xdr:from>
    <xdr:to>
      <xdr:col>36</xdr:col>
      <xdr:colOff>165100</xdr:colOff>
      <xdr:row>98</xdr:row>
      <xdr:rowOff>7551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24078</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672795" y="1648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152848</xdr:rowOff>
    </xdr:from>
    <xdr:to>
      <xdr:col>85</xdr:col>
      <xdr:colOff>127000</xdr:colOff>
      <xdr:row>39</xdr:row>
      <xdr:rowOff>12148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667948"/>
          <a:ext cx="838200" cy="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143649</xdr:rowOff>
    </xdr:from>
    <xdr:to>
      <xdr:col>81</xdr:col>
      <xdr:colOff>50800</xdr:colOff>
      <xdr:row>38</xdr:row>
      <xdr:rowOff>152848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4592300" y="6658749"/>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136656</xdr:rowOff>
    </xdr:from>
    <xdr:to>
      <xdr:col>76</xdr:col>
      <xdr:colOff>114300</xdr:colOff>
      <xdr:row>38</xdr:row>
      <xdr:rowOff>143649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651756"/>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136656</xdr:rowOff>
    </xdr:from>
    <xdr:to>
      <xdr:col>71</xdr:col>
      <xdr:colOff>177800</xdr:colOff>
      <xdr:row>39</xdr:row>
      <xdr:rowOff>29707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651756"/>
          <a:ext cx="889000" cy="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11215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132798</xdr:rowOff>
    </xdr:from>
    <xdr:to>
      <xdr:col>85</xdr:col>
      <xdr:colOff>177800</xdr:colOff>
      <xdr:row>39</xdr:row>
      <xdr:rowOff>62948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6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47725</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5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102048</xdr:rowOff>
    </xdr:from>
    <xdr:to>
      <xdr:col>81</xdr:col>
      <xdr:colOff>101600</xdr:colOff>
      <xdr:row>39</xdr:row>
      <xdr:rowOff>32198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6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23325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7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92849</xdr:rowOff>
    </xdr:from>
    <xdr:to>
      <xdr:col>76</xdr:col>
      <xdr:colOff>165100</xdr:colOff>
      <xdr:row>39</xdr:row>
      <xdr:rowOff>22999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6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14126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7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85856</xdr:rowOff>
    </xdr:from>
    <xdr:to>
      <xdr:col>72</xdr:col>
      <xdr:colOff>38100</xdr:colOff>
      <xdr:row>39</xdr:row>
      <xdr:rowOff>16006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6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7133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6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150357</xdr:rowOff>
    </xdr:from>
    <xdr:to>
      <xdr:col>67</xdr:col>
      <xdr:colOff>101600</xdr:colOff>
      <xdr:row>39</xdr:row>
      <xdr:rowOff>80507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71634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7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94155</xdr:rowOff>
    </xdr:from>
    <xdr:to>
      <xdr:col>85</xdr:col>
      <xdr:colOff>126364</xdr:colOff>
      <xdr:row>58</xdr:row>
      <xdr:rowOff>160811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9009555"/>
          <a:ext cx="1269" cy="109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164638</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1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160811</xdr:rowOff>
    </xdr:from>
    <xdr:to>
      <xdr:col>86</xdr:col>
      <xdr:colOff>25400</xdr:colOff>
      <xdr:row>58</xdr:row>
      <xdr:rowOff>160811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10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40832</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78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94155</xdr:rowOff>
    </xdr:from>
    <xdr:to>
      <xdr:col>86</xdr:col>
      <xdr:colOff>25400</xdr:colOff>
      <xdr:row>52</xdr:row>
      <xdr:rowOff>94155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900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10901</xdr:rowOff>
    </xdr:from>
    <xdr:to>
      <xdr:col>85</xdr:col>
      <xdr:colOff>127000</xdr:colOff>
      <xdr:row>52</xdr:row>
      <xdr:rowOff>94155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8754851"/>
          <a:ext cx="8382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81739</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854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103312</xdr:rowOff>
    </xdr:from>
    <xdr:to>
      <xdr:col>85</xdr:col>
      <xdr:colOff>177800</xdr:colOff>
      <xdr:row>58</xdr:row>
      <xdr:rowOff>33462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10901</xdr:rowOff>
    </xdr:from>
    <xdr:to>
      <xdr:col>81</xdr:col>
      <xdr:colOff>50800</xdr:colOff>
      <xdr:row>56</xdr:row>
      <xdr:rowOff>57955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8754851"/>
          <a:ext cx="889000" cy="9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88942</xdr:rowOff>
    </xdr:from>
    <xdr:to>
      <xdr:col>81</xdr:col>
      <xdr:colOff>101600</xdr:colOff>
      <xdr:row>58</xdr:row>
      <xdr:rowOff>19092</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10219</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57955</xdr:rowOff>
    </xdr:from>
    <xdr:to>
      <xdr:col>76</xdr:col>
      <xdr:colOff>114300</xdr:colOff>
      <xdr:row>57</xdr:row>
      <xdr:rowOff>130680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659155"/>
          <a:ext cx="889000" cy="2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98890</xdr:rowOff>
    </xdr:from>
    <xdr:to>
      <xdr:col>76</xdr:col>
      <xdr:colOff>165100</xdr:colOff>
      <xdr:row>58</xdr:row>
      <xdr:rowOff>29040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20167</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130680</xdr:rowOff>
    </xdr:from>
    <xdr:to>
      <xdr:col>71</xdr:col>
      <xdr:colOff>177800</xdr:colOff>
      <xdr:row>58</xdr:row>
      <xdr:rowOff>44817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903330"/>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158414</xdr:rowOff>
    </xdr:from>
    <xdr:to>
      <xdr:col>67</xdr:col>
      <xdr:colOff>101600</xdr:colOff>
      <xdr:row>58</xdr:row>
      <xdr:rowOff>88564</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105091</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43355</xdr:rowOff>
    </xdr:from>
    <xdr:to>
      <xdr:col>85</xdr:col>
      <xdr:colOff>177800</xdr:colOff>
      <xdr:row>52</xdr:row>
      <xdr:rowOff>144955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167832</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891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131551</xdr:rowOff>
    </xdr:from>
    <xdr:to>
      <xdr:col>81</xdr:col>
      <xdr:colOff>101600</xdr:colOff>
      <xdr:row>51</xdr:row>
      <xdr:rowOff>61701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78228</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7155</xdr:rowOff>
    </xdr:from>
    <xdr:to>
      <xdr:col>76</xdr:col>
      <xdr:colOff>165100</xdr:colOff>
      <xdr:row>56</xdr:row>
      <xdr:rowOff>108755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125282</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5" y="93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79880</xdr:rowOff>
    </xdr:from>
    <xdr:to>
      <xdr:col>72</xdr:col>
      <xdr:colOff>38100</xdr:colOff>
      <xdr:row>58</xdr:row>
      <xdr:rowOff>10030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26557</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03795" y="962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165467</xdr:rowOff>
    </xdr:from>
    <xdr:to>
      <xdr:col>67</xdr:col>
      <xdr:colOff>101600</xdr:colOff>
      <xdr:row>58</xdr:row>
      <xdr:rowOff>95617</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9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86744</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10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132415</xdr:rowOff>
    </xdr:from>
    <xdr:to>
      <xdr:col>85</xdr:col>
      <xdr:colOff>127000</xdr:colOff>
      <xdr:row>78</xdr:row>
      <xdr:rowOff>163737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505515"/>
          <a:ext cx="8382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86402</xdr:rowOff>
    </xdr:from>
    <xdr:to>
      <xdr:col>81</xdr:col>
      <xdr:colOff>50800</xdr:colOff>
      <xdr:row>78</xdr:row>
      <xdr:rowOff>163737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288052"/>
          <a:ext cx="889000" cy="2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86402</xdr:rowOff>
    </xdr:from>
    <xdr:to>
      <xdr:col>76</xdr:col>
      <xdr:colOff>114300</xdr:colOff>
      <xdr:row>78</xdr:row>
      <xdr:rowOff>106618</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288052"/>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106618</xdr:rowOff>
    </xdr:from>
    <xdr:to>
      <xdr:col>71</xdr:col>
      <xdr:colOff>177800</xdr:colOff>
      <xdr:row>78</xdr:row>
      <xdr:rowOff>147858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479718"/>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61718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81615</xdr:rowOff>
    </xdr:from>
    <xdr:to>
      <xdr:col>85</xdr:col>
      <xdr:colOff>177800</xdr:colOff>
      <xdr:row>79</xdr:row>
      <xdr:rowOff>11765</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40992</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112937</xdr:rowOff>
    </xdr:from>
    <xdr:to>
      <xdr:col>81</xdr:col>
      <xdr:colOff>101600</xdr:colOff>
      <xdr:row>79</xdr:row>
      <xdr:rowOff>43087</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34214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5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35602</xdr:rowOff>
    </xdr:from>
    <xdr:to>
      <xdr:col>76</xdr:col>
      <xdr:colOff>165100</xdr:colOff>
      <xdr:row>77</xdr:row>
      <xdr:rowOff>137202</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23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153729</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01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55818</xdr:rowOff>
    </xdr:from>
    <xdr:to>
      <xdr:col>72</xdr:col>
      <xdr:colOff>38100</xdr:colOff>
      <xdr:row>78</xdr:row>
      <xdr:rowOff>157418</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2495</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97058</xdr:rowOff>
    </xdr:from>
    <xdr:to>
      <xdr:col>67</xdr:col>
      <xdr:colOff>101600</xdr:colOff>
      <xdr:row>79</xdr:row>
      <xdr:rowOff>27208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43735</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2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83027</xdr:rowOff>
    </xdr:from>
    <xdr:to>
      <xdr:col>85</xdr:col>
      <xdr:colOff>127000</xdr:colOff>
      <xdr:row>98</xdr:row>
      <xdr:rowOff>83689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885127"/>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82482</xdr:rowOff>
    </xdr:from>
    <xdr:to>
      <xdr:col>81</xdr:col>
      <xdr:colOff>50800</xdr:colOff>
      <xdr:row>98</xdr:row>
      <xdr:rowOff>83027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88458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59486</xdr:rowOff>
    </xdr:from>
    <xdr:to>
      <xdr:col>76</xdr:col>
      <xdr:colOff>114300</xdr:colOff>
      <xdr:row>98</xdr:row>
      <xdr:rowOff>82482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861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53245</xdr:rowOff>
    </xdr:from>
    <xdr:to>
      <xdr:col>71</xdr:col>
      <xdr:colOff>177800</xdr:colOff>
      <xdr:row>98</xdr:row>
      <xdr:rowOff>59486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8553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73305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32889</xdr:rowOff>
    </xdr:from>
    <xdr:to>
      <xdr:col>85</xdr:col>
      <xdr:colOff>177800</xdr:colOff>
      <xdr:row>98</xdr:row>
      <xdr:rowOff>134489</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11316</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8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32227</xdr:rowOff>
    </xdr:from>
    <xdr:to>
      <xdr:col>81</xdr:col>
      <xdr:colOff>101600</xdr:colOff>
      <xdr:row>98</xdr:row>
      <xdr:rowOff>133827</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8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124954</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9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31682</xdr:rowOff>
    </xdr:from>
    <xdr:to>
      <xdr:col>76</xdr:col>
      <xdr:colOff>165100</xdr:colOff>
      <xdr:row>98</xdr:row>
      <xdr:rowOff>133282</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8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124409</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9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8686</xdr:rowOff>
    </xdr:from>
    <xdr:to>
      <xdr:col>72</xdr:col>
      <xdr:colOff>38100</xdr:colOff>
      <xdr:row>98</xdr:row>
      <xdr:rowOff>110286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101413</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2445</xdr:rowOff>
    </xdr:from>
    <xdr:to>
      <xdr:col>67</xdr:col>
      <xdr:colOff>101600</xdr:colOff>
      <xdr:row>98</xdr:row>
      <xdr:rowOff>104045</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8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95172</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8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80721</xdr:rowOff>
    </xdr:from>
    <xdr:to>
      <xdr:col>116</xdr:col>
      <xdr:colOff>63500</xdr:colOff>
      <xdr:row>38</xdr:row>
      <xdr:rowOff>129276</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595821"/>
          <a:ext cx="8382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80721</xdr:rowOff>
    </xdr:from>
    <xdr:to>
      <xdr:col>111</xdr:col>
      <xdr:colOff>177800</xdr:colOff>
      <xdr:row>38</xdr:row>
      <xdr:rowOff>89819</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0434300" y="6595821"/>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89819</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19545300" y="6604919"/>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78476</xdr:rowOff>
    </xdr:from>
    <xdr:to>
      <xdr:col>116</xdr:col>
      <xdr:colOff>114300</xdr:colOff>
      <xdr:row>39</xdr:row>
      <xdr:rowOff>8626</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378565"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29921</xdr:rowOff>
    </xdr:from>
    <xdr:to>
      <xdr:col>112</xdr:col>
      <xdr:colOff>38100</xdr:colOff>
      <xdr:row>38</xdr:row>
      <xdr:rowOff>131521</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148048</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08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39019</xdr:rowOff>
    </xdr:from>
    <xdr:to>
      <xdr:col>107</xdr:col>
      <xdr:colOff>101600</xdr:colOff>
      <xdr:row>38</xdr:row>
      <xdr:rowOff>140619</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157146</xdr:rowOff>
    </xdr:from>
    <xdr:ext cx="469744"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199428" y="632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総務費が住民一人当たり９８５，４３９円となっており、類似団体平均に比べ、非常に高い値になっているが、主に復旧復興に係る帰還環境整備交付金基金等の元金積立金が主なものである。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また、教育費が住民一人当たり６０３，９０８円となっており、学校等再開整備事業やスポーツ公園整備事業等が増加したことが要因である。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震災以降標準財政規模に対する財政調整基金残高の割合は上昇傾向であるが、復興創生期間以降の財源の見通しが立たないことから、財政調整基金を財源として確保しつつ健全な行財政運営に努めていく。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標準財政規模比で平成３０年度決算は、一般会計においては赤字額の会計は皆無であり、黒字額については、震災以降大きく増加していたが、昨年と比較して減少している。</a:t>
          </a:r>
        </a:p>
        <a:p>
          <a:r>
            <a:rPr kumimoji="1" lang="ja-JP" altLang="en-US" sz="1400">
              <a:latin typeface="ＭＳ ゴシック" pitchFamily="49" charset="-128"/>
              <a:ea typeface="ＭＳ ゴシック" pitchFamily="49" charset="-128"/>
            </a:rPr>
            <a:t>　これは、震災復興特別交付税等の地方交付税が減少した一方で、大規模復興事業の実施により歳出決算が増加したことが主な要因である。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647_&#39151;&#33304;&#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row>
        <row r="75">
          <cell r="BP75">
            <v>6.6</v>
          </cell>
          <cell r="BX75">
            <v>6.6</v>
          </cell>
          <cell r="CF75">
            <v>6.4</v>
          </cell>
          <cell r="CN75">
            <v>6.1</v>
          </cell>
          <cell r="CV75">
            <v>5.9</v>
          </cell>
        </row>
        <row r="77">
          <cell r="AN77" t="str">
            <v>類似団体内平均値</v>
          </cell>
          <cell r="BP77">
            <v>0</v>
          </cell>
          <cell r="BX77">
            <v>0</v>
          </cell>
          <cell r="CF77">
            <v>0</v>
          </cell>
          <cell r="CN77">
            <v>0</v>
          </cell>
          <cell r="CV77">
            <v>0</v>
          </cell>
        </row>
        <row r="79">
          <cell r="BP79">
            <v>9.1</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CQ35" sqref="CQ35:DE35"/>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16901471</v>
      </c>
      <c r="BO4" s="392"/>
      <c r="BP4" s="392"/>
      <c r="BQ4" s="392"/>
      <c r="BR4" s="392"/>
      <c r="BS4" s="392"/>
      <c r="BT4" s="392"/>
      <c r="BU4" s="393"/>
      <c r="BV4" s="391">
        <v>20218753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20.399999999999999</v>
      </c>
      <c r="CU4" s="398"/>
      <c r="CV4" s="398"/>
      <c r="CW4" s="398"/>
      <c r="CX4" s="398"/>
      <c r="CY4" s="398"/>
      <c r="CZ4" s="398"/>
      <c r="DA4" s="399"/>
      <c r="DB4" s="397">
        <v>25.7</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16042134</v>
      </c>
      <c r="BO5" s="429"/>
      <c r="BP5" s="429"/>
      <c r="BQ5" s="429"/>
      <c r="BR5" s="429"/>
      <c r="BS5" s="429"/>
      <c r="BT5" s="429"/>
      <c r="BU5" s="430"/>
      <c r="BV5" s="428">
        <v>17719710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84.6</v>
      </c>
      <c r="CU5" s="426"/>
      <c r="CV5" s="426"/>
      <c r="CW5" s="426"/>
      <c r="CX5" s="426"/>
      <c r="CY5" s="426"/>
      <c r="CZ5" s="426"/>
      <c r="DA5" s="427"/>
      <c r="DB5" s="425">
        <v>84.6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859337</v>
      </c>
      <c r="BO6" s="429"/>
      <c r="BP6" s="429"/>
      <c r="BQ6" s="429"/>
      <c r="BR6" s="429"/>
      <c r="BS6" s="429"/>
      <c r="BT6" s="429"/>
      <c r="BU6" s="430"/>
      <c r="BV6" s="428">
        <v>2499043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88.3</v>
      </c>
      <c r="CU6" s="466"/>
      <c r="CV6" s="466"/>
      <c r="CW6" s="466"/>
      <c r="CX6" s="466"/>
      <c r="CY6" s="466"/>
      <c r="CZ6" s="466"/>
      <c r="DA6" s="467"/>
      <c r="DB6" s="465">
        <v>88.5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312573</v>
      </c>
      <c r="BO7" s="429"/>
      <c r="BP7" s="429"/>
      <c r="BQ7" s="429"/>
      <c r="BR7" s="429"/>
      <c r="BS7" s="429"/>
      <c r="BT7" s="429"/>
      <c r="BU7" s="430"/>
      <c r="BV7" s="428">
        <v>1815077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2674728</v>
      </c>
      <c r="CU7" s="429"/>
      <c r="CV7" s="429"/>
      <c r="CW7" s="429"/>
      <c r="CX7" s="429"/>
      <c r="CY7" s="429"/>
      <c r="CZ7" s="429"/>
      <c r="DA7" s="430"/>
      <c r="DB7" s="428">
        <v>2663868</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105</v>
      </c>
      <c r="AV8" s="461"/>
      <c r="AW8" s="461"/>
      <c r="AX8" s="461"/>
      <c r="AY8" s="462" t="s">
        <v>109</v>
      </c>
      <c r="AZ8" s="463"/>
      <c r="BA8" s="463"/>
      <c r="BB8" s="463"/>
      <c r="BC8" s="463"/>
      <c r="BD8" s="463"/>
      <c r="BE8" s="463"/>
      <c r="BF8" s="463"/>
      <c r="BG8" s="463"/>
      <c r="BH8" s="463"/>
      <c r="BI8" s="463"/>
      <c r="BJ8" s="463"/>
      <c r="BK8" s="463"/>
      <c r="BL8" s="463"/>
      <c r="BM8" s="464"/>
      <c r="BN8" s="428">
        <v>546764</v>
      </c>
      <c r="BO8" s="429"/>
      <c r="BP8" s="429"/>
      <c r="BQ8" s="429"/>
      <c r="BR8" s="429"/>
      <c r="BS8" s="429"/>
      <c r="BT8" s="429"/>
      <c r="BU8" s="430"/>
      <c r="BV8" s="428">
        <v>683966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41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-137202</v>
      </c>
      <c r="BO9" s="429"/>
      <c r="BP9" s="429"/>
      <c r="BQ9" s="429"/>
      <c r="BR9" s="429"/>
      <c r="BS9" s="429"/>
      <c r="BT9" s="429"/>
      <c r="BU9" s="430"/>
      <c r="BV9" s="428">
        <v>306176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9.1</v>
      </c>
      <c r="CU9" s="426"/>
      <c r="CV9" s="426"/>
      <c r="CW9" s="426"/>
      <c r="CX9" s="426"/>
      <c r="CY9" s="426"/>
      <c r="CZ9" s="426"/>
      <c r="DA9" s="427"/>
      <c r="DB9" s="425">
        <v>6.1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6209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264</v>
      </c>
      <c r="BO10" s="429"/>
      <c r="BP10" s="429"/>
      <c r="BQ10" s="429"/>
      <c r="BR10" s="429"/>
      <c r="BS10" s="429"/>
      <c r="BT10" s="429"/>
      <c r="BU10" s="430"/>
      <c r="BV10" s="428">
        <v>393</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5704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70000</v>
      </c>
      <c r="BO12" s="429"/>
      <c r="BP12" s="429"/>
      <c r="BQ12" s="429"/>
      <c r="BR12" s="429"/>
      <c r="BS12" s="429"/>
      <c r="BT12" s="429"/>
      <c r="BU12" s="430"/>
      <c r="BV12" s="428">
        <v>200000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5664</v>
      </c>
      <c r="S13" s="510"/>
      <c r="T13" s="510"/>
      <c r="U13" s="510"/>
      <c r="V13" s="511"/>
      <c r="W13" s="444" t="s">
        <v>138</v>
      </c>
      <c r="X13" s="445"/>
      <c r="Y13" s="445"/>
      <c r="Z13" s="445"/>
      <c r="AA13" s="445"/>
      <c r="AB13" s="435"/>
      <c r="AC13" s="479" t="s">
        <v>128</v>
      </c>
      <c r="AD13" s="480"/>
      <c r="AE13" s="480"/>
      <c r="AF13" s="480"/>
      <c r="AG13" s="519"/>
      <c r="AH13" s="479">
        <v>876</v>
      </c>
      <c r="AI13" s="480"/>
      <c r="AJ13" s="480"/>
      <c r="AK13" s="480"/>
      <c r="AL13" s="481"/>
      <c r="AM13" s="457" t="s">
        <v>139</v>
      </c>
      <c r="AN13" s="458"/>
      <c r="AO13" s="458"/>
      <c r="AP13" s="458"/>
      <c r="AQ13" s="458"/>
      <c r="AR13" s="458"/>
      <c r="AS13" s="458"/>
      <c r="AT13" s="459"/>
      <c r="AU13" s="460" t="s">
        <v>94</v>
      </c>
      <c r="AV13" s="461"/>
      <c r="AW13" s="461"/>
      <c r="AX13" s="461"/>
      <c r="AY13" s="462" t="s">
        <v>140</v>
      </c>
      <c r="AZ13" s="463"/>
      <c r="BA13" s="463"/>
      <c r="BB13" s="463"/>
      <c r="BC13" s="463"/>
      <c r="BD13" s="463"/>
      <c r="BE13" s="463"/>
      <c r="BF13" s="463"/>
      <c r="BG13" s="463"/>
      <c r="BH13" s="463"/>
      <c r="BI13" s="463"/>
      <c r="BJ13" s="463"/>
      <c r="BK13" s="463"/>
      <c r="BL13" s="463"/>
      <c r="BM13" s="464"/>
      <c r="BN13" s="428">
        <v>-206938</v>
      </c>
      <c r="BO13" s="429"/>
      <c r="BP13" s="429"/>
      <c r="BQ13" s="429"/>
      <c r="BR13" s="429"/>
      <c r="BS13" s="429"/>
      <c r="BT13" s="429"/>
      <c r="BU13" s="430"/>
      <c r="BV13" s="428">
        <v>106569</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5.9</v>
      </c>
      <c r="CU13" s="426"/>
      <c r="CV13" s="426"/>
      <c r="CW13" s="426"/>
      <c r="CX13" s="426"/>
      <c r="CY13" s="426"/>
      <c r="CZ13" s="426"/>
      <c r="DA13" s="427"/>
      <c r="DB13" s="425">
        <v>6.1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5880</v>
      </c>
      <c r="S14" s="510"/>
      <c r="T14" s="510"/>
      <c r="U14" s="510"/>
      <c r="V14" s="511"/>
      <c r="W14" s="418"/>
      <c r="X14" s="419"/>
      <c r="Y14" s="419"/>
      <c r="Z14" s="419"/>
      <c r="AA14" s="419"/>
      <c r="AB14" s="408"/>
      <c r="AC14" s="512" t="s">
        <v>136</v>
      </c>
      <c r="AD14" s="513"/>
      <c r="AE14" s="513"/>
      <c r="AF14" s="513"/>
      <c r="AG14" s="514"/>
      <c r="AH14" s="512">
        <v>28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136</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144</v>
      </c>
      <c r="N15" s="517"/>
      <c r="O15" s="517"/>
      <c r="P15" s="517"/>
      <c r="Q15" s="518"/>
      <c r="R15" s="509">
        <v>5844</v>
      </c>
      <c r="S15" s="510"/>
      <c r="T15" s="510"/>
      <c r="U15" s="510"/>
      <c r="V15" s="511"/>
      <c r="W15" s="444" t="s">
        <v>145</v>
      </c>
      <c r="X15" s="445"/>
      <c r="Y15" s="445"/>
      <c r="Z15" s="445"/>
      <c r="AA15" s="445"/>
      <c r="AB15" s="435"/>
      <c r="AC15" s="479" t="s">
        <v>136</v>
      </c>
      <c r="AD15" s="480"/>
      <c r="AE15" s="480"/>
      <c r="AF15" s="480"/>
      <c r="AG15" s="519"/>
      <c r="AH15" s="479">
        <v>1202</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765493</v>
      </c>
      <c r="BO15" s="392"/>
      <c r="BP15" s="392"/>
      <c r="BQ15" s="392"/>
      <c r="BR15" s="392"/>
      <c r="BS15" s="392"/>
      <c r="BT15" s="392"/>
      <c r="BU15" s="393"/>
      <c r="BV15" s="391">
        <v>688597</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t="s">
        <v>128</v>
      </c>
      <c r="AD16" s="513"/>
      <c r="AE16" s="513"/>
      <c r="AF16" s="513"/>
      <c r="AG16" s="514"/>
      <c r="AH16" s="512">
        <v>38.5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2366556</v>
      </c>
      <c r="BO16" s="429"/>
      <c r="BP16" s="429"/>
      <c r="BQ16" s="429"/>
      <c r="BR16" s="429"/>
      <c r="BS16" s="429"/>
      <c r="BT16" s="429"/>
      <c r="BU16" s="430"/>
      <c r="BV16" s="428">
        <v>2381602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t="s">
        <v>136</v>
      </c>
      <c r="AD17" s="480"/>
      <c r="AE17" s="480"/>
      <c r="AF17" s="480"/>
      <c r="AG17" s="519"/>
      <c r="AH17" s="479">
        <v>1045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970553</v>
      </c>
      <c r="BO17" s="429"/>
      <c r="BP17" s="429"/>
      <c r="BQ17" s="429"/>
      <c r="BR17" s="429"/>
      <c r="BS17" s="429"/>
      <c r="BT17" s="429"/>
      <c r="BU17" s="430"/>
      <c r="BV17" s="428">
        <v>865434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230.13</v>
      </c>
      <c r="M18" s="541"/>
      <c r="N18" s="541"/>
      <c r="O18" s="541"/>
      <c r="P18" s="541"/>
      <c r="Q18" s="541"/>
      <c r="R18" s="542"/>
      <c r="S18" s="542"/>
      <c r="T18" s="542"/>
      <c r="U18" s="542"/>
      <c r="V18" s="543"/>
      <c r="W18" s="446"/>
      <c r="X18" s="447"/>
      <c r="Y18" s="447"/>
      <c r="Z18" s="447"/>
      <c r="AA18" s="447"/>
      <c r="AB18" s="438"/>
      <c r="AC18" s="544" t="s">
        <v>128</v>
      </c>
      <c r="AD18" s="545"/>
      <c r="AE18" s="545"/>
      <c r="AF18" s="545"/>
      <c r="AG18" s="546"/>
      <c r="AH18" s="544">
        <v>33.5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2056410</v>
      </c>
      <c r="BO18" s="429"/>
      <c r="BP18" s="429"/>
      <c r="BQ18" s="429"/>
      <c r="BR18" s="429"/>
      <c r="BS18" s="429"/>
      <c r="BT18" s="429"/>
      <c r="BU18" s="430"/>
      <c r="BV18" s="428">
        <v>2021824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4343418</v>
      </c>
      <c r="BO19" s="429"/>
      <c r="BP19" s="429"/>
      <c r="BQ19" s="429"/>
      <c r="BR19" s="429"/>
      <c r="BS19" s="429"/>
      <c r="BT19" s="429"/>
      <c r="BU19" s="430"/>
      <c r="BV19" s="428">
        <v>6684951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3744755</v>
      </c>
      <c r="BO23" s="429"/>
      <c r="BP23" s="429"/>
      <c r="BQ23" s="429"/>
      <c r="BR23" s="429"/>
      <c r="BS23" s="429"/>
      <c r="BT23" s="429"/>
      <c r="BU23" s="430"/>
      <c r="BV23" s="428">
        <v>3900784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6440</v>
      </c>
      <c r="R24" s="480"/>
      <c r="S24" s="480"/>
      <c r="T24" s="480"/>
      <c r="U24" s="480"/>
      <c r="V24" s="519"/>
      <c r="W24" s="578"/>
      <c r="X24" s="566"/>
      <c r="Y24" s="567"/>
      <c r="Z24" s="478" t="s">
        <v>169</v>
      </c>
      <c r="AA24" s="458"/>
      <c r="AB24" s="458"/>
      <c r="AC24" s="458"/>
      <c r="AD24" s="458"/>
      <c r="AE24" s="458"/>
      <c r="AF24" s="458"/>
      <c r="AG24" s="459"/>
      <c r="AH24" s="479">
        <v>64</v>
      </c>
      <c r="AI24" s="480"/>
      <c r="AJ24" s="480"/>
      <c r="AK24" s="480"/>
      <c r="AL24" s="519"/>
      <c r="AM24" s="479">
        <v>200576</v>
      </c>
      <c r="AN24" s="480"/>
      <c r="AO24" s="480"/>
      <c r="AP24" s="480"/>
      <c r="AQ24" s="480"/>
      <c r="AR24" s="519"/>
      <c r="AS24" s="479">
        <v>3134</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3664312</v>
      </c>
      <c r="BO24" s="429"/>
      <c r="BP24" s="429"/>
      <c r="BQ24" s="429"/>
      <c r="BR24" s="429"/>
      <c r="BS24" s="429"/>
      <c r="BT24" s="429"/>
      <c r="BU24" s="430"/>
      <c r="BV24" s="428">
        <v>3810603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1</v>
      </c>
      <c r="M25" s="480"/>
      <c r="N25" s="480"/>
      <c r="O25" s="480"/>
      <c r="P25" s="519"/>
      <c r="Q25" s="479">
        <v>5850</v>
      </c>
      <c r="R25" s="480"/>
      <c r="S25" s="480"/>
      <c r="T25" s="480"/>
      <c r="U25" s="480"/>
      <c r="V25" s="519"/>
      <c r="W25" s="578"/>
      <c r="X25" s="566"/>
      <c r="Y25" s="567"/>
      <c r="Z25" s="478" t="s">
        <v>172</v>
      </c>
      <c r="AA25" s="458"/>
      <c r="AB25" s="458"/>
      <c r="AC25" s="458"/>
      <c r="AD25" s="458"/>
      <c r="AE25" s="458"/>
      <c r="AF25" s="458"/>
      <c r="AG25" s="459"/>
      <c r="AH25" s="479" t="s">
        <v>136</v>
      </c>
      <c r="AI25" s="480"/>
      <c r="AJ25" s="480"/>
      <c r="AK25" s="480"/>
      <c r="AL25" s="519"/>
      <c r="AM25" s="479" t="s">
        <v>173</v>
      </c>
      <c r="AN25" s="480"/>
      <c r="AO25" s="480"/>
      <c r="AP25" s="480"/>
      <c r="AQ25" s="480"/>
      <c r="AR25" s="519"/>
      <c r="AS25" s="479" t="s">
        <v>128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t="s">
        <v>128</v>
      </c>
      <c r="BO25" s="392"/>
      <c r="BP25" s="392"/>
      <c r="BQ25" s="392"/>
      <c r="BR25" s="392"/>
      <c r="BS25" s="392"/>
      <c r="BT25" s="392"/>
      <c r="BU25" s="393"/>
      <c r="BV25" s="391">
        <v>108613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5580</v>
      </c>
      <c r="R26" s="480"/>
      <c r="S26" s="480"/>
      <c r="T26" s="480"/>
      <c r="U26" s="480"/>
      <c r="V26" s="519"/>
      <c r="W26" s="578"/>
      <c r="X26" s="566"/>
      <c r="Y26" s="567"/>
      <c r="Z26" s="478" t="s">
        <v>176</v>
      </c>
      <c r="AA26" s="588"/>
      <c r="AB26" s="588"/>
      <c r="AC26" s="588"/>
      <c r="AD26" s="588"/>
      <c r="AE26" s="588"/>
      <c r="AF26" s="588"/>
      <c r="AG26" s="589"/>
      <c r="AH26" s="479" t="s">
        <v>128</v>
      </c>
      <c r="AI26" s="480"/>
      <c r="AJ26" s="480"/>
      <c r="AK26" s="480"/>
      <c r="AL26" s="519"/>
      <c r="AM26" s="479" t="s">
        <v>128</v>
      </c>
      <c r="AN26" s="480"/>
      <c r="AO26" s="480"/>
      <c r="AP26" s="480"/>
      <c r="AQ26" s="480"/>
      <c r="AR26" s="519"/>
      <c r="AS26" s="479" t="s">
        <v>173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3000</v>
      </c>
      <c r="R27" s="480"/>
      <c r="S27" s="480"/>
      <c r="T27" s="480"/>
      <c r="U27" s="480"/>
      <c r="V27" s="519"/>
      <c r="W27" s="578"/>
      <c r="X27" s="566"/>
      <c r="Y27" s="567"/>
      <c r="Z27" s="478" t="s">
        <v>179</v>
      </c>
      <c r="AA27" s="458"/>
      <c r="AB27" s="458"/>
      <c r="AC27" s="458"/>
      <c r="AD27" s="458"/>
      <c r="AE27" s="458"/>
      <c r="AF27" s="458"/>
      <c r="AG27" s="459"/>
      <c r="AH27" s="479">
        <v>4</v>
      </c>
      <c r="AI27" s="480"/>
      <c r="AJ27" s="480"/>
      <c r="AK27" s="480"/>
      <c r="AL27" s="519"/>
      <c r="AM27" s="479">
        <v>11344</v>
      </c>
      <c r="AN27" s="480"/>
      <c r="AO27" s="480"/>
      <c r="AP27" s="480"/>
      <c r="AQ27" s="480"/>
      <c r="AR27" s="519"/>
      <c r="AS27" s="479">
        <v>2836</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476895</v>
      </c>
      <c r="BO27" s="602"/>
      <c r="BP27" s="602"/>
      <c r="BQ27" s="602"/>
      <c r="BR27" s="602"/>
      <c r="BS27" s="602"/>
      <c r="BT27" s="602"/>
      <c r="BU27" s="603"/>
      <c r="BV27" s="601">
        <v>476813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181</v>
      </c>
      <c r="F28" s="458"/>
      <c r="G28" s="458"/>
      <c r="H28" s="458"/>
      <c r="I28" s="458"/>
      <c r="J28" s="458"/>
      <c r="K28" s="459"/>
      <c r="L28" s="479">
        <v>1</v>
      </c>
      <c r="M28" s="480"/>
      <c r="N28" s="480"/>
      <c r="O28" s="480"/>
      <c r="P28" s="519"/>
      <c r="Q28" s="479">
        <v>2510</v>
      </c>
      <c r="R28" s="480"/>
      <c r="S28" s="480"/>
      <c r="T28" s="480"/>
      <c r="U28" s="480"/>
      <c r="V28" s="519"/>
      <c r="W28" s="578"/>
      <c r="X28" s="566"/>
      <c r="Y28" s="567"/>
      <c r="Z28" s="478" t="s">
        <v>182</v>
      </c>
      <c r="AA28" s="458"/>
      <c r="AB28" s="458"/>
      <c r="AC28" s="458"/>
      <c r="AD28" s="458"/>
      <c r="AE28" s="458"/>
      <c r="AF28" s="458"/>
      <c r="AG28" s="459"/>
      <c r="AH28" s="479" t="s">
        <v>183</v>
      </c>
      <c r="AI28" s="480"/>
      <c r="AJ28" s="480"/>
      <c r="AK28" s="480"/>
      <c r="AL28" s="519"/>
      <c r="AM28" s="479" t="s">
        <v>183</v>
      </c>
      <c r="AN28" s="480"/>
      <c r="AO28" s="480"/>
      <c r="AP28" s="480"/>
      <c r="AQ28" s="480"/>
      <c r="AR28" s="519"/>
      <c r="AS28" s="479" t="s">
        <v>128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1642237</v>
      </c>
      <c r="BO28" s="392"/>
      <c r="BP28" s="392"/>
      <c r="BQ28" s="392"/>
      <c r="BR28" s="392"/>
      <c r="BS28" s="392"/>
      <c r="BT28" s="392"/>
      <c r="BU28" s="393"/>
      <c r="BV28" s="391">
        <v>1311973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8</v>
      </c>
      <c r="M29" s="480"/>
      <c r="N29" s="480"/>
      <c r="O29" s="480"/>
      <c r="P29" s="519"/>
      <c r="Q29" s="479">
        <v>2350</v>
      </c>
      <c r="R29" s="480"/>
      <c r="S29" s="480"/>
      <c r="T29" s="480"/>
      <c r="U29" s="480"/>
      <c r="V29" s="519"/>
      <c r="W29" s="579"/>
      <c r="X29" s="580"/>
      <c r="Y29" s="581"/>
      <c r="Z29" s="478" t="s">
        <v>186</v>
      </c>
      <c r="AA29" s="458"/>
      <c r="AB29" s="458"/>
      <c r="AC29" s="458"/>
      <c r="AD29" s="458"/>
      <c r="AE29" s="458"/>
      <c r="AF29" s="458"/>
      <c r="AG29" s="459"/>
      <c r="AH29" s="479">
        <v>68</v>
      </c>
      <c r="AI29" s="480"/>
      <c r="AJ29" s="480"/>
      <c r="AK29" s="480"/>
      <c r="AL29" s="519"/>
      <c r="AM29" s="479">
        <v>211920</v>
      </c>
      <c r="AN29" s="480"/>
      <c r="AO29" s="480"/>
      <c r="AP29" s="480"/>
      <c r="AQ29" s="480"/>
      <c r="AR29" s="519"/>
      <c r="AS29" s="479">
        <v>3116</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537082</v>
      </c>
      <c r="BO29" s="429"/>
      <c r="BP29" s="429"/>
      <c r="BQ29" s="429"/>
      <c r="BR29" s="429"/>
      <c r="BS29" s="429"/>
      <c r="BT29" s="429"/>
      <c r="BU29" s="430"/>
      <c r="BV29" s="428">
        <v>536987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6472757</v>
      </c>
      <c r="BO30" s="602"/>
      <c r="BP30" s="602"/>
      <c r="BQ30" s="602"/>
      <c r="BR30" s="602"/>
      <c r="BS30" s="602"/>
      <c r="BT30" s="602"/>
      <c r="BU30" s="603"/>
      <c r="BV30" s="601">
        <v>6071786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197</v>
      </c>
      <c r="X33" s="417"/>
      <c r="Y33" s="417"/>
      <c r="Z33" s="417"/>
      <c r="AA33" s="417"/>
      <c r="AB33" s="417"/>
      <c r="AC33" s="417"/>
      <c r="AD33" s="417"/>
      <c r="AE33" s="417"/>
      <c r="AF33" s="417"/>
      <c r="AG33" s="417"/>
      <c r="AH33" s="417"/>
      <c r="AI33" s="417"/>
      <c r="AJ33" s="417"/>
      <c r="AK33" s="417"/>
      <c r="AL33" s="215"/>
      <c r="AM33" s="452" t="s">
        <v>195</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195</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相馬地方広域市町村圏組合一般会計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(財)飯舘村振興公社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相馬地方広域市町村圏組合看護専門学校特別会計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飯舘楽園(株)</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介護保険事業（介護サービス）</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福島県市町村総合事務組合 一般会計</v>
      </c>
      <c r="BZ36" s="615"/>
      <c r="CA36" s="615"/>
      <c r="CB36" s="615"/>
      <c r="CC36" s="615"/>
      <c r="CD36" s="615"/>
      <c r="CE36" s="615"/>
      <c r="CF36" s="615"/>
      <c r="CG36" s="615"/>
      <c r="CH36" s="615"/>
      <c r="CI36" s="615"/>
      <c r="CJ36" s="615"/>
      <c r="CK36" s="615"/>
      <c r="CL36" s="615"/>
      <c r="CM36" s="615"/>
      <c r="CN36" s="213"/>
      <c r="CO36" s="614">
        <f t="shared" si="3"/>
        <v>19</v>
      </c>
      <c r="CP36" s="614"/>
      <c r="CQ36" s="615" t="str">
        <f>IF('各会計、関係団体の財政状況及び健全化判断比率'!BS9="","",'各会計、関係団体の財政状況及び健全化判断比率'!BS9)</f>
        <v>相馬地方土地開発公社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後期高齢者医療事業</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福島県市町村総合事務組合 消防補償等特別会計</v>
      </c>
      <c r="BZ37" s="615"/>
      <c r="CA37" s="615"/>
      <c r="CB37" s="615"/>
      <c r="CC37" s="615"/>
      <c r="CD37" s="615"/>
      <c r="CE37" s="615"/>
      <c r="CF37" s="615"/>
      <c r="CG37" s="615"/>
      <c r="CH37" s="615"/>
      <c r="CI37" s="615"/>
      <c r="CJ37" s="615"/>
      <c r="CK37" s="615"/>
      <c r="CL37" s="615"/>
      <c r="CM37" s="615"/>
      <c r="CN37" s="213"/>
      <c r="CO37" s="614">
        <f t="shared" si="3"/>
        <v>20</v>
      </c>
      <c r="CP37" s="614"/>
      <c r="CQ37" s="615" t="str">
        <f>IF('各会計、関係団体の財政状況及び健全化判断比率'!BS10="","",'各会計、関係団体の財政状況及び健全化判断比率'!BS10)</f>
        <v>いいたてまでいな再エネ発電㈱</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福島県市町村総合事務組合 消防賞じゅつ金特別会計</v>
      </c>
      <c r="BZ38" s="615"/>
      <c r="CA38" s="615"/>
      <c r="CB38" s="615"/>
      <c r="CC38" s="615"/>
      <c r="CD38" s="615"/>
      <c r="CE38" s="615"/>
      <c r="CF38" s="615"/>
      <c r="CG38" s="615"/>
      <c r="CH38" s="615"/>
      <c r="CI38" s="615"/>
      <c r="CJ38" s="615"/>
      <c r="CK38" s="615"/>
      <c r="CL38" s="615"/>
      <c r="CM38" s="615"/>
      <c r="CN38" s="213"/>
      <c r="CO38" s="614">
        <f t="shared" si="3"/>
        <v>21</v>
      </c>
      <c r="CP38" s="614"/>
      <c r="CQ38" s="615" t="str">
        <f>IF('各会計、関係団体の財政状況及び健全化判断比率'!BS11="","",'各会計、関係団体の財政状況及び健全化判断比率'!BS11)</f>
        <v>いいたてまでいな復興㈱</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福島県市町村総合事務組合 非常勤職員公務災害補償特別会計</v>
      </c>
      <c r="BZ39" s="615"/>
      <c r="CA39" s="615"/>
      <c r="CB39" s="615"/>
      <c r="CC39" s="615"/>
      <c r="CD39" s="615"/>
      <c r="CE39" s="615"/>
      <c r="CF39" s="615"/>
      <c r="CG39" s="615"/>
      <c r="CH39" s="615"/>
      <c r="CI39" s="615"/>
      <c r="CJ39" s="615"/>
      <c r="CK39" s="615"/>
      <c r="CL39" s="615"/>
      <c r="CM39" s="615"/>
      <c r="CN39" s="213"/>
      <c r="CO39" s="614">
        <f t="shared" si="3"/>
        <v>22</v>
      </c>
      <c r="CP39" s="614"/>
      <c r="CQ39" s="615" t="str">
        <f>IF('各会計、関係団体の財政状況及び健全化判断比率'!BS12="","",'各会計、関係団体の財政状況及び健全化判断比率'!BS12)</f>
        <v>㈱までいガーデンビレッジいいたて</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福島県市町村総合事務組合 自治会館管理特別会計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福島県後期高齢者医療広域連合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福島県後期高齢者医療広域連合 後期高齢者医療特別会計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20io63xXzmQVlLt6TraAP1wlfl7txwVno4sKCuODg8wBE7U93M/nne3CRIaAG48TncCNUpL5mAwB8kH1U2iHhA==" saltValue="v+KD2Va8Rg5WZCB+0am/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CQ35" sqref="CQ35:DE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6" t="s">
        <v>559</v>
      </c>
      <c r="D34" s="1206"/>
      <c r="E34" s="1207"/>
      <c r="F34" s="32">
        <v>19.95</v>
      </c>
      <c r="G34" s="33">
        <v>21</v>
      </c>
      <c r="H34" s="33">
        <v>13.61</v>
      </c>
      <c r="I34" s="33">
        <v>25.67</v>
      </c>
      <c r="J34" s="34">
        <v>20.440000000000001</v>
      </c>
      <c r="K34" s="22"/>
      <c r="L34" s="22"/>
      <c r="M34" s="22"/>
      <c r="N34" s="22"/>
      <c r="O34" s="22"/>
      <c r="P34" s="22"/>
    </row>
    <row r="35" spans="1:16" ht="39" customHeight="1">
      <c r="A35" s="22"/>
      <c r="B35" s="35"/>
      <c r="C35" s="1200" t="s">
        <v>560</v>
      </c>
      <c r="D35" s="1201"/>
      <c r="E35" s="1202"/>
      <c r="F35" s="36">
        <v>4.5599999999999996</v>
      </c>
      <c r="G35" s="37">
        <v>1.88</v>
      </c>
      <c r="H35" s="37">
        <v>4.4400000000000004</v>
      </c>
      <c r="I35" s="37">
        <v>2.34</v>
      </c>
      <c r="J35" s="38">
        <v>2.97</v>
      </c>
      <c r="K35" s="22"/>
      <c r="L35" s="22"/>
      <c r="M35" s="22"/>
      <c r="N35" s="22"/>
      <c r="O35" s="22"/>
      <c r="P35" s="22"/>
    </row>
    <row r="36" spans="1:16" ht="39" customHeight="1">
      <c r="A36" s="22"/>
      <c r="B36" s="35"/>
      <c r="C36" s="1200" t="s">
        <v>561</v>
      </c>
      <c r="D36" s="1201"/>
      <c r="E36" s="1202"/>
      <c r="F36" s="36">
        <v>0</v>
      </c>
      <c r="G36" s="37">
        <v>1.76</v>
      </c>
      <c r="H36" s="37">
        <v>2.04</v>
      </c>
      <c r="I36" s="37">
        <v>3.44</v>
      </c>
      <c r="J36" s="38">
        <v>1.1000000000000001</v>
      </c>
      <c r="K36" s="22"/>
      <c r="L36" s="22"/>
      <c r="M36" s="22"/>
      <c r="N36" s="22"/>
      <c r="O36" s="22"/>
      <c r="P36" s="22"/>
    </row>
    <row r="37" spans="1:16" ht="39" customHeight="1">
      <c r="A37" s="22"/>
      <c r="B37" s="35"/>
      <c r="C37" s="1200" t="s">
        <v>562</v>
      </c>
      <c r="D37" s="1201"/>
      <c r="E37" s="1202"/>
      <c r="F37" s="36">
        <v>0</v>
      </c>
      <c r="G37" s="37">
        <v>0</v>
      </c>
      <c r="H37" s="37">
        <v>0</v>
      </c>
      <c r="I37" s="37">
        <v>0</v>
      </c>
      <c r="J37" s="38">
        <v>0.01</v>
      </c>
      <c r="K37" s="22"/>
      <c r="L37" s="22"/>
      <c r="M37" s="22"/>
      <c r="N37" s="22"/>
      <c r="O37" s="22"/>
      <c r="P37" s="22"/>
    </row>
    <row r="38" spans="1:16" ht="39" customHeight="1">
      <c r="A38" s="22"/>
      <c r="B38" s="35"/>
      <c r="C38" s="1200" t="s">
        <v>563</v>
      </c>
      <c r="D38" s="1201"/>
      <c r="E38" s="1202"/>
      <c r="F38" s="36">
        <v>0.01</v>
      </c>
      <c r="G38" s="37">
        <v>0.01</v>
      </c>
      <c r="H38" s="37">
        <v>0.83</v>
      </c>
      <c r="I38" s="37">
        <v>0.01</v>
      </c>
      <c r="J38" s="38">
        <v>0.01</v>
      </c>
      <c r="K38" s="22"/>
      <c r="L38" s="22"/>
      <c r="M38" s="22"/>
      <c r="N38" s="22"/>
      <c r="O38" s="22"/>
      <c r="P38" s="22"/>
    </row>
    <row r="39" spans="1:16" ht="39" customHeight="1">
      <c r="A39" s="22"/>
      <c r="B39" s="35"/>
      <c r="C39" s="1200" t="s">
        <v>564</v>
      </c>
      <c r="D39" s="1201"/>
      <c r="E39" s="1202"/>
      <c r="F39" s="36">
        <v>0.01</v>
      </c>
      <c r="G39" s="37">
        <v>0.01</v>
      </c>
      <c r="H39" s="37">
        <v>0.01</v>
      </c>
      <c r="I39" s="37">
        <v>0.01</v>
      </c>
      <c r="J39" s="38">
        <v>0.01</v>
      </c>
      <c r="K39" s="22"/>
      <c r="L39" s="22"/>
      <c r="M39" s="22"/>
      <c r="N39" s="22"/>
      <c r="O39" s="22"/>
      <c r="P39" s="22"/>
    </row>
    <row r="40" spans="1:16" ht="39" customHeight="1">
      <c r="A40" s="22"/>
      <c r="B40" s="35"/>
      <c r="C40" s="1200" t="s">
        <v>565</v>
      </c>
      <c r="D40" s="1201"/>
      <c r="E40" s="1202"/>
      <c r="F40" s="36" t="s">
        <v>508</v>
      </c>
      <c r="G40" s="37" t="s">
        <v>508</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566</v>
      </c>
      <c r="D42" s="1201"/>
      <c r="E42" s="1202"/>
      <c r="F42" s="36" t="s">
        <v>508</v>
      </c>
      <c r="G42" s="37" t="s">
        <v>508</v>
      </c>
      <c r="H42" s="37" t="s">
        <v>508</v>
      </c>
      <c r="I42" s="37" t="s">
        <v>508</v>
      </c>
      <c r="J42" s="38" t="s">
        <v>508</v>
      </c>
      <c r="K42" s="22"/>
      <c r="L42" s="22"/>
      <c r="M42" s="22"/>
      <c r="N42" s="22"/>
      <c r="O42" s="22"/>
      <c r="P42" s="22"/>
    </row>
    <row r="43" spans="1:16" ht="39" customHeight="1" thickBot="1">
      <c r="A43" s="22"/>
      <c r="B43" s="40"/>
      <c r="C43" s="1203" t="s">
        <v>567</v>
      </c>
      <c r="D43" s="1204"/>
      <c r="E43" s="1205"/>
      <c r="F43" s="41">
        <v>0</v>
      </c>
      <c r="G43" s="42">
        <v>0</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pICUd4XYzxyMAD6dFrA7pgUBuF/yZGqCB00SIb/FzThMUimUkVHHA6UKtJoIksAK7XEmEk4DLMvh1XnCczCg==" saltValue="J9QRqBeedaIVj7zf2nQO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M55" sqref="M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08" t="s">
        <v>11</v>
      </c>
      <c r="C45" s="1209"/>
      <c r="D45" s="58"/>
      <c r="E45" s="1214" t="s">
        <v>12</v>
      </c>
      <c r="F45" s="1214"/>
      <c r="G45" s="1214"/>
      <c r="H45" s="1214"/>
      <c r="I45" s="1214"/>
      <c r="J45" s="1215"/>
      <c r="K45" s="59">
        <v>539</v>
      </c>
      <c r="L45" s="60">
        <v>513</v>
      </c>
      <c r="M45" s="60">
        <v>429</v>
      </c>
      <c r="N45" s="60">
        <v>410</v>
      </c>
      <c r="O45" s="61">
        <v>396</v>
      </c>
      <c r="P45" s="48"/>
      <c r="Q45" s="48"/>
      <c r="R45" s="48"/>
      <c r="S45" s="48"/>
      <c r="T45" s="48"/>
      <c r="U45" s="48"/>
    </row>
    <row r="46" spans="1:21" ht="30.75" customHeight="1">
      <c r="A46" s="48"/>
      <c r="B46" s="1210"/>
      <c r="C46" s="1211"/>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c r="A47" s="48"/>
      <c r="B47" s="1210"/>
      <c r="C47" s="1211"/>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c r="A48" s="48"/>
      <c r="B48" s="1210"/>
      <c r="C48" s="1211"/>
      <c r="D48" s="62"/>
      <c r="E48" s="1216" t="s">
        <v>15</v>
      </c>
      <c r="F48" s="1216"/>
      <c r="G48" s="1216"/>
      <c r="H48" s="1216"/>
      <c r="I48" s="1216"/>
      <c r="J48" s="1217"/>
      <c r="K48" s="63">
        <v>89</v>
      </c>
      <c r="L48" s="64">
        <v>89</v>
      </c>
      <c r="M48" s="64">
        <v>89</v>
      </c>
      <c r="N48" s="64">
        <v>86</v>
      </c>
      <c r="O48" s="65">
        <v>87</v>
      </c>
      <c r="P48" s="48"/>
      <c r="Q48" s="48"/>
      <c r="R48" s="48"/>
      <c r="S48" s="48"/>
      <c r="T48" s="48"/>
      <c r="U48" s="48"/>
    </row>
    <row r="49" spans="1:21" ht="30.75" customHeight="1">
      <c r="A49" s="48"/>
      <c r="B49" s="1210"/>
      <c r="C49" s="1211"/>
      <c r="D49" s="62"/>
      <c r="E49" s="1216" t="s">
        <v>16</v>
      </c>
      <c r="F49" s="1216"/>
      <c r="G49" s="1216"/>
      <c r="H49" s="1216"/>
      <c r="I49" s="1216"/>
      <c r="J49" s="1217"/>
      <c r="K49" s="63">
        <v>3</v>
      </c>
      <c r="L49" s="64">
        <v>3</v>
      </c>
      <c r="M49" s="64">
        <v>2</v>
      </c>
      <c r="N49" s="64">
        <v>2</v>
      </c>
      <c r="O49" s="65">
        <v>1</v>
      </c>
      <c r="P49" s="48"/>
      <c r="Q49" s="48"/>
      <c r="R49" s="48"/>
      <c r="S49" s="48"/>
      <c r="T49" s="48"/>
      <c r="U49" s="48"/>
    </row>
    <row r="50" spans="1:21" ht="30.75" customHeight="1">
      <c r="A50" s="48"/>
      <c r="B50" s="1210"/>
      <c r="C50" s="1211"/>
      <c r="D50" s="62"/>
      <c r="E50" s="1216" t="s">
        <v>17</v>
      </c>
      <c r="F50" s="1216"/>
      <c r="G50" s="1216"/>
      <c r="H50" s="1216"/>
      <c r="I50" s="1216"/>
      <c r="J50" s="1217"/>
      <c r="K50" s="63" t="s">
        <v>508</v>
      </c>
      <c r="L50" s="64" t="s">
        <v>508</v>
      </c>
      <c r="M50" s="64" t="s">
        <v>508</v>
      </c>
      <c r="N50" s="64" t="s">
        <v>508</v>
      </c>
      <c r="O50" s="65" t="s">
        <v>508</v>
      </c>
      <c r="P50" s="48"/>
      <c r="Q50" s="48"/>
      <c r="R50" s="48"/>
      <c r="S50" s="48"/>
      <c r="T50" s="48"/>
      <c r="U50" s="48"/>
    </row>
    <row r="51" spans="1:21" ht="30.75" customHeight="1">
      <c r="A51" s="48"/>
      <c r="B51" s="1212"/>
      <c r="C51" s="1213"/>
      <c r="D51" s="66"/>
      <c r="E51" s="1216" t="s">
        <v>18</v>
      </c>
      <c r="F51" s="1216"/>
      <c r="G51" s="1216"/>
      <c r="H51" s="1216"/>
      <c r="I51" s="1216"/>
      <c r="J51" s="1217"/>
      <c r="K51" s="63" t="s">
        <v>508</v>
      </c>
      <c r="L51" s="64" t="s">
        <v>508</v>
      </c>
      <c r="M51" s="64">
        <v>0</v>
      </c>
      <c r="N51" s="64" t="s">
        <v>508</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468</v>
      </c>
      <c r="L52" s="64">
        <v>446</v>
      </c>
      <c r="M52" s="64">
        <v>378</v>
      </c>
      <c r="N52" s="64">
        <v>357</v>
      </c>
      <c r="O52" s="65">
        <v>346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163</v>
      </c>
      <c r="L53" s="69">
        <v>159</v>
      </c>
      <c r="M53" s="69">
        <v>142</v>
      </c>
      <c r="N53" s="69">
        <v>141</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24" t="s">
        <v>25</v>
      </c>
      <c r="C57" s="1225"/>
      <c r="D57" s="1228" t="s">
        <v>26</v>
      </c>
      <c r="E57" s="1229"/>
      <c r="F57" s="1229"/>
      <c r="G57" s="1229"/>
      <c r="H57" s="1229"/>
      <c r="I57" s="1229"/>
      <c r="J57" s="1230"/>
      <c r="K57" s="82" t="s">
        <v>508</v>
      </c>
      <c r="L57" s="83" t="s">
        <v>508</v>
      </c>
      <c r="M57" s="83" t="s">
        <v>508</v>
      </c>
      <c r="N57" s="83" t="s">
        <v>508</v>
      </c>
      <c r="O57" s="84" t="s">
        <v>508</v>
      </c>
    </row>
    <row r="58" spans="1:21" ht="31.5" customHeight="1" thickBot="1">
      <c r="B58" s="1226"/>
      <c r="C58" s="1227"/>
      <c r="D58" s="1231" t="s">
        <v>27</v>
      </c>
      <c r="E58" s="1232"/>
      <c r="F58" s="1232"/>
      <c r="G58" s="1232"/>
      <c r="H58" s="1232"/>
      <c r="I58" s="1232"/>
      <c r="J58" s="1233"/>
      <c r="K58" s="85" t="s">
        <v>508</v>
      </c>
      <c r="L58" s="86" t="s">
        <v>508</v>
      </c>
      <c r="M58" s="86" t="s">
        <v>508</v>
      </c>
      <c r="N58" s="86" t="s">
        <v>508</v>
      </c>
      <c r="O58" s="87" t="s">
        <v>508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2yvvdyuAynR66z2iOFYnSAxj6Q9RzXEr41F5Cs3+m4PfBAH07RhEVHoOmZwBcraeiK550DyHs0OFR5U86swg==" saltValue="uD1cT0Xe1K0mOxm7B/Gu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CQ35" sqref="CQ35:DE3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34" t="s">
        <v>30</v>
      </c>
      <c r="C41" s="1235"/>
      <c r="D41" s="101"/>
      <c r="E41" s="1240" t="s">
        <v>31</v>
      </c>
      <c r="F41" s="1240"/>
      <c r="G41" s="1240"/>
      <c r="H41" s="1241"/>
      <c r="I41" s="102">
        <v>3912</v>
      </c>
      <c r="J41" s="103">
        <v>4130</v>
      </c>
      <c r="K41" s="103">
        <v>4085</v>
      </c>
      <c r="L41" s="103">
        <v>3901</v>
      </c>
      <c r="M41" s="104">
        <v>3745</v>
      </c>
    </row>
    <row r="42" spans="2:13" ht="27.75" customHeight="1">
      <c r="B42" s="1236"/>
      <c r="C42" s="1237"/>
      <c r="D42" s="105"/>
      <c r="E42" s="1242" t="s">
        <v>32</v>
      </c>
      <c r="F42" s="1242"/>
      <c r="G42" s="1242"/>
      <c r="H42" s="1243"/>
      <c r="I42" s="106" t="s">
        <v>508</v>
      </c>
      <c r="J42" s="107" t="s">
        <v>508</v>
      </c>
      <c r="K42" s="107" t="s">
        <v>508</v>
      </c>
      <c r="L42" s="107" t="s">
        <v>508</v>
      </c>
      <c r="M42" s="108" t="s">
        <v>508</v>
      </c>
    </row>
    <row r="43" spans="2:13" ht="27.75" customHeight="1">
      <c r="B43" s="1236"/>
      <c r="C43" s="1237"/>
      <c r="D43" s="105"/>
      <c r="E43" s="1242" t="s">
        <v>33</v>
      </c>
      <c r="F43" s="1242"/>
      <c r="G43" s="1242"/>
      <c r="H43" s="1243"/>
      <c r="I43" s="106">
        <v>1045</v>
      </c>
      <c r="J43" s="107">
        <v>979</v>
      </c>
      <c r="K43" s="107">
        <v>911</v>
      </c>
      <c r="L43" s="107">
        <v>841</v>
      </c>
      <c r="M43" s="108">
        <v>766</v>
      </c>
    </row>
    <row r="44" spans="2:13" ht="27.75" customHeight="1">
      <c r="B44" s="1236"/>
      <c r="C44" s="1237"/>
      <c r="D44" s="105"/>
      <c r="E44" s="1242" t="s">
        <v>34</v>
      </c>
      <c r="F44" s="1242"/>
      <c r="G44" s="1242"/>
      <c r="H44" s="1243"/>
      <c r="I44" s="106">
        <v>23</v>
      </c>
      <c r="J44" s="107">
        <v>6</v>
      </c>
      <c r="K44" s="107">
        <v>4</v>
      </c>
      <c r="L44" s="107">
        <v>2</v>
      </c>
      <c r="M44" s="108">
        <v>1</v>
      </c>
    </row>
    <row r="45" spans="2:13" ht="27.75" customHeight="1">
      <c r="B45" s="1236"/>
      <c r="C45" s="1237"/>
      <c r="D45" s="105"/>
      <c r="E45" s="1242" t="s">
        <v>35</v>
      </c>
      <c r="F45" s="1242"/>
      <c r="G45" s="1242"/>
      <c r="H45" s="1243"/>
      <c r="I45" s="106">
        <v>757</v>
      </c>
      <c r="J45" s="107">
        <v>671</v>
      </c>
      <c r="K45" s="107">
        <v>544</v>
      </c>
      <c r="L45" s="107">
        <v>477</v>
      </c>
      <c r="M45" s="108">
        <v>429</v>
      </c>
    </row>
    <row r="46" spans="2:13" ht="27.75" customHeight="1">
      <c r="B46" s="1236"/>
      <c r="C46" s="1237"/>
      <c r="D46" s="109"/>
      <c r="E46" s="1242" t="s">
        <v>36</v>
      </c>
      <c r="F46" s="1242"/>
      <c r="G46" s="1242"/>
      <c r="H46" s="1243"/>
      <c r="I46" s="106" t="s">
        <v>508</v>
      </c>
      <c r="J46" s="107" t="s">
        <v>508</v>
      </c>
      <c r="K46" s="107" t="s">
        <v>508</v>
      </c>
      <c r="L46" s="107" t="s">
        <v>508</v>
      </c>
      <c r="M46" s="108" t="s">
        <v>508</v>
      </c>
    </row>
    <row r="47" spans="2:13" ht="27.75" customHeight="1">
      <c r="B47" s="1236"/>
      <c r="C47" s="1237"/>
      <c r="D47" s="110"/>
      <c r="E47" s="1244" t="s">
        <v>37</v>
      </c>
      <c r="F47" s="1245"/>
      <c r="G47" s="1245"/>
      <c r="H47" s="1246"/>
      <c r="I47" s="106" t="s">
        <v>508</v>
      </c>
      <c r="J47" s="107" t="s">
        <v>508</v>
      </c>
      <c r="K47" s="107" t="s">
        <v>508</v>
      </c>
      <c r="L47" s="107" t="s">
        <v>508</v>
      </c>
      <c r="M47" s="108" t="s">
        <v>508</v>
      </c>
    </row>
    <row r="48" spans="2:13" ht="27.75" customHeight="1">
      <c r="B48" s="1236"/>
      <c r="C48" s="1237"/>
      <c r="D48" s="105"/>
      <c r="E48" s="1242" t="s">
        <v>38</v>
      </c>
      <c r="F48" s="1242"/>
      <c r="G48" s="1242"/>
      <c r="H48" s="1243"/>
      <c r="I48" s="106" t="s">
        <v>508</v>
      </c>
      <c r="J48" s="107" t="s">
        <v>508</v>
      </c>
      <c r="K48" s="107" t="s">
        <v>508</v>
      </c>
      <c r="L48" s="107" t="s">
        <v>508</v>
      </c>
      <c r="M48" s="108" t="s">
        <v>508</v>
      </c>
    </row>
    <row r="49" spans="2:13" ht="27.75" customHeight="1">
      <c r="B49" s="1238"/>
      <c r="C49" s="1239"/>
      <c r="D49" s="105"/>
      <c r="E49" s="1242" t="s">
        <v>39</v>
      </c>
      <c r="F49" s="1242"/>
      <c r="G49" s="1242"/>
      <c r="H49" s="1243"/>
      <c r="I49" s="106" t="s">
        <v>508</v>
      </c>
      <c r="J49" s="107" t="s">
        <v>508</v>
      </c>
      <c r="K49" s="107" t="s">
        <v>508</v>
      </c>
      <c r="L49" s="107" t="s">
        <v>508</v>
      </c>
      <c r="M49" s="108" t="s">
        <v>508</v>
      </c>
    </row>
    <row r="50" spans="2:13" ht="27.75" customHeight="1">
      <c r="B50" s="1247" t="s">
        <v>40</v>
      </c>
      <c r="C50" s="1248"/>
      <c r="D50" s="111"/>
      <c r="E50" s="1242" t="s">
        <v>41</v>
      </c>
      <c r="F50" s="1242"/>
      <c r="G50" s="1242"/>
      <c r="H50" s="1243"/>
      <c r="I50" s="106">
        <v>5829</v>
      </c>
      <c r="J50" s="107">
        <v>6993</v>
      </c>
      <c r="K50" s="107">
        <v>7758</v>
      </c>
      <c r="L50" s="107">
        <v>8694</v>
      </c>
      <c r="M50" s="108">
        <v>9556</v>
      </c>
    </row>
    <row r="51" spans="2:13" ht="27.75" customHeight="1">
      <c r="B51" s="1236"/>
      <c r="C51" s="1237"/>
      <c r="D51" s="105"/>
      <c r="E51" s="1242" t="s">
        <v>42</v>
      </c>
      <c r="F51" s="1242"/>
      <c r="G51" s="1242"/>
      <c r="H51" s="1243"/>
      <c r="I51" s="106" t="s">
        <v>508</v>
      </c>
      <c r="J51" s="107" t="s">
        <v>508</v>
      </c>
      <c r="K51" s="107" t="s">
        <v>508</v>
      </c>
      <c r="L51" s="107" t="s">
        <v>508</v>
      </c>
      <c r="M51" s="108" t="s">
        <v>508</v>
      </c>
    </row>
    <row r="52" spans="2:13" ht="27.75" customHeight="1">
      <c r="B52" s="1238"/>
      <c r="C52" s="1239"/>
      <c r="D52" s="105"/>
      <c r="E52" s="1242" t="s">
        <v>43</v>
      </c>
      <c r="F52" s="1242"/>
      <c r="G52" s="1242"/>
      <c r="H52" s="1243"/>
      <c r="I52" s="106">
        <v>3533</v>
      </c>
      <c r="J52" s="107">
        <v>3665</v>
      </c>
      <c r="K52" s="107">
        <v>3587</v>
      </c>
      <c r="L52" s="107">
        <v>3267</v>
      </c>
      <c r="M52" s="108">
        <v>3166</v>
      </c>
    </row>
    <row r="53" spans="2:13" ht="27.75" customHeight="1" thickBot="1">
      <c r="B53" s="1249" t="s">
        <v>44</v>
      </c>
      <c r="C53" s="1250"/>
      <c r="D53" s="112"/>
      <c r="E53" s="1251" t="s">
        <v>45</v>
      </c>
      <c r="F53" s="1251"/>
      <c r="G53" s="1251"/>
      <c r="H53" s="1252"/>
      <c r="I53" s="113">
        <v>-3625</v>
      </c>
      <c r="J53" s="114">
        <v>-4872</v>
      </c>
      <c r="K53" s="114">
        <v>-5801</v>
      </c>
      <c r="L53" s="114">
        <v>-6740</v>
      </c>
      <c r="M53" s="115">
        <v>-7780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OfiS5GZimC7G+ppaGjSMcUR9v3LsN4KB380BOcoVG1WadsLKRzNcQLDAqxrphBn2I0qolrBkCOmDMkCm3oI6Q==" saltValue="JupwFJtmnAzV8SyDhaGM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CQ35" sqref="CQ35:DE3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1" t="s">
        <v>48</v>
      </c>
      <c r="D55" s="1261"/>
      <c r="E55" s="1262"/>
      <c r="F55" s="127">
        <v>1312</v>
      </c>
      <c r="G55" s="127">
        <v>1312</v>
      </c>
      <c r="H55" s="128">
        <v>1642</v>
      </c>
    </row>
    <row r="56" spans="2:8" ht="52.5" customHeight="1">
      <c r="B56" s="129"/>
      <c r="C56" s="1263" t="s">
        <v>49</v>
      </c>
      <c r="D56" s="1263"/>
      <c r="E56" s="1264"/>
      <c r="F56" s="130">
        <v>537</v>
      </c>
      <c r="G56" s="130">
        <v>537</v>
      </c>
      <c r="H56" s="131">
        <v>537</v>
      </c>
    </row>
    <row r="57" spans="2:8" ht="53.25" customHeight="1">
      <c r="B57" s="129"/>
      <c r="C57" s="1265" t="s">
        <v>50</v>
      </c>
      <c r="D57" s="1265"/>
      <c r="E57" s="1266"/>
      <c r="F57" s="132">
        <v>5189</v>
      </c>
      <c r="G57" s="132">
        <v>6072</v>
      </c>
      <c r="H57" s="133">
        <v>6473</v>
      </c>
    </row>
    <row r="58" spans="2:8" ht="45.75" customHeight="1">
      <c r="B58" s="134"/>
      <c r="C58" s="1253" t="s">
        <v>581</v>
      </c>
      <c r="D58" s="1254"/>
      <c r="E58" s="1255"/>
      <c r="F58" s="135">
        <v>961</v>
      </c>
      <c r="G58" s="135">
        <v>2353</v>
      </c>
      <c r="H58" s="136">
        <v>3377</v>
      </c>
    </row>
    <row r="59" spans="2:8" ht="45.75" customHeight="1">
      <c r="B59" s="134"/>
      <c r="C59" s="1253" t="s">
        <v>582</v>
      </c>
      <c r="D59" s="1254"/>
      <c r="E59" s="1255"/>
      <c r="F59" s="135">
        <v>937</v>
      </c>
      <c r="G59" s="135">
        <v>1088</v>
      </c>
      <c r="H59" s="136">
        <v>623</v>
      </c>
    </row>
    <row r="60" spans="2:8" ht="45.75" customHeight="1">
      <c r="B60" s="134"/>
      <c r="C60" s="1253" t="s">
        <v>583</v>
      </c>
      <c r="D60" s="1254"/>
      <c r="E60" s="1255"/>
      <c r="F60" s="135">
        <v>1159</v>
      </c>
      <c r="G60" s="135">
        <v>979</v>
      </c>
      <c r="H60" s="136">
        <v>561</v>
      </c>
    </row>
    <row r="61" spans="2:8" ht="45.75" customHeight="1">
      <c r="B61" s="134"/>
      <c r="C61" s="1253" t="s">
        <v>584</v>
      </c>
      <c r="D61" s="1254"/>
      <c r="E61" s="1255"/>
      <c r="F61" s="135">
        <v>471</v>
      </c>
      <c r="G61" s="135">
        <v>470</v>
      </c>
      <c r="H61" s="136">
        <v>427</v>
      </c>
    </row>
    <row r="62" spans="2:8" ht="45.75" customHeight="1" thickBot="1">
      <c r="B62" s="137"/>
      <c r="C62" s="1256" t="s">
        <v>585</v>
      </c>
      <c r="D62" s="1257"/>
      <c r="E62" s="1258"/>
      <c r="F62" s="138">
        <v>200</v>
      </c>
      <c r="G62" s="138">
        <v>400</v>
      </c>
      <c r="H62" s="139">
        <v>400</v>
      </c>
    </row>
    <row r="63" spans="2:8" ht="52.5" customHeight="1" thickBot="1">
      <c r="B63" s="140"/>
      <c r="C63" s="1259" t="s">
        <v>51</v>
      </c>
      <c r="D63" s="1259"/>
      <c r="E63" s="1260"/>
      <c r="F63" s="141">
        <v>7038</v>
      </c>
      <c r="G63" s="141">
        <v>7921</v>
      </c>
      <c r="H63" s="142">
        <v>8652</v>
      </c>
    </row>
    <row r="64" spans="2:8" ht="15" customHeight="1"/>
    <row r="65" ht="0" hidden="1" customHeight="1"/>
    <row r="66" ht="0" hidden="1" customHeight="1"/>
  </sheetData>
  <sheetProtection algorithmName="SHA-512" hashValue="419XjxKODtEDx7XwMAfgOtFookX1LI/rHbxpkwicyRRw/6qtaZXAmKr5RDeePpWd6+nGJXGeM6IHonHvJv317g==" saltValue="wNr9JpopYFdvgamqd+wh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U37" zoomScaleNormal="100" zoomScaleSheetLayoutView="55" workbookViewId="0">
      <selection activeCell="AN55" sqref="AN55:BA58"/>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598</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550</v>
      </c>
      <c r="BQ50" s="1301"/>
      <c r="BR50" s="1301"/>
      <c r="BS50" s="1301"/>
      <c r="BT50" s="1301"/>
      <c r="BU50" s="1301"/>
      <c r="BV50" s="1301"/>
      <c r="BW50" s="1301"/>
      <c r="BX50" s="1301" t="s">
        <v>551</v>
      </c>
      <c r="BY50" s="1301"/>
      <c r="BZ50" s="1301"/>
      <c r="CA50" s="1301"/>
      <c r="CB50" s="1301"/>
      <c r="CC50" s="1301"/>
      <c r="CD50" s="1301"/>
      <c r="CE50" s="1301"/>
      <c r="CF50" s="1301" t="s">
        <v>552</v>
      </c>
      <c r="CG50" s="1301"/>
      <c r="CH50" s="1301"/>
      <c r="CI50" s="1301"/>
      <c r="CJ50" s="1301"/>
      <c r="CK50" s="1301"/>
      <c r="CL50" s="1301"/>
      <c r="CM50" s="1301"/>
      <c r="CN50" s="1301" t="s">
        <v>553</v>
      </c>
      <c r="CO50" s="1301"/>
      <c r="CP50" s="1301"/>
      <c r="CQ50" s="1301"/>
      <c r="CR50" s="1301"/>
      <c r="CS50" s="1301"/>
      <c r="CT50" s="1301"/>
      <c r="CU50" s="1301"/>
      <c r="CV50" s="1301" t="s">
        <v>554</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603</v>
      </c>
    </row>
    <row r="64" spans="1:109">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598</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550</v>
      </c>
      <c r="BQ72" s="1301"/>
      <c r="BR72" s="1301"/>
      <c r="BS72" s="1301"/>
      <c r="BT72" s="1301"/>
      <c r="BU72" s="1301"/>
      <c r="BV72" s="1301"/>
      <c r="BW72" s="1301"/>
      <c r="BX72" s="1301" t="s">
        <v>551</v>
      </c>
      <c r="BY72" s="1301"/>
      <c r="BZ72" s="1301"/>
      <c r="CA72" s="1301"/>
      <c r="CB72" s="1301"/>
      <c r="CC72" s="1301"/>
      <c r="CD72" s="1301"/>
      <c r="CE72" s="1301"/>
      <c r="CF72" s="1301" t="s">
        <v>552</v>
      </c>
      <c r="CG72" s="1301"/>
      <c r="CH72" s="1301"/>
      <c r="CI72" s="1301"/>
      <c r="CJ72" s="1301"/>
      <c r="CK72" s="1301"/>
      <c r="CL72" s="1301"/>
      <c r="CM72" s="1301"/>
      <c r="CN72" s="1301" t="s">
        <v>553</v>
      </c>
      <c r="CO72" s="1301"/>
      <c r="CP72" s="1301"/>
      <c r="CQ72" s="1301"/>
      <c r="CR72" s="1301"/>
      <c r="CS72" s="1301"/>
      <c r="CT72" s="1301"/>
      <c r="CU72" s="1301"/>
      <c r="CV72" s="1301" t="s">
        <v>554</v>
      </c>
      <c r="CW72" s="1301"/>
      <c r="CX72" s="1301"/>
      <c r="CY72" s="1301"/>
      <c r="CZ72" s="1301"/>
      <c r="DA72" s="1301"/>
      <c r="DB72" s="1301"/>
      <c r="DC72" s="1301"/>
    </row>
    <row r="73" spans="2:107">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6.6</v>
      </c>
      <c r="BQ75" s="1307"/>
      <c r="BR75" s="1307"/>
      <c r="BS75" s="1307"/>
      <c r="BT75" s="1307"/>
      <c r="BU75" s="1307"/>
      <c r="BV75" s="1307"/>
      <c r="BW75" s="1307"/>
      <c r="BX75" s="1307">
        <v>6.6</v>
      </c>
      <c r="BY75" s="1307"/>
      <c r="BZ75" s="1307"/>
      <c r="CA75" s="1307"/>
      <c r="CB75" s="1307"/>
      <c r="CC75" s="1307"/>
      <c r="CD75" s="1307"/>
      <c r="CE75" s="1307"/>
      <c r="CF75" s="1307">
        <v>6.4</v>
      </c>
      <c r="CG75" s="1307"/>
      <c r="CH75" s="1307"/>
      <c r="CI75" s="1307"/>
      <c r="CJ75" s="1307"/>
      <c r="CK75" s="1307"/>
      <c r="CL75" s="1307"/>
      <c r="CM75" s="1307"/>
      <c r="CN75" s="1307">
        <v>6.1</v>
      </c>
      <c r="CO75" s="1307"/>
      <c r="CP75" s="1307"/>
      <c r="CQ75" s="1307"/>
      <c r="CR75" s="1307"/>
      <c r="CS75" s="1307"/>
      <c r="CT75" s="1307"/>
      <c r="CU75" s="1307"/>
      <c r="CV75" s="1307">
        <v>5.9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N5mj18+YOdoi6c/F1y3JC0mFEKsVmxXRG6DXuTrADHzVf1gkvOL89moUX3IQiGeiAjQFq+NpmHHUjc8BH6LnQ==" saltValue="HQ6n2WdnJwwuva4EDu0b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Normal="100" zoomScaleSheetLayoutView="70" workbookViewId="0">
      <selection activeCell="AN55" sqref="AN55:BA5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RKTSuVEB7c3pRJT/1fIF9VfXTuMhlG/XE69H1NG5VxRY3tOHpG5BOIPRbDoUV6djwhDAxGLqgRcGe30kXpwFQ==" saltValue="hWFo0RxS5vf0X75M7oBe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55" sqref="AN55:BA5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hr53gc2TzyBxJ2s1ws0VERZ/NWgZtGTWw44As/gOqZHB/CxuTqgzUASL2aj82bxBS0HwoH8A1ULs/R56VrRRQ==" saltValue="1Mva2EC0uf5GKFwfig6A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116773</v>
      </c>
      <c r="E3" s="161"/>
      <c r="F3" s="162">
        <v>175675</v>
      </c>
      <c r="G3" s="163"/>
      <c r="H3" s="164"/>
    </row>
    <row r="4" spans="1:8">
      <c r="A4" s="165"/>
      <c r="B4" s="166"/>
      <c r="C4" s="167"/>
      <c r="D4" s="168">
        <v>16863</v>
      </c>
      <c r="E4" s="169"/>
      <c r="F4" s="170">
        <v>87698</v>
      </c>
      <c r="G4" s="171"/>
      <c r="H4" s="172"/>
    </row>
    <row r="5" spans="1:8">
      <c r="A5" s="153" t="s">
        <v>542</v>
      </c>
      <c r="B5" s="158"/>
      <c r="C5" s="159"/>
      <c r="D5" s="160">
        <v>271214</v>
      </c>
      <c r="E5" s="161"/>
      <c r="F5" s="162">
        <v>280458</v>
      </c>
      <c r="G5" s="163"/>
      <c r="H5" s="164"/>
    </row>
    <row r="6" spans="1:8">
      <c r="A6" s="165"/>
      <c r="B6" s="166"/>
      <c r="C6" s="167"/>
      <c r="D6" s="168">
        <v>41603</v>
      </c>
      <c r="E6" s="169"/>
      <c r="F6" s="170">
        <v>127286</v>
      </c>
      <c r="G6" s="171"/>
      <c r="H6" s="172"/>
    </row>
    <row r="7" spans="1:8">
      <c r="A7" s="153" t="s">
        <v>543</v>
      </c>
      <c r="B7" s="158"/>
      <c r="C7" s="159"/>
      <c r="D7" s="160">
        <v>423384</v>
      </c>
      <c r="E7" s="161"/>
      <c r="F7" s="162">
        <v>291945</v>
      </c>
      <c r="G7" s="163"/>
      <c r="H7" s="164"/>
    </row>
    <row r="8" spans="1:8">
      <c r="A8" s="165"/>
      <c r="B8" s="166"/>
      <c r="C8" s="167"/>
      <c r="D8" s="168">
        <v>68798</v>
      </c>
      <c r="E8" s="169"/>
      <c r="F8" s="170">
        <v>127651</v>
      </c>
      <c r="G8" s="171"/>
      <c r="H8" s="172"/>
    </row>
    <row r="9" spans="1:8">
      <c r="A9" s="153" t="s">
        <v>544</v>
      </c>
      <c r="B9" s="158"/>
      <c r="C9" s="159"/>
      <c r="D9" s="160">
        <v>1224812</v>
      </c>
      <c r="E9" s="161"/>
      <c r="F9" s="162">
        <v>291173</v>
      </c>
      <c r="G9" s="163"/>
      <c r="H9" s="164"/>
    </row>
    <row r="10" spans="1:8">
      <c r="A10" s="165"/>
      <c r="B10" s="166"/>
      <c r="C10" s="167"/>
      <c r="D10" s="168">
        <v>135068</v>
      </c>
      <c r="E10" s="169"/>
      <c r="F10" s="170">
        <v>119071</v>
      </c>
      <c r="G10" s="171"/>
      <c r="H10" s="172"/>
    </row>
    <row r="11" spans="1:8">
      <c r="A11" s="153" t="s">
        <v>545</v>
      </c>
      <c r="B11" s="158"/>
      <c r="C11" s="159"/>
      <c r="D11" s="160">
        <v>996873</v>
      </c>
      <c r="E11" s="161"/>
      <c r="F11" s="162">
        <v>271581</v>
      </c>
      <c r="G11" s="163"/>
      <c r="H11" s="164"/>
    </row>
    <row r="12" spans="1:8">
      <c r="A12" s="165"/>
      <c r="B12" s="166"/>
      <c r="C12" s="173"/>
      <c r="D12" s="168">
        <v>66848</v>
      </c>
      <c r="E12" s="169"/>
      <c r="F12" s="170">
        <v>117844</v>
      </c>
      <c r="G12" s="171"/>
      <c r="H12" s="172"/>
    </row>
    <row r="13" spans="1:8">
      <c r="A13" s="153"/>
      <c r="B13" s="158"/>
      <c r="C13" s="174"/>
      <c r="D13" s="175">
        <v>606611</v>
      </c>
      <c r="E13" s="176"/>
      <c r="F13" s="177">
        <v>262166</v>
      </c>
      <c r="G13" s="178"/>
      <c r="H13" s="164"/>
    </row>
    <row r="14" spans="1:8">
      <c r="A14" s="165"/>
      <c r="B14" s="166"/>
      <c r="C14" s="167"/>
      <c r="D14" s="168">
        <v>65836</v>
      </c>
      <c r="E14" s="169"/>
      <c r="F14" s="170">
        <v>115910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19.96</v>
      </c>
      <c r="C19" s="179">
        <f>ROUND(VALUE(SUBSTITUTE(実質収支比率等に係る経年分析!G$48,"▲","-")),2)</f>
        <v>21</v>
      </c>
      <c r="D19" s="179">
        <f>ROUND(VALUE(SUBSTITUTE(実質収支比率等に係る経年分析!H$48,"▲","-")),2)</f>
        <v>13.61</v>
      </c>
      <c r="E19" s="179">
        <f>ROUND(VALUE(SUBSTITUTE(実質収支比率等に係る経年分析!I$48,"▲","-")),2)</f>
        <v>25.68</v>
      </c>
      <c r="F19" s="179">
        <f>ROUND(VALUE(SUBSTITUTE(実質収支比率等に係る経年分析!J$48,"▲","-")),2)</f>
        <v>20.440000000000001</v>
      </c>
    </row>
    <row r="20" spans="1:11">
      <c r="A20" s="179" t="s">
        <v>55</v>
      </c>
      <c r="B20" s="179">
        <f>ROUND(VALUE(SUBSTITUTE(実質収支比率等に係る経年分析!F$47,"▲","-")),2)</f>
        <v>70.760000000000005</v>
      </c>
      <c r="C20" s="179">
        <f>ROUND(VALUE(SUBSTITUTE(実質収支比率等に係る経年分析!G$47,"▲","-")),2)</f>
        <v>59.48</v>
      </c>
      <c r="D20" s="179">
        <f>ROUND(VALUE(SUBSTITUTE(実質収支比率等に係る経年分析!H$47,"▲","-")),2)</f>
        <v>47.25</v>
      </c>
      <c r="E20" s="179">
        <f>ROUND(VALUE(SUBSTITUTE(実質収支比率等に係る経年分析!I$47,"▲","-")),2)</f>
        <v>49.25</v>
      </c>
      <c r="F20" s="179">
        <f>ROUND(VALUE(SUBSTITUTE(実質収支比率等に係る経年分析!J$47,"▲","-")),2)</f>
        <v>61.4</v>
      </c>
    </row>
    <row r="21" spans="1:11">
      <c r="A21" s="179" t="s">
        <v>56</v>
      </c>
      <c r="B21" s="179">
        <f>IF(ISNUMBER(VALUE(SUBSTITUTE(実質収支比率等に係る経年分析!F$49,"▲","-"))),ROUND(VALUE(SUBSTITUTE(実質収支比率等に係る経年分析!F$49,"▲","-")),2),NA())</f>
        <v>-23.26</v>
      </c>
      <c r="C21" s="179">
        <f>IF(ISNUMBER(VALUE(SUBSTITUTE(実質収支比率等に係る経年分析!G$49,"▲","-"))),ROUND(VALUE(SUBSTITUTE(実質収支比率等に係る経年分析!G$49,"▲","-")),2),NA())</f>
        <v>-19.649999999999999</v>
      </c>
      <c r="D21" s="179">
        <f>IF(ISNUMBER(VALUE(SUBSTITUTE(実質収支比率等に係る経年分析!H$49,"▲","-"))),ROUND(VALUE(SUBSTITUTE(実質収支比率等に係る経年分析!H$49,"▲","-")),2),NA())</f>
        <v>-33.159999999999997</v>
      </c>
      <c r="E21" s="179">
        <f>IF(ISNUMBER(VALUE(SUBSTITUTE(実質収支比率等に係る経年分析!I$49,"▲","-"))),ROUND(VALUE(SUBSTITUTE(実質収支比率等に係る経年分析!I$49,"▲","-")),2),NA())</f>
        <v>4</v>
      </c>
      <c r="F21" s="179">
        <f>IF(ISNUMBER(VALUE(SUBSTITUTE(実質収支比率等に係る経年分析!J$49,"▲","-"))),ROUND(VALUE(SUBSTITUTE(実質収支比率等に係る経年分析!J$49,"▲","-")),2),NA())</f>
        <v>-7.74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介護保険事業（介護サービス）</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後期高齢者医療事業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c r="A34" s="180" t="str">
        <f>IF(連結実質赤字比率に係る赤字・黒字の構成分析!C$36="",NA(),連結実質赤字比率に係る赤字・黒字の構成分析!C$36)</f>
        <v>介護保険事業（事業勘定）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c r="A35" s="180" t="str">
        <f>IF(連結実質赤字比率に係る赤字・黒字の構成分析!C$35="",NA(),連結実質赤字比率に係る赤字・黒字の構成分析!C$35)</f>
        <v>国民健康保険事業（事業勘定）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20.440000000000001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468</v>
      </c>
      <c r="E42" s="181"/>
      <c r="F42" s="181"/>
      <c r="G42" s="181">
        <f>'実質公債費比率（分子）の構造'!L$52</f>
        <v>446</v>
      </c>
      <c r="H42" s="181"/>
      <c r="I42" s="181"/>
      <c r="J42" s="181">
        <f>'実質公債費比率（分子）の構造'!M$52</f>
        <v>378</v>
      </c>
      <c r="K42" s="181"/>
      <c r="L42" s="181"/>
      <c r="M42" s="181">
        <f>'実質公債費比率（分子）の構造'!N$52</f>
        <v>357</v>
      </c>
      <c r="N42" s="181"/>
      <c r="O42" s="181"/>
      <c r="P42" s="181">
        <f>'実質公債費比率（分子）の構造'!O$52</f>
        <v>346</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2</v>
      </c>
      <c r="I45" s="181"/>
      <c r="J45" s="181"/>
      <c r="K45" s="181">
        <f>'実質公債費比率（分子）の構造'!N$49</f>
        <v>2</v>
      </c>
      <c r="L45" s="181"/>
      <c r="M45" s="181"/>
      <c r="N45" s="181">
        <f>'実質公債費比率（分子）の構造'!O$49</f>
        <v>1</v>
      </c>
      <c r="O45" s="181"/>
      <c r="P45" s="181"/>
    </row>
    <row r="46" spans="1:16">
      <c r="A46" s="181" t="s">
        <v>67</v>
      </c>
      <c r="B46" s="181">
        <f>'実質公債費比率（分子）の構造'!K$48</f>
        <v>89</v>
      </c>
      <c r="C46" s="181"/>
      <c r="D46" s="181"/>
      <c r="E46" s="181">
        <f>'実質公債費比率（分子）の構造'!L$48</f>
        <v>89</v>
      </c>
      <c r="F46" s="181"/>
      <c r="G46" s="181"/>
      <c r="H46" s="181">
        <f>'実質公債費比率（分子）の構造'!M$48</f>
        <v>89</v>
      </c>
      <c r="I46" s="181"/>
      <c r="J46" s="181"/>
      <c r="K46" s="181">
        <f>'実質公債費比率（分子）の構造'!N$48</f>
        <v>86</v>
      </c>
      <c r="L46" s="181"/>
      <c r="M46" s="181"/>
      <c r="N46" s="181">
        <f>'実質公債費比率（分子）の構造'!O$48</f>
        <v>87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539</v>
      </c>
      <c r="C49" s="181"/>
      <c r="D49" s="181"/>
      <c r="E49" s="181">
        <f>'実質公債費比率（分子）の構造'!L$45</f>
        <v>513</v>
      </c>
      <c r="F49" s="181"/>
      <c r="G49" s="181"/>
      <c r="H49" s="181">
        <f>'実質公債費比率（分子）の構造'!M$45</f>
        <v>429</v>
      </c>
      <c r="I49" s="181"/>
      <c r="J49" s="181"/>
      <c r="K49" s="181">
        <f>'実質公債費比率（分子）の構造'!N$45</f>
        <v>410</v>
      </c>
      <c r="L49" s="181"/>
      <c r="M49" s="181"/>
      <c r="N49" s="181">
        <f>'実質公債費比率（分子）の構造'!O$45</f>
        <v>396</v>
      </c>
      <c r="O49" s="181"/>
      <c r="P49" s="181"/>
    </row>
    <row r="50" spans="1:16">
      <c r="A50" s="181" t="s">
        <v>71</v>
      </c>
      <c r="B50" s="181" t="e">
        <f>NA()</f>
        <v>#N/A</v>
      </c>
      <c r="C50" s="181">
        <f>IF(ISNUMBER('実質公債費比率（分子）の構造'!K$53),'実質公債費比率（分子）の構造'!K$53,NA())</f>
        <v>163</v>
      </c>
      <c r="D50" s="181" t="e">
        <f>NA()</f>
        <v>#N/A</v>
      </c>
      <c r="E50" s="181" t="e">
        <f>NA()</f>
        <v>#N/A</v>
      </c>
      <c r="F50" s="181">
        <f>IF(ISNUMBER('実質公債費比率（分子）の構造'!L$53),'実質公債費比率（分子）の構造'!L$53,NA())</f>
        <v>159</v>
      </c>
      <c r="G50" s="181" t="e">
        <f>NA()</f>
        <v>#N/A</v>
      </c>
      <c r="H50" s="181" t="e">
        <f>NA()</f>
        <v>#N/A</v>
      </c>
      <c r="I50" s="181">
        <f>IF(ISNUMBER('実質公債費比率（分子）の構造'!M$53),'実質公債費比率（分子）の構造'!M$53,NA())</f>
        <v>142</v>
      </c>
      <c r="J50" s="181" t="e">
        <f>NA()</f>
        <v>#N/A</v>
      </c>
      <c r="K50" s="181" t="e">
        <f>NA()</f>
        <v>#N/A</v>
      </c>
      <c r="L50" s="181">
        <f>IF(ISNUMBER('実質公債費比率（分子）の構造'!N$53),'実質公債費比率（分子）の構造'!N$53,NA())</f>
        <v>141</v>
      </c>
      <c r="M50" s="181" t="e">
        <f>NA()</f>
        <v>#N/A</v>
      </c>
      <c r="N50" s="181" t="e">
        <f>NA()</f>
        <v>#N/A</v>
      </c>
      <c r="O50" s="181">
        <f>IF(ISNUMBER('実質公債費比率（分子）の構造'!O$53),'実質公債費比率（分子）の構造'!O$53,NA())</f>
        <v>138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3533</v>
      </c>
      <c r="E56" s="180"/>
      <c r="F56" s="180"/>
      <c r="G56" s="180">
        <f>'将来負担比率（分子）の構造'!J$52</f>
        <v>3665</v>
      </c>
      <c r="H56" s="180"/>
      <c r="I56" s="180"/>
      <c r="J56" s="180">
        <f>'将来負担比率（分子）の構造'!K$52</f>
        <v>3587</v>
      </c>
      <c r="K56" s="180"/>
      <c r="L56" s="180"/>
      <c r="M56" s="180">
        <f>'将来負担比率（分子）の構造'!L$52</f>
        <v>3267</v>
      </c>
      <c r="N56" s="180"/>
      <c r="O56" s="180"/>
      <c r="P56" s="180">
        <f>'将来負担比率（分子）の構造'!M$52</f>
        <v>3166</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5829</v>
      </c>
      <c r="E58" s="180"/>
      <c r="F58" s="180"/>
      <c r="G58" s="180">
        <f>'将来負担比率（分子）の構造'!J$50</f>
        <v>6993</v>
      </c>
      <c r="H58" s="180"/>
      <c r="I58" s="180"/>
      <c r="J58" s="180">
        <f>'将来負担比率（分子）の構造'!K$50</f>
        <v>7758</v>
      </c>
      <c r="K58" s="180"/>
      <c r="L58" s="180"/>
      <c r="M58" s="180">
        <f>'将来負担比率（分子）の構造'!L$50</f>
        <v>8694</v>
      </c>
      <c r="N58" s="180"/>
      <c r="O58" s="180"/>
      <c r="P58" s="180">
        <f>'将来負担比率（分子）の構造'!M$50</f>
        <v>9556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757</v>
      </c>
      <c r="C62" s="180"/>
      <c r="D62" s="180"/>
      <c r="E62" s="180">
        <f>'将来負担比率（分子）の構造'!J$45</f>
        <v>671</v>
      </c>
      <c r="F62" s="180"/>
      <c r="G62" s="180"/>
      <c r="H62" s="180">
        <f>'将来負担比率（分子）の構造'!K$45</f>
        <v>544</v>
      </c>
      <c r="I62" s="180"/>
      <c r="J62" s="180"/>
      <c r="K62" s="180">
        <f>'将来負担比率（分子）の構造'!L$45</f>
        <v>477</v>
      </c>
      <c r="L62" s="180"/>
      <c r="M62" s="180"/>
      <c r="N62" s="180">
        <f>'将来負担比率（分子）の構造'!M$45</f>
        <v>429</v>
      </c>
      <c r="O62" s="180"/>
      <c r="P62" s="180"/>
    </row>
    <row r="63" spans="1:16">
      <c r="A63" s="180" t="s">
        <v>34</v>
      </c>
      <c r="B63" s="180">
        <f>'将来負担比率（分子）の構造'!I$44</f>
        <v>23</v>
      </c>
      <c r="C63" s="180"/>
      <c r="D63" s="180"/>
      <c r="E63" s="180">
        <f>'将来負担比率（分子）の構造'!J$44</f>
        <v>6</v>
      </c>
      <c r="F63" s="180"/>
      <c r="G63" s="180"/>
      <c r="H63" s="180">
        <f>'将来負担比率（分子）の構造'!K$44</f>
        <v>4</v>
      </c>
      <c r="I63" s="180"/>
      <c r="J63" s="180"/>
      <c r="K63" s="180">
        <f>'将来負担比率（分子）の構造'!L$44</f>
        <v>2</v>
      </c>
      <c r="L63" s="180"/>
      <c r="M63" s="180"/>
      <c r="N63" s="180">
        <f>'将来負担比率（分子）の構造'!M$44</f>
        <v>1</v>
      </c>
      <c r="O63" s="180"/>
      <c r="P63" s="180"/>
    </row>
    <row r="64" spans="1:16">
      <c r="A64" s="180" t="s">
        <v>33</v>
      </c>
      <c r="B64" s="180">
        <f>'将来負担比率（分子）の構造'!I$43</f>
        <v>1045</v>
      </c>
      <c r="C64" s="180"/>
      <c r="D64" s="180"/>
      <c r="E64" s="180">
        <f>'将来負担比率（分子）の構造'!J$43</f>
        <v>979</v>
      </c>
      <c r="F64" s="180"/>
      <c r="G64" s="180"/>
      <c r="H64" s="180">
        <f>'将来負担比率（分子）の構造'!K$43</f>
        <v>911</v>
      </c>
      <c r="I64" s="180"/>
      <c r="J64" s="180"/>
      <c r="K64" s="180">
        <f>'将来負担比率（分子）の構造'!L$43</f>
        <v>841</v>
      </c>
      <c r="L64" s="180"/>
      <c r="M64" s="180"/>
      <c r="N64" s="180">
        <f>'将来負担比率（分子）の構造'!M$43</f>
        <v>766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3912</v>
      </c>
      <c r="C66" s="180"/>
      <c r="D66" s="180"/>
      <c r="E66" s="180">
        <f>'将来負担比率（分子）の構造'!J$41</f>
        <v>4130</v>
      </c>
      <c r="F66" s="180"/>
      <c r="G66" s="180"/>
      <c r="H66" s="180">
        <f>'将来負担比率（分子）の構造'!K$41</f>
        <v>4085</v>
      </c>
      <c r="I66" s="180"/>
      <c r="J66" s="180"/>
      <c r="K66" s="180">
        <f>'将来負担比率（分子）の構造'!L$41</f>
        <v>3901</v>
      </c>
      <c r="L66" s="180"/>
      <c r="M66" s="180"/>
      <c r="N66" s="180">
        <f>'将来負担比率（分子）の構造'!M$41</f>
        <v>3745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1312</v>
      </c>
      <c r="C72" s="184">
        <f>基金残高に係る経年分析!G55</f>
        <v>1312</v>
      </c>
      <c r="D72" s="184">
        <f>基金残高に係る経年分析!H55</f>
        <v>1642</v>
      </c>
    </row>
    <row r="73" spans="1:16">
      <c r="A73" s="183" t="s">
        <v>78</v>
      </c>
      <c r="B73" s="184">
        <f>基金残高に係る経年分析!F56</f>
        <v>537</v>
      </c>
      <c r="C73" s="184">
        <f>基金残高に係る経年分析!G56</f>
        <v>537</v>
      </c>
      <c r="D73" s="184">
        <f>基金残高に係る経年分析!H56</f>
        <v>537</v>
      </c>
    </row>
    <row r="74" spans="1:16">
      <c r="A74" s="183" t="s">
        <v>79</v>
      </c>
      <c r="B74" s="184">
        <f>基金残高に係る経年分析!F57</f>
        <v>5189</v>
      </c>
      <c r="C74" s="184">
        <f>基金残高に係る経年分析!G57</f>
        <v>6072</v>
      </c>
      <c r="D74" s="184">
        <f>基金残高に係る経年分析!H57</f>
        <v>6473</v>
      </c>
    </row>
  </sheetData>
  <sheetProtection algorithmName="SHA-512" hashValue="XEd0N/SGs/ZpHfSCzLoenujTkoSbBUVuvqrpRl15WZ2Padl1Bh2qp17/7TV4JQbsaSnCLx1I9cl7joHd9M6IUg==" saltValue="rsQzsRN4WV+pKz+1Gf+a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Q35" sqref="CQ35:DE35"/>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225</v>
      </c>
      <c r="C5" s="628"/>
      <c r="D5" s="628"/>
      <c r="E5" s="628"/>
      <c r="F5" s="628"/>
      <c r="G5" s="628"/>
      <c r="H5" s="628"/>
      <c r="I5" s="628"/>
      <c r="J5" s="628"/>
      <c r="K5" s="628"/>
      <c r="L5" s="628"/>
      <c r="M5" s="628"/>
      <c r="N5" s="628"/>
      <c r="O5" s="628"/>
      <c r="P5" s="628"/>
      <c r="Q5" s="629"/>
      <c r="R5" s="630">
        <v>428642</v>
      </c>
      <c r="S5" s="631"/>
      <c r="T5" s="631"/>
      <c r="U5" s="631"/>
      <c r="V5" s="631"/>
      <c r="W5" s="631"/>
      <c r="X5" s="631"/>
      <c r="Y5" s="632"/>
      <c r="Z5" s="633">
        <v>2.5</v>
      </c>
      <c r="AA5" s="633"/>
      <c r="AB5" s="633"/>
      <c r="AC5" s="633"/>
      <c r="AD5" s="634">
        <v>428642</v>
      </c>
      <c r="AE5" s="634"/>
      <c r="AF5" s="634"/>
      <c r="AG5" s="634"/>
      <c r="AH5" s="634"/>
      <c r="AI5" s="634"/>
      <c r="AJ5" s="634"/>
      <c r="AK5" s="634"/>
      <c r="AL5" s="635">
        <v>18.399999999999999</v>
      </c>
      <c r="AM5" s="636"/>
      <c r="AN5" s="636"/>
      <c r="AO5" s="637"/>
      <c r="AP5" s="627" t="s">
        <v>226</v>
      </c>
      <c r="AQ5" s="628"/>
      <c r="AR5" s="628"/>
      <c r="AS5" s="628"/>
      <c r="AT5" s="628"/>
      <c r="AU5" s="628"/>
      <c r="AV5" s="628"/>
      <c r="AW5" s="628"/>
      <c r="AX5" s="628"/>
      <c r="AY5" s="628"/>
      <c r="AZ5" s="628"/>
      <c r="BA5" s="628"/>
      <c r="BB5" s="628"/>
      <c r="BC5" s="628"/>
      <c r="BD5" s="628"/>
      <c r="BE5" s="628"/>
      <c r="BF5" s="629"/>
      <c r="BG5" s="641">
        <v>428642</v>
      </c>
      <c r="BH5" s="642"/>
      <c r="BI5" s="642"/>
      <c r="BJ5" s="642"/>
      <c r="BK5" s="642"/>
      <c r="BL5" s="642"/>
      <c r="BM5" s="642"/>
      <c r="BN5" s="643"/>
      <c r="BO5" s="644">
        <v>100</v>
      </c>
      <c r="BP5" s="644"/>
      <c r="BQ5" s="644"/>
      <c r="BR5" s="644"/>
      <c r="BS5" s="645" t="s">
        <v>128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c r="B6" s="638" t="s">
        <v>230</v>
      </c>
      <c r="C6" s="639"/>
      <c r="D6" s="639"/>
      <c r="E6" s="639"/>
      <c r="F6" s="639"/>
      <c r="G6" s="639"/>
      <c r="H6" s="639"/>
      <c r="I6" s="639"/>
      <c r="J6" s="639"/>
      <c r="K6" s="639"/>
      <c r="L6" s="639"/>
      <c r="M6" s="639"/>
      <c r="N6" s="639"/>
      <c r="O6" s="639"/>
      <c r="P6" s="639"/>
      <c r="Q6" s="640"/>
      <c r="R6" s="641">
        <v>68242</v>
      </c>
      <c r="S6" s="642"/>
      <c r="T6" s="642"/>
      <c r="U6" s="642"/>
      <c r="V6" s="642"/>
      <c r="W6" s="642"/>
      <c r="X6" s="642"/>
      <c r="Y6" s="643"/>
      <c r="Z6" s="644">
        <v>0.4</v>
      </c>
      <c r="AA6" s="644"/>
      <c r="AB6" s="644"/>
      <c r="AC6" s="644"/>
      <c r="AD6" s="645">
        <v>68242</v>
      </c>
      <c r="AE6" s="645"/>
      <c r="AF6" s="645"/>
      <c r="AG6" s="645"/>
      <c r="AH6" s="645"/>
      <c r="AI6" s="645"/>
      <c r="AJ6" s="645"/>
      <c r="AK6" s="645"/>
      <c r="AL6" s="646">
        <v>2.9</v>
      </c>
      <c r="AM6" s="647"/>
      <c r="AN6" s="647"/>
      <c r="AO6" s="648"/>
      <c r="AP6" s="638" t="s">
        <v>231</v>
      </c>
      <c r="AQ6" s="639"/>
      <c r="AR6" s="639"/>
      <c r="AS6" s="639"/>
      <c r="AT6" s="639"/>
      <c r="AU6" s="639"/>
      <c r="AV6" s="639"/>
      <c r="AW6" s="639"/>
      <c r="AX6" s="639"/>
      <c r="AY6" s="639"/>
      <c r="AZ6" s="639"/>
      <c r="BA6" s="639"/>
      <c r="BB6" s="639"/>
      <c r="BC6" s="639"/>
      <c r="BD6" s="639"/>
      <c r="BE6" s="639"/>
      <c r="BF6" s="640"/>
      <c r="BG6" s="641">
        <v>428642</v>
      </c>
      <c r="BH6" s="642"/>
      <c r="BI6" s="642"/>
      <c r="BJ6" s="642"/>
      <c r="BK6" s="642"/>
      <c r="BL6" s="642"/>
      <c r="BM6" s="642"/>
      <c r="BN6" s="643"/>
      <c r="BO6" s="644">
        <v>100</v>
      </c>
      <c r="BP6" s="644"/>
      <c r="BQ6" s="644"/>
      <c r="BR6" s="644"/>
      <c r="BS6" s="645" t="s">
        <v>128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66658</v>
      </c>
      <c r="CS6" s="642"/>
      <c r="CT6" s="642"/>
      <c r="CU6" s="642"/>
      <c r="CV6" s="642"/>
      <c r="CW6" s="642"/>
      <c r="CX6" s="642"/>
      <c r="CY6" s="643"/>
      <c r="CZ6" s="635">
        <v>0.4</v>
      </c>
      <c r="DA6" s="636"/>
      <c r="DB6" s="636"/>
      <c r="DC6" s="655"/>
      <c r="DD6" s="650" t="s">
        <v>128</v>
      </c>
      <c r="DE6" s="642"/>
      <c r="DF6" s="642"/>
      <c r="DG6" s="642"/>
      <c r="DH6" s="642"/>
      <c r="DI6" s="642"/>
      <c r="DJ6" s="642"/>
      <c r="DK6" s="642"/>
      <c r="DL6" s="642"/>
      <c r="DM6" s="642"/>
      <c r="DN6" s="642"/>
      <c r="DO6" s="642"/>
      <c r="DP6" s="643"/>
      <c r="DQ6" s="650">
        <v>66658</v>
      </c>
      <c r="DR6" s="642"/>
      <c r="DS6" s="642"/>
      <c r="DT6" s="642"/>
      <c r="DU6" s="642"/>
      <c r="DV6" s="642"/>
      <c r="DW6" s="642"/>
      <c r="DX6" s="642"/>
      <c r="DY6" s="642"/>
      <c r="DZ6" s="642"/>
      <c r="EA6" s="642"/>
      <c r="EB6" s="642"/>
      <c r="EC6" s="651"/>
    </row>
    <row r="7" spans="2:143" ht="11.25" customHeight="1">
      <c r="B7" s="638" t="s">
        <v>233</v>
      </c>
      <c r="C7" s="639"/>
      <c r="D7" s="639"/>
      <c r="E7" s="639"/>
      <c r="F7" s="639"/>
      <c r="G7" s="639"/>
      <c r="H7" s="639"/>
      <c r="I7" s="639"/>
      <c r="J7" s="639"/>
      <c r="K7" s="639"/>
      <c r="L7" s="639"/>
      <c r="M7" s="639"/>
      <c r="N7" s="639"/>
      <c r="O7" s="639"/>
      <c r="P7" s="639"/>
      <c r="Q7" s="640"/>
      <c r="R7" s="641">
        <v>388</v>
      </c>
      <c r="S7" s="642"/>
      <c r="T7" s="642"/>
      <c r="U7" s="642"/>
      <c r="V7" s="642"/>
      <c r="W7" s="642"/>
      <c r="X7" s="642"/>
      <c r="Y7" s="643"/>
      <c r="Z7" s="644">
        <v>0</v>
      </c>
      <c r="AA7" s="644"/>
      <c r="AB7" s="644"/>
      <c r="AC7" s="644"/>
      <c r="AD7" s="645">
        <v>388</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130431</v>
      </c>
      <c r="BH7" s="642"/>
      <c r="BI7" s="642"/>
      <c r="BJ7" s="642"/>
      <c r="BK7" s="642"/>
      <c r="BL7" s="642"/>
      <c r="BM7" s="642"/>
      <c r="BN7" s="643"/>
      <c r="BO7" s="644">
        <v>30.4</v>
      </c>
      <c r="BP7" s="644"/>
      <c r="BQ7" s="644"/>
      <c r="BR7" s="644"/>
      <c r="BS7" s="645" t="s">
        <v>128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5620943</v>
      </c>
      <c r="CS7" s="642"/>
      <c r="CT7" s="642"/>
      <c r="CU7" s="642"/>
      <c r="CV7" s="642"/>
      <c r="CW7" s="642"/>
      <c r="CX7" s="642"/>
      <c r="CY7" s="643"/>
      <c r="CZ7" s="644">
        <v>35</v>
      </c>
      <c r="DA7" s="644"/>
      <c r="DB7" s="644"/>
      <c r="DC7" s="644"/>
      <c r="DD7" s="650">
        <v>622260</v>
      </c>
      <c r="DE7" s="642"/>
      <c r="DF7" s="642"/>
      <c r="DG7" s="642"/>
      <c r="DH7" s="642"/>
      <c r="DI7" s="642"/>
      <c r="DJ7" s="642"/>
      <c r="DK7" s="642"/>
      <c r="DL7" s="642"/>
      <c r="DM7" s="642"/>
      <c r="DN7" s="642"/>
      <c r="DO7" s="642"/>
      <c r="DP7" s="643"/>
      <c r="DQ7" s="650">
        <v>839040</v>
      </c>
      <c r="DR7" s="642"/>
      <c r="DS7" s="642"/>
      <c r="DT7" s="642"/>
      <c r="DU7" s="642"/>
      <c r="DV7" s="642"/>
      <c r="DW7" s="642"/>
      <c r="DX7" s="642"/>
      <c r="DY7" s="642"/>
      <c r="DZ7" s="642"/>
      <c r="EA7" s="642"/>
      <c r="EB7" s="642"/>
      <c r="EC7" s="651"/>
    </row>
    <row r="8" spans="2:143" ht="11.25" customHeight="1">
      <c r="B8" s="638" t="s">
        <v>236</v>
      </c>
      <c r="C8" s="639"/>
      <c r="D8" s="639"/>
      <c r="E8" s="639"/>
      <c r="F8" s="639"/>
      <c r="G8" s="639"/>
      <c r="H8" s="639"/>
      <c r="I8" s="639"/>
      <c r="J8" s="639"/>
      <c r="K8" s="639"/>
      <c r="L8" s="639"/>
      <c r="M8" s="639"/>
      <c r="N8" s="639"/>
      <c r="O8" s="639"/>
      <c r="P8" s="639"/>
      <c r="Q8" s="640"/>
      <c r="R8" s="641">
        <v>698</v>
      </c>
      <c r="S8" s="642"/>
      <c r="T8" s="642"/>
      <c r="U8" s="642"/>
      <c r="V8" s="642"/>
      <c r="W8" s="642"/>
      <c r="X8" s="642"/>
      <c r="Y8" s="643"/>
      <c r="Z8" s="644">
        <v>0</v>
      </c>
      <c r="AA8" s="644"/>
      <c r="AB8" s="644"/>
      <c r="AC8" s="644"/>
      <c r="AD8" s="645">
        <v>698</v>
      </c>
      <c r="AE8" s="645"/>
      <c r="AF8" s="645"/>
      <c r="AG8" s="645"/>
      <c r="AH8" s="645"/>
      <c r="AI8" s="645"/>
      <c r="AJ8" s="645"/>
      <c r="AK8" s="645"/>
      <c r="AL8" s="646">
        <v>0</v>
      </c>
      <c r="AM8" s="647"/>
      <c r="AN8" s="647"/>
      <c r="AO8" s="648"/>
      <c r="AP8" s="638" t="s">
        <v>237</v>
      </c>
      <c r="AQ8" s="639"/>
      <c r="AR8" s="639"/>
      <c r="AS8" s="639"/>
      <c r="AT8" s="639"/>
      <c r="AU8" s="639"/>
      <c r="AV8" s="639"/>
      <c r="AW8" s="639"/>
      <c r="AX8" s="639"/>
      <c r="AY8" s="639"/>
      <c r="AZ8" s="639"/>
      <c r="BA8" s="639"/>
      <c r="BB8" s="639"/>
      <c r="BC8" s="639"/>
      <c r="BD8" s="639"/>
      <c r="BE8" s="639"/>
      <c r="BF8" s="640"/>
      <c r="BG8" s="641">
        <v>571</v>
      </c>
      <c r="BH8" s="642"/>
      <c r="BI8" s="642"/>
      <c r="BJ8" s="642"/>
      <c r="BK8" s="642"/>
      <c r="BL8" s="642"/>
      <c r="BM8" s="642"/>
      <c r="BN8" s="643"/>
      <c r="BO8" s="644">
        <v>0.1</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1077369</v>
      </c>
      <c r="CS8" s="642"/>
      <c r="CT8" s="642"/>
      <c r="CU8" s="642"/>
      <c r="CV8" s="642"/>
      <c r="CW8" s="642"/>
      <c r="CX8" s="642"/>
      <c r="CY8" s="643"/>
      <c r="CZ8" s="644">
        <v>6.7</v>
      </c>
      <c r="DA8" s="644"/>
      <c r="DB8" s="644"/>
      <c r="DC8" s="644"/>
      <c r="DD8" s="650" t="s">
        <v>128</v>
      </c>
      <c r="DE8" s="642"/>
      <c r="DF8" s="642"/>
      <c r="DG8" s="642"/>
      <c r="DH8" s="642"/>
      <c r="DI8" s="642"/>
      <c r="DJ8" s="642"/>
      <c r="DK8" s="642"/>
      <c r="DL8" s="642"/>
      <c r="DM8" s="642"/>
      <c r="DN8" s="642"/>
      <c r="DO8" s="642"/>
      <c r="DP8" s="643"/>
      <c r="DQ8" s="650">
        <v>605342</v>
      </c>
      <c r="DR8" s="642"/>
      <c r="DS8" s="642"/>
      <c r="DT8" s="642"/>
      <c r="DU8" s="642"/>
      <c r="DV8" s="642"/>
      <c r="DW8" s="642"/>
      <c r="DX8" s="642"/>
      <c r="DY8" s="642"/>
      <c r="DZ8" s="642"/>
      <c r="EA8" s="642"/>
      <c r="EB8" s="642"/>
      <c r="EC8" s="651"/>
    </row>
    <row r="9" spans="2:143" ht="11.25" customHeight="1">
      <c r="B9" s="638" t="s">
        <v>239</v>
      </c>
      <c r="C9" s="639"/>
      <c r="D9" s="639"/>
      <c r="E9" s="639"/>
      <c r="F9" s="639"/>
      <c r="G9" s="639"/>
      <c r="H9" s="639"/>
      <c r="I9" s="639"/>
      <c r="J9" s="639"/>
      <c r="K9" s="639"/>
      <c r="L9" s="639"/>
      <c r="M9" s="639"/>
      <c r="N9" s="639"/>
      <c r="O9" s="639"/>
      <c r="P9" s="639"/>
      <c r="Q9" s="640"/>
      <c r="R9" s="641">
        <v>550</v>
      </c>
      <c r="S9" s="642"/>
      <c r="T9" s="642"/>
      <c r="U9" s="642"/>
      <c r="V9" s="642"/>
      <c r="W9" s="642"/>
      <c r="X9" s="642"/>
      <c r="Y9" s="643"/>
      <c r="Z9" s="644">
        <v>0</v>
      </c>
      <c r="AA9" s="644"/>
      <c r="AB9" s="644"/>
      <c r="AC9" s="644"/>
      <c r="AD9" s="645">
        <v>550</v>
      </c>
      <c r="AE9" s="645"/>
      <c r="AF9" s="645"/>
      <c r="AG9" s="645"/>
      <c r="AH9" s="645"/>
      <c r="AI9" s="645"/>
      <c r="AJ9" s="645"/>
      <c r="AK9" s="645"/>
      <c r="AL9" s="646">
        <v>0</v>
      </c>
      <c r="AM9" s="647"/>
      <c r="AN9" s="647"/>
      <c r="AO9" s="648"/>
      <c r="AP9" s="638" t="s">
        <v>240</v>
      </c>
      <c r="AQ9" s="639"/>
      <c r="AR9" s="639"/>
      <c r="AS9" s="639"/>
      <c r="AT9" s="639"/>
      <c r="AU9" s="639"/>
      <c r="AV9" s="639"/>
      <c r="AW9" s="639"/>
      <c r="AX9" s="639"/>
      <c r="AY9" s="639"/>
      <c r="AZ9" s="639"/>
      <c r="BA9" s="639"/>
      <c r="BB9" s="639"/>
      <c r="BC9" s="639"/>
      <c r="BD9" s="639"/>
      <c r="BE9" s="639"/>
      <c r="BF9" s="640"/>
      <c r="BG9" s="641">
        <v>76759</v>
      </c>
      <c r="BH9" s="642"/>
      <c r="BI9" s="642"/>
      <c r="BJ9" s="642"/>
      <c r="BK9" s="642"/>
      <c r="BL9" s="642"/>
      <c r="BM9" s="642"/>
      <c r="BN9" s="643"/>
      <c r="BO9" s="644">
        <v>17.899999999999999</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429827</v>
      </c>
      <c r="CS9" s="642"/>
      <c r="CT9" s="642"/>
      <c r="CU9" s="642"/>
      <c r="CV9" s="642"/>
      <c r="CW9" s="642"/>
      <c r="CX9" s="642"/>
      <c r="CY9" s="643"/>
      <c r="CZ9" s="644">
        <v>2.7</v>
      </c>
      <c r="DA9" s="644"/>
      <c r="DB9" s="644"/>
      <c r="DC9" s="644"/>
      <c r="DD9" s="650">
        <v>22184</v>
      </c>
      <c r="DE9" s="642"/>
      <c r="DF9" s="642"/>
      <c r="DG9" s="642"/>
      <c r="DH9" s="642"/>
      <c r="DI9" s="642"/>
      <c r="DJ9" s="642"/>
      <c r="DK9" s="642"/>
      <c r="DL9" s="642"/>
      <c r="DM9" s="642"/>
      <c r="DN9" s="642"/>
      <c r="DO9" s="642"/>
      <c r="DP9" s="643"/>
      <c r="DQ9" s="650">
        <v>318588</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16675</v>
      </c>
      <c r="BH10" s="642"/>
      <c r="BI10" s="642"/>
      <c r="BJ10" s="642"/>
      <c r="BK10" s="642"/>
      <c r="BL10" s="642"/>
      <c r="BM10" s="642"/>
      <c r="BN10" s="643"/>
      <c r="BO10" s="644">
        <v>3.9</v>
      </c>
      <c r="BP10" s="644"/>
      <c r="BQ10" s="644"/>
      <c r="BR10" s="644"/>
      <c r="BS10" s="650" t="s">
        <v>128</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360</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360</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36426</v>
      </c>
      <c r="BH11" s="642"/>
      <c r="BI11" s="642"/>
      <c r="BJ11" s="642"/>
      <c r="BK11" s="642"/>
      <c r="BL11" s="642"/>
      <c r="BM11" s="642"/>
      <c r="BN11" s="643"/>
      <c r="BO11" s="644">
        <v>8.5</v>
      </c>
      <c r="BP11" s="644"/>
      <c r="BQ11" s="644"/>
      <c r="BR11" s="644"/>
      <c r="BS11" s="650" t="s">
        <v>128</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3090867</v>
      </c>
      <c r="CS11" s="642"/>
      <c r="CT11" s="642"/>
      <c r="CU11" s="642"/>
      <c r="CV11" s="642"/>
      <c r="CW11" s="642"/>
      <c r="CX11" s="642"/>
      <c r="CY11" s="643"/>
      <c r="CZ11" s="644">
        <v>19.3</v>
      </c>
      <c r="DA11" s="644"/>
      <c r="DB11" s="644"/>
      <c r="DC11" s="644"/>
      <c r="DD11" s="650">
        <v>1249649</v>
      </c>
      <c r="DE11" s="642"/>
      <c r="DF11" s="642"/>
      <c r="DG11" s="642"/>
      <c r="DH11" s="642"/>
      <c r="DI11" s="642"/>
      <c r="DJ11" s="642"/>
      <c r="DK11" s="642"/>
      <c r="DL11" s="642"/>
      <c r="DM11" s="642"/>
      <c r="DN11" s="642"/>
      <c r="DO11" s="642"/>
      <c r="DP11" s="643"/>
      <c r="DQ11" s="650">
        <v>434870</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100679</v>
      </c>
      <c r="S12" s="642"/>
      <c r="T12" s="642"/>
      <c r="U12" s="642"/>
      <c r="V12" s="642"/>
      <c r="W12" s="642"/>
      <c r="X12" s="642"/>
      <c r="Y12" s="643"/>
      <c r="Z12" s="644">
        <v>0.6</v>
      </c>
      <c r="AA12" s="644"/>
      <c r="AB12" s="644"/>
      <c r="AC12" s="644"/>
      <c r="AD12" s="645">
        <v>100679</v>
      </c>
      <c r="AE12" s="645"/>
      <c r="AF12" s="645"/>
      <c r="AG12" s="645"/>
      <c r="AH12" s="645"/>
      <c r="AI12" s="645"/>
      <c r="AJ12" s="645"/>
      <c r="AK12" s="645"/>
      <c r="AL12" s="646">
        <v>4.3</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264098</v>
      </c>
      <c r="BH12" s="642"/>
      <c r="BI12" s="642"/>
      <c r="BJ12" s="642"/>
      <c r="BK12" s="642"/>
      <c r="BL12" s="642"/>
      <c r="BM12" s="642"/>
      <c r="BN12" s="643"/>
      <c r="BO12" s="644">
        <v>61.6</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234413</v>
      </c>
      <c r="CS12" s="642"/>
      <c r="CT12" s="642"/>
      <c r="CU12" s="642"/>
      <c r="CV12" s="642"/>
      <c r="CW12" s="642"/>
      <c r="CX12" s="642"/>
      <c r="CY12" s="643"/>
      <c r="CZ12" s="644">
        <v>1.5</v>
      </c>
      <c r="DA12" s="644"/>
      <c r="DB12" s="644"/>
      <c r="DC12" s="644"/>
      <c r="DD12" s="650">
        <v>35972</v>
      </c>
      <c r="DE12" s="642"/>
      <c r="DF12" s="642"/>
      <c r="DG12" s="642"/>
      <c r="DH12" s="642"/>
      <c r="DI12" s="642"/>
      <c r="DJ12" s="642"/>
      <c r="DK12" s="642"/>
      <c r="DL12" s="642"/>
      <c r="DM12" s="642"/>
      <c r="DN12" s="642"/>
      <c r="DO12" s="642"/>
      <c r="DP12" s="643"/>
      <c r="DQ12" s="650">
        <v>75372</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128</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158447</v>
      </c>
      <c r="BH13" s="642"/>
      <c r="BI13" s="642"/>
      <c r="BJ13" s="642"/>
      <c r="BK13" s="642"/>
      <c r="BL13" s="642"/>
      <c r="BM13" s="642"/>
      <c r="BN13" s="643"/>
      <c r="BO13" s="644">
        <v>37</v>
      </c>
      <c r="BP13" s="644"/>
      <c r="BQ13" s="644"/>
      <c r="BR13" s="644"/>
      <c r="BS13" s="650" t="s">
        <v>128</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1403365</v>
      </c>
      <c r="CS13" s="642"/>
      <c r="CT13" s="642"/>
      <c r="CU13" s="642"/>
      <c r="CV13" s="642"/>
      <c r="CW13" s="642"/>
      <c r="CX13" s="642"/>
      <c r="CY13" s="643"/>
      <c r="CZ13" s="644">
        <v>8.6999999999999993</v>
      </c>
      <c r="DA13" s="644"/>
      <c r="DB13" s="644"/>
      <c r="DC13" s="644"/>
      <c r="DD13" s="650">
        <v>844447</v>
      </c>
      <c r="DE13" s="642"/>
      <c r="DF13" s="642"/>
      <c r="DG13" s="642"/>
      <c r="DH13" s="642"/>
      <c r="DI13" s="642"/>
      <c r="DJ13" s="642"/>
      <c r="DK13" s="642"/>
      <c r="DL13" s="642"/>
      <c r="DM13" s="642"/>
      <c r="DN13" s="642"/>
      <c r="DO13" s="642"/>
      <c r="DP13" s="643"/>
      <c r="DQ13" s="650">
        <v>127841</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20629</v>
      </c>
      <c r="BH14" s="642"/>
      <c r="BI14" s="642"/>
      <c r="BJ14" s="642"/>
      <c r="BK14" s="642"/>
      <c r="BL14" s="642"/>
      <c r="BM14" s="642"/>
      <c r="BN14" s="643"/>
      <c r="BO14" s="644">
        <v>4.8</v>
      </c>
      <c r="BP14" s="644"/>
      <c r="BQ14" s="644"/>
      <c r="BR14" s="644"/>
      <c r="BS14" s="650" t="s">
        <v>128</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151489</v>
      </c>
      <c r="CS14" s="642"/>
      <c r="CT14" s="642"/>
      <c r="CU14" s="642"/>
      <c r="CV14" s="642"/>
      <c r="CW14" s="642"/>
      <c r="CX14" s="642"/>
      <c r="CY14" s="643"/>
      <c r="CZ14" s="644">
        <v>0.9</v>
      </c>
      <c r="DA14" s="644"/>
      <c r="DB14" s="644"/>
      <c r="DC14" s="644"/>
      <c r="DD14" s="650">
        <v>19411</v>
      </c>
      <c r="DE14" s="642"/>
      <c r="DF14" s="642"/>
      <c r="DG14" s="642"/>
      <c r="DH14" s="642"/>
      <c r="DI14" s="642"/>
      <c r="DJ14" s="642"/>
      <c r="DK14" s="642"/>
      <c r="DL14" s="642"/>
      <c r="DM14" s="642"/>
      <c r="DN14" s="642"/>
      <c r="DO14" s="642"/>
      <c r="DP14" s="643"/>
      <c r="DQ14" s="650">
        <v>132665</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15237</v>
      </c>
      <c r="S15" s="642"/>
      <c r="T15" s="642"/>
      <c r="U15" s="642"/>
      <c r="V15" s="642"/>
      <c r="W15" s="642"/>
      <c r="X15" s="642"/>
      <c r="Y15" s="643"/>
      <c r="Z15" s="644">
        <v>0.1</v>
      </c>
      <c r="AA15" s="644"/>
      <c r="AB15" s="644"/>
      <c r="AC15" s="644"/>
      <c r="AD15" s="645">
        <v>15237</v>
      </c>
      <c r="AE15" s="645"/>
      <c r="AF15" s="645"/>
      <c r="AG15" s="645"/>
      <c r="AH15" s="645"/>
      <c r="AI15" s="645"/>
      <c r="AJ15" s="645"/>
      <c r="AK15" s="645"/>
      <c r="AL15" s="646">
        <v>0.7</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13484</v>
      </c>
      <c r="BH15" s="642"/>
      <c r="BI15" s="642"/>
      <c r="BJ15" s="642"/>
      <c r="BK15" s="642"/>
      <c r="BL15" s="642"/>
      <c r="BM15" s="642"/>
      <c r="BN15" s="643"/>
      <c r="BO15" s="644">
        <v>3.1</v>
      </c>
      <c r="BP15" s="644"/>
      <c r="BQ15" s="644"/>
      <c r="BR15" s="644"/>
      <c r="BS15" s="650" t="s">
        <v>128</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3444689</v>
      </c>
      <c r="CS15" s="642"/>
      <c r="CT15" s="642"/>
      <c r="CU15" s="642"/>
      <c r="CV15" s="642"/>
      <c r="CW15" s="642"/>
      <c r="CX15" s="642"/>
      <c r="CY15" s="643"/>
      <c r="CZ15" s="644">
        <v>21.5</v>
      </c>
      <c r="DA15" s="644"/>
      <c r="DB15" s="644"/>
      <c r="DC15" s="644"/>
      <c r="DD15" s="650">
        <v>2890944</v>
      </c>
      <c r="DE15" s="642"/>
      <c r="DF15" s="642"/>
      <c r="DG15" s="642"/>
      <c r="DH15" s="642"/>
      <c r="DI15" s="642"/>
      <c r="DJ15" s="642"/>
      <c r="DK15" s="642"/>
      <c r="DL15" s="642"/>
      <c r="DM15" s="642"/>
      <c r="DN15" s="642"/>
      <c r="DO15" s="642"/>
      <c r="DP15" s="643"/>
      <c r="DQ15" s="650">
        <v>435382</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124985</v>
      </c>
      <c r="CS16" s="642"/>
      <c r="CT16" s="642"/>
      <c r="CU16" s="642"/>
      <c r="CV16" s="642"/>
      <c r="CW16" s="642"/>
      <c r="CX16" s="642"/>
      <c r="CY16" s="643"/>
      <c r="CZ16" s="644">
        <v>0.8</v>
      </c>
      <c r="DA16" s="644"/>
      <c r="DB16" s="644"/>
      <c r="DC16" s="644"/>
      <c r="DD16" s="650" t="s">
        <v>128</v>
      </c>
      <c r="DE16" s="642"/>
      <c r="DF16" s="642"/>
      <c r="DG16" s="642"/>
      <c r="DH16" s="642"/>
      <c r="DI16" s="642"/>
      <c r="DJ16" s="642"/>
      <c r="DK16" s="642"/>
      <c r="DL16" s="642"/>
      <c r="DM16" s="642"/>
      <c r="DN16" s="642"/>
      <c r="DO16" s="642"/>
      <c r="DP16" s="643"/>
      <c r="DQ16" s="650">
        <v>50794</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1528</v>
      </c>
      <c r="S17" s="642"/>
      <c r="T17" s="642"/>
      <c r="U17" s="642"/>
      <c r="V17" s="642"/>
      <c r="W17" s="642"/>
      <c r="X17" s="642"/>
      <c r="Y17" s="643"/>
      <c r="Z17" s="644">
        <v>0</v>
      </c>
      <c r="AA17" s="644"/>
      <c r="AB17" s="644"/>
      <c r="AC17" s="644"/>
      <c r="AD17" s="645">
        <v>1528</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395870</v>
      </c>
      <c r="CS17" s="642"/>
      <c r="CT17" s="642"/>
      <c r="CU17" s="642"/>
      <c r="CV17" s="642"/>
      <c r="CW17" s="642"/>
      <c r="CX17" s="642"/>
      <c r="CY17" s="643"/>
      <c r="CZ17" s="644">
        <v>2.5</v>
      </c>
      <c r="DA17" s="644"/>
      <c r="DB17" s="644"/>
      <c r="DC17" s="644"/>
      <c r="DD17" s="650" t="s">
        <v>128</v>
      </c>
      <c r="DE17" s="642"/>
      <c r="DF17" s="642"/>
      <c r="DG17" s="642"/>
      <c r="DH17" s="642"/>
      <c r="DI17" s="642"/>
      <c r="DJ17" s="642"/>
      <c r="DK17" s="642"/>
      <c r="DL17" s="642"/>
      <c r="DM17" s="642"/>
      <c r="DN17" s="642"/>
      <c r="DO17" s="642"/>
      <c r="DP17" s="643"/>
      <c r="DQ17" s="650">
        <v>395870</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2720227</v>
      </c>
      <c r="S18" s="642"/>
      <c r="T18" s="642"/>
      <c r="U18" s="642"/>
      <c r="V18" s="642"/>
      <c r="W18" s="642"/>
      <c r="X18" s="642"/>
      <c r="Y18" s="643"/>
      <c r="Z18" s="644">
        <v>16.100000000000001</v>
      </c>
      <c r="AA18" s="644"/>
      <c r="AB18" s="644"/>
      <c r="AC18" s="644"/>
      <c r="AD18" s="645">
        <v>1601063</v>
      </c>
      <c r="AE18" s="645"/>
      <c r="AF18" s="645"/>
      <c r="AG18" s="645"/>
      <c r="AH18" s="645"/>
      <c r="AI18" s="645"/>
      <c r="AJ18" s="645"/>
      <c r="AK18" s="645"/>
      <c r="AL18" s="646">
        <v>68.8</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v>1299</v>
      </c>
      <c r="CS18" s="642"/>
      <c r="CT18" s="642"/>
      <c r="CU18" s="642"/>
      <c r="CV18" s="642"/>
      <c r="CW18" s="642"/>
      <c r="CX18" s="642"/>
      <c r="CY18" s="643"/>
      <c r="CZ18" s="644">
        <v>0</v>
      </c>
      <c r="DA18" s="644"/>
      <c r="DB18" s="644"/>
      <c r="DC18" s="644"/>
      <c r="DD18" s="650">
        <v>1299</v>
      </c>
      <c r="DE18" s="642"/>
      <c r="DF18" s="642"/>
      <c r="DG18" s="642"/>
      <c r="DH18" s="642"/>
      <c r="DI18" s="642"/>
      <c r="DJ18" s="642"/>
      <c r="DK18" s="642"/>
      <c r="DL18" s="642"/>
      <c r="DM18" s="642"/>
      <c r="DN18" s="642"/>
      <c r="DO18" s="642"/>
      <c r="DP18" s="643"/>
      <c r="DQ18" s="650">
        <v>1299</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1601063</v>
      </c>
      <c r="S19" s="642"/>
      <c r="T19" s="642"/>
      <c r="U19" s="642"/>
      <c r="V19" s="642"/>
      <c r="W19" s="642"/>
      <c r="X19" s="642"/>
      <c r="Y19" s="643"/>
      <c r="Z19" s="644">
        <v>9.5</v>
      </c>
      <c r="AA19" s="644"/>
      <c r="AB19" s="644"/>
      <c r="AC19" s="644"/>
      <c r="AD19" s="645">
        <v>1601063</v>
      </c>
      <c r="AE19" s="645"/>
      <c r="AF19" s="645"/>
      <c r="AG19" s="645"/>
      <c r="AH19" s="645"/>
      <c r="AI19" s="645"/>
      <c r="AJ19" s="645"/>
      <c r="AK19" s="645"/>
      <c r="AL19" s="646">
        <v>68.8</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128</v>
      </c>
      <c r="BP19" s="644"/>
      <c r="BQ19" s="644"/>
      <c r="BR19" s="644"/>
      <c r="BS19" s="650" t="s">
        <v>128</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151744</v>
      </c>
      <c r="S20" s="642"/>
      <c r="T20" s="642"/>
      <c r="U20" s="642"/>
      <c r="V20" s="642"/>
      <c r="W20" s="642"/>
      <c r="X20" s="642"/>
      <c r="Y20" s="643"/>
      <c r="Z20" s="644">
        <v>0.9</v>
      </c>
      <c r="AA20" s="644"/>
      <c r="AB20" s="644"/>
      <c r="AC20" s="644"/>
      <c r="AD20" s="645" t="s">
        <v>128</v>
      </c>
      <c r="AE20" s="645"/>
      <c r="AF20" s="645"/>
      <c r="AG20" s="645"/>
      <c r="AH20" s="645"/>
      <c r="AI20" s="645"/>
      <c r="AJ20" s="645"/>
      <c r="AK20" s="645"/>
      <c r="AL20" s="646" t="s">
        <v>128</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128</v>
      </c>
      <c r="BH20" s="642"/>
      <c r="BI20" s="642"/>
      <c r="BJ20" s="642"/>
      <c r="BK20" s="642"/>
      <c r="BL20" s="642"/>
      <c r="BM20" s="642"/>
      <c r="BN20" s="643"/>
      <c r="BO20" s="644" t="s">
        <v>128</v>
      </c>
      <c r="BP20" s="644"/>
      <c r="BQ20" s="644"/>
      <c r="BR20" s="644"/>
      <c r="BS20" s="650" t="s">
        <v>128</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16042134</v>
      </c>
      <c r="CS20" s="642"/>
      <c r="CT20" s="642"/>
      <c r="CU20" s="642"/>
      <c r="CV20" s="642"/>
      <c r="CW20" s="642"/>
      <c r="CX20" s="642"/>
      <c r="CY20" s="643"/>
      <c r="CZ20" s="644">
        <v>100</v>
      </c>
      <c r="DA20" s="644"/>
      <c r="DB20" s="644"/>
      <c r="DC20" s="644"/>
      <c r="DD20" s="650">
        <v>5686166</v>
      </c>
      <c r="DE20" s="642"/>
      <c r="DF20" s="642"/>
      <c r="DG20" s="642"/>
      <c r="DH20" s="642"/>
      <c r="DI20" s="642"/>
      <c r="DJ20" s="642"/>
      <c r="DK20" s="642"/>
      <c r="DL20" s="642"/>
      <c r="DM20" s="642"/>
      <c r="DN20" s="642"/>
      <c r="DO20" s="642"/>
      <c r="DP20" s="643"/>
      <c r="DQ20" s="650">
        <v>3484081</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v>967420</v>
      </c>
      <c r="S21" s="642"/>
      <c r="T21" s="642"/>
      <c r="U21" s="642"/>
      <c r="V21" s="642"/>
      <c r="W21" s="642"/>
      <c r="X21" s="642"/>
      <c r="Y21" s="643"/>
      <c r="Z21" s="644">
        <v>5.7</v>
      </c>
      <c r="AA21" s="644"/>
      <c r="AB21" s="644"/>
      <c r="AC21" s="644"/>
      <c r="AD21" s="645" t="s">
        <v>128</v>
      </c>
      <c r="AE21" s="645"/>
      <c r="AF21" s="645"/>
      <c r="AG21" s="645"/>
      <c r="AH21" s="645"/>
      <c r="AI21" s="645"/>
      <c r="AJ21" s="645"/>
      <c r="AK21" s="645"/>
      <c r="AL21" s="646" t="s">
        <v>128</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3336191</v>
      </c>
      <c r="S22" s="642"/>
      <c r="T22" s="642"/>
      <c r="U22" s="642"/>
      <c r="V22" s="642"/>
      <c r="W22" s="642"/>
      <c r="X22" s="642"/>
      <c r="Y22" s="643"/>
      <c r="Z22" s="644">
        <v>19.7</v>
      </c>
      <c r="AA22" s="644"/>
      <c r="AB22" s="644"/>
      <c r="AC22" s="644"/>
      <c r="AD22" s="645">
        <v>2217027</v>
      </c>
      <c r="AE22" s="645"/>
      <c r="AF22" s="645"/>
      <c r="AG22" s="645"/>
      <c r="AH22" s="645"/>
      <c r="AI22" s="645"/>
      <c r="AJ22" s="645"/>
      <c r="AK22" s="645"/>
      <c r="AL22" s="646">
        <v>95.2</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897</v>
      </c>
      <c r="S23" s="642"/>
      <c r="T23" s="642"/>
      <c r="U23" s="642"/>
      <c r="V23" s="642"/>
      <c r="W23" s="642"/>
      <c r="X23" s="642"/>
      <c r="Y23" s="643"/>
      <c r="Z23" s="644">
        <v>0</v>
      </c>
      <c r="AA23" s="644"/>
      <c r="AB23" s="644"/>
      <c r="AC23" s="644"/>
      <c r="AD23" s="645">
        <v>897</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20757</v>
      </c>
      <c r="S24" s="642"/>
      <c r="T24" s="642"/>
      <c r="U24" s="642"/>
      <c r="V24" s="642"/>
      <c r="W24" s="642"/>
      <c r="X24" s="642"/>
      <c r="Y24" s="643"/>
      <c r="Z24" s="644">
        <v>0.1</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1439119</v>
      </c>
      <c r="CS24" s="631"/>
      <c r="CT24" s="631"/>
      <c r="CU24" s="631"/>
      <c r="CV24" s="631"/>
      <c r="CW24" s="631"/>
      <c r="CX24" s="631"/>
      <c r="CY24" s="632"/>
      <c r="CZ24" s="635">
        <v>9</v>
      </c>
      <c r="DA24" s="636"/>
      <c r="DB24" s="636"/>
      <c r="DC24" s="655"/>
      <c r="DD24" s="676">
        <v>1245449</v>
      </c>
      <c r="DE24" s="631"/>
      <c r="DF24" s="631"/>
      <c r="DG24" s="631"/>
      <c r="DH24" s="631"/>
      <c r="DI24" s="631"/>
      <c r="DJ24" s="631"/>
      <c r="DK24" s="632"/>
      <c r="DL24" s="676">
        <v>1102176</v>
      </c>
      <c r="DM24" s="631"/>
      <c r="DN24" s="631"/>
      <c r="DO24" s="631"/>
      <c r="DP24" s="631"/>
      <c r="DQ24" s="631"/>
      <c r="DR24" s="631"/>
      <c r="DS24" s="631"/>
      <c r="DT24" s="631"/>
      <c r="DU24" s="631"/>
      <c r="DV24" s="632"/>
      <c r="DW24" s="635">
        <v>45.3</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22361</v>
      </c>
      <c r="S25" s="642"/>
      <c r="T25" s="642"/>
      <c r="U25" s="642"/>
      <c r="V25" s="642"/>
      <c r="W25" s="642"/>
      <c r="X25" s="642"/>
      <c r="Y25" s="643"/>
      <c r="Z25" s="644">
        <v>0.1</v>
      </c>
      <c r="AA25" s="644"/>
      <c r="AB25" s="644"/>
      <c r="AC25" s="644"/>
      <c r="AD25" s="645">
        <v>9786</v>
      </c>
      <c r="AE25" s="645"/>
      <c r="AF25" s="645"/>
      <c r="AG25" s="645"/>
      <c r="AH25" s="645"/>
      <c r="AI25" s="645"/>
      <c r="AJ25" s="645"/>
      <c r="AK25" s="645"/>
      <c r="AL25" s="646">
        <v>0.4</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802083</v>
      </c>
      <c r="CS25" s="677"/>
      <c r="CT25" s="677"/>
      <c r="CU25" s="677"/>
      <c r="CV25" s="677"/>
      <c r="CW25" s="677"/>
      <c r="CX25" s="677"/>
      <c r="CY25" s="678"/>
      <c r="CZ25" s="646">
        <v>5</v>
      </c>
      <c r="DA25" s="674"/>
      <c r="DB25" s="674"/>
      <c r="DC25" s="679"/>
      <c r="DD25" s="650">
        <v>786967</v>
      </c>
      <c r="DE25" s="677"/>
      <c r="DF25" s="677"/>
      <c r="DG25" s="677"/>
      <c r="DH25" s="677"/>
      <c r="DI25" s="677"/>
      <c r="DJ25" s="677"/>
      <c r="DK25" s="678"/>
      <c r="DL25" s="650">
        <v>644958</v>
      </c>
      <c r="DM25" s="677"/>
      <c r="DN25" s="677"/>
      <c r="DO25" s="677"/>
      <c r="DP25" s="677"/>
      <c r="DQ25" s="677"/>
      <c r="DR25" s="677"/>
      <c r="DS25" s="677"/>
      <c r="DT25" s="677"/>
      <c r="DU25" s="677"/>
      <c r="DV25" s="678"/>
      <c r="DW25" s="646">
        <v>26.5</v>
      </c>
      <c r="DX25" s="674"/>
      <c r="DY25" s="674"/>
      <c r="DZ25" s="674"/>
      <c r="EA25" s="674"/>
      <c r="EB25" s="674"/>
      <c r="EC25" s="675"/>
    </row>
    <row r="26" spans="2:133" ht="11.25" customHeight="1">
      <c r="B26" s="638" t="s">
        <v>293</v>
      </c>
      <c r="C26" s="639"/>
      <c r="D26" s="639"/>
      <c r="E26" s="639"/>
      <c r="F26" s="639"/>
      <c r="G26" s="639"/>
      <c r="H26" s="639"/>
      <c r="I26" s="639"/>
      <c r="J26" s="639"/>
      <c r="K26" s="639"/>
      <c r="L26" s="639"/>
      <c r="M26" s="639"/>
      <c r="N26" s="639"/>
      <c r="O26" s="639"/>
      <c r="P26" s="639"/>
      <c r="Q26" s="640"/>
      <c r="R26" s="641">
        <v>7371</v>
      </c>
      <c r="S26" s="642"/>
      <c r="T26" s="642"/>
      <c r="U26" s="642"/>
      <c r="V26" s="642"/>
      <c r="W26" s="642"/>
      <c r="X26" s="642"/>
      <c r="Y26" s="643"/>
      <c r="Z26" s="644">
        <v>0</v>
      </c>
      <c r="AA26" s="644"/>
      <c r="AB26" s="644"/>
      <c r="AC26" s="644"/>
      <c r="AD26" s="645" t="s">
        <v>128</v>
      </c>
      <c r="AE26" s="645"/>
      <c r="AF26" s="645"/>
      <c r="AG26" s="645"/>
      <c r="AH26" s="645"/>
      <c r="AI26" s="645"/>
      <c r="AJ26" s="645"/>
      <c r="AK26" s="645"/>
      <c r="AL26" s="646" t="s">
        <v>128</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500361</v>
      </c>
      <c r="CS26" s="642"/>
      <c r="CT26" s="642"/>
      <c r="CU26" s="642"/>
      <c r="CV26" s="642"/>
      <c r="CW26" s="642"/>
      <c r="CX26" s="642"/>
      <c r="CY26" s="643"/>
      <c r="CZ26" s="646">
        <v>3.1</v>
      </c>
      <c r="DA26" s="674"/>
      <c r="DB26" s="674"/>
      <c r="DC26" s="679"/>
      <c r="DD26" s="650">
        <v>485259</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4"/>
      <c r="DY26" s="674"/>
      <c r="DZ26" s="674"/>
      <c r="EA26" s="674"/>
      <c r="EB26" s="674"/>
      <c r="EC26" s="675"/>
    </row>
    <row r="27" spans="2:133" ht="11.25" customHeight="1">
      <c r="B27" s="638" t="s">
        <v>296</v>
      </c>
      <c r="C27" s="639"/>
      <c r="D27" s="639"/>
      <c r="E27" s="639"/>
      <c r="F27" s="639"/>
      <c r="G27" s="639"/>
      <c r="H27" s="639"/>
      <c r="I27" s="639"/>
      <c r="J27" s="639"/>
      <c r="K27" s="639"/>
      <c r="L27" s="639"/>
      <c r="M27" s="639"/>
      <c r="N27" s="639"/>
      <c r="O27" s="639"/>
      <c r="P27" s="639"/>
      <c r="Q27" s="640"/>
      <c r="R27" s="641">
        <v>5323292</v>
      </c>
      <c r="S27" s="642"/>
      <c r="T27" s="642"/>
      <c r="U27" s="642"/>
      <c r="V27" s="642"/>
      <c r="W27" s="642"/>
      <c r="X27" s="642"/>
      <c r="Y27" s="643"/>
      <c r="Z27" s="644">
        <v>31.5</v>
      </c>
      <c r="AA27" s="644"/>
      <c r="AB27" s="644"/>
      <c r="AC27" s="644"/>
      <c r="AD27" s="645" t="s">
        <v>128</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428642</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241166</v>
      </c>
      <c r="CS27" s="677"/>
      <c r="CT27" s="677"/>
      <c r="CU27" s="677"/>
      <c r="CV27" s="677"/>
      <c r="CW27" s="677"/>
      <c r="CX27" s="677"/>
      <c r="CY27" s="678"/>
      <c r="CZ27" s="646">
        <v>1.5</v>
      </c>
      <c r="DA27" s="674"/>
      <c r="DB27" s="674"/>
      <c r="DC27" s="679"/>
      <c r="DD27" s="650">
        <v>62612</v>
      </c>
      <c r="DE27" s="677"/>
      <c r="DF27" s="677"/>
      <c r="DG27" s="677"/>
      <c r="DH27" s="677"/>
      <c r="DI27" s="677"/>
      <c r="DJ27" s="677"/>
      <c r="DK27" s="678"/>
      <c r="DL27" s="650">
        <v>61348</v>
      </c>
      <c r="DM27" s="677"/>
      <c r="DN27" s="677"/>
      <c r="DO27" s="677"/>
      <c r="DP27" s="677"/>
      <c r="DQ27" s="677"/>
      <c r="DR27" s="677"/>
      <c r="DS27" s="677"/>
      <c r="DT27" s="677"/>
      <c r="DU27" s="677"/>
      <c r="DV27" s="678"/>
      <c r="DW27" s="646">
        <v>2.5</v>
      </c>
      <c r="DX27" s="674"/>
      <c r="DY27" s="674"/>
      <c r="DZ27" s="674"/>
      <c r="EA27" s="674"/>
      <c r="EB27" s="674"/>
      <c r="EC27" s="675"/>
    </row>
    <row r="28" spans="2:133" ht="11.25" customHeight="1">
      <c r="B28" s="683" t="s">
        <v>299</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395870</v>
      </c>
      <c r="CS28" s="642"/>
      <c r="CT28" s="642"/>
      <c r="CU28" s="642"/>
      <c r="CV28" s="642"/>
      <c r="CW28" s="642"/>
      <c r="CX28" s="642"/>
      <c r="CY28" s="643"/>
      <c r="CZ28" s="646">
        <v>2.5</v>
      </c>
      <c r="DA28" s="674"/>
      <c r="DB28" s="674"/>
      <c r="DC28" s="679"/>
      <c r="DD28" s="650">
        <v>395870</v>
      </c>
      <c r="DE28" s="642"/>
      <c r="DF28" s="642"/>
      <c r="DG28" s="642"/>
      <c r="DH28" s="642"/>
      <c r="DI28" s="642"/>
      <c r="DJ28" s="642"/>
      <c r="DK28" s="643"/>
      <c r="DL28" s="650">
        <v>395870</v>
      </c>
      <c r="DM28" s="642"/>
      <c r="DN28" s="642"/>
      <c r="DO28" s="642"/>
      <c r="DP28" s="642"/>
      <c r="DQ28" s="642"/>
      <c r="DR28" s="642"/>
      <c r="DS28" s="642"/>
      <c r="DT28" s="642"/>
      <c r="DU28" s="642"/>
      <c r="DV28" s="643"/>
      <c r="DW28" s="646">
        <v>16.3</v>
      </c>
      <c r="DX28" s="674"/>
      <c r="DY28" s="674"/>
      <c r="DZ28" s="674"/>
      <c r="EA28" s="674"/>
      <c r="EB28" s="674"/>
      <c r="EC28" s="675"/>
    </row>
    <row r="29" spans="2:133" ht="11.25" customHeight="1">
      <c r="B29" s="638" t="s">
        <v>301</v>
      </c>
      <c r="C29" s="639"/>
      <c r="D29" s="639"/>
      <c r="E29" s="639"/>
      <c r="F29" s="639"/>
      <c r="G29" s="639"/>
      <c r="H29" s="639"/>
      <c r="I29" s="639"/>
      <c r="J29" s="639"/>
      <c r="K29" s="639"/>
      <c r="L29" s="639"/>
      <c r="M29" s="639"/>
      <c r="N29" s="639"/>
      <c r="O29" s="639"/>
      <c r="P29" s="639"/>
      <c r="Q29" s="640"/>
      <c r="R29" s="641">
        <v>1633388</v>
      </c>
      <c r="S29" s="642"/>
      <c r="T29" s="642"/>
      <c r="U29" s="642"/>
      <c r="V29" s="642"/>
      <c r="W29" s="642"/>
      <c r="X29" s="642"/>
      <c r="Y29" s="643"/>
      <c r="Z29" s="644">
        <v>9.6999999999999993</v>
      </c>
      <c r="AA29" s="644"/>
      <c r="AB29" s="644"/>
      <c r="AC29" s="644"/>
      <c r="AD29" s="645" t="s">
        <v>128</v>
      </c>
      <c r="AE29" s="645"/>
      <c r="AF29" s="645"/>
      <c r="AG29" s="645"/>
      <c r="AH29" s="645"/>
      <c r="AI29" s="645"/>
      <c r="AJ29" s="645"/>
      <c r="AK29" s="645"/>
      <c r="AL29" s="646" t="s">
        <v>128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395816</v>
      </c>
      <c r="CS29" s="677"/>
      <c r="CT29" s="677"/>
      <c r="CU29" s="677"/>
      <c r="CV29" s="677"/>
      <c r="CW29" s="677"/>
      <c r="CX29" s="677"/>
      <c r="CY29" s="678"/>
      <c r="CZ29" s="646">
        <v>2.5</v>
      </c>
      <c r="DA29" s="674"/>
      <c r="DB29" s="674"/>
      <c r="DC29" s="679"/>
      <c r="DD29" s="650">
        <v>395816</v>
      </c>
      <c r="DE29" s="677"/>
      <c r="DF29" s="677"/>
      <c r="DG29" s="677"/>
      <c r="DH29" s="677"/>
      <c r="DI29" s="677"/>
      <c r="DJ29" s="677"/>
      <c r="DK29" s="678"/>
      <c r="DL29" s="650">
        <v>395816</v>
      </c>
      <c r="DM29" s="677"/>
      <c r="DN29" s="677"/>
      <c r="DO29" s="677"/>
      <c r="DP29" s="677"/>
      <c r="DQ29" s="677"/>
      <c r="DR29" s="677"/>
      <c r="DS29" s="677"/>
      <c r="DT29" s="677"/>
      <c r="DU29" s="677"/>
      <c r="DV29" s="678"/>
      <c r="DW29" s="646">
        <v>16.3</v>
      </c>
      <c r="DX29" s="674"/>
      <c r="DY29" s="674"/>
      <c r="DZ29" s="674"/>
      <c r="EA29" s="674"/>
      <c r="EB29" s="674"/>
      <c r="EC29" s="675"/>
    </row>
    <row r="30" spans="2:133" ht="11.25" customHeight="1">
      <c r="B30" s="638" t="s">
        <v>306</v>
      </c>
      <c r="C30" s="639"/>
      <c r="D30" s="639"/>
      <c r="E30" s="639"/>
      <c r="F30" s="639"/>
      <c r="G30" s="639"/>
      <c r="H30" s="639"/>
      <c r="I30" s="639"/>
      <c r="J30" s="639"/>
      <c r="K30" s="639"/>
      <c r="L30" s="639"/>
      <c r="M30" s="639"/>
      <c r="N30" s="639"/>
      <c r="O30" s="639"/>
      <c r="P30" s="639"/>
      <c r="Q30" s="640"/>
      <c r="R30" s="641">
        <v>61449</v>
      </c>
      <c r="S30" s="642"/>
      <c r="T30" s="642"/>
      <c r="U30" s="642"/>
      <c r="V30" s="642"/>
      <c r="W30" s="642"/>
      <c r="X30" s="642"/>
      <c r="Y30" s="643"/>
      <c r="Z30" s="644">
        <v>0.4</v>
      </c>
      <c r="AA30" s="644"/>
      <c r="AB30" s="644"/>
      <c r="AC30" s="644"/>
      <c r="AD30" s="645" t="s">
        <v>128</v>
      </c>
      <c r="AE30" s="645"/>
      <c r="AF30" s="645"/>
      <c r="AG30" s="645"/>
      <c r="AH30" s="645"/>
      <c r="AI30" s="645"/>
      <c r="AJ30" s="645"/>
      <c r="AK30" s="645"/>
      <c r="AL30" s="646" t="s">
        <v>128</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100</v>
      </c>
      <c r="BH30" s="702"/>
      <c r="BI30" s="702"/>
      <c r="BJ30" s="702"/>
      <c r="BK30" s="702"/>
      <c r="BL30" s="702"/>
      <c r="BM30" s="636">
        <v>99.3</v>
      </c>
      <c r="BN30" s="702"/>
      <c r="BO30" s="702"/>
      <c r="BP30" s="702"/>
      <c r="BQ30" s="703"/>
      <c r="BR30" s="701">
        <v>99.9</v>
      </c>
      <c r="BS30" s="702"/>
      <c r="BT30" s="702"/>
      <c r="BU30" s="702"/>
      <c r="BV30" s="702"/>
      <c r="BW30" s="702"/>
      <c r="BX30" s="636">
        <v>99</v>
      </c>
      <c r="BY30" s="702"/>
      <c r="BZ30" s="702"/>
      <c r="CA30" s="702"/>
      <c r="CB30" s="703"/>
      <c r="CD30" s="706"/>
      <c r="CE30" s="707"/>
      <c r="CF30" s="656" t="s">
        <v>309</v>
      </c>
      <c r="CG30" s="657"/>
      <c r="CH30" s="657"/>
      <c r="CI30" s="657"/>
      <c r="CJ30" s="657"/>
      <c r="CK30" s="657"/>
      <c r="CL30" s="657"/>
      <c r="CM30" s="657"/>
      <c r="CN30" s="657"/>
      <c r="CO30" s="657"/>
      <c r="CP30" s="657"/>
      <c r="CQ30" s="658"/>
      <c r="CR30" s="641">
        <v>385741</v>
      </c>
      <c r="CS30" s="642"/>
      <c r="CT30" s="642"/>
      <c r="CU30" s="642"/>
      <c r="CV30" s="642"/>
      <c r="CW30" s="642"/>
      <c r="CX30" s="642"/>
      <c r="CY30" s="643"/>
      <c r="CZ30" s="646">
        <v>2.4</v>
      </c>
      <c r="DA30" s="674"/>
      <c r="DB30" s="674"/>
      <c r="DC30" s="679"/>
      <c r="DD30" s="650">
        <v>385741</v>
      </c>
      <c r="DE30" s="642"/>
      <c r="DF30" s="642"/>
      <c r="DG30" s="642"/>
      <c r="DH30" s="642"/>
      <c r="DI30" s="642"/>
      <c r="DJ30" s="642"/>
      <c r="DK30" s="643"/>
      <c r="DL30" s="650">
        <v>385741</v>
      </c>
      <c r="DM30" s="642"/>
      <c r="DN30" s="642"/>
      <c r="DO30" s="642"/>
      <c r="DP30" s="642"/>
      <c r="DQ30" s="642"/>
      <c r="DR30" s="642"/>
      <c r="DS30" s="642"/>
      <c r="DT30" s="642"/>
      <c r="DU30" s="642"/>
      <c r="DV30" s="643"/>
      <c r="DW30" s="646">
        <v>15.9</v>
      </c>
      <c r="DX30" s="674"/>
      <c r="DY30" s="674"/>
      <c r="DZ30" s="674"/>
      <c r="EA30" s="674"/>
      <c r="EB30" s="674"/>
      <c r="EC30" s="675"/>
    </row>
    <row r="31" spans="2:133" ht="11.25" customHeight="1">
      <c r="B31" s="638" t="s">
        <v>310</v>
      </c>
      <c r="C31" s="639"/>
      <c r="D31" s="639"/>
      <c r="E31" s="639"/>
      <c r="F31" s="639"/>
      <c r="G31" s="639"/>
      <c r="H31" s="639"/>
      <c r="I31" s="639"/>
      <c r="J31" s="639"/>
      <c r="K31" s="639"/>
      <c r="L31" s="639"/>
      <c r="M31" s="639"/>
      <c r="N31" s="639"/>
      <c r="O31" s="639"/>
      <c r="P31" s="639"/>
      <c r="Q31" s="640"/>
      <c r="R31" s="641">
        <v>154366</v>
      </c>
      <c r="S31" s="642"/>
      <c r="T31" s="642"/>
      <c r="U31" s="642"/>
      <c r="V31" s="642"/>
      <c r="W31" s="642"/>
      <c r="X31" s="642"/>
      <c r="Y31" s="643"/>
      <c r="Z31" s="644">
        <v>0.9</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100</v>
      </c>
      <c r="BH31" s="677"/>
      <c r="BI31" s="677"/>
      <c r="BJ31" s="677"/>
      <c r="BK31" s="677"/>
      <c r="BL31" s="677"/>
      <c r="BM31" s="647">
        <v>98.8</v>
      </c>
      <c r="BN31" s="699"/>
      <c r="BO31" s="699"/>
      <c r="BP31" s="699"/>
      <c r="BQ31" s="700"/>
      <c r="BR31" s="698">
        <v>99.8</v>
      </c>
      <c r="BS31" s="677"/>
      <c r="BT31" s="677"/>
      <c r="BU31" s="677"/>
      <c r="BV31" s="677"/>
      <c r="BW31" s="677"/>
      <c r="BX31" s="647">
        <v>98.5</v>
      </c>
      <c r="BY31" s="699"/>
      <c r="BZ31" s="699"/>
      <c r="CA31" s="699"/>
      <c r="CB31" s="700"/>
      <c r="CD31" s="706"/>
      <c r="CE31" s="707"/>
      <c r="CF31" s="656" t="s">
        <v>313</v>
      </c>
      <c r="CG31" s="657"/>
      <c r="CH31" s="657"/>
      <c r="CI31" s="657"/>
      <c r="CJ31" s="657"/>
      <c r="CK31" s="657"/>
      <c r="CL31" s="657"/>
      <c r="CM31" s="657"/>
      <c r="CN31" s="657"/>
      <c r="CO31" s="657"/>
      <c r="CP31" s="657"/>
      <c r="CQ31" s="658"/>
      <c r="CR31" s="641">
        <v>10075</v>
      </c>
      <c r="CS31" s="677"/>
      <c r="CT31" s="677"/>
      <c r="CU31" s="677"/>
      <c r="CV31" s="677"/>
      <c r="CW31" s="677"/>
      <c r="CX31" s="677"/>
      <c r="CY31" s="678"/>
      <c r="CZ31" s="646">
        <v>0.1</v>
      </c>
      <c r="DA31" s="674"/>
      <c r="DB31" s="674"/>
      <c r="DC31" s="679"/>
      <c r="DD31" s="650">
        <v>10075</v>
      </c>
      <c r="DE31" s="677"/>
      <c r="DF31" s="677"/>
      <c r="DG31" s="677"/>
      <c r="DH31" s="677"/>
      <c r="DI31" s="677"/>
      <c r="DJ31" s="677"/>
      <c r="DK31" s="678"/>
      <c r="DL31" s="650">
        <v>10075</v>
      </c>
      <c r="DM31" s="677"/>
      <c r="DN31" s="677"/>
      <c r="DO31" s="677"/>
      <c r="DP31" s="677"/>
      <c r="DQ31" s="677"/>
      <c r="DR31" s="677"/>
      <c r="DS31" s="677"/>
      <c r="DT31" s="677"/>
      <c r="DU31" s="677"/>
      <c r="DV31" s="678"/>
      <c r="DW31" s="646">
        <v>0.4</v>
      </c>
      <c r="DX31" s="674"/>
      <c r="DY31" s="674"/>
      <c r="DZ31" s="674"/>
      <c r="EA31" s="674"/>
      <c r="EB31" s="674"/>
      <c r="EC31" s="675"/>
    </row>
    <row r="32" spans="2:133" ht="11.25" customHeight="1">
      <c r="B32" s="638" t="s">
        <v>314</v>
      </c>
      <c r="C32" s="639"/>
      <c r="D32" s="639"/>
      <c r="E32" s="639"/>
      <c r="F32" s="639"/>
      <c r="G32" s="639"/>
      <c r="H32" s="639"/>
      <c r="I32" s="639"/>
      <c r="J32" s="639"/>
      <c r="K32" s="639"/>
      <c r="L32" s="639"/>
      <c r="M32" s="639"/>
      <c r="N32" s="639"/>
      <c r="O32" s="639"/>
      <c r="P32" s="639"/>
      <c r="Q32" s="640"/>
      <c r="R32" s="641">
        <v>3452187</v>
      </c>
      <c r="S32" s="642"/>
      <c r="T32" s="642"/>
      <c r="U32" s="642"/>
      <c r="V32" s="642"/>
      <c r="W32" s="642"/>
      <c r="X32" s="642"/>
      <c r="Y32" s="643"/>
      <c r="Z32" s="644">
        <v>20.399999999999999</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100</v>
      </c>
      <c r="BH32" s="711"/>
      <c r="BI32" s="711"/>
      <c r="BJ32" s="711"/>
      <c r="BK32" s="711"/>
      <c r="BL32" s="711"/>
      <c r="BM32" s="712">
        <v>99.3</v>
      </c>
      <c r="BN32" s="711"/>
      <c r="BO32" s="711"/>
      <c r="BP32" s="711"/>
      <c r="BQ32" s="713"/>
      <c r="BR32" s="710">
        <v>100</v>
      </c>
      <c r="BS32" s="711"/>
      <c r="BT32" s="711"/>
      <c r="BU32" s="711"/>
      <c r="BV32" s="711"/>
      <c r="BW32" s="711"/>
      <c r="BX32" s="712">
        <v>98.9</v>
      </c>
      <c r="BY32" s="711"/>
      <c r="BZ32" s="711"/>
      <c r="CA32" s="711"/>
      <c r="CB32" s="713"/>
      <c r="CD32" s="708"/>
      <c r="CE32" s="709"/>
      <c r="CF32" s="656" t="s">
        <v>316</v>
      </c>
      <c r="CG32" s="657"/>
      <c r="CH32" s="657"/>
      <c r="CI32" s="657"/>
      <c r="CJ32" s="657"/>
      <c r="CK32" s="657"/>
      <c r="CL32" s="657"/>
      <c r="CM32" s="657"/>
      <c r="CN32" s="657"/>
      <c r="CO32" s="657"/>
      <c r="CP32" s="657"/>
      <c r="CQ32" s="658"/>
      <c r="CR32" s="641">
        <v>54</v>
      </c>
      <c r="CS32" s="642"/>
      <c r="CT32" s="642"/>
      <c r="CU32" s="642"/>
      <c r="CV32" s="642"/>
      <c r="CW32" s="642"/>
      <c r="CX32" s="642"/>
      <c r="CY32" s="643"/>
      <c r="CZ32" s="646">
        <v>0</v>
      </c>
      <c r="DA32" s="674"/>
      <c r="DB32" s="674"/>
      <c r="DC32" s="679"/>
      <c r="DD32" s="650">
        <v>54</v>
      </c>
      <c r="DE32" s="642"/>
      <c r="DF32" s="642"/>
      <c r="DG32" s="642"/>
      <c r="DH32" s="642"/>
      <c r="DI32" s="642"/>
      <c r="DJ32" s="642"/>
      <c r="DK32" s="643"/>
      <c r="DL32" s="650">
        <v>54</v>
      </c>
      <c r="DM32" s="642"/>
      <c r="DN32" s="642"/>
      <c r="DO32" s="642"/>
      <c r="DP32" s="642"/>
      <c r="DQ32" s="642"/>
      <c r="DR32" s="642"/>
      <c r="DS32" s="642"/>
      <c r="DT32" s="642"/>
      <c r="DU32" s="642"/>
      <c r="DV32" s="643"/>
      <c r="DW32" s="646">
        <v>0</v>
      </c>
      <c r="DX32" s="674"/>
      <c r="DY32" s="674"/>
      <c r="DZ32" s="674"/>
      <c r="EA32" s="674"/>
      <c r="EB32" s="674"/>
      <c r="EC32" s="675"/>
    </row>
    <row r="33" spans="2:133" ht="11.25" customHeight="1">
      <c r="B33" s="638" t="s">
        <v>317</v>
      </c>
      <c r="C33" s="639"/>
      <c r="D33" s="639"/>
      <c r="E33" s="639"/>
      <c r="F33" s="639"/>
      <c r="G33" s="639"/>
      <c r="H33" s="639"/>
      <c r="I33" s="639"/>
      <c r="J33" s="639"/>
      <c r="K33" s="639"/>
      <c r="L33" s="639"/>
      <c r="M33" s="639"/>
      <c r="N33" s="639"/>
      <c r="O33" s="639"/>
      <c r="P33" s="639"/>
      <c r="Q33" s="640"/>
      <c r="R33" s="641">
        <v>2099043</v>
      </c>
      <c r="S33" s="642"/>
      <c r="T33" s="642"/>
      <c r="U33" s="642"/>
      <c r="V33" s="642"/>
      <c r="W33" s="642"/>
      <c r="X33" s="642"/>
      <c r="Y33" s="643"/>
      <c r="Z33" s="644">
        <v>12.4</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8791864</v>
      </c>
      <c r="CS33" s="677"/>
      <c r="CT33" s="677"/>
      <c r="CU33" s="677"/>
      <c r="CV33" s="677"/>
      <c r="CW33" s="677"/>
      <c r="CX33" s="677"/>
      <c r="CY33" s="678"/>
      <c r="CZ33" s="646">
        <v>54.8</v>
      </c>
      <c r="DA33" s="674"/>
      <c r="DB33" s="674"/>
      <c r="DC33" s="679"/>
      <c r="DD33" s="650">
        <v>1798520</v>
      </c>
      <c r="DE33" s="677"/>
      <c r="DF33" s="677"/>
      <c r="DG33" s="677"/>
      <c r="DH33" s="677"/>
      <c r="DI33" s="677"/>
      <c r="DJ33" s="677"/>
      <c r="DK33" s="678"/>
      <c r="DL33" s="650">
        <v>954234</v>
      </c>
      <c r="DM33" s="677"/>
      <c r="DN33" s="677"/>
      <c r="DO33" s="677"/>
      <c r="DP33" s="677"/>
      <c r="DQ33" s="677"/>
      <c r="DR33" s="677"/>
      <c r="DS33" s="677"/>
      <c r="DT33" s="677"/>
      <c r="DU33" s="677"/>
      <c r="DV33" s="678"/>
      <c r="DW33" s="646">
        <v>39.299999999999997</v>
      </c>
      <c r="DX33" s="674"/>
      <c r="DY33" s="674"/>
      <c r="DZ33" s="674"/>
      <c r="EA33" s="674"/>
      <c r="EB33" s="674"/>
      <c r="EC33" s="675"/>
    </row>
    <row r="34" spans="2:133" ht="11.25" customHeight="1">
      <c r="B34" s="638" t="s">
        <v>319</v>
      </c>
      <c r="C34" s="639"/>
      <c r="D34" s="639"/>
      <c r="E34" s="639"/>
      <c r="F34" s="639"/>
      <c r="G34" s="639"/>
      <c r="H34" s="639"/>
      <c r="I34" s="639"/>
      <c r="J34" s="639"/>
      <c r="K34" s="639"/>
      <c r="L34" s="639"/>
      <c r="M34" s="639"/>
      <c r="N34" s="639"/>
      <c r="O34" s="639"/>
      <c r="P34" s="639"/>
      <c r="Q34" s="640"/>
      <c r="R34" s="641">
        <v>560457</v>
      </c>
      <c r="S34" s="642"/>
      <c r="T34" s="642"/>
      <c r="U34" s="642"/>
      <c r="V34" s="642"/>
      <c r="W34" s="642"/>
      <c r="X34" s="642"/>
      <c r="Y34" s="643"/>
      <c r="Z34" s="644">
        <v>3.3</v>
      </c>
      <c r="AA34" s="644"/>
      <c r="AB34" s="644"/>
      <c r="AC34" s="644"/>
      <c r="AD34" s="645">
        <v>100220</v>
      </c>
      <c r="AE34" s="645"/>
      <c r="AF34" s="645"/>
      <c r="AG34" s="645"/>
      <c r="AH34" s="645"/>
      <c r="AI34" s="645"/>
      <c r="AJ34" s="645"/>
      <c r="AK34" s="645"/>
      <c r="AL34" s="646">
        <v>4.3</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2009439</v>
      </c>
      <c r="CS34" s="642"/>
      <c r="CT34" s="642"/>
      <c r="CU34" s="642"/>
      <c r="CV34" s="642"/>
      <c r="CW34" s="642"/>
      <c r="CX34" s="642"/>
      <c r="CY34" s="643"/>
      <c r="CZ34" s="646">
        <v>12.5</v>
      </c>
      <c r="DA34" s="674"/>
      <c r="DB34" s="674"/>
      <c r="DC34" s="679"/>
      <c r="DD34" s="650">
        <v>808990</v>
      </c>
      <c r="DE34" s="642"/>
      <c r="DF34" s="642"/>
      <c r="DG34" s="642"/>
      <c r="DH34" s="642"/>
      <c r="DI34" s="642"/>
      <c r="DJ34" s="642"/>
      <c r="DK34" s="643"/>
      <c r="DL34" s="650">
        <v>346331</v>
      </c>
      <c r="DM34" s="642"/>
      <c r="DN34" s="642"/>
      <c r="DO34" s="642"/>
      <c r="DP34" s="642"/>
      <c r="DQ34" s="642"/>
      <c r="DR34" s="642"/>
      <c r="DS34" s="642"/>
      <c r="DT34" s="642"/>
      <c r="DU34" s="642"/>
      <c r="DV34" s="643"/>
      <c r="DW34" s="646">
        <v>14.2</v>
      </c>
      <c r="DX34" s="674"/>
      <c r="DY34" s="674"/>
      <c r="DZ34" s="674"/>
      <c r="EA34" s="674"/>
      <c r="EB34" s="674"/>
      <c r="EC34" s="675"/>
    </row>
    <row r="35" spans="2:133" ht="11.25" customHeight="1">
      <c r="B35" s="638" t="s">
        <v>323</v>
      </c>
      <c r="C35" s="639"/>
      <c r="D35" s="639"/>
      <c r="E35" s="639"/>
      <c r="F35" s="639"/>
      <c r="G35" s="639"/>
      <c r="H35" s="639"/>
      <c r="I35" s="639"/>
      <c r="J35" s="639"/>
      <c r="K35" s="639"/>
      <c r="L35" s="639"/>
      <c r="M35" s="639"/>
      <c r="N35" s="639"/>
      <c r="O35" s="639"/>
      <c r="P35" s="639"/>
      <c r="Q35" s="640"/>
      <c r="R35" s="641">
        <v>229712</v>
      </c>
      <c r="S35" s="642"/>
      <c r="T35" s="642"/>
      <c r="U35" s="642"/>
      <c r="V35" s="642"/>
      <c r="W35" s="642"/>
      <c r="X35" s="642"/>
      <c r="Y35" s="643"/>
      <c r="Z35" s="644">
        <v>1.4</v>
      </c>
      <c r="AA35" s="644"/>
      <c r="AB35" s="644"/>
      <c r="AC35" s="644"/>
      <c r="AD35" s="645" t="s">
        <v>128</v>
      </c>
      <c r="AE35" s="645"/>
      <c r="AF35" s="645"/>
      <c r="AG35" s="645"/>
      <c r="AH35" s="645"/>
      <c r="AI35" s="645"/>
      <c r="AJ35" s="645"/>
      <c r="AK35" s="645"/>
      <c r="AL35" s="646" t="s">
        <v>128</v>
      </c>
      <c r="AM35" s="647"/>
      <c r="AN35" s="647"/>
      <c r="AO35" s="648"/>
      <c r="AP35" s="234"/>
      <c r="AQ35" s="714" t="s">
        <v>324</v>
      </c>
      <c r="AR35" s="715"/>
      <c r="AS35" s="715"/>
      <c r="AT35" s="715"/>
      <c r="AU35" s="715"/>
      <c r="AV35" s="715"/>
      <c r="AW35" s="715"/>
      <c r="AX35" s="715"/>
      <c r="AY35" s="716"/>
      <c r="AZ35" s="630">
        <v>577255</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79642</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875157</v>
      </c>
      <c r="CS35" s="677"/>
      <c r="CT35" s="677"/>
      <c r="CU35" s="677"/>
      <c r="CV35" s="677"/>
      <c r="CW35" s="677"/>
      <c r="CX35" s="677"/>
      <c r="CY35" s="678"/>
      <c r="CZ35" s="646">
        <v>5.5</v>
      </c>
      <c r="DA35" s="674"/>
      <c r="DB35" s="674"/>
      <c r="DC35" s="679"/>
      <c r="DD35" s="650">
        <v>47043</v>
      </c>
      <c r="DE35" s="677"/>
      <c r="DF35" s="677"/>
      <c r="DG35" s="677"/>
      <c r="DH35" s="677"/>
      <c r="DI35" s="677"/>
      <c r="DJ35" s="677"/>
      <c r="DK35" s="678"/>
      <c r="DL35" s="650">
        <v>28735</v>
      </c>
      <c r="DM35" s="677"/>
      <c r="DN35" s="677"/>
      <c r="DO35" s="677"/>
      <c r="DP35" s="677"/>
      <c r="DQ35" s="677"/>
      <c r="DR35" s="677"/>
      <c r="DS35" s="677"/>
      <c r="DT35" s="677"/>
      <c r="DU35" s="677"/>
      <c r="DV35" s="678"/>
      <c r="DW35" s="646">
        <v>1.2</v>
      </c>
      <c r="DX35" s="674"/>
      <c r="DY35" s="674"/>
      <c r="DZ35" s="674"/>
      <c r="EA35" s="674"/>
      <c r="EB35" s="674"/>
      <c r="EC35" s="675"/>
    </row>
    <row r="36" spans="2:133" ht="11.25" customHeight="1">
      <c r="B36" s="638" t="s">
        <v>327</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128</v>
      </c>
      <c r="AM36" s="647"/>
      <c r="AN36" s="647"/>
      <c r="AO36" s="648"/>
      <c r="AQ36" s="718" t="s">
        <v>328</v>
      </c>
      <c r="AR36" s="719"/>
      <c r="AS36" s="719"/>
      <c r="AT36" s="719"/>
      <c r="AU36" s="719"/>
      <c r="AV36" s="719"/>
      <c r="AW36" s="719"/>
      <c r="AX36" s="719"/>
      <c r="AY36" s="720"/>
      <c r="AZ36" s="641">
        <v>150688</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79642</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1379696</v>
      </c>
      <c r="CS36" s="642"/>
      <c r="CT36" s="642"/>
      <c r="CU36" s="642"/>
      <c r="CV36" s="642"/>
      <c r="CW36" s="642"/>
      <c r="CX36" s="642"/>
      <c r="CY36" s="643"/>
      <c r="CZ36" s="646">
        <v>8.6</v>
      </c>
      <c r="DA36" s="674"/>
      <c r="DB36" s="674"/>
      <c r="DC36" s="679"/>
      <c r="DD36" s="650">
        <v>488153</v>
      </c>
      <c r="DE36" s="642"/>
      <c r="DF36" s="642"/>
      <c r="DG36" s="642"/>
      <c r="DH36" s="642"/>
      <c r="DI36" s="642"/>
      <c r="DJ36" s="642"/>
      <c r="DK36" s="643"/>
      <c r="DL36" s="650">
        <v>313988</v>
      </c>
      <c r="DM36" s="642"/>
      <c r="DN36" s="642"/>
      <c r="DO36" s="642"/>
      <c r="DP36" s="642"/>
      <c r="DQ36" s="642"/>
      <c r="DR36" s="642"/>
      <c r="DS36" s="642"/>
      <c r="DT36" s="642"/>
      <c r="DU36" s="642"/>
      <c r="DV36" s="643"/>
      <c r="DW36" s="646">
        <v>12.9</v>
      </c>
      <c r="DX36" s="674"/>
      <c r="DY36" s="674"/>
      <c r="DZ36" s="674"/>
      <c r="EA36" s="674"/>
      <c r="EB36" s="674"/>
      <c r="EC36" s="675"/>
    </row>
    <row r="37" spans="2:133" ht="11.25" customHeight="1">
      <c r="B37" s="638" t="s">
        <v>331</v>
      </c>
      <c r="C37" s="639"/>
      <c r="D37" s="639"/>
      <c r="E37" s="639"/>
      <c r="F37" s="639"/>
      <c r="G37" s="639"/>
      <c r="H37" s="639"/>
      <c r="I37" s="639"/>
      <c r="J37" s="639"/>
      <c r="K37" s="639"/>
      <c r="L37" s="639"/>
      <c r="M37" s="639"/>
      <c r="N37" s="639"/>
      <c r="O37" s="639"/>
      <c r="P37" s="639"/>
      <c r="Q37" s="640"/>
      <c r="R37" s="641">
        <v>103112</v>
      </c>
      <c r="S37" s="642"/>
      <c r="T37" s="642"/>
      <c r="U37" s="642"/>
      <c r="V37" s="642"/>
      <c r="W37" s="642"/>
      <c r="X37" s="642"/>
      <c r="Y37" s="643"/>
      <c r="Z37" s="644">
        <v>0.6</v>
      </c>
      <c r="AA37" s="644"/>
      <c r="AB37" s="644"/>
      <c r="AC37" s="644"/>
      <c r="AD37" s="645" t="s">
        <v>128</v>
      </c>
      <c r="AE37" s="645"/>
      <c r="AF37" s="645"/>
      <c r="AG37" s="645"/>
      <c r="AH37" s="645"/>
      <c r="AI37" s="645"/>
      <c r="AJ37" s="645"/>
      <c r="AK37" s="645"/>
      <c r="AL37" s="646" t="s">
        <v>128</v>
      </c>
      <c r="AM37" s="647"/>
      <c r="AN37" s="647"/>
      <c r="AO37" s="648"/>
      <c r="AQ37" s="718" t="s">
        <v>332</v>
      </c>
      <c r="AR37" s="719"/>
      <c r="AS37" s="719"/>
      <c r="AT37" s="719"/>
      <c r="AU37" s="719"/>
      <c r="AV37" s="719"/>
      <c r="AW37" s="719"/>
      <c r="AX37" s="719"/>
      <c r="AY37" s="720"/>
      <c r="AZ37" s="641">
        <v>119070</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1048</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206514</v>
      </c>
      <c r="CS37" s="677"/>
      <c r="CT37" s="677"/>
      <c r="CU37" s="677"/>
      <c r="CV37" s="677"/>
      <c r="CW37" s="677"/>
      <c r="CX37" s="677"/>
      <c r="CY37" s="678"/>
      <c r="CZ37" s="646">
        <v>1.3</v>
      </c>
      <c r="DA37" s="674"/>
      <c r="DB37" s="674"/>
      <c r="DC37" s="679"/>
      <c r="DD37" s="650">
        <v>206514</v>
      </c>
      <c r="DE37" s="677"/>
      <c r="DF37" s="677"/>
      <c r="DG37" s="677"/>
      <c r="DH37" s="677"/>
      <c r="DI37" s="677"/>
      <c r="DJ37" s="677"/>
      <c r="DK37" s="678"/>
      <c r="DL37" s="650">
        <v>205022</v>
      </c>
      <c r="DM37" s="677"/>
      <c r="DN37" s="677"/>
      <c r="DO37" s="677"/>
      <c r="DP37" s="677"/>
      <c r="DQ37" s="677"/>
      <c r="DR37" s="677"/>
      <c r="DS37" s="677"/>
      <c r="DT37" s="677"/>
      <c r="DU37" s="677"/>
      <c r="DV37" s="678"/>
      <c r="DW37" s="646">
        <v>8.4</v>
      </c>
      <c r="DX37" s="674"/>
      <c r="DY37" s="674"/>
      <c r="DZ37" s="674"/>
      <c r="EA37" s="674"/>
      <c r="EB37" s="674"/>
      <c r="EC37" s="675"/>
    </row>
    <row r="38" spans="2:133" ht="11.25" customHeight="1">
      <c r="B38" s="686" t="s">
        <v>335</v>
      </c>
      <c r="C38" s="687"/>
      <c r="D38" s="687"/>
      <c r="E38" s="687"/>
      <c r="F38" s="687"/>
      <c r="G38" s="687"/>
      <c r="H38" s="687"/>
      <c r="I38" s="687"/>
      <c r="J38" s="687"/>
      <c r="K38" s="687"/>
      <c r="L38" s="687"/>
      <c r="M38" s="687"/>
      <c r="N38" s="687"/>
      <c r="O38" s="687"/>
      <c r="P38" s="687"/>
      <c r="Q38" s="688"/>
      <c r="R38" s="721">
        <v>16901471</v>
      </c>
      <c r="S38" s="722"/>
      <c r="T38" s="722"/>
      <c r="U38" s="722"/>
      <c r="V38" s="722"/>
      <c r="W38" s="722"/>
      <c r="X38" s="722"/>
      <c r="Y38" s="723"/>
      <c r="Z38" s="724">
        <v>100</v>
      </c>
      <c r="AA38" s="724"/>
      <c r="AB38" s="724"/>
      <c r="AC38" s="724"/>
      <c r="AD38" s="725">
        <v>2327930</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337</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1985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577255</v>
      </c>
      <c r="CS38" s="642"/>
      <c r="CT38" s="642"/>
      <c r="CU38" s="642"/>
      <c r="CV38" s="642"/>
      <c r="CW38" s="642"/>
      <c r="CX38" s="642"/>
      <c r="CY38" s="643"/>
      <c r="CZ38" s="646">
        <v>3.6</v>
      </c>
      <c r="DA38" s="674"/>
      <c r="DB38" s="674"/>
      <c r="DC38" s="679"/>
      <c r="DD38" s="650">
        <v>417642</v>
      </c>
      <c r="DE38" s="642"/>
      <c r="DF38" s="642"/>
      <c r="DG38" s="642"/>
      <c r="DH38" s="642"/>
      <c r="DI38" s="642"/>
      <c r="DJ38" s="642"/>
      <c r="DK38" s="643"/>
      <c r="DL38" s="650">
        <v>265180</v>
      </c>
      <c r="DM38" s="642"/>
      <c r="DN38" s="642"/>
      <c r="DO38" s="642"/>
      <c r="DP38" s="642"/>
      <c r="DQ38" s="642"/>
      <c r="DR38" s="642"/>
      <c r="DS38" s="642"/>
      <c r="DT38" s="642"/>
      <c r="DU38" s="642"/>
      <c r="DV38" s="643"/>
      <c r="DW38" s="646">
        <v>10.9</v>
      </c>
      <c r="DX38" s="674"/>
      <c r="DY38" s="674"/>
      <c r="DZ38" s="674"/>
      <c r="EA38" s="674"/>
      <c r="EB38" s="674"/>
      <c r="EC38" s="675"/>
    </row>
    <row r="39" spans="2:133" ht="11.25" customHeight="1">
      <c r="AQ39" s="718" t="s">
        <v>340</v>
      </c>
      <c r="AR39" s="719"/>
      <c r="AS39" s="719"/>
      <c r="AT39" s="719"/>
      <c r="AU39" s="719"/>
      <c r="AV39" s="719"/>
      <c r="AW39" s="719"/>
      <c r="AX39" s="719"/>
      <c r="AY39" s="720"/>
      <c r="AZ39" s="641" t="s">
        <v>128</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14</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3783517</v>
      </c>
      <c r="CS39" s="677"/>
      <c r="CT39" s="677"/>
      <c r="CU39" s="677"/>
      <c r="CV39" s="677"/>
      <c r="CW39" s="677"/>
      <c r="CX39" s="677"/>
      <c r="CY39" s="678"/>
      <c r="CZ39" s="646">
        <v>23.6</v>
      </c>
      <c r="DA39" s="674"/>
      <c r="DB39" s="674"/>
      <c r="DC39" s="679"/>
      <c r="DD39" s="650">
        <v>36692</v>
      </c>
      <c r="DE39" s="677"/>
      <c r="DF39" s="677"/>
      <c r="DG39" s="677"/>
      <c r="DH39" s="677"/>
      <c r="DI39" s="677"/>
      <c r="DJ39" s="677"/>
      <c r="DK39" s="678"/>
      <c r="DL39" s="650" t="s">
        <v>337</v>
      </c>
      <c r="DM39" s="677"/>
      <c r="DN39" s="677"/>
      <c r="DO39" s="677"/>
      <c r="DP39" s="677"/>
      <c r="DQ39" s="677"/>
      <c r="DR39" s="677"/>
      <c r="DS39" s="677"/>
      <c r="DT39" s="677"/>
      <c r="DU39" s="677"/>
      <c r="DV39" s="678"/>
      <c r="DW39" s="646" t="s">
        <v>337</v>
      </c>
      <c r="DX39" s="674"/>
      <c r="DY39" s="674"/>
      <c r="DZ39" s="674"/>
      <c r="EA39" s="674"/>
      <c r="EB39" s="674"/>
      <c r="EC39" s="675"/>
    </row>
    <row r="40" spans="2:133" ht="11.25" customHeight="1">
      <c r="AQ40" s="718" t="s">
        <v>344</v>
      </c>
      <c r="AR40" s="719"/>
      <c r="AS40" s="719"/>
      <c r="AT40" s="719"/>
      <c r="AU40" s="719"/>
      <c r="AV40" s="719"/>
      <c r="AW40" s="719"/>
      <c r="AX40" s="719"/>
      <c r="AY40" s="720"/>
      <c r="AZ40" s="641">
        <v>93337</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v>106</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166800</v>
      </c>
      <c r="CS40" s="642"/>
      <c r="CT40" s="642"/>
      <c r="CU40" s="642"/>
      <c r="CV40" s="642"/>
      <c r="CW40" s="642"/>
      <c r="CX40" s="642"/>
      <c r="CY40" s="643"/>
      <c r="CZ40" s="646">
        <v>1</v>
      </c>
      <c r="DA40" s="674"/>
      <c r="DB40" s="674"/>
      <c r="DC40" s="679"/>
      <c r="DD40" s="650" t="s">
        <v>337</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4"/>
      <c r="DY40" s="674"/>
      <c r="DZ40" s="674"/>
      <c r="EA40" s="674"/>
      <c r="EB40" s="674"/>
      <c r="EC40" s="675"/>
    </row>
    <row r="41" spans="2:133" ht="11.25" customHeight="1">
      <c r="AQ41" s="728" t="s">
        <v>347</v>
      </c>
      <c r="AR41" s="729"/>
      <c r="AS41" s="729"/>
      <c r="AT41" s="729"/>
      <c r="AU41" s="729"/>
      <c r="AV41" s="729"/>
      <c r="AW41" s="729"/>
      <c r="AX41" s="729"/>
      <c r="AY41" s="730"/>
      <c r="AZ41" s="721">
        <v>214160</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383</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4"/>
      <c r="DB41" s="674"/>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5811151</v>
      </c>
      <c r="CS42" s="642"/>
      <c r="CT42" s="642"/>
      <c r="CU42" s="642"/>
      <c r="CV42" s="642"/>
      <c r="CW42" s="642"/>
      <c r="CX42" s="642"/>
      <c r="CY42" s="643"/>
      <c r="CZ42" s="646">
        <v>36.200000000000003</v>
      </c>
      <c r="DA42" s="647"/>
      <c r="DB42" s="647"/>
      <c r="DC42" s="742"/>
      <c r="DD42" s="650">
        <v>440112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103663</v>
      </c>
      <c r="CS43" s="677"/>
      <c r="CT43" s="677"/>
      <c r="CU43" s="677"/>
      <c r="CV43" s="677"/>
      <c r="CW43" s="677"/>
      <c r="CX43" s="677"/>
      <c r="CY43" s="678"/>
      <c r="CZ43" s="646">
        <v>0.6</v>
      </c>
      <c r="DA43" s="674"/>
      <c r="DB43" s="674"/>
      <c r="DC43" s="679"/>
      <c r="DD43" s="650">
        <v>103663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354</v>
      </c>
      <c r="CD44" s="753" t="s">
        <v>304</v>
      </c>
      <c r="CE44" s="754"/>
      <c r="CF44" s="638" t="s">
        <v>355</v>
      </c>
      <c r="CG44" s="639"/>
      <c r="CH44" s="639"/>
      <c r="CI44" s="639"/>
      <c r="CJ44" s="639"/>
      <c r="CK44" s="639"/>
      <c r="CL44" s="639"/>
      <c r="CM44" s="639"/>
      <c r="CN44" s="639"/>
      <c r="CO44" s="639"/>
      <c r="CP44" s="639"/>
      <c r="CQ44" s="640"/>
      <c r="CR44" s="641">
        <v>5686166</v>
      </c>
      <c r="CS44" s="642"/>
      <c r="CT44" s="642"/>
      <c r="CU44" s="642"/>
      <c r="CV44" s="642"/>
      <c r="CW44" s="642"/>
      <c r="CX44" s="642"/>
      <c r="CY44" s="643"/>
      <c r="CZ44" s="646">
        <v>35.4</v>
      </c>
      <c r="DA44" s="647"/>
      <c r="DB44" s="647"/>
      <c r="DC44" s="742"/>
      <c r="DD44" s="650">
        <v>389318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356</v>
      </c>
      <c r="CG45" s="639"/>
      <c r="CH45" s="639"/>
      <c r="CI45" s="639"/>
      <c r="CJ45" s="639"/>
      <c r="CK45" s="639"/>
      <c r="CL45" s="639"/>
      <c r="CM45" s="639"/>
      <c r="CN45" s="639"/>
      <c r="CO45" s="639"/>
      <c r="CP45" s="639"/>
      <c r="CQ45" s="640"/>
      <c r="CR45" s="641">
        <v>5259008</v>
      </c>
      <c r="CS45" s="677"/>
      <c r="CT45" s="677"/>
      <c r="CU45" s="677"/>
      <c r="CV45" s="677"/>
      <c r="CW45" s="677"/>
      <c r="CX45" s="677"/>
      <c r="CY45" s="678"/>
      <c r="CZ45" s="646">
        <v>32.799999999999997</v>
      </c>
      <c r="DA45" s="674"/>
      <c r="DB45" s="674"/>
      <c r="DC45" s="679"/>
      <c r="DD45" s="650">
        <v>184251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357</v>
      </c>
      <c r="CG46" s="639"/>
      <c r="CH46" s="639"/>
      <c r="CI46" s="639"/>
      <c r="CJ46" s="639"/>
      <c r="CK46" s="639"/>
      <c r="CL46" s="639"/>
      <c r="CM46" s="639"/>
      <c r="CN46" s="639"/>
      <c r="CO46" s="639"/>
      <c r="CP46" s="639"/>
      <c r="CQ46" s="640"/>
      <c r="CR46" s="641">
        <v>381303</v>
      </c>
      <c r="CS46" s="642"/>
      <c r="CT46" s="642"/>
      <c r="CU46" s="642"/>
      <c r="CV46" s="642"/>
      <c r="CW46" s="642"/>
      <c r="CX46" s="642"/>
      <c r="CY46" s="643"/>
      <c r="CZ46" s="646">
        <v>2.4</v>
      </c>
      <c r="DA46" s="647"/>
      <c r="DB46" s="647"/>
      <c r="DC46" s="742"/>
      <c r="DD46" s="650">
        <v>159212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358</v>
      </c>
      <c r="CG47" s="639"/>
      <c r="CH47" s="639"/>
      <c r="CI47" s="639"/>
      <c r="CJ47" s="639"/>
      <c r="CK47" s="639"/>
      <c r="CL47" s="639"/>
      <c r="CM47" s="639"/>
      <c r="CN47" s="639"/>
      <c r="CO47" s="639"/>
      <c r="CP47" s="639"/>
      <c r="CQ47" s="640"/>
      <c r="CR47" s="641">
        <v>124985</v>
      </c>
      <c r="CS47" s="677"/>
      <c r="CT47" s="677"/>
      <c r="CU47" s="677"/>
      <c r="CV47" s="677"/>
      <c r="CW47" s="677"/>
      <c r="CX47" s="677"/>
      <c r="CY47" s="678"/>
      <c r="CZ47" s="646">
        <v>0.8</v>
      </c>
      <c r="DA47" s="674"/>
      <c r="DB47" s="674"/>
      <c r="DC47" s="679"/>
      <c r="DD47" s="650">
        <v>50794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359</v>
      </c>
      <c r="CG48" s="639"/>
      <c r="CH48" s="639"/>
      <c r="CI48" s="639"/>
      <c r="CJ48" s="639"/>
      <c r="CK48" s="639"/>
      <c r="CL48" s="639"/>
      <c r="CM48" s="639"/>
      <c r="CN48" s="639"/>
      <c r="CO48" s="639"/>
      <c r="CP48" s="639"/>
      <c r="CQ48" s="640"/>
      <c r="CR48" s="641" t="s">
        <v>337</v>
      </c>
      <c r="CS48" s="642"/>
      <c r="CT48" s="642"/>
      <c r="CU48" s="642"/>
      <c r="CV48" s="642"/>
      <c r="CW48" s="642"/>
      <c r="CX48" s="642"/>
      <c r="CY48" s="643"/>
      <c r="CZ48" s="646" t="s">
        <v>337</v>
      </c>
      <c r="DA48" s="647"/>
      <c r="DB48" s="647"/>
      <c r="DC48" s="742"/>
      <c r="DD48" s="650" t="s">
        <v>337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360</v>
      </c>
      <c r="CE49" s="687"/>
      <c r="CF49" s="687"/>
      <c r="CG49" s="687"/>
      <c r="CH49" s="687"/>
      <c r="CI49" s="687"/>
      <c r="CJ49" s="687"/>
      <c r="CK49" s="687"/>
      <c r="CL49" s="687"/>
      <c r="CM49" s="687"/>
      <c r="CN49" s="687"/>
      <c r="CO49" s="687"/>
      <c r="CP49" s="687"/>
      <c r="CQ49" s="688"/>
      <c r="CR49" s="721">
        <v>16042134</v>
      </c>
      <c r="CS49" s="711"/>
      <c r="CT49" s="711"/>
      <c r="CU49" s="711"/>
      <c r="CV49" s="711"/>
      <c r="CW49" s="711"/>
      <c r="CX49" s="711"/>
      <c r="CY49" s="743"/>
      <c r="CZ49" s="726">
        <v>100</v>
      </c>
      <c r="DA49" s="744"/>
      <c r="DB49" s="744"/>
      <c r="DC49" s="745"/>
      <c r="DD49" s="746">
        <v>3484081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p1c71y+WEIZWIqH//rSRIz64mL6YA4E61psApKoqvp/v3noVcxFRpNpC86TUt6pM14OuHpeCt7OOYfcQsvzrcA==" saltValue="iIVGmOhTt0GGjKEEm9VR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55" zoomScaleNormal="55" zoomScaleSheetLayoutView="70" workbookViewId="0">
      <selection activeCell="CQ35" sqref="CQ35:DE3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383</v>
      </c>
      <c r="C7" s="774"/>
      <c r="D7" s="774"/>
      <c r="E7" s="774"/>
      <c r="F7" s="774"/>
      <c r="G7" s="774"/>
      <c r="H7" s="774"/>
      <c r="I7" s="774"/>
      <c r="J7" s="774"/>
      <c r="K7" s="774"/>
      <c r="L7" s="774"/>
      <c r="M7" s="774"/>
      <c r="N7" s="774"/>
      <c r="O7" s="774"/>
      <c r="P7" s="775"/>
      <c r="Q7" s="776">
        <v>16901</v>
      </c>
      <c r="R7" s="777"/>
      <c r="S7" s="777"/>
      <c r="T7" s="777"/>
      <c r="U7" s="777"/>
      <c r="V7" s="777">
        <v>16042</v>
      </c>
      <c r="W7" s="777"/>
      <c r="X7" s="777"/>
      <c r="Y7" s="777"/>
      <c r="Z7" s="777"/>
      <c r="AA7" s="777">
        <v>859</v>
      </c>
      <c r="AB7" s="777"/>
      <c r="AC7" s="777"/>
      <c r="AD7" s="777"/>
      <c r="AE7" s="778"/>
      <c r="AF7" s="779">
        <v>547</v>
      </c>
      <c r="AG7" s="780"/>
      <c r="AH7" s="780"/>
      <c r="AI7" s="780"/>
      <c r="AJ7" s="781"/>
      <c r="AK7" s="816"/>
      <c r="AL7" s="817"/>
      <c r="AM7" s="817"/>
      <c r="AN7" s="817"/>
      <c r="AO7" s="817"/>
      <c r="AP7" s="817">
        <v>3745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575</v>
      </c>
      <c r="BT7" s="821"/>
      <c r="BU7" s="821"/>
      <c r="BV7" s="821"/>
      <c r="BW7" s="821"/>
      <c r="BX7" s="821"/>
      <c r="BY7" s="821"/>
      <c r="BZ7" s="821"/>
      <c r="CA7" s="821"/>
      <c r="CB7" s="821"/>
      <c r="CC7" s="821"/>
      <c r="CD7" s="821"/>
      <c r="CE7" s="821"/>
      <c r="CF7" s="821"/>
      <c r="CG7" s="822"/>
      <c r="CH7" s="813">
        <v>-211</v>
      </c>
      <c r="CI7" s="814"/>
      <c r="CJ7" s="814"/>
      <c r="CK7" s="814"/>
      <c r="CL7" s="815"/>
      <c r="CM7" s="813">
        <v>892</v>
      </c>
      <c r="CN7" s="814"/>
      <c r="CO7" s="814"/>
      <c r="CP7" s="814"/>
      <c r="CQ7" s="815"/>
      <c r="CR7" s="813">
        <v>80</v>
      </c>
      <c r="CS7" s="814"/>
      <c r="CT7" s="814"/>
      <c r="CU7" s="814"/>
      <c r="CV7" s="815"/>
      <c r="CW7" s="813">
        <v>0</v>
      </c>
      <c r="CX7" s="814"/>
      <c r="CY7" s="814"/>
      <c r="CZ7" s="814"/>
      <c r="DA7" s="815"/>
      <c r="DB7" s="813">
        <v>0</v>
      </c>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576</v>
      </c>
      <c r="BT8" s="811"/>
      <c r="BU8" s="811"/>
      <c r="BV8" s="811"/>
      <c r="BW8" s="811"/>
      <c r="BX8" s="811"/>
      <c r="BY8" s="811"/>
      <c r="BZ8" s="811"/>
      <c r="CA8" s="811"/>
      <c r="CB8" s="811"/>
      <c r="CC8" s="811"/>
      <c r="CD8" s="811"/>
      <c r="CE8" s="811"/>
      <c r="CF8" s="811"/>
      <c r="CG8" s="812"/>
      <c r="CH8" s="823">
        <v>-2</v>
      </c>
      <c r="CI8" s="824"/>
      <c r="CJ8" s="824"/>
      <c r="CK8" s="824"/>
      <c r="CL8" s="825"/>
      <c r="CM8" s="823">
        <v>77</v>
      </c>
      <c r="CN8" s="824"/>
      <c r="CO8" s="824"/>
      <c r="CP8" s="824"/>
      <c r="CQ8" s="825"/>
      <c r="CR8" s="823">
        <v>23</v>
      </c>
      <c r="CS8" s="824"/>
      <c r="CT8" s="824"/>
      <c r="CU8" s="824"/>
      <c r="CV8" s="825"/>
      <c r="CW8" s="823">
        <v>0</v>
      </c>
      <c r="CX8" s="824"/>
      <c r="CY8" s="824"/>
      <c r="CZ8" s="824"/>
      <c r="DA8" s="825"/>
      <c r="DB8" s="823">
        <v>0</v>
      </c>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577</v>
      </c>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v>2</v>
      </c>
      <c r="CS9" s="824"/>
      <c r="CT9" s="824"/>
      <c r="CU9" s="824"/>
      <c r="CV9" s="825"/>
      <c r="CW9" s="823">
        <v>0</v>
      </c>
      <c r="CX9" s="824"/>
      <c r="CY9" s="824"/>
      <c r="CZ9" s="824"/>
      <c r="DA9" s="825"/>
      <c r="DB9" s="823">
        <v>0</v>
      </c>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578</v>
      </c>
      <c r="BT10" s="811"/>
      <c r="BU10" s="811"/>
      <c r="BV10" s="811"/>
      <c r="BW10" s="811"/>
      <c r="BX10" s="811"/>
      <c r="BY10" s="811"/>
      <c r="BZ10" s="811"/>
      <c r="CA10" s="811"/>
      <c r="CB10" s="811"/>
      <c r="CC10" s="811"/>
      <c r="CD10" s="811"/>
      <c r="CE10" s="811"/>
      <c r="CF10" s="811"/>
      <c r="CG10" s="812"/>
      <c r="CH10" s="823">
        <v>159</v>
      </c>
      <c r="CI10" s="824"/>
      <c r="CJ10" s="824"/>
      <c r="CK10" s="824"/>
      <c r="CL10" s="825"/>
      <c r="CM10" s="823">
        <v>3538</v>
      </c>
      <c r="CN10" s="824"/>
      <c r="CO10" s="824"/>
      <c r="CP10" s="824"/>
      <c r="CQ10" s="825"/>
      <c r="CR10" s="823">
        <v>40</v>
      </c>
      <c r="CS10" s="824"/>
      <c r="CT10" s="824"/>
      <c r="CU10" s="824"/>
      <c r="CV10" s="825"/>
      <c r="CW10" s="823">
        <v>0</v>
      </c>
      <c r="CX10" s="824"/>
      <c r="CY10" s="824"/>
      <c r="CZ10" s="824"/>
      <c r="DA10" s="825"/>
      <c r="DB10" s="823">
        <v>0</v>
      </c>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579</v>
      </c>
      <c r="BT11" s="811"/>
      <c r="BU11" s="811"/>
      <c r="BV11" s="811"/>
      <c r="BW11" s="811"/>
      <c r="BX11" s="811"/>
      <c r="BY11" s="811"/>
      <c r="BZ11" s="811"/>
      <c r="CA11" s="811"/>
      <c r="CB11" s="811"/>
      <c r="CC11" s="811"/>
      <c r="CD11" s="811"/>
      <c r="CE11" s="811"/>
      <c r="CF11" s="811"/>
      <c r="CG11" s="812"/>
      <c r="CH11" s="823">
        <v>6</v>
      </c>
      <c r="CI11" s="824"/>
      <c r="CJ11" s="824"/>
      <c r="CK11" s="824"/>
      <c r="CL11" s="825"/>
      <c r="CM11" s="823">
        <v>41</v>
      </c>
      <c r="CN11" s="824"/>
      <c r="CO11" s="824"/>
      <c r="CP11" s="824"/>
      <c r="CQ11" s="825"/>
      <c r="CR11" s="823">
        <v>25</v>
      </c>
      <c r="CS11" s="824"/>
      <c r="CT11" s="824"/>
      <c r="CU11" s="824"/>
      <c r="CV11" s="825"/>
      <c r="CW11" s="823">
        <v>0</v>
      </c>
      <c r="CX11" s="824"/>
      <c r="CY11" s="824"/>
      <c r="CZ11" s="824"/>
      <c r="DA11" s="825"/>
      <c r="DB11" s="823">
        <v>0</v>
      </c>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580</v>
      </c>
      <c r="BT12" s="811"/>
      <c r="BU12" s="811"/>
      <c r="BV12" s="811"/>
      <c r="BW12" s="811"/>
      <c r="BX12" s="811"/>
      <c r="BY12" s="811"/>
      <c r="BZ12" s="811"/>
      <c r="CA12" s="811"/>
      <c r="CB12" s="811"/>
      <c r="CC12" s="811"/>
      <c r="CD12" s="811"/>
      <c r="CE12" s="811"/>
      <c r="CF12" s="811"/>
      <c r="CG12" s="812"/>
      <c r="CH12" s="823">
        <v>4</v>
      </c>
      <c r="CI12" s="824"/>
      <c r="CJ12" s="824"/>
      <c r="CK12" s="824"/>
      <c r="CL12" s="825"/>
      <c r="CM12" s="823">
        <v>40</v>
      </c>
      <c r="CN12" s="824"/>
      <c r="CO12" s="824"/>
      <c r="CP12" s="824"/>
      <c r="CQ12" s="825"/>
      <c r="CR12" s="823">
        <v>40</v>
      </c>
      <c r="CS12" s="824"/>
      <c r="CT12" s="824"/>
      <c r="CU12" s="824"/>
      <c r="CV12" s="825"/>
      <c r="CW12" s="823">
        <v>0</v>
      </c>
      <c r="CX12" s="824"/>
      <c r="CY12" s="824"/>
      <c r="CZ12" s="824"/>
      <c r="DA12" s="825"/>
      <c r="DB12" s="823">
        <v>0</v>
      </c>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547</v>
      </c>
      <c r="AG23" s="836"/>
      <c r="AH23" s="836"/>
      <c r="AI23" s="836"/>
      <c r="AJ23" s="839"/>
      <c r="AK23" s="840"/>
      <c r="AL23" s="841"/>
      <c r="AM23" s="841"/>
      <c r="AN23" s="841"/>
      <c r="AO23" s="841"/>
      <c r="AP23" s="836"/>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398</v>
      </c>
      <c r="C28" s="774"/>
      <c r="D28" s="774"/>
      <c r="E28" s="774"/>
      <c r="F28" s="774"/>
      <c r="G28" s="774"/>
      <c r="H28" s="774"/>
      <c r="I28" s="774"/>
      <c r="J28" s="774"/>
      <c r="K28" s="774"/>
      <c r="L28" s="774"/>
      <c r="M28" s="774"/>
      <c r="N28" s="774"/>
      <c r="O28" s="774"/>
      <c r="P28" s="775"/>
      <c r="Q28" s="864">
        <v>1188</v>
      </c>
      <c r="R28" s="865"/>
      <c r="S28" s="865"/>
      <c r="T28" s="865"/>
      <c r="U28" s="865"/>
      <c r="V28" s="865">
        <v>1108</v>
      </c>
      <c r="W28" s="865"/>
      <c r="X28" s="865"/>
      <c r="Y28" s="865"/>
      <c r="Z28" s="865"/>
      <c r="AA28" s="865">
        <v>80</v>
      </c>
      <c r="AB28" s="865"/>
      <c r="AC28" s="865"/>
      <c r="AD28" s="865"/>
      <c r="AE28" s="866"/>
      <c r="AF28" s="867">
        <v>80</v>
      </c>
      <c r="AG28" s="865"/>
      <c r="AH28" s="865"/>
      <c r="AI28" s="865"/>
      <c r="AJ28" s="868"/>
      <c r="AK28" s="869">
        <v>93</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399</v>
      </c>
      <c r="C29" s="798"/>
      <c r="D29" s="798"/>
      <c r="E29" s="798"/>
      <c r="F29" s="798"/>
      <c r="G29" s="798"/>
      <c r="H29" s="798"/>
      <c r="I29" s="798"/>
      <c r="J29" s="798"/>
      <c r="K29" s="798"/>
      <c r="L29" s="798"/>
      <c r="M29" s="798"/>
      <c r="N29" s="798"/>
      <c r="O29" s="798"/>
      <c r="P29" s="799"/>
      <c r="Q29" s="800">
        <v>1101</v>
      </c>
      <c r="R29" s="801"/>
      <c r="S29" s="801"/>
      <c r="T29" s="801"/>
      <c r="U29" s="801"/>
      <c r="V29" s="801">
        <v>1071</v>
      </c>
      <c r="W29" s="801"/>
      <c r="X29" s="801"/>
      <c r="Y29" s="801"/>
      <c r="Z29" s="801"/>
      <c r="AA29" s="801">
        <v>30</v>
      </c>
      <c r="AB29" s="801"/>
      <c r="AC29" s="801"/>
      <c r="AD29" s="801"/>
      <c r="AE29" s="802"/>
      <c r="AF29" s="803">
        <v>30</v>
      </c>
      <c r="AG29" s="804"/>
      <c r="AH29" s="804"/>
      <c r="AI29" s="804"/>
      <c r="AJ29" s="805"/>
      <c r="AK29" s="872">
        <v>193</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400</v>
      </c>
      <c r="C30" s="798"/>
      <c r="D30" s="798"/>
      <c r="E30" s="798"/>
      <c r="F30" s="798"/>
      <c r="G30" s="798"/>
      <c r="H30" s="798"/>
      <c r="I30" s="798"/>
      <c r="J30" s="798"/>
      <c r="K30" s="798"/>
      <c r="L30" s="798"/>
      <c r="M30" s="798"/>
      <c r="N30" s="798"/>
      <c r="O30" s="798"/>
      <c r="P30" s="799"/>
      <c r="Q30" s="800">
        <v>6</v>
      </c>
      <c r="R30" s="801"/>
      <c r="S30" s="801"/>
      <c r="T30" s="801"/>
      <c r="U30" s="801"/>
      <c r="V30" s="801">
        <v>6</v>
      </c>
      <c r="W30" s="801"/>
      <c r="X30" s="801"/>
      <c r="Y30" s="801"/>
      <c r="Z30" s="801"/>
      <c r="AA30" s="801">
        <v>0</v>
      </c>
      <c r="AB30" s="801"/>
      <c r="AC30" s="801"/>
      <c r="AD30" s="801"/>
      <c r="AE30" s="802"/>
      <c r="AF30" s="803" t="s">
        <v>401</v>
      </c>
      <c r="AG30" s="804"/>
      <c r="AH30" s="804"/>
      <c r="AI30" s="804"/>
      <c r="AJ30" s="805"/>
      <c r="AK30" s="872"/>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31</v>
      </c>
      <c r="R31" s="801"/>
      <c r="S31" s="801"/>
      <c r="T31" s="801"/>
      <c r="U31" s="801"/>
      <c r="V31" s="801">
        <v>31</v>
      </c>
      <c r="W31" s="801"/>
      <c r="X31" s="801"/>
      <c r="Y31" s="801"/>
      <c r="Z31" s="801"/>
      <c r="AA31" s="801">
        <v>0</v>
      </c>
      <c r="AB31" s="801"/>
      <c r="AC31" s="801"/>
      <c r="AD31" s="801"/>
      <c r="AE31" s="802"/>
      <c r="AF31" s="803">
        <v>0</v>
      </c>
      <c r="AG31" s="804"/>
      <c r="AH31" s="804"/>
      <c r="AI31" s="804"/>
      <c r="AJ31" s="805"/>
      <c r="AK31" s="872">
        <v>27</v>
      </c>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403</v>
      </c>
      <c r="C32" s="798"/>
      <c r="D32" s="798"/>
      <c r="E32" s="798"/>
      <c r="F32" s="798"/>
      <c r="G32" s="798"/>
      <c r="H32" s="798"/>
      <c r="I32" s="798"/>
      <c r="J32" s="798"/>
      <c r="K32" s="798"/>
      <c r="L32" s="798"/>
      <c r="M32" s="798"/>
      <c r="N32" s="798"/>
      <c r="O32" s="798"/>
      <c r="P32" s="799"/>
      <c r="Q32" s="800">
        <v>125</v>
      </c>
      <c r="R32" s="801"/>
      <c r="S32" s="801"/>
      <c r="T32" s="801"/>
      <c r="U32" s="801"/>
      <c r="V32" s="801">
        <v>125</v>
      </c>
      <c r="W32" s="801"/>
      <c r="X32" s="801"/>
      <c r="Y32" s="801"/>
      <c r="Z32" s="801"/>
      <c r="AA32" s="801">
        <v>0</v>
      </c>
      <c r="AB32" s="801"/>
      <c r="AC32" s="801"/>
      <c r="AD32" s="801"/>
      <c r="AE32" s="802"/>
      <c r="AF32" s="803">
        <v>0</v>
      </c>
      <c r="AG32" s="804"/>
      <c r="AH32" s="804"/>
      <c r="AI32" s="804"/>
      <c r="AJ32" s="805"/>
      <c r="AK32" s="872">
        <v>111</v>
      </c>
      <c r="AL32" s="873"/>
      <c r="AM32" s="873"/>
      <c r="AN32" s="873"/>
      <c r="AO32" s="873"/>
      <c r="AP32" s="873">
        <v>604</v>
      </c>
      <c r="AQ32" s="873"/>
      <c r="AR32" s="873"/>
      <c r="AS32" s="873"/>
      <c r="AT32" s="873"/>
      <c r="AU32" s="873">
        <v>595</v>
      </c>
      <c r="AV32" s="873"/>
      <c r="AW32" s="873"/>
      <c r="AX32" s="873"/>
      <c r="AY32" s="873"/>
      <c r="AZ32" s="874" t="s">
        <v>573</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405</v>
      </c>
      <c r="C33" s="798"/>
      <c r="D33" s="798"/>
      <c r="E33" s="798"/>
      <c r="F33" s="798"/>
      <c r="G33" s="798"/>
      <c r="H33" s="798"/>
      <c r="I33" s="798"/>
      <c r="J33" s="798"/>
      <c r="K33" s="798"/>
      <c r="L33" s="798"/>
      <c r="M33" s="798"/>
      <c r="N33" s="798"/>
      <c r="O33" s="798"/>
      <c r="P33" s="799"/>
      <c r="Q33" s="800">
        <v>154</v>
      </c>
      <c r="R33" s="801"/>
      <c r="S33" s="801"/>
      <c r="T33" s="801"/>
      <c r="U33" s="801"/>
      <c r="V33" s="801">
        <v>154</v>
      </c>
      <c r="W33" s="801"/>
      <c r="X33" s="801"/>
      <c r="Y33" s="801"/>
      <c r="Z33" s="801"/>
      <c r="AA33" s="801">
        <v>0</v>
      </c>
      <c r="AB33" s="801"/>
      <c r="AC33" s="801"/>
      <c r="AD33" s="801"/>
      <c r="AE33" s="802"/>
      <c r="AF33" s="803">
        <v>0</v>
      </c>
      <c r="AG33" s="804"/>
      <c r="AH33" s="804"/>
      <c r="AI33" s="804"/>
      <c r="AJ33" s="805"/>
      <c r="AK33" s="872">
        <v>66</v>
      </c>
      <c r="AL33" s="873"/>
      <c r="AM33" s="873"/>
      <c r="AN33" s="873"/>
      <c r="AO33" s="873"/>
      <c r="AP33" s="873">
        <v>171</v>
      </c>
      <c r="AQ33" s="873"/>
      <c r="AR33" s="873"/>
      <c r="AS33" s="873"/>
      <c r="AT33" s="873"/>
      <c r="AU33" s="873">
        <v>171</v>
      </c>
      <c r="AV33" s="873"/>
      <c r="AW33" s="873"/>
      <c r="AX33" s="873"/>
      <c r="AY33" s="873"/>
      <c r="AZ33" s="874" t="s">
        <v>574</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385</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110</v>
      </c>
      <c r="AG63" s="884"/>
      <c r="AH63" s="884"/>
      <c r="AI63" s="884"/>
      <c r="AJ63" s="885"/>
      <c r="AK63" s="886"/>
      <c r="AL63" s="881"/>
      <c r="AM63" s="881"/>
      <c r="AN63" s="881"/>
      <c r="AO63" s="881"/>
      <c r="AP63" s="884">
        <v>775</v>
      </c>
      <c r="AQ63" s="884"/>
      <c r="AR63" s="884"/>
      <c r="AS63" s="884"/>
      <c r="AT63" s="884"/>
      <c r="AU63" s="884">
        <v>766</v>
      </c>
      <c r="AV63" s="884"/>
      <c r="AW63" s="884"/>
      <c r="AX63" s="884"/>
      <c r="AY63" s="884"/>
      <c r="AZ63" s="888"/>
      <c r="BA63" s="888"/>
      <c r="BB63" s="888"/>
      <c r="BC63" s="888"/>
      <c r="BD63" s="888"/>
      <c r="BE63" s="889"/>
      <c r="BF63" s="889"/>
      <c r="BG63" s="889"/>
      <c r="BH63" s="889"/>
      <c r="BI63" s="890"/>
      <c r="BJ63" s="891" t="s">
        <v>401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586</v>
      </c>
      <c r="C68" s="912"/>
      <c r="D68" s="912"/>
      <c r="E68" s="912"/>
      <c r="F68" s="912"/>
      <c r="G68" s="912"/>
      <c r="H68" s="912"/>
      <c r="I68" s="912"/>
      <c r="J68" s="912"/>
      <c r="K68" s="912"/>
      <c r="L68" s="912"/>
      <c r="M68" s="912"/>
      <c r="N68" s="912"/>
      <c r="O68" s="912"/>
      <c r="P68" s="913"/>
      <c r="Q68" s="914">
        <v>1537</v>
      </c>
      <c r="R68" s="908"/>
      <c r="S68" s="908"/>
      <c r="T68" s="908"/>
      <c r="U68" s="908"/>
      <c r="V68" s="908">
        <v>1468</v>
      </c>
      <c r="W68" s="908"/>
      <c r="X68" s="908"/>
      <c r="Y68" s="908"/>
      <c r="Z68" s="908"/>
      <c r="AA68" s="908">
        <v>69</v>
      </c>
      <c r="AB68" s="908"/>
      <c r="AC68" s="908"/>
      <c r="AD68" s="908"/>
      <c r="AE68" s="908"/>
      <c r="AF68" s="908">
        <v>69</v>
      </c>
      <c r="AG68" s="908"/>
      <c r="AH68" s="908"/>
      <c r="AI68" s="908"/>
      <c r="AJ68" s="908"/>
      <c r="AK68" s="908"/>
      <c r="AL68" s="908"/>
      <c r="AM68" s="908"/>
      <c r="AN68" s="908"/>
      <c r="AO68" s="908"/>
      <c r="AP68" s="908">
        <v>98</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587</v>
      </c>
      <c r="C69" s="916"/>
      <c r="D69" s="916"/>
      <c r="E69" s="916"/>
      <c r="F69" s="916"/>
      <c r="G69" s="916"/>
      <c r="H69" s="916"/>
      <c r="I69" s="916"/>
      <c r="J69" s="916"/>
      <c r="K69" s="916"/>
      <c r="L69" s="916"/>
      <c r="M69" s="916"/>
      <c r="N69" s="916"/>
      <c r="O69" s="916"/>
      <c r="P69" s="917"/>
      <c r="Q69" s="918">
        <v>293</v>
      </c>
      <c r="R69" s="873"/>
      <c r="S69" s="873"/>
      <c r="T69" s="873"/>
      <c r="U69" s="873"/>
      <c r="V69" s="873">
        <v>279</v>
      </c>
      <c r="W69" s="873"/>
      <c r="X69" s="873"/>
      <c r="Y69" s="873"/>
      <c r="Z69" s="873"/>
      <c r="AA69" s="873">
        <v>14</v>
      </c>
      <c r="AB69" s="873"/>
      <c r="AC69" s="873"/>
      <c r="AD69" s="873"/>
      <c r="AE69" s="873"/>
      <c r="AF69" s="873">
        <v>14</v>
      </c>
      <c r="AG69" s="873"/>
      <c r="AH69" s="873"/>
      <c r="AI69" s="873"/>
      <c r="AJ69" s="873"/>
      <c r="AK69" s="873"/>
      <c r="AL69" s="873"/>
      <c r="AM69" s="873"/>
      <c r="AN69" s="873"/>
      <c r="AO69" s="873"/>
      <c r="AP69" s="873">
        <v>82</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588</v>
      </c>
      <c r="C70" s="916"/>
      <c r="D70" s="916"/>
      <c r="E70" s="916"/>
      <c r="F70" s="916"/>
      <c r="G70" s="916"/>
      <c r="H70" s="916"/>
      <c r="I70" s="916"/>
      <c r="J70" s="916"/>
      <c r="K70" s="916"/>
      <c r="L70" s="916"/>
      <c r="M70" s="916"/>
      <c r="N70" s="916"/>
      <c r="O70" s="916"/>
      <c r="P70" s="917"/>
      <c r="Q70" s="918">
        <v>9184</v>
      </c>
      <c r="R70" s="873"/>
      <c r="S70" s="873"/>
      <c r="T70" s="873"/>
      <c r="U70" s="873"/>
      <c r="V70" s="873">
        <v>9066</v>
      </c>
      <c r="W70" s="873"/>
      <c r="X70" s="873"/>
      <c r="Y70" s="873"/>
      <c r="Z70" s="873"/>
      <c r="AA70" s="873">
        <v>118</v>
      </c>
      <c r="AB70" s="873"/>
      <c r="AC70" s="873"/>
      <c r="AD70" s="873"/>
      <c r="AE70" s="873"/>
      <c r="AF70" s="873"/>
      <c r="AG70" s="873"/>
      <c r="AH70" s="873"/>
      <c r="AI70" s="873"/>
      <c r="AJ70" s="873"/>
      <c r="AK70" s="873">
        <v>15</v>
      </c>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589</v>
      </c>
      <c r="C71" s="916"/>
      <c r="D71" s="916"/>
      <c r="E71" s="916"/>
      <c r="F71" s="916"/>
      <c r="G71" s="916"/>
      <c r="H71" s="916"/>
      <c r="I71" s="916"/>
      <c r="J71" s="916"/>
      <c r="K71" s="916"/>
      <c r="L71" s="916"/>
      <c r="M71" s="916"/>
      <c r="N71" s="916"/>
      <c r="O71" s="916"/>
      <c r="P71" s="917"/>
      <c r="Q71" s="918">
        <v>1536</v>
      </c>
      <c r="R71" s="873"/>
      <c r="S71" s="873"/>
      <c r="T71" s="873"/>
      <c r="U71" s="873"/>
      <c r="V71" s="873">
        <v>1535</v>
      </c>
      <c r="W71" s="873"/>
      <c r="X71" s="873"/>
      <c r="Y71" s="873"/>
      <c r="Z71" s="873"/>
      <c r="AA71" s="873">
        <v>1</v>
      </c>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590</v>
      </c>
      <c r="C72" s="916"/>
      <c r="D72" s="916"/>
      <c r="E72" s="916"/>
      <c r="F72" s="916"/>
      <c r="G72" s="916"/>
      <c r="H72" s="916"/>
      <c r="I72" s="916"/>
      <c r="J72" s="916"/>
      <c r="K72" s="916"/>
      <c r="L72" s="916"/>
      <c r="M72" s="916"/>
      <c r="N72" s="916"/>
      <c r="O72" s="916"/>
      <c r="P72" s="917"/>
      <c r="Q72" s="918">
        <v>1</v>
      </c>
      <c r="R72" s="873"/>
      <c r="S72" s="873"/>
      <c r="T72" s="873"/>
      <c r="U72" s="873"/>
      <c r="V72" s="873">
        <v>1</v>
      </c>
      <c r="W72" s="873"/>
      <c r="X72" s="873"/>
      <c r="Y72" s="873"/>
      <c r="Z72" s="873"/>
      <c r="AA72" s="873">
        <v>0</v>
      </c>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591</v>
      </c>
      <c r="C73" s="916"/>
      <c r="D73" s="916"/>
      <c r="E73" s="916"/>
      <c r="F73" s="916"/>
      <c r="G73" s="916"/>
      <c r="H73" s="916"/>
      <c r="I73" s="916"/>
      <c r="J73" s="916"/>
      <c r="K73" s="916"/>
      <c r="L73" s="916"/>
      <c r="M73" s="916"/>
      <c r="N73" s="916"/>
      <c r="O73" s="916"/>
      <c r="P73" s="917"/>
      <c r="Q73" s="918">
        <v>60</v>
      </c>
      <c r="R73" s="873"/>
      <c r="S73" s="873"/>
      <c r="T73" s="873"/>
      <c r="U73" s="873"/>
      <c r="V73" s="873">
        <v>59</v>
      </c>
      <c r="W73" s="873"/>
      <c r="X73" s="873"/>
      <c r="Y73" s="873"/>
      <c r="Z73" s="873"/>
      <c r="AA73" s="873">
        <v>1</v>
      </c>
      <c r="AB73" s="873"/>
      <c r="AC73" s="873"/>
      <c r="AD73" s="873"/>
      <c r="AE73" s="873"/>
      <c r="AF73" s="873"/>
      <c r="AG73" s="873"/>
      <c r="AH73" s="873"/>
      <c r="AI73" s="873"/>
      <c r="AJ73" s="873"/>
      <c r="AK73" s="873">
        <v>24</v>
      </c>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592</v>
      </c>
      <c r="C74" s="916"/>
      <c r="D74" s="916"/>
      <c r="E74" s="916"/>
      <c r="F74" s="916"/>
      <c r="G74" s="916"/>
      <c r="H74" s="916"/>
      <c r="I74" s="916"/>
      <c r="J74" s="916"/>
      <c r="K74" s="916"/>
      <c r="L74" s="916"/>
      <c r="M74" s="916"/>
      <c r="N74" s="916"/>
      <c r="O74" s="916"/>
      <c r="P74" s="917"/>
      <c r="Q74" s="918">
        <v>39</v>
      </c>
      <c r="R74" s="873"/>
      <c r="S74" s="873"/>
      <c r="T74" s="873"/>
      <c r="U74" s="873"/>
      <c r="V74" s="873">
        <v>37</v>
      </c>
      <c r="W74" s="873"/>
      <c r="X74" s="873"/>
      <c r="Y74" s="873"/>
      <c r="Z74" s="873"/>
      <c r="AA74" s="873">
        <v>2</v>
      </c>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593</v>
      </c>
      <c r="C75" s="916"/>
      <c r="D75" s="916"/>
      <c r="E75" s="916"/>
      <c r="F75" s="916"/>
      <c r="G75" s="916"/>
      <c r="H75" s="916"/>
      <c r="I75" s="916"/>
      <c r="J75" s="916"/>
      <c r="K75" s="916"/>
      <c r="L75" s="916"/>
      <c r="M75" s="916"/>
      <c r="N75" s="916"/>
      <c r="O75" s="916"/>
      <c r="P75" s="917"/>
      <c r="Q75" s="921">
        <v>1174</v>
      </c>
      <c r="R75" s="922"/>
      <c r="S75" s="922"/>
      <c r="T75" s="922"/>
      <c r="U75" s="872"/>
      <c r="V75" s="923">
        <v>1130</v>
      </c>
      <c r="W75" s="922"/>
      <c r="X75" s="922"/>
      <c r="Y75" s="922"/>
      <c r="Z75" s="872"/>
      <c r="AA75" s="923">
        <v>44</v>
      </c>
      <c r="AB75" s="922"/>
      <c r="AC75" s="922"/>
      <c r="AD75" s="922"/>
      <c r="AE75" s="872"/>
      <c r="AF75" s="923">
        <v>44</v>
      </c>
      <c r="AG75" s="922"/>
      <c r="AH75" s="922"/>
      <c r="AI75" s="922"/>
      <c r="AJ75" s="872"/>
      <c r="AK75" s="923">
        <v>0</v>
      </c>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594</v>
      </c>
      <c r="C76" s="916"/>
      <c r="D76" s="916"/>
      <c r="E76" s="916"/>
      <c r="F76" s="916"/>
      <c r="G76" s="916"/>
      <c r="H76" s="916"/>
      <c r="I76" s="916"/>
      <c r="J76" s="916"/>
      <c r="K76" s="916"/>
      <c r="L76" s="916"/>
      <c r="M76" s="916"/>
      <c r="N76" s="916"/>
      <c r="O76" s="916"/>
      <c r="P76" s="917"/>
      <c r="Q76" s="921">
        <v>250623</v>
      </c>
      <c r="R76" s="922"/>
      <c r="S76" s="922"/>
      <c r="T76" s="922"/>
      <c r="U76" s="872"/>
      <c r="V76" s="923">
        <v>237946</v>
      </c>
      <c r="W76" s="922"/>
      <c r="X76" s="922"/>
      <c r="Y76" s="922"/>
      <c r="Z76" s="872"/>
      <c r="AA76" s="923">
        <v>12677</v>
      </c>
      <c r="AB76" s="922"/>
      <c r="AC76" s="922"/>
      <c r="AD76" s="922"/>
      <c r="AE76" s="872"/>
      <c r="AF76" s="923">
        <v>12677</v>
      </c>
      <c r="AG76" s="922"/>
      <c r="AH76" s="922"/>
      <c r="AI76" s="922"/>
      <c r="AJ76" s="872"/>
      <c r="AK76" s="923">
        <v>923</v>
      </c>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385</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210</v>
      </c>
      <c r="CS102" s="892"/>
      <c r="CT102" s="892"/>
      <c r="CU102" s="892"/>
      <c r="CV102" s="935"/>
      <c r="CW102" s="934">
        <v>0</v>
      </c>
      <c r="CX102" s="892"/>
      <c r="CY102" s="892"/>
      <c r="CZ102" s="892"/>
      <c r="DA102" s="935"/>
      <c r="DB102" s="934">
        <v>0</v>
      </c>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303</v>
      </c>
      <c r="AG109" s="937"/>
      <c r="AH109" s="937"/>
      <c r="AI109" s="937"/>
      <c r="AJ109" s="938"/>
      <c r="AK109" s="936" t="s">
        <v>302</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303</v>
      </c>
      <c r="BW109" s="937"/>
      <c r="BX109" s="937"/>
      <c r="BY109" s="937"/>
      <c r="BZ109" s="938"/>
      <c r="CA109" s="936" t="s">
        <v>302</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303</v>
      </c>
      <c r="DM109" s="937"/>
      <c r="DN109" s="937"/>
      <c r="DO109" s="937"/>
      <c r="DP109" s="938"/>
      <c r="DQ109" s="936" t="s">
        <v>302</v>
      </c>
      <c r="DR109" s="937"/>
      <c r="DS109" s="937"/>
      <c r="DT109" s="937"/>
      <c r="DU109" s="938"/>
      <c r="DV109" s="936" t="s">
        <v>427</v>
      </c>
      <c r="DW109" s="937"/>
      <c r="DX109" s="937"/>
      <c r="DY109" s="937"/>
      <c r="DZ109" s="939"/>
    </row>
    <row r="110" spans="1:131" s="246" customFormat="1" ht="26.25" customHeight="1">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428876</v>
      </c>
      <c r="AB110" s="944"/>
      <c r="AC110" s="944"/>
      <c r="AD110" s="944"/>
      <c r="AE110" s="945"/>
      <c r="AF110" s="946">
        <v>410123</v>
      </c>
      <c r="AG110" s="944"/>
      <c r="AH110" s="944"/>
      <c r="AI110" s="944"/>
      <c r="AJ110" s="945"/>
      <c r="AK110" s="946">
        <v>395816</v>
      </c>
      <c r="AL110" s="944"/>
      <c r="AM110" s="944"/>
      <c r="AN110" s="944"/>
      <c r="AO110" s="945"/>
      <c r="AP110" s="947">
        <v>17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4085052</v>
      </c>
      <c r="BR110" s="979"/>
      <c r="BS110" s="979"/>
      <c r="BT110" s="979"/>
      <c r="BU110" s="979"/>
      <c r="BV110" s="979">
        <v>3900784</v>
      </c>
      <c r="BW110" s="979"/>
      <c r="BX110" s="979"/>
      <c r="BY110" s="979"/>
      <c r="BZ110" s="979"/>
      <c r="CA110" s="979">
        <v>3744755</v>
      </c>
      <c r="CB110" s="979"/>
      <c r="CC110" s="979"/>
      <c r="CD110" s="979"/>
      <c r="CE110" s="979"/>
      <c r="CF110" s="993">
        <v>160.80000000000001</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433</v>
      </c>
      <c r="DM110" s="979"/>
      <c r="DN110" s="979"/>
      <c r="DO110" s="979"/>
      <c r="DP110" s="979"/>
      <c r="DQ110" s="979" t="s">
        <v>128</v>
      </c>
      <c r="DR110" s="979"/>
      <c r="DS110" s="979"/>
      <c r="DT110" s="979"/>
      <c r="DU110" s="979"/>
      <c r="DV110" s="980" t="s">
        <v>128</v>
      </c>
      <c r="DW110" s="980"/>
      <c r="DX110" s="980"/>
      <c r="DY110" s="980"/>
      <c r="DZ110" s="981"/>
    </row>
    <row r="111" spans="1:131" s="246" customFormat="1" ht="26.25" customHeight="1">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401</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401</v>
      </c>
      <c r="BR111" s="972"/>
      <c r="BS111" s="972"/>
      <c r="BT111" s="972"/>
      <c r="BU111" s="972"/>
      <c r="BV111" s="972" t="s">
        <v>401</v>
      </c>
      <c r="BW111" s="972"/>
      <c r="BX111" s="972"/>
      <c r="BY111" s="972"/>
      <c r="BZ111" s="972"/>
      <c r="CA111" s="972" t="s">
        <v>433</v>
      </c>
      <c r="CB111" s="972"/>
      <c r="CC111" s="972"/>
      <c r="CD111" s="972"/>
      <c r="CE111" s="972"/>
      <c r="CF111" s="966" t="s">
        <v>128</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128</v>
      </c>
      <c r="DR111" s="972"/>
      <c r="DS111" s="972"/>
      <c r="DT111" s="972"/>
      <c r="DU111" s="972"/>
      <c r="DV111" s="973" t="s">
        <v>128</v>
      </c>
      <c r="DW111" s="973"/>
      <c r="DX111" s="973"/>
      <c r="DY111" s="973"/>
      <c r="DZ111" s="974"/>
    </row>
    <row r="112" spans="1:131" s="246" customFormat="1" ht="26.25" customHeight="1">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128</v>
      </c>
      <c r="AB112" s="1011"/>
      <c r="AC112" s="1011"/>
      <c r="AD112" s="1011"/>
      <c r="AE112" s="1012"/>
      <c r="AF112" s="1013" t="s">
        <v>401</v>
      </c>
      <c r="AG112" s="1011"/>
      <c r="AH112" s="1011"/>
      <c r="AI112" s="1011"/>
      <c r="AJ112" s="1012"/>
      <c r="AK112" s="1013" t="s">
        <v>128</v>
      </c>
      <c r="AL112" s="1011"/>
      <c r="AM112" s="1011"/>
      <c r="AN112" s="1011"/>
      <c r="AO112" s="1012"/>
      <c r="AP112" s="1014" t="s">
        <v>401</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910928</v>
      </c>
      <c r="BR112" s="972"/>
      <c r="BS112" s="972"/>
      <c r="BT112" s="972"/>
      <c r="BU112" s="972"/>
      <c r="BV112" s="972">
        <v>841267</v>
      </c>
      <c r="BW112" s="972"/>
      <c r="BX112" s="972"/>
      <c r="BY112" s="972"/>
      <c r="BZ112" s="972"/>
      <c r="CA112" s="972">
        <v>766396</v>
      </c>
      <c r="CB112" s="972"/>
      <c r="CC112" s="972"/>
      <c r="CD112" s="972"/>
      <c r="CE112" s="972"/>
      <c r="CF112" s="966">
        <v>32.9</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401</v>
      </c>
      <c r="DH112" s="972"/>
      <c r="DI112" s="972"/>
      <c r="DJ112" s="972"/>
      <c r="DK112" s="972"/>
      <c r="DL112" s="972" t="s">
        <v>401</v>
      </c>
      <c r="DM112" s="972"/>
      <c r="DN112" s="972"/>
      <c r="DO112" s="972"/>
      <c r="DP112" s="972"/>
      <c r="DQ112" s="972" t="s">
        <v>401</v>
      </c>
      <c r="DR112" s="972"/>
      <c r="DS112" s="972"/>
      <c r="DT112" s="972"/>
      <c r="DU112" s="972"/>
      <c r="DV112" s="973" t="s">
        <v>128</v>
      </c>
      <c r="DW112" s="973"/>
      <c r="DX112" s="973"/>
      <c r="DY112" s="973"/>
      <c r="DZ112" s="974"/>
    </row>
    <row r="113" spans="1:130" s="246" customFormat="1" ht="26.25" customHeight="1">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89015</v>
      </c>
      <c r="AB113" s="986"/>
      <c r="AC113" s="986"/>
      <c r="AD113" s="986"/>
      <c r="AE113" s="987"/>
      <c r="AF113" s="988">
        <v>86376</v>
      </c>
      <c r="AG113" s="986"/>
      <c r="AH113" s="986"/>
      <c r="AI113" s="986"/>
      <c r="AJ113" s="987"/>
      <c r="AK113" s="988">
        <v>86633</v>
      </c>
      <c r="AL113" s="986"/>
      <c r="AM113" s="986"/>
      <c r="AN113" s="986"/>
      <c r="AO113" s="987"/>
      <c r="AP113" s="989">
        <v>3.7</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4050</v>
      </c>
      <c r="BR113" s="972"/>
      <c r="BS113" s="972"/>
      <c r="BT113" s="972"/>
      <c r="BU113" s="972"/>
      <c r="BV113" s="972">
        <v>2194</v>
      </c>
      <c r="BW113" s="972"/>
      <c r="BX113" s="972"/>
      <c r="BY113" s="972"/>
      <c r="BZ113" s="972"/>
      <c r="CA113" s="972">
        <v>1472</v>
      </c>
      <c r="CB113" s="972"/>
      <c r="CC113" s="972"/>
      <c r="CD113" s="972"/>
      <c r="CE113" s="972"/>
      <c r="CF113" s="966">
        <v>0.1</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435</v>
      </c>
      <c r="DM113" s="1011"/>
      <c r="DN113" s="1011"/>
      <c r="DO113" s="1011"/>
      <c r="DP113" s="1012"/>
      <c r="DQ113" s="1013" t="s">
        <v>401</v>
      </c>
      <c r="DR113" s="1011"/>
      <c r="DS113" s="1011"/>
      <c r="DT113" s="1011"/>
      <c r="DU113" s="1012"/>
      <c r="DV113" s="1014" t="s">
        <v>401</v>
      </c>
      <c r="DW113" s="1015"/>
      <c r="DX113" s="1015"/>
      <c r="DY113" s="1015"/>
      <c r="DZ113" s="1016"/>
    </row>
    <row r="114" spans="1:130" s="246" customFormat="1" ht="26.25" customHeight="1">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2380</v>
      </c>
      <c r="AB114" s="1011"/>
      <c r="AC114" s="1011"/>
      <c r="AD114" s="1011"/>
      <c r="AE114" s="1012"/>
      <c r="AF114" s="1013">
        <v>1897</v>
      </c>
      <c r="AG114" s="1011"/>
      <c r="AH114" s="1011"/>
      <c r="AI114" s="1011"/>
      <c r="AJ114" s="1012"/>
      <c r="AK114" s="1013">
        <v>748</v>
      </c>
      <c r="AL114" s="1011"/>
      <c r="AM114" s="1011"/>
      <c r="AN114" s="1011"/>
      <c r="AO114" s="1012"/>
      <c r="AP114" s="1014">
        <v>0</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544310</v>
      </c>
      <c r="BR114" s="972"/>
      <c r="BS114" s="972"/>
      <c r="BT114" s="972"/>
      <c r="BU114" s="972"/>
      <c r="BV114" s="972">
        <v>477063</v>
      </c>
      <c r="BW114" s="972"/>
      <c r="BX114" s="972"/>
      <c r="BY114" s="972"/>
      <c r="BZ114" s="972"/>
      <c r="CA114" s="972">
        <v>428836</v>
      </c>
      <c r="CB114" s="972"/>
      <c r="CC114" s="972"/>
      <c r="CD114" s="972"/>
      <c r="CE114" s="972"/>
      <c r="CF114" s="966">
        <v>18.399999999999999</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401</v>
      </c>
      <c r="DH114" s="1011"/>
      <c r="DI114" s="1011"/>
      <c r="DJ114" s="1011"/>
      <c r="DK114" s="1012"/>
      <c r="DL114" s="1013" t="s">
        <v>128</v>
      </c>
      <c r="DM114" s="1011"/>
      <c r="DN114" s="1011"/>
      <c r="DO114" s="1011"/>
      <c r="DP114" s="1012"/>
      <c r="DQ114" s="1013" t="s">
        <v>401</v>
      </c>
      <c r="DR114" s="1011"/>
      <c r="DS114" s="1011"/>
      <c r="DT114" s="1011"/>
      <c r="DU114" s="1012"/>
      <c r="DV114" s="1014" t="s">
        <v>128</v>
      </c>
      <c r="DW114" s="1015"/>
      <c r="DX114" s="1015"/>
      <c r="DY114" s="1015"/>
      <c r="DZ114" s="1016"/>
    </row>
    <row r="115" spans="1:130" s="246" customFormat="1" ht="26.25" customHeight="1">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128</v>
      </c>
      <c r="AB115" s="986"/>
      <c r="AC115" s="986"/>
      <c r="AD115" s="986"/>
      <c r="AE115" s="987"/>
      <c r="AF115" s="988" t="s">
        <v>128</v>
      </c>
      <c r="AG115" s="986"/>
      <c r="AH115" s="986"/>
      <c r="AI115" s="986"/>
      <c r="AJ115" s="987"/>
      <c r="AK115" s="988" t="s">
        <v>128</v>
      </c>
      <c r="AL115" s="986"/>
      <c r="AM115" s="986"/>
      <c r="AN115" s="986"/>
      <c r="AO115" s="987"/>
      <c r="AP115" s="989" t="s">
        <v>401</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128</v>
      </c>
      <c r="CB115" s="972"/>
      <c r="CC115" s="972"/>
      <c r="CD115" s="972"/>
      <c r="CE115" s="972"/>
      <c r="CF115" s="966" t="s">
        <v>433</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401</v>
      </c>
      <c r="DM115" s="1011"/>
      <c r="DN115" s="1011"/>
      <c r="DO115" s="1011"/>
      <c r="DP115" s="1012"/>
      <c r="DQ115" s="1013" t="s">
        <v>401</v>
      </c>
      <c r="DR115" s="1011"/>
      <c r="DS115" s="1011"/>
      <c r="DT115" s="1011"/>
      <c r="DU115" s="1012"/>
      <c r="DV115" s="1014" t="s">
        <v>401</v>
      </c>
      <c r="DW115" s="1015"/>
      <c r="DX115" s="1015"/>
      <c r="DY115" s="1015"/>
      <c r="DZ115" s="1016"/>
    </row>
    <row r="116" spans="1:130" s="246" customFormat="1" ht="26.25" customHeight="1">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307</v>
      </c>
      <c r="AB116" s="1011"/>
      <c r="AC116" s="1011"/>
      <c r="AD116" s="1011"/>
      <c r="AE116" s="1012"/>
      <c r="AF116" s="1013" t="s">
        <v>401</v>
      </c>
      <c r="AG116" s="1011"/>
      <c r="AH116" s="1011"/>
      <c r="AI116" s="1011"/>
      <c r="AJ116" s="1012"/>
      <c r="AK116" s="1013">
        <v>49</v>
      </c>
      <c r="AL116" s="1011"/>
      <c r="AM116" s="1011"/>
      <c r="AN116" s="1011"/>
      <c r="AO116" s="1012"/>
      <c r="AP116" s="1014">
        <v>0</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435</v>
      </c>
      <c r="CB116" s="972"/>
      <c r="CC116" s="972"/>
      <c r="CD116" s="972"/>
      <c r="CE116" s="972"/>
      <c r="CF116" s="966" t="s">
        <v>401</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128</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520578</v>
      </c>
      <c r="AB117" s="1029"/>
      <c r="AC117" s="1029"/>
      <c r="AD117" s="1029"/>
      <c r="AE117" s="1030"/>
      <c r="AF117" s="1031">
        <v>498396</v>
      </c>
      <c r="AG117" s="1029"/>
      <c r="AH117" s="1029"/>
      <c r="AI117" s="1029"/>
      <c r="AJ117" s="1030"/>
      <c r="AK117" s="1031">
        <v>483246</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401</v>
      </c>
      <c r="CB117" s="972"/>
      <c r="CC117" s="972"/>
      <c r="CD117" s="972"/>
      <c r="CE117" s="972"/>
      <c r="CF117" s="966" t="s">
        <v>128</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401</v>
      </c>
      <c r="DH117" s="1011"/>
      <c r="DI117" s="1011"/>
      <c r="DJ117" s="1011"/>
      <c r="DK117" s="1012"/>
      <c r="DL117" s="1013" t="s">
        <v>401</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303</v>
      </c>
      <c r="AG118" s="937"/>
      <c r="AH118" s="937"/>
      <c r="AI118" s="937"/>
      <c r="AJ118" s="938"/>
      <c r="AK118" s="936" t="s">
        <v>302</v>
      </c>
      <c r="AL118" s="937"/>
      <c r="AM118" s="937"/>
      <c r="AN118" s="937"/>
      <c r="AO118" s="938"/>
      <c r="AP118" s="1023" t="s">
        <v>427</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435</v>
      </c>
      <c r="BR118" s="1050"/>
      <c r="BS118" s="1050"/>
      <c r="BT118" s="1050"/>
      <c r="BU118" s="1050"/>
      <c r="BV118" s="1050" t="s">
        <v>128</v>
      </c>
      <c r="BW118" s="1050"/>
      <c r="BX118" s="1050"/>
      <c r="BY118" s="1050"/>
      <c r="BZ118" s="1050"/>
      <c r="CA118" s="1050" t="s">
        <v>128</v>
      </c>
      <c r="CB118" s="1050"/>
      <c r="CC118" s="1050"/>
      <c r="CD118" s="1050"/>
      <c r="CE118" s="1050"/>
      <c r="CF118" s="966" t="s">
        <v>401</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401</v>
      </c>
      <c r="DH118" s="1011"/>
      <c r="DI118" s="1011"/>
      <c r="DJ118" s="1011"/>
      <c r="DK118" s="1012"/>
      <c r="DL118" s="1013" t="s">
        <v>401</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401</v>
      </c>
      <c r="AB119" s="944"/>
      <c r="AC119" s="944"/>
      <c r="AD119" s="944"/>
      <c r="AE119" s="945"/>
      <c r="AF119" s="946" t="s">
        <v>128</v>
      </c>
      <c r="AG119" s="944"/>
      <c r="AH119" s="944"/>
      <c r="AI119" s="944"/>
      <c r="AJ119" s="945"/>
      <c r="AK119" s="946" t="s">
        <v>128</v>
      </c>
      <c r="AL119" s="944"/>
      <c r="AM119" s="944"/>
      <c r="AN119" s="944"/>
      <c r="AO119" s="945"/>
      <c r="AP119" s="947" t="s">
        <v>433</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459</v>
      </c>
      <c r="BP119" s="1058"/>
      <c r="BQ119" s="1049">
        <v>5544340</v>
      </c>
      <c r="BR119" s="1050"/>
      <c r="BS119" s="1050"/>
      <c r="BT119" s="1050"/>
      <c r="BU119" s="1050"/>
      <c r="BV119" s="1050">
        <v>5221308</v>
      </c>
      <c r="BW119" s="1050"/>
      <c r="BX119" s="1050"/>
      <c r="BY119" s="1050"/>
      <c r="BZ119" s="1050"/>
      <c r="CA119" s="1050">
        <v>4941459</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401</v>
      </c>
      <c r="DM119" s="1036"/>
      <c r="DN119" s="1036"/>
      <c r="DO119" s="1036"/>
      <c r="DP119" s="1037"/>
      <c r="DQ119" s="1035" t="s">
        <v>401</v>
      </c>
      <c r="DR119" s="1036"/>
      <c r="DS119" s="1036"/>
      <c r="DT119" s="1036"/>
      <c r="DU119" s="1037"/>
      <c r="DV119" s="1038" t="s">
        <v>433</v>
      </c>
      <c r="DW119" s="1039"/>
      <c r="DX119" s="1039"/>
      <c r="DY119" s="1039"/>
      <c r="DZ119" s="1040"/>
    </row>
    <row r="120" spans="1:130" s="246" customFormat="1" ht="26.25" customHeight="1">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128</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7758152</v>
      </c>
      <c r="BR120" s="979"/>
      <c r="BS120" s="979"/>
      <c r="BT120" s="979"/>
      <c r="BU120" s="979"/>
      <c r="BV120" s="979">
        <v>8693954</v>
      </c>
      <c r="BW120" s="979"/>
      <c r="BX120" s="979"/>
      <c r="BY120" s="979"/>
      <c r="BZ120" s="979"/>
      <c r="CA120" s="979">
        <v>9555675</v>
      </c>
      <c r="CB120" s="979"/>
      <c r="CC120" s="979"/>
      <c r="CD120" s="979"/>
      <c r="CE120" s="979"/>
      <c r="CF120" s="993">
        <v>410.3</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701067</v>
      </c>
      <c r="DH120" s="979"/>
      <c r="DI120" s="979"/>
      <c r="DJ120" s="979"/>
      <c r="DK120" s="979"/>
      <c r="DL120" s="979">
        <v>650528</v>
      </c>
      <c r="DM120" s="979"/>
      <c r="DN120" s="979"/>
      <c r="DO120" s="979"/>
      <c r="DP120" s="979"/>
      <c r="DQ120" s="979">
        <v>595393</v>
      </c>
      <c r="DR120" s="979"/>
      <c r="DS120" s="979"/>
      <c r="DT120" s="979"/>
      <c r="DU120" s="979"/>
      <c r="DV120" s="980">
        <v>25.6</v>
      </c>
      <c r="DW120" s="980"/>
      <c r="DX120" s="980"/>
      <c r="DY120" s="980"/>
      <c r="DZ120" s="981"/>
    </row>
    <row r="121" spans="1:130" s="246" customFormat="1" ht="26.25" customHeight="1">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401</v>
      </c>
      <c r="AB121" s="1011"/>
      <c r="AC121" s="1011"/>
      <c r="AD121" s="1011"/>
      <c r="AE121" s="1012"/>
      <c r="AF121" s="1013" t="s">
        <v>401</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t="s">
        <v>401</v>
      </c>
      <c r="BR121" s="972"/>
      <c r="BS121" s="972"/>
      <c r="BT121" s="972"/>
      <c r="BU121" s="972"/>
      <c r="BV121" s="972" t="s">
        <v>401</v>
      </c>
      <c r="BW121" s="972"/>
      <c r="BX121" s="972"/>
      <c r="BY121" s="972"/>
      <c r="BZ121" s="972"/>
      <c r="CA121" s="972" t="s">
        <v>401</v>
      </c>
      <c r="CB121" s="972"/>
      <c r="CC121" s="972"/>
      <c r="CD121" s="972"/>
      <c r="CE121" s="972"/>
      <c r="CF121" s="966" t="s">
        <v>433</v>
      </c>
      <c r="CG121" s="967"/>
      <c r="CH121" s="967"/>
      <c r="CI121" s="967"/>
      <c r="CJ121" s="967"/>
      <c r="CK121" s="1062"/>
      <c r="CL121" s="1063"/>
      <c r="CM121" s="1063"/>
      <c r="CN121" s="1063"/>
      <c r="CO121" s="1064"/>
      <c r="CP121" s="1072" t="s">
        <v>467</v>
      </c>
      <c r="CQ121" s="1073"/>
      <c r="CR121" s="1073"/>
      <c r="CS121" s="1073"/>
      <c r="CT121" s="1073"/>
      <c r="CU121" s="1073"/>
      <c r="CV121" s="1073"/>
      <c r="CW121" s="1073"/>
      <c r="CX121" s="1073"/>
      <c r="CY121" s="1073"/>
      <c r="CZ121" s="1073"/>
      <c r="DA121" s="1073"/>
      <c r="DB121" s="1073"/>
      <c r="DC121" s="1073"/>
      <c r="DD121" s="1073"/>
      <c r="DE121" s="1073"/>
      <c r="DF121" s="1074"/>
      <c r="DG121" s="971">
        <v>209861</v>
      </c>
      <c r="DH121" s="972"/>
      <c r="DI121" s="972"/>
      <c r="DJ121" s="972"/>
      <c r="DK121" s="972"/>
      <c r="DL121" s="972">
        <v>190739</v>
      </c>
      <c r="DM121" s="972"/>
      <c r="DN121" s="972"/>
      <c r="DO121" s="972"/>
      <c r="DP121" s="972"/>
      <c r="DQ121" s="972">
        <v>171003</v>
      </c>
      <c r="DR121" s="972"/>
      <c r="DS121" s="972"/>
      <c r="DT121" s="972"/>
      <c r="DU121" s="972"/>
      <c r="DV121" s="973">
        <v>7.3</v>
      </c>
      <c r="DW121" s="973"/>
      <c r="DX121" s="973"/>
      <c r="DY121" s="973"/>
      <c r="DZ121" s="974"/>
    </row>
    <row r="122" spans="1:130" s="246" customFormat="1" ht="26.25" customHeight="1">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433</v>
      </c>
      <c r="AB122" s="1011"/>
      <c r="AC122" s="1011"/>
      <c r="AD122" s="1011"/>
      <c r="AE122" s="1012"/>
      <c r="AF122" s="1013" t="s">
        <v>401</v>
      </c>
      <c r="AG122" s="1011"/>
      <c r="AH122" s="1011"/>
      <c r="AI122" s="1011"/>
      <c r="AJ122" s="1012"/>
      <c r="AK122" s="1013" t="s">
        <v>128</v>
      </c>
      <c r="AL122" s="1011"/>
      <c r="AM122" s="1011"/>
      <c r="AN122" s="1011"/>
      <c r="AO122" s="1012"/>
      <c r="AP122" s="1014" t="s">
        <v>401</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3586856</v>
      </c>
      <c r="BR122" s="1050"/>
      <c r="BS122" s="1050"/>
      <c r="BT122" s="1050"/>
      <c r="BU122" s="1050"/>
      <c r="BV122" s="1050">
        <v>3266994</v>
      </c>
      <c r="BW122" s="1050"/>
      <c r="BX122" s="1050"/>
      <c r="BY122" s="1050"/>
      <c r="BZ122" s="1050"/>
      <c r="CA122" s="1050">
        <v>3165549</v>
      </c>
      <c r="CB122" s="1050"/>
      <c r="CC122" s="1050"/>
      <c r="CD122" s="1050"/>
      <c r="CE122" s="1050"/>
      <c r="CF122" s="1070">
        <v>135.9</v>
      </c>
      <c r="CG122" s="1071"/>
      <c r="CH122" s="1071"/>
      <c r="CI122" s="1071"/>
      <c r="CJ122" s="1071"/>
      <c r="CK122" s="1062"/>
      <c r="CL122" s="1063"/>
      <c r="CM122" s="1063"/>
      <c r="CN122" s="1063"/>
      <c r="CO122" s="1064"/>
      <c r="CP122" s="1072" t="s">
        <v>400</v>
      </c>
      <c r="CQ122" s="1073"/>
      <c r="CR122" s="1073"/>
      <c r="CS122" s="1073"/>
      <c r="CT122" s="1073"/>
      <c r="CU122" s="1073"/>
      <c r="CV122" s="1073"/>
      <c r="CW122" s="1073"/>
      <c r="CX122" s="1073"/>
      <c r="CY122" s="1073"/>
      <c r="CZ122" s="1073"/>
      <c r="DA122" s="1073"/>
      <c r="DB122" s="1073"/>
      <c r="DC122" s="1073"/>
      <c r="DD122" s="1073"/>
      <c r="DE122" s="1073"/>
      <c r="DF122" s="1074"/>
      <c r="DG122" s="971" t="s">
        <v>401</v>
      </c>
      <c r="DH122" s="972"/>
      <c r="DI122" s="972"/>
      <c r="DJ122" s="972"/>
      <c r="DK122" s="972"/>
      <c r="DL122" s="972" t="s">
        <v>128</v>
      </c>
      <c r="DM122" s="972"/>
      <c r="DN122" s="972"/>
      <c r="DO122" s="972"/>
      <c r="DP122" s="972"/>
      <c r="DQ122" s="972" t="s">
        <v>128</v>
      </c>
      <c r="DR122" s="972"/>
      <c r="DS122" s="972"/>
      <c r="DT122" s="972"/>
      <c r="DU122" s="972"/>
      <c r="DV122" s="973" t="s">
        <v>128</v>
      </c>
      <c r="DW122" s="973"/>
      <c r="DX122" s="973"/>
      <c r="DY122" s="973"/>
      <c r="DZ122" s="974"/>
    </row>
    <row r="123" spans="1:130" s="246" customFormat="1" ht="26.25" customHeight="1">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401</v>
      </c>
      <c r="AB123" s="1011"/>
      <c r="AC123" s="1011"/>
      <c r="AD123" s="1011"/>
      <c r="AE123" s="1012"/>
      <c r="AF123" s="1013" t="s">
        <v>128</v>
      </c>
      <c r="AG123" s="1011"/>
      <c r="AH123" s="1011"/>
      <c r="AI123" s="1011"/>
      <c r="AJ123" s="1012"/>
      <c r="AK123" s="1013" t="s">
        <v>435</v>
      </c>
      <c r="AL123" s="1011"/>
      <c r="AM123" s="1011"/>
      <c r="AN123" s="1011"/>
      <c r="AO123" s="1012"/>
      <c r="AP123" s="1014" t="s">
        <v>128</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469</v>
      </c>
      <c r="BP123" s="1058"/>
      <c r="BQ123" s="1117">
        <v>11345008</v>
      </c>
      <c r="BR123" s="1118"/>
      <c r="BS123" s="1118"/>
      <c r="BT123" s="1118"/>
      <c r="BU123" s="1118"/>
      <c r="BV123" s="1118">
        <v>11960948</v>
      </c>
      <c r="BW123" s="1118"/>
      <c r="BX123" s="1118"/>
      <c r="BY123" s="1118"/>
      <c r="BZ123" s="1118"/>
      <c r="CA123" s="1118">
        <v>12721224</v>
      </c>
      <c r="CB123" s="1118"/>
      <c r="CC123" s="1118"/>
      <c r="CD123" s="1118"/>
      <c r="CE123" s="1118"/>
      <c r="CF123" s="1051"/>
      <c r="CG123" s="1052"/>
      <c r="CH123" s="1052"/>
      <c r="CI123" s="1052"/>
      <c r="CJ123" s="1053"/>
      <c r="CK123" s="1062"/>
      <c r="CL123" s="1063"/>
      <c r="CM123" s="1063"/>
      <c r="CN123" s="1063"/>
      <c r="CO123" s="1064"/>
      <c r="CP123" s="1072" t="s">
        <v>470</v>
      </c>
      <c r="CQ123" s="1073"/>
      <c r="CR123" s="1073"/>
      <c r="CS123" s="1073"/>
      <c r="CT123" s="1073"/>
      <c r="CU123" s="1073"/>
      <c r="CV123" s="1073"/>
      <c r="CW123" s="1073"/>
      <c r="CX123" s="1073"/>
      <c r="CY123" s="1073"/>
      <c r="CZ123" s="1073"/>
      <c r="DA123" s="1073"/>
      <c r="DB123" s="1073"/>
      <c r="DC123" s="1073"/>
      <c r="DD123" s="1073"/>
      <c r="DE123" s="1073"/>
      <c r="DF123" s="1074"/>
      <c r="DG123" s="1010" t="s">
        <v>401</v>
      </c>
      <c r="DH123" s="1011"/>
      <c r="DI123" s="1011"/>
      <c r="DJ123" s="1011"/>
      <c r="DK123" s="1012"/>
      <c r="DL123" s="1013" t="s">
        <v>401</v>
      </c>
      <c r="DM123" s="1011"/>
      <c r="DN123" s="1011"/>
      <c r="DO123" s="1011"/>
      <c r="DP123" s="1012"/>
      <c r="DQ123" s="1013" t="s">
        <v>128</v>
      </c>
      <c r="DR123" s="1011"/>
      <c r="DS123" s="1011"/>
      <c r="DT123" s="1011"/>
      <c r="DU123" s="1012"/>
      <c r="DV123" s="1014" t="s">
        <v>128</v>
      </c>
      <c r="DW123" s="1015"/>
      <c r="DX123" s="1015"/>
      <c r="DY123" s="1015"/>
      <c r="DZ123" s="1016"/>
    </row>
    <row r="124" spans="1:130" s="246" customFormat="1" ht="26.25" customHeight="1" thickBot="1">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401</v>
      </c>
      <c r="AG124" s="1011"/>
      <c r="AH124" s="1011"/>
      <c r="AI124" s="1011"/>
      <c r="AJ124" s="1012"/>
      <c r="AK124" s="1013" t="s">
        <v>128</v>
      </c>
      <c r="AL124" s="1011"/>
      <c r="AM124" s="1011"/>
      <c r="AN124" s="1011"/>
      <c r="AO124" s="1012"/>
      <c r="AP124" s="1014" t="s">
        <v>128</v>
      </c>
      <c r="AQ124" s="1015"/>
      <c r="AR124" s="1015"/>
      <c r="AS124" s="1015"/>
      <c r="AT124" s="1016"/>
      <c r="AU124" s="1113" t="s">
        <v>471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433</v>
      </c>
      <c r="BR124" s="1080"/>
      <c r="BS124" s="1080"/>
      <c r="BT124" s="1080"/>
      <c r="BU124" s="1080"/>
      <c r="BV124" s="1080" t="s">
        <v>401</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472</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401</v>
      </c>
      <c r="DM124" s="1036"/>
      <c r="DN124" s="1036"/>
      <c r="DO124" s="1036"/>
      <c r="DP124" s="1037"/>
      <c r="DQ124" s="1035" t="s">
        <v>128</v>
      </c>
      <c r="DR124" s="1036"/>
      <c r="DS124" s="1036"/>
      <c r="DT124" s="1036"/>
      <c r="DU124" s="1037"/>
      <c r="DV124" s="1038" t="s">
        <v>401</v>
      </c>
      <c r="DW124" s="1039"/>
      <c r="DX124" s="1039"/>
      <c r="DY124" s="1039"/>
      <c r="DZ124" s="1040"/>
    </row>
    <row r="125" spans="1:130" s="246" customFormat="1" ht="26.25" customHeight="1">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401</v>
      </c>
      <c r="AB125" s="1011"/>
      <c r="AC125" s="1011"/>
      <c r="AD125" s="1011"/>
      <c r="AE125" s="1012"/>
      <c r="AF125" s="1013" t="s">
        <v>435</v>
      </c>
      <c r="AG125" s="1011"/>
      <c r="AH125" s="1011"/>
      <c r="AI125" s="1011"/>
      <c r="AJ125" s="1012"/>
      <c r="AK125" s="1013" t="s">
        <v>128</v>
      </c>
      <c r="AL125" s="1011"/>
      <c r="AM125" s="1011"/>
      <c r="AN125" s="1011"/>
      <c r="AO125" s="1012"/>
      <c r="AP125" s="1014" t="s">
        <v>401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401</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401</v>
      </c>
      <c r="AG126" s="1011"/>
      <c r="AH126" s="1011"/>
      <c r="AI126" s="1011"/>
      <c r="AJ126" s="1012"/>
      <c r="AK126" s="1013" t="s">
        <v>128</v>
      </c>
      <c r="AL126" s="1011"/>
      <c r="AM126" s="1011"/>
      <c r="AN126" s="1011"/>
      <c r="AO126" s="1012"/>
      <c r="AP126" s="1014" t="s">
        <v>401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475</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401</v>
      </c>
      <c r="DM126" s="972"/>
      <c r="DN126" s="972"/>
      <c r="DO126" s="972"/>
      <c r="DP126" s="972"/>
      <c r="DQ126" s="972" t="s">
        <v>401</v>
      </c>
      <c r="DR126" s="972"/>
      <c r="DS126" s="972"/>
      <c r="DT126" s="972"/>
      <c r="DU126" s="972"/>
      <c r="DV126" s="973" t="s">
        <v>128</v>
      </c>
      <c r="DW126" s="973"/>
      <c r="DX126" s="973"/>
      <c r="DY126" s="973"/>
      <c r="DZ126" s="974"/>
    </row>
    <row r="127" spans="1:130" s="246" customFormat="1" ht="26.25" customHeight="1">
      <c r="A127" s="1112"/>
      <c r="B127" s="1000"/>
      <c r="C127" s="1054" t="s">
        <v>476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401</v>
      </c>
      <c r="AL127" s="1011"/>
      <c r="AM127" s="1011"/>
      <c r="AN127" s="1011"/>
      <c r="AO127" s="1012"/>
      <c r="AP127" s="1014" t="s">
        <v>128</v>
      </c>
      <c r="AQ127" s="1015"/>
      <c r="AR127" s="1015"/>
      <c r="AS127" s="1015"/>
      <c r="AT127" s="1016"/>
      <c r="AU127" s="282"/>
      <c r="AV127" s="282"/>
      <c r="AW127" s="282"/>
      <c r="AX127" s="1084" t="s">
        <v>477</v>
      </c>
      <c r="AY127" s="1085"/>
      <c r="AZ127" s="1085"/>
      <c r="BA127" s="1085"/>
      <c r="BB127" s="1085"/>
      <c r="BC127" s="1085"/>
      <c r="BD127" s="1085"/>
      <c r="BE127" s="1086"/>
      <c r="BF127" s="1087" t="s">
        <v>478</v>
      </c>
      <c r="BG127" s="1085"/>
      <c r="BH127" s="1085"/>
      <c r="BI127" s="1085"/>
      <c r="BJ127" s="1085"/>
      <c r="BK127" s="1085"/>
      <c r="BL127" s="1086"/>
      <c r="BM127" s="1087" t="s">
        <v>479</v>
      </c>
      <c r="BN127" s="1085"/>
      <c r="BO127" s="1085"/>
      <c r="BP127" s="1085"/>
      <c r="BQ127" s="1085"/>
      <c r="BR127" s="1085"/>
      <c r="BS127" s="1086"/>
      <c r="BT127" s="1087" t="s">
        <v>480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481</v>
      </c>
      <c r="CQ127" s="1002"/>
      <c r="CR127" s="1002"/>
      <c r="CS127" s="1002"/>
      <c r="CT127" s="1002"/>
      <c r="CU127" s="1002"/>
      <c r="CV127" s="1002"/>
      <c r="CW127" s="1002"/>
      <c r="CX127" s="1002"/>
      <c r="CY127" s="1002"/>
      <c r="CZ127" s="1002"/>
      <c r="DA127" s="1002"/>
      <c r="DB127" s="1002"/>
      <c r="DC127" s="1002"/>
      <c r="DD127" s="1002"/>
      <c r="DE127" s="1002"/>
      <c r="DF127" s="1003"/>
      <c r="DG127" s="971" t="s">
        <v>401</v>
      </c>
      <c r="DH127" s="972"/>
      <c r="DI127" s="972"/>
      <c r="DJ127" s="972"/>
      <c r="DK127" s="972"/>
      <c r="DL127" s="972" t="s">
        <v>128</v>
      </c>
      <c r="DM127" s="972"/>
      <c r="DN127" s="972"/>
      <c r="DO127" s="972"/>
      <c r="DP127" s="972"/>
      <c r="DQ127" s="972" t="s">
        <v>128</v>
      </c>
      <c r="DR127" s="972"/>
      <c r="DS127" s="972"/>
      <c r="DT127" s="972"/>
      <c r="DU127" s="972"/>
      <c r="DV127" s="973" t="s">
        <v>401</v>
      </c>
      <c r="DW127" s="973"/>
      <c r="DX127" s="973"/>
      <c r="DY127" s="973"/>
      <c r="DZ127" s="974"/>
    </row>
    <row r="128" spans="1:130" s="246" customFormat="1" ht="26.25" customHeight="1" thickBot="1">
      <c r="A128" s="1095" t="s">
        <v>482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483</v>
      </c>
      <c r="X128" s="1097"/>
      <c r="Y128" s="1097"/>
      <c r="Z128" s="1098"/>
      <c r="AA128" s="1099" t="s">
        <v>128</v>
      </c>
      <c r="AB128" s="1100"/>
      <c r="AC128" s="1100"/>
      <c r="AD128" s="1100"/>
      <c r="AE128" s="1101"/>
      <c r="AF128" s="1102" t="s">
        <v>128</v>
      </c>
      <c r="AG128" s="1100"/>
      <c r="AH128" s="1100"/>
      <c r="AI128" s="1100"/>
      <c r="AJ128" s="1101"/>
      <c r="AK128" s="1102" t="s">
        <v>128</v>
      </c>
      <c r="AL128" s="1100"/>
      <c r="AM128" s="1100"/>
      <c r="AN128" s="1100"/>
      <c r="AO128" s="1101"/>
      <c r="AP128" s="1103"/>
      <c r="AQ128" s="1104"/>
      <c r="AR128" s="1104"/>
      <c r="AS128" s="1104"/>
      <c r="AT128" s="1105"/>
      <c r="AU128" s="282"/>
      <c r="AV128" s="282"/>
      <c r="AW128" s="282"/>
      <c r="AX128" s="940" t="s">
        <v>484</v>
      </c>
      <c r="AY128" s="941"/>
      <c r="AZ128" s="941"/>
      <c r="BA128" s="941"/>
      <c r="BB128" s="941"/>
      <c r="BC128" s="941"/>
      <c r="BD128" s="941"/>
      <c r="BE128" s="942"/>
      <c r="BF128" s="1106" t="s">
        <v>401</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401</v>
      </c>
      <c r="DH128" s="1092"/>
      <c r="DI128" s="1092"/>
      <c r="DJ128" s="1092"/>
      <c r="DK128" s="1092"/>
      <c r="DL128" s="1092" t="s">
        <v>128</v>
      </c>
      <c r="DM128" s="1092"/>
      <c r="DN128" s="1092"/>
      <c r="DO128" s="1092"/>
      <c r="DP128" s="1092"/>
      <c r="DQ128" s="1092" t="s">
        <v>401</v>
      </c>
      <c r="DR128" s="1092"/>
      <c r="DS128" s="1092"/>
      <c r="DT128" s="1092"/>
      <c r="DU128" s="1092"/>
      <c r="DV128" s="1093" t="s">
        <v>401</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486</v>
      </c>
      <c r="X129" s="1126"/>
      <c r="Y129" s="1126"/>
      <c r="Z129" s="1127"/>
      <c r="AA129" s="1010">
        <v>2775586</v>
      </c>
      <c r="AB129" s="1011"/>
      <c r="AC129" s="1011"/>
      <c r="AD129" s="1011"/>
      <c r="AE129" s="1012"/>
      <c r="AF129" s="1013">
        <v>2663868</v>
      </c>
      <c r="AG129" s="1011"/>
      <c r="AH129" s="1011"/>
      <c r="AI129" s="1011"/>
      <c r="AJ129" s="1012"/>
      <c r="AK129" s="1013">
        <v>2674728</v>
      </c>
      <c r="AL129" s="1011"/>
      <c r="AM129" s="1011"/>
      <c r="AN129" s="1011"/>
      <c r="AO129" s="1012"/>
      <c r="AP129" s="1128"/>
      <c r="AQ129" s="1129"/>
      <c r="AR129" s="1129"/>
      <c r="AS129" s="1129"/>
      <c r="AT129" s="1130"/>
      <c r="AU129" s="284"/>
      <c r="AV129" s="284"/>
      <c r="AW129" s="284"/>
      <c r="AX129" s="1119" t="s">
        <v>487</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489</v>
      </c>
      <c r="X130" s="1126"/>
      <c r="Y130" s="1126"/>
      <c r="Z130" s="1127"/>
      <c r="AA130" s="1010">
        <v>378862</v>
      </c>
      <c r="AB130" s="1011"/>
      <c r="AC130" s="1011"/>
      <c r="AD130" s="1011"/>
      <c r="AE130" s="1012"/>
      <c r="AF130" s="1013">
        <v>357592</v>
      </c>
      <c r="AG130" s="1011"/>
      <c r="AH130" s="1011"/>
      <c r="AI130" s="1011"/>
      <c r="AJ130" s="1012"/>
      <c r="AK130" s="1013">
        <v>345497</v>
      </c>
      <c r="AL130" s="1011"/>
      <c r="AM130" s="1011"/>
      <c r="AN130" s="1011"/>
      <c r="AO130" s="1012"/>
      <c r="AP130" s="1128"/>
      <c r="AQ130" s="1129"/>
      <c r="AR130" s="1129"/>
      <c r="AS130" s="1129"/>
      <c r="AT130" s="1130"/>
      <c r="AU130" s="284"/>
      <c r="AV130" s="284"/>
      <c r="AW130" s="284"/>
      <c r="AX130" s="1119" t="s">
        <v>490</v>
      </c>
      <c r="AY130" s="1002"/>
      <c r="AZ130" s="1002"/>
      <c r="BA130" s="1002"/>
      <c r="BB130" s="1002"/>
      <c r="BC130" s="1002"/>
      <c r="BD130" s="1002"/>
      <c r="BE130" s="1003"/>
      <c r="BF130" s="1156">
        <v>5.9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491</v>
      </c>
      <c r="X131" s="1164"/>
      <c r="Y131" s="1164"/>
      <c r="Z131" s="1165"/>
      <c r="AA131" s="1057">
        <v>2396724</v>
      </c>
      <c r="AB131" s="1036"/>
      <c r="AC131" s="1036"/>
      <c r="AD131" s="1036"/>
      <c r="AE131" s="1037"/>
      <c r="AF131" s="1035">
        <v>2306276</v>
      </c>
      <c r="AG131" s="1036"/>
      <c r="AH131" s="1036"/>
      <c r="AI131" s="1036"/>
      <c r="AJ131" s="1037"/>
      <c r="AK131" s="1035">
        <v>2329231</v>
      </c>
      <c r="AL131" s="1036"/>
      <c r="AM131" s="1036"/>
      <c r="AN131" s="1036"/>
      <c r="AO131" s="1037"/>
      <c r="AP131" s="1166"/>
      <c r="AQ131" s="1167"/>
      <c r="AR131" s="1167"/>
      <c r="AS131" s="1167"/>
      <c r="AT131" s="1168"/>
      <c r="AU131" s="284"/>
      <c r="AV131" s="284"/>
      <c r="AW131" s="284"/>
      <c r="AX131" s="1138" t="s">
        <v>492</v>
      </c>
      <c r="AY131" s="1089"/>
      <c r="AZ131" s="1089"/>
      <c r="BA131" s="1089"/>
      <c r="BB131" s="1089"/>
      <c r="BC131" s="1089"/>
      <c r="BD131" s="1089"/>
      <c r="BE131" s="1090"/>
      <c r="BF131" s="1139" t="s">
        <v>401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494</v>
      </c>
      <c r="W132" s="1149"/>
      <c r="X132" s="1149"/>
      <c r="Y132" s="1149"/>
      <c r="Z132" s="1150"/>
      <c r="AA132" s="1151">
        <v>5.9129044479999999</v>
      </c>
      <c r="AB132" s="1152"/>
      <c r="AC132" s="1152"/>
      <c r="AD132" s="1152"/>
      <c r="AE132" s="1153"/>
      <c r="AF132" s="1154">
        <v>6.1052536640000001</v>
      </c>
      <c r="AG132" s="1152"/>
      <c r="AH132" s="1152"/>
      <c r="AI132" s="1152"/>
      <c r="AJ132" s="1153"/>
      <c r="AK132" s="1154">
        <v>5.9139260980000001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495</v>
      </c>
      <c r="W133" s="1132"/>
      <c r="X133" s="1132"/>
      <c r="Y133" s="1132"/>
      <c r="Z133" s="1133"/>
      <c r="AA133" s="1134">
        <v>6.4</v>
      </c>
      <c r="AB133" s="1135"/>
      <c r="AC133" s="1135"/>
      <c r="AD133" s="1135"/>
      <c r="AE133" s="1136"/>
      <c r="AF133" s="1134">
        <v>6.1</v>
      </c>
      <c r="AG133" s="1135"/>
      <c r="AH133" s="1135"/>
      <c r="AI133" s="1135"/>
      <c r="AJ133" s="1136"/>
      <c r="AK133" s="1134">
        <v>5.9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oJaZHbwBJm6Z8tJtWfvZp8jflB2abovfWvTYrRVa42kiBFZdF9xMtMt1NJ0sqD2rBfL6rJrkAzKcolgNOGNPw==" saltValue="XbQjnzEki91y6UchTwMH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F16" zoomScaleNormal="85" zoomScaleSheetLayoutView="100" workbookViewId="0">
      <selection activeCell="CQ35" sqref="CQ35:DE35"/>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5zR7TZ+VdJ0esZpVIsjjzgNIQR52nbXCIccuD6DssGVDGRU8V51AcvwIt3VGg57eEaMWrevxpQ7Z33GnozYbYA==" saltValue="1gnk41BG91BjyB63ItbU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Normal="100" zoomScaleSheetLayoutView="55" workbookViewId="0">
      <selection activeCell="CQ35" sqref="CQ35:DE35"/>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rDr7nnv44ZaYPqidIUY1AQRq9gkwjq1iMm8G/JH7kZFg/naaywKhyj3n3jItY9+LRyRJ0judaFv6dAMf0MqNw==" saltValue="B5BYMIdQiQxlpNCFWyb+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election activeCell="CQ35" sqref="CQ35:DE35"/>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504</v>
      </c>
      <c r="AL9" s="1175"/>
      <c r="AM9" s="1175"/>
      <c r="AN9" s="1176"/>
      <c r="AO9" s="312">
        <v>802083</v>
      </c>
      <c r="AP9" s="312">
        <v>140618</v>
      </c>
      <c r="AQ9" s="313">
        <v>190701</v>
      </c>
      <c r="AR9" s="314">
        <v>-26.3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505</v>
      </c>
      <c r="AL10" s="1175"/>
      <c r="AM10" s="1175"/>
      <c r="AN10" s="1176"/>
      <c r="AO10" s="315">
        <v>141582</v>
      </c>
      <c r="AP10" s="315">
        <v>24822</v>
      </c>
      <c r="AQ10" s="316">
        <v>22807</v>
      </c>
      <c r="AR10" s="317">
        <v>8.8000000000000007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506</v>
      </c>
      <c r="AL11" s="1175"/>
      <c r="AM11" s="1175"/>
      <c r="AN11" s="1176"/>
      <c r="AO11" s="315">
        <v>103392</v>
      </c>
      <c r="AP11" s="315">
        <v>18126</v>
      </c>
      <c r="AQ11" s="316">
        <v>29822</v>
      </c>
      <c r="AR11" s="317">
        <v>-39.200000000000003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507</v>
      </c>
      <c r="AL12" s="1175"/>
      <c r="AM12" s="1175"/>
      <c r="AN12" s="1176"/>
      <c r="AO12" s="315" t="s">
        <v>508</v>
      </c>
      <c r="AP12" s="315" t="s">
        <v>508</v>
      </c>
      <c r="AQ12" s="316">
        <v>3258</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509</v>
      </c>
      <c r="AL13" s="1175"/>
      <c r="AM13" s="1175"/>
      <c r="AN13" s="1176"/>
      <c r="AO13" s="315" t="s">
        <v>508</v>
      </c>
      <c r="AP13" s="315" t="s">
        <v>508</v>
      </c>
      <c r="AQ13" s="316">
        <v>24</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510</v>
      </c>
      <c r="AL14" s="1175"/>
      <c r="AM14" s="1175"/>
      <c r="AN14" s="1176"/>
      <c r="AO14" s="315">
        <v>60941</v>
      </c>
      <c r="AP14" s="315">
        <v>10684</v>
      </c>
      <c r="AQ14" s="316">
        <v>10094</v>
      </c>
      <c r="AR14" s="317">
        <v>5.8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511</v>
      </c>
      <c r="AL15" s="1175"/>
      <c r="AM15" s="1175"/>
      <c r="AN15" s="1176"/>
      <c r="AO15" s="315">
        <v>103663</v>
      </c>
      <c r="AP15" s="315">
        <v>18174</v>
      </c>
      <c r="AQ15" s="316">
        <v>4017</v>
      </c>
      <c r="AR15" s="317">
        <v>352.4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512</v>
      </c>
      <c r="AL16" s="1178"/>
      <c r="AM16" s="1178"/>
      <c r="AN16" s="1179"/>
      <c r="AO16" s="315">
        <v>-97426</v>
      </c>
      <c r="AP16" s="315">
        <v>-17080</v>
      </c>
      <c r="AQ16" s="316">
        <v>-17771</v>
      </c>
      <c r="AR16" s="317">
        <v>-3.9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1114235</v>
      </c>
      <c r="AP17" s="315">
        <v>195343</v>
      </c>
      <c r="AQ17" s="316">
        <v>242952</v>
      </c>
      <c r="AR17" s="317">
        <v>-19.600000000000001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517</v>
      </c>
      <c r="AL21" s="1170"/>
      <c r="AM21" s="1170"/>
      <c r="AN21" s="1171"/>
      <c r="AO21" s="327">
        <v>11.92</v>
      </c>
      <c r="AP21" s="328">
        <v>21.84</v>
      </c>
      <c r="AQ21" s="329">
        <v>-9.92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518</v>
      </c>
      <c r="AL22" s="1170"/>
      <c r="AM22" s="1170"/>
      <c r="AN22" s="1171"/>
      <c r="AO22" s="332">
        <v>101.2</v>
      </c>
      <c r="AP22" s="333">
        <v>95.6</v>
      </c>
      <c r="AQ22" s="334">
        <v>5.6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522</v>
      </c>
      <c r="AL32" s="1186"/>
      <c r="AM32" s="1186"/>
      <c r="AN32" s="1187"/>
      <c r="AO32" s="342">
        <v>395816</v>
      </c>
      <c r="AP32" s="342">
        <v>69393</v>
      </c>
      <c r="AQ32" s="343">
        <v>136235</v>
      </c>
      <c r="AR32" s="344">
        <v>-49.1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523</v>
      </c>
      <c r="AL33" s="1186"/>
      <c r="AM33" s="1186"/>
      <c r="AN33" s="1187"/>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524</v>
      </c>
      <c r="AL34" s="1186"/>
      <c r="AM34" s="1186"/>
      <c r="AN34" s="1187"/>
      <c r="AO34" s="342" t="s">
        <v>508</v>
      </c>
      <c r="AP34" s="342" t="s">
        <v>508</v>
      </c>
      <c r="AQ34" s="343">
        <v>5</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525</v>
      </c>
      <c r="AL35" s="1186"/>
      <c r="AM35" s="1186"/>
      <c r="AN35" s="1187"/>
      <c r="AO35" s="342">
        <v>86633</v>
      </c>
      <c r="AP35" s="342">
        <v>15188</v>
      </c>
      <c r="AQ35" s="343">
        <v>32688</v>
      </c>
      <c r="AR35" s="344">
        <v>-53.5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526</v>
      </c>
      <c r="AL36" s="1186"/>
      <c r="AM36" s="1186"/>
      <c r="AN36" s="1187"/>
      <c r="AO36" s="342">
        <v>748</v>
      </c>
      <c r="AP36" s="342">
        <v>131</v>
      </c>
      <c r="AQ36" s="343">
        <v>4188</v>
      </c>
      <c r="AR36" s="344">
        <v>-96.9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527</v>
      </c>
      <c r="AL37" s="1186"/>
      <c r="AM37" s="1186"/>
      <c r="AN37" s="1187"/>
      <c r="AO37" s="342" t="s">
        <v>508</v>
      </c>
      <c r="AP37" s="342" t="s">
        <v>508</v>
      </c>
      <c r="AQ37" s="343">
        <v>1212</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528</v>
      </c>
      <c r="AL38" s="1189"/>
      <c r="AM38" s="1189"/>
      <c r="AN38" s="1190"/>
      <c r="AO38" s="345">
        <v>49</v>
      </c>
      <c r="AP38" s="345">
        <v>9</v>
      </c>
      <c r="AQ38" s="346">
        <v>25</v>
      </c>
      <c r="AR38" s="334">
        <v>-64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529</v>
      </c>
      <c r="AL39" s="1189"/>
      <c r="AM39" s="1189"/>
      <c r="AN39" s="1190"/>
      <c r="AO39" s="342" t="s">
        <v>508</v>
      </c>
      <c r="AP39" s="342" t="s">
        <v>508</v>
      </c>
      <c r="AQ39" s="343">
        <v>-7598</v>
      </c>
      <c r="AR39" s="344" t="s">
        <v>508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530</v>
      </c>
      <c r="AL40" s="1186"/>
      <c r="AM40" s="1186"/>
      <c r="AN40" s="1187"/>
      <c r="AO40" s="342">
        <v>-345497</v>
      </c>
      <c r="AP40" s="342">
        <v>-60571</v>
      </c>
      <c r="AQ40" s="343">
        <v>-123844</v>
      </c>
      <c r="AR40" s="344">
        <v>-51.1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137749</v>
      </c>
      <c r="AP41" s="342">
        <v>24150</v>
      </c>
      <c r="AQ41" s="343">
        <v>42911</v>
      </c>
      <c r="AR41" s="344">
        <v>-43.7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499</v>
      </c>
      <c r="AN49" s="1182" t="s">
        <v>534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737658</v>
      </c>
      <c r="AN51" s="364">
        <v>116773</v>
      </c>
      <c r="AO51" s="365">
        <v>43.9</v>
      </c>
      <c r="AP51" s="366">
        <v>175675</v>
      </c>
      <c r="AQ51" s="367">
        <v>0.6</v>
      </c>
      <c r="AR51" s="368">
        <v>43.3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106526</v>
      </c>
      <c r="AN52" s="372">
        <v>16863</v>
      </c>
      <c r="AO52" s="373">
        <v>23.9</v>
      </c>
      <c r="AP52" s="374">
        <v>87698</v>
      </c>
      <c r="AQ52" s="375">
        <v>10</v>
      </c>
      <c r="AR52" s="376">
        <v>13.9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1695089</v>
      </c>
      <c r="AN53" s="364">
        <v>271214</v>
      </c>
      <c r="AO53" s="365">
        <v>132.30000000000001</v>
      </c>
      <c r="AP53" s="366">
        <v>280458</v>
      </c>
      <c r="AQ53" s="367">
        <v>59.6</v>
      </c>
      <c r="AR53" s="368">
        <v>72.7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260019</v>
      </c>
      <c r="AN54" s="372">
        <v>41603</v>
      </c>
      <c r="AO54" s="373">
        <v>146.69999999999999</v>
      </c>
      <c r="AP54" s="374">
        <v>127286</v>
      </c>
      <c r="AQ54" s="375">
        <v>45.1</v>
      </c>
      <c r="AR54" s="376">
        <v>101.6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2594498</v>
      </c>
      <c r="AN55" s="364">
        <v>423384</v>
      </c>
      <c r="AO55" s="365">
        <v>56.1</v>
      </c>
      <c r="AP55" s="366">
        <v>291945</v>
      </c>
      <c r="AQ55" s="367">
        <v>4.0999999999999996</v>
      </c>
      <c r="AR55" s="368">
        <v>52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421596</v>
      </c>
      <c r="AN56" s="372">
        <v>68798</v>
      </c>
      <c r="AO56" s="373">
        <v>65.400000000000006</v>
      </c>
      <c r="AP56" s="374">
        <v>127651</v>
      </c>
      <c r="AQ56" s="375">
        <v>0.3</v>
      </c>
      <c r="AR56" s="376">
        <v>65.099999999999994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7201897</v>
      </c>
      <c r="AN57" s="364">
        <v>1224812</v>
      </c>
      <c r="AO57" s="365">
        <v>189.3</v>
      </c>
      <c r="AP57" s="366">
        <v>291173</v>
      </c>
      <c r="AQ57" s="367">
        <v>-0.3</v>
      </c>
      <c r="AR57" s="368">
        <v>189.6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794199</v>
      </c>
      <c r="AN58" s="372">
        <v>135068</v>
      </c>
      <c r="AO58" s="373">
        <v>96.3</v>
      </c>
      <c r="AP58" s="374">
        <v>119071</v>
      </c>
      <c r="AQ58" s="375">
        <v>-6.7</v>
      </c>
      <c r="AR58" s="376">
        <v>103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5686166</v>
      </c>
      <c r="AN59" s="364">
        <v>996873</v>
      </c>
      <c r="AO59" s="365">
        <v>-18.600000000000001</v>
      </c>
      <c r="AP59" s="366">
        <v>271581</v>
      </c>
      <c r="AQ59" s="367">
        <v>-6.7</v>
      </c>
      <c r="AR59" s="368">
        <v>-11.9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381303</v>
      </c>
      <c r="AN60" s="372">
        <v>66848</v>
      </c>
      <c r="AO60" s="373">
        <v>-50.5</v>
      </c>
      <c r="AP60" s="374">
        <v>117844</v>
      </c>
      <c r="AQ60" s="375">
        <v>-1</v>
      </c>
      <c r="AR60" s="376">
        <v>-49.5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3583062</v>
      </c>
      <c r="AN61" s="379">
        <v>606611</v>
      </c>
      <c r="AO61" s="380">
        <v>80.599999999999994</v>
      </c>
      <c r="AP61" s="381">
        <v>262166</v>
      </c>
      <c r="AQ61" s="382">
        <v>11.5</v>
      </c>
      <c r="AR61" s="368">
        <v>69.099999999999994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392729</v>
      </c>
      <c r="AN62" s="372">
        <v>65836</v>
      </c>
      <c r="AO62" s="373">
        <v>56.4</v>
      </c>
      <c r="AP62" s="374">
        <v>115910</v>
      </c>
      <c r="AQ62" s="375">
        <v>9.5</v>
      </c>
      <c r="AR62" s="376">
        <v>46.9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StN9d0yucvgQjnbj0Hknj7yUOVcxOpeMzMzPczBLh6DK5hCbZ6h3o+hNKpplBE1qkxF0hUro/qahWKiks1heA==" saltValue="x/ZPHrLbylcufjR6D+R0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Normal="100" zoomScaleSheetLayoutView="55" workbookViewId="0">
      <selection activeCell="CQ35" sqref="CQ35:DE35"/>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RKzTzdFZBlegY0hyiUIenw60ZUkBHNrCPIbpPJYbMhkMEk1StyXVVGU5yHMkliki/ptD/Iuhp3URzZOkIoMow==" saltValue="aOoLfJ+ZfcpB28W03b9J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73" zoomScaleNormal="100" zoomScaleSheetLayoutView="55" workbookViewId="0">
      <selection activeCell="CQ35" sqref="CQ35:DE35"/>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mJrNvV3+rPQMoxAzOKucDcwDkSj3BMDNyDr0gQJ2mdRDGpJ6ydGw/DOJbITdBsvCOLjOrBf5XikbbN2qptV2A==" saltValue="Bu4BUPhjaRdhU6p7iBki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85" zoomScaleNormal="85" zoomScaleSheetLayoutView="100" workbookViewId="0">
      <selection activeCell="CQ35" sqref="CQ35:DE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4" t="s">
        <v>3</v>
      </c>
      <c r="D47" s="1194"/>
      <c r="E47" s="1195"/>
      <c r="F47" s="11">
        <v>70.760000000000005</v>
      </c>
      <c r="G47" s="12">
        <v>59.48</v>
      </c>
      <c r="H47" s="12">
        <v>47.25</v>
      </c>
      <c r="I47" s="12">
        <v>49.25</v>
      </c>
      <c r="J47" s="13">
        <v>61.4</v>
      </c>
    </row>
    <row r="48" spans="2:10" ht="57.75" customHeight="1">
      <c r="B48" s="14"/>
      <c r="C48" s="1196" t="s">
        <v>4</v>
      </c>
      <c r="D48" s="1196"/>
      <c r="E48" s="1197"/>
      <c r="F48" s="15">
        <v>19.96</v>
      </c>
      <c r="G48" s="16">
        <v>21</v>
      </c>
      <c r="H48" s="16">
        <v>13.61</v>
      </c>
      <c r="I48" s="16">
        <v>25.68</v>
      </c>
      <c r="J48" s="17">
        <v>20.440000000000001</v>
      </c>
    </row>
    <row r="49" spans="2:10" ht="57.75" customHeight="1" thickBot="1">
      <c r="B49" s="18"/>
      <c r="C49" s="1198" t="s">
        <v>5</v>
      </c>
      <c r="D49" s="1198"/>
      <c r="E49" s="1199"/>
      <c r="F49" s="19" t="s">
        <v>555</v>
      </c>
      <c r="G49" s="20" t="s">
        <v>556</v>
      </c>
      <c r="H49" s="20" t="s">
        <v>557</v>
      </c>
      <c r="I49" s="20">
        <v>4</v>
      </c>
      <c r="J49" s="21" t="s">
        <v>558</v>
      </c>
    </row>
    <row r="50" spans="2:10" ht="13.5" customHeight="1"/>
    <row r="51" spans="2:10" ht="13.5" hidden="1" customHeight="1"/>
    <row r="52" spans="2:10" ht="13.5" hidden="1" customHeight="1"/>
    <row r="53" spans="2:10" ht="13.5" hidden="1" customHeight="1"/>
  </sheetData>
  <sheetProtection algorithmName="SHA-512" hashValue="ZmYsiMEXa2dj5DSIG8TKpQJgOtOEPGXisW3lXdJ7PPZbXry0BpxhErqf1onTamoVHs9TN5pZTWSq5RBRweBDgA==" saltValue="I9XnrcU18gy4YFzczh3U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2020-09-14T10:28:56Z</cp:lastPrinted>
  <dcterms:created xsi:type="dcterms:W3CDTF">2020-02-10T02:45:00Z</dcterms:created>
  <dcterms:modified xsi:type="dcterms:W3CDTF">2020-09-14T10:28:59Z</dcterms:modified>
</cp:coreProperties>
</file>