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05 決算ＢＤ\財政比較分析表(R02)\04_総務省への回答\"/>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W32" i="10"/>
  <c r="U32" i="10"/>
  <c r="CO31" i="10"/>
  <c r="CO32" i="10" s="1"/>
  <c r="CO33" i="10" s="1"/>
  <c r="CO34" i="10" s="1"/>
  <c r="CO35" i="10" s="1"/>
  <c r="CO36" i="10" s="1"/>
  <c r="CO37" i="10" s="1"/>
  <c r="CO38" i="10" s="1"/>
  <c r="CO39" i="10" s="1"/>
  <c r="CO40" i="10" s="1"/>
  <c r="BW31" i="10"/>
  <c r="C31" i="10"/>
  <c r="C32" i="10" s="1"/>
  <c r="C33" i="10" l="1"/>
  <c r="C34" i="10" s="1"/>
  <c r="C35" i="10" s="1"/>
  <c r="C36" i="10" s="1"/>
  <c r="C37" i="10" s="1"/>
  <c r="C38" i="10" s="1"/>
  <c r="C39" i="10" s="1"/>
  <c r="C40" i="10" s="1"/>
  <c r="U31" i="10"/>
  <c r="AM31" i="10" s="1"/>
  <c r="AM32" i="10" s="1"/>
  <c r="AM3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alcChain>
</file>

<file path=xl/sharedStrings.xml><?xml version="1.0" encoding="utf-8"?>
<sst xmlns="http://schemas.openxmlformats.org/spreadsheetml/2006/main" count="1269" uniqueCount="614">
  <si>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</si>
  <si>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</si>
  <si>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</si>
  <si>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</si>
  <si>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</si>
  <si>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</si>
  <si>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</si>
  <si>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</si>
  <si>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</si>
  <si>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</si>
  <si>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</si>
  <si>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</si>
  <si>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</si>
  <si>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</si>
  <si>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</si>
  <si>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</si>
  <si>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</si>
  <si>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</si>
  <si>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</si>
  <si>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</si>
  <si>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</si>
  <si>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</si>
  <si>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</si>
  <si>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</si>
  <si>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</si>
  <si>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</si>
  <si>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</si>
  <si>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</si>
  <si>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</si>
  <si>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</si>
  <si>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</si>
  <si>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</si>
  <si>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</si>
  <si>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</si>
  <si>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</si>
  <si>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</si>
  <si>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</si>
  <si>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</si>
  <si>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</si>
  <si>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</si>
  <si>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</si>
  <si>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</si>
  <si>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</si>
  <si>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</si>
  <si>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</si>
  <si>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</si>
  <si>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</si>
  <si>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</si>
  <si>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</si>
  <si>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</si>
  <si>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</si>
  <si>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</si>
  <si>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</si>
  <si>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</si>
  <si>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</si>
  <si>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</si>
  <si>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</si>
  <si>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</si>
  <si>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</si>
  <si>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</si>
  <si>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</si>
  <si>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</si>
  <si>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</si>
  <si>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</si>
  <si>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</si>
  <si>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</si>
  <si>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</si>
  <si>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</si>
  <si>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</si>
  <si>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</si>
  <si>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</si>
  <si>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</si>
  <si>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</si>
  <si>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</si>
  <si>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</si>
  <si>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</si>
  <si>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</si>
  <si>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</si>
  <si>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</si>
  <si>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</si>
  <si>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</si>
  <si>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</si>
  <si>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</si>
  <si>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</si>
  <si>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</si>
  <si>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</si>
  <si>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</si>
  <si>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</si>
  <si>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</si>
  <si>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</si>
  <si>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</si>
  <si>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</si>
  <si>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</si>
  <si>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</si>
  <si>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</si>
  <si>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</si>
  <si>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</si>
  <si>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</si>
  <si>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</si>
  <si>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</si>
  <si>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</si>
  <si>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</si>
  <si>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</si>
  <si>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</si>
  <si>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</si>
  <si>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</si>
  <si>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</si>
  <si>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</si>
  <si>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</si>
  <si>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</si>
  <si>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</si>
  <si>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</si>
  <si>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</si>
  <si>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</si>
  <si>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</si>
  <si>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</si>
  <si>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</si>
  <si>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</si>
  <si>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</si>
  <si>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</si>
  <si>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</si>
  <si>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</si>
  <si>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</si>
  <si>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</si>
  <si>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</si>
  <si>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</si>
  <si>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</si>
  <si>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</si>
  <si>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</si>
  <si>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</si>
  <si>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</si>
  <si>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</si>
  <si>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</si>
  <si>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</si>
  <si>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</si>
  <si>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</si>
  <si>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</si>
  <si>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</si>
  <si>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</si>
  <si>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</si>
  <si>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</si>
  <si>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</si>
  <si>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</si>
  <si>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</si>
  <si>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</si>
  <si>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</si>
  <si>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</si>
  <si>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</si>
  <si>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</si>
  <si>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</si>
  <si>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</si>
  <si>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</si>
  <si>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</si>
  <si>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</si>
  <si>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</si>
  <si>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</si>
  <si>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</si>
  <si>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</si>
  <si>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</si>
  <si>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</si>
  <si>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</si>
  <si>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</si>
  <si>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</si>
  <si>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</si>
  <si>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</si>
  <si>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</si>
  <si>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</si>
  <si>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</si>
  <si>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</si>
  <si>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</si>
  <si>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</si>
  <si>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</si>
  <si>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</si>
  <si>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</si>
  <si>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</si>
  <si>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</si>
  <si>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</si>
  <si>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</si>
  <si>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</si>
  <si>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</si>
  <si>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</si>
  <si>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</si>
  <si>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</si>
  <si>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福島県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</si>
  <si>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</si>
  <si>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</si>
  <si>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</si>
  <si>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</si>
  <si>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</si>
  <si>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</si>
  <si>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</si>
  <si>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</si>
  <si>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</si>
  <si>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</si>
  <si>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</si>
  <si>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</si>
  <si>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</si>
  <si>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</si>
  <si>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</si>
  <si>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</si>
  <si>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</si>
  <si>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</si>
  <si>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</si>
  <si>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</si>
  <si>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</si>
  <si>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</si>
  <si>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</si>
  <si>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</si>
  <si>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</si>
  <si>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</si>
  <si>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</si>
  <si>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</si>
  <si>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</si>
  <si>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</si>
  <si>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</si>
  <si>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</si>
  <si>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</si>
  <si>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</si>
  <si>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</si>
  <si>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</si>
  <si>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</si>
  <si>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</si>
  <si>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</si>
  <si>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</si>
  <si>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</si>
  <si>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</si>
  <si>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</si>
  <si>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</si>
  <si>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</si>
  <si>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</si>
  <si>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</si>
  <si>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</si>
  <si>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</si>
  <si>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</si>
  <si>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</si>
  <si>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</si>
  <si>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</si>
  <si>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</si>
  <si>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</si>
  <si>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</si>
  <si>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</si>
  <si>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</si>
  <si>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</si>
  <si>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</si>
  <si>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</si>
  <si>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</si>
  <si>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</si>
  <si>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</si>
  <si>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</si>
  <si>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</si>
  <si>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</si>
  <si>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</si>
  <si>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</si>
  <si>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</si>
  <si>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</si>
  <si>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</si>
  <si>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</si>
  <si>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</si>
  <si>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</si>
  <si>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</si>
  <si>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</si>
  <si>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</si>
  <si>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</si>
  <si>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</si>
  <si>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</si>
  <si>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</si>
  <si>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</si>
  <si>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</si>
  <si>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</si>
  <si>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</si>
  <si>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</si>
  <si>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</si>
  <si>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</si>
  <si>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</si>
  <si>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</si>
  <si>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</si>
  <si>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</si>
  <si>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</si>
  <si>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</si>
  <si>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</si>
  <si>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</si>
  <si>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</si>
  <si>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</si>
  <si>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</si>
  <si>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</si>
  <si>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</si>
  <si>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</si>
  <si>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</si>
  <si>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</si>
  <si>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</si>
  <si>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</si>
  <si>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</si>
  <si>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</si>
  <si>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</si>
  <si>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</si>
  <si>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</si>
  <si>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</si>
  <si>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</si>
  <si>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</si>
  <si>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</si>
  <si>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</si>
  <si>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</si>
  <si>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</si>
  <si>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</si>
  <si>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</si>
  <si>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</si>
  <si>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</si>
  <si>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</si>
  <si>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</si>
  <si>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</si>
  <si>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</si>
  <si>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</si>
  <si>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</si>
  <si>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</si>
  <si>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</si>
  <si>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</si>
  <si>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</si>
  <si>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</si>
  <si>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</si>
  <si>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</si>
  <si>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</si>
  <si>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</si>
  <si>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</si>
  <si>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</si>
  <si>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</si>
  <si>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</si>
  <si>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</si>
  <si>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</si>
  <si>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</si>
  <si>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</si>
  <si>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</si>
  <si>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</si>
  <si>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</si>
  <si>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</si>
  <si>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</si>
  <si>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</si>
  <si>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</si>
  <si>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</si>
  <si>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</si>
  <si>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</si>
  <si>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福島県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</si>
  <si>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</si>
  <si>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</si>
  <si>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</si>
  <si>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</si>
  <si>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</si>
  <si>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</si>
  <si>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</si>
  <si>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</si>
  <si>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</si>
  <si>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</si>
  <si>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</si>
  <si>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</si>
  <si>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</si>
  <si>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</si>
  <si>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</si>
  <si>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</si>
  <si>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</si>
  <si>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</si>
  <si>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</si>
  <si>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</si>
  <si>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</si>
  <si>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</si>
  <si>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</si>
  <si>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</si>
  <si>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</si>
  <si>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</si>
  <si>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</si>
  <si>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</si>
  <si>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</si>
  <si>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</si>
  <si>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</si>
  <si>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</si>
  <si>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</si>
  <si>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</si>
  <si>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</si>
  <si>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</si>
  <si>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</si>
  <si>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</si>
  <si>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</si>
  <si>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</si>
  <si>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</si>
  <si>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</si>
  <si>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福島県国民健康保険特別会計</t>
    <phoneticPr fontId="5"/>
  </si>
  <si>
    <t>福島県工業用水道事業会計</t>
    <phoneticPr fontId="5"/>
  </si>
  <si>
    <t>福島県立病院事業会計</t>
    <phoneticPr fontId="5"/>
  </si>
  <si>
    <t>福島県地域開発事業会計</t>
    <phoneticPr fontId="5"/>
  </si>
  <si>
    <t>福島県流域下水道事業特別会計</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</si>
  <si>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</si>
  <si>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</si>
  <si>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</si>
  <si>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</si>
  <si>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</si>
  <si>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</si>
  <si>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</si>
  <si>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</si>
  <si>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</si>
  <si>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</si>
  <si>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</si>
  <si>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</si>
  <si>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</si>
  <si>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</si>
  <si>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</si>
  <si>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</si>
  <si>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</si>
  <si>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</si>
  <si>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</si>
  <si>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</si>
  <si>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</si>
  <si>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</si>
  <si>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</si>
  <si>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</si>
  <si>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</si>
  <si>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</si>
  <si>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</si>
  <si>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</si>
  <si>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</si>
  <si>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</si>
  <si>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</si>
  <si>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</si>
  <si>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</si>
  <si>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</si>
  <si>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</si>
  <si>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</si>
  <si>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</si>
  <si>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</si>
  <si>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</si>
  <si>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</si>
  <si>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</si>
  <si>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</si>
  <si>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</si>
  <si>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</si>
  <si>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</si>
  <si>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</si>
  <si>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</si>
  <si>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</si>
  <si>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</si>
  <si>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</si>
  <si>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</si>
  <si>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</si>
  <si>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</si>
  <si>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</si>
  <si>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</si>
  <si>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</si>
  <si>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</si>
  <si>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</si>
  <si>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</si>
  <si>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</si>
  <si>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</si>
  <si>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</si>
  <si>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</si>
  <si>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</si>
  <si>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</si>
  <si>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</si>
  <si>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</si>
  <si>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</si>
  <si>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</si>
  <si>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</si>
  <si>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</si>
  <si>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</si>
  <si>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</si>
  <si>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</si>
  <si>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</si>
  <si>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</si>
  <si>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</si>
  <si>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</si>
  <si>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</si>
  <si>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</si>
  <si>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</si>
  <si>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</si>
  <si>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</si>
  <si>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</si>
  <si>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</si>
  <si>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</si>
  <si>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</si>
  <si>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</si>
  <si>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</si>
  <si>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</si>
  <si>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</si>
  <si>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</si>
  <si>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</si>
  <si>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</si>
  <si>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</si>
  <si>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</si>
  <si>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</si>
  <si>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</si>
  <si>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</si>
  <si>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</si>
  <si>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</si>
  <si>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</si>
  <si>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</si>
  <si>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</si>
  <si>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</si>
  <si>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</si>
  <si>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</si>
  <si>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</si>
  <si>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</si>
  <si>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</si>
  <si>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</si>
  <si>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</si>
  <si>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</si>
  <si>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</si>
  <si>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</si>
  <si>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</si>
  <si>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</si>
  <si>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</si>
  <si>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</si>
  <si>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</si>
  <si>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</si>
  <si>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</si>
  <si>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</si>
  <si>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</si>
  <si>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</si>
  <si>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</si>
  <si>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</si>
  <si>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</si>
  <si>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</si>
  <si>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</si>
  <si>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</si>
  <si>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</si>
  <si>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</si>
  <si>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</si>
  <si>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</si>
  <si>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</si>
  <si>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</si>
  <si>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</si>
  <si>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</si>
  <si>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</si>
  <si>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</si>
  <si>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0.54</t>
  </si>
  <si>
    <t>▲ 0.94</t>
  </si>
  <si>
    <t>▲ 0.17</t>
  </si>
  <si>
    <t>▲ 1.74</t>
  </si>
  <si>
    <t>一般会計</t>
  </si>
  <si>
    <t>福島県工業用水道事業会計</t>
  </si>
  <si>
    <t>福島県国民健康保険特別会計</t>
  </si>
  <si>
    <t>福島県流域下水道事業特別会計</t>
  </si>
  <si>
    <t>福島県港湾整備事業特別会計</t>
  </si>
  <si>
    <t>福島県立病院事業会計</t>
  </si>
  <si>
    <t>証紙収入整理特別会計</t>
  </si>
  <si>
    <t>公債管理特別会計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</si>
  <si>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</si>
  <si>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</si>
  <si>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</si>
  <si>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</si>
  <si>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</si>
  <si>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</si>
  <si>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</si>
  <si>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</si>
  <si>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除染対策基金</t>
    <rPh sb="0" eb="2">
      <t>ジョセン</t>
    </rPh>
    <rPh sb="2" eb="4">
      <t>タイサク</t>
    </rPh>
    <rPh sb="4" eb="6">
      <t>キキン</t>
    </rPh>
    <phoneticPr fontId="5"/>
  </si>
  <si>
    <t>中間貯蔵施設等影響対策及び災害復興基金</t>
    <rPh sb="0" eb="2">
      <t>チュウカン</t>
    </rPh>
    <rPh sb="2" eb="4">
      <t>チョゾウ</t>
    </rPh>
    <rPh sb="4" eb="6">
      <t>シセツ</t>
    </rPh>
    <rPh sb="6" eb="7">
      <t>ナド</t>
    </rPh>
    <rPh sb="7" eb="9">
      <t>エイキョウ</t>
    </rPh>
    <rPh sb="9" eb="11">
      <t>タイサク</t>
    </rPh>
    <rPh sb="11" eb="12">
      <t>オヨ</t>
    </rPh>
    <rPh sb="13" eb="15">
      <t>サイガイ</t>
    </rPh>
    <rPh sb="15" eb="17">
      <t>フッコウ</t>
    </rPh>
    <rPh sb="17" eb="19">
      <t>キキン</t>
    </rPh>
    <phoneticPr fontId="5"/>
  </si>
  <si>
    <t>原子力災害等復興基金</t>
    <rPh sb="0" eb="3">
      <t>ゲンシリョク</t>
    </rPh>
    <rPh sb="3" eb="5">
      <t>サイガイ</t>
    </rPh>
    <rPh sb="5" eb="6">
      <t>ナド</t>
    </rPh>
    <rPh sb="6" eb="8">
      <t>フッコウ</t>
    </rPh>
    <rPh sb="8" eb="10">
      <t>キキン</t>
    </rPh>
    <phoneticPr fontId="5"/>
  </si>
  <si>
    <t>県民健康管理基金</t>
    <rPh sb="0" eb="2">
      <t>ケンミン</t>
    </rPh>
    <rPh sb="2" eb="4">
      <t>ケンコウ</t>
    </rPh>
    <rPh sb="4" eb="6">
      <t>カンリ</t>
    </rPh>
    <rPh sb="6" eb="8">
      <t>キキン</t>
    </rPh>
    <phoneticPr fontId="5"/>
  </si>
  <si>
    <t>公共施設等維持補修基金</t>
    <rPh sb="0" eb="2">
      <t>コウキョウ</t>
    </rPh>
    <rPh sb="2" eb="4">
      <t>シセツ</t>
    </rPh>
    <rPh sb="4" eb="5">
      <t>ナド</t>
    </rPh>
    <rPh sb="5" eb="7">
      <t>イジ</t>
    </rPh>
    <rPh sb="7" eb="9">
      <t>ホシュウ</t>
    </rPh>
    <rPh sb="9" eb="11">
      <t>キキン</t>
    </rPh>
    <phoneticPr fontId="5"/>
  </si>
  <si>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</si>
  <si>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</si>
  <si>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(一財)福島県電源地域振興財団</t>
    <rPh sb="1" eb="2">
      <t>1</t>
    </rPh>
    <phoneticPr fontId="36"/>
  </si>
  <si>
    <t>○</t>
  </si>
  <si>
    <t>福島県土地開発公社</t>
    <rPh sb="0" eb="3">
      <t>フクシマケン</t>
    </rPh>
    <rPh sb="3" eb="5">
      <t>トチ</t>
    </rPh>
    <rPh sb="5" eb="7">
      <t>カイハツ</t>
    </rPh>
    <rPh sb="7" eb="9">
      <t>コウシャ</t>
    </rPh>
    <phoneticPr fontId="8"/>
  </si>
  <si>
    <t>(公財)福島県文化振興財団</t>
    <rPh sb="1" eb="2">
      <t>コウ</t>
    </rPh>
    <rPh sb="4" eb="7">
      <t>フクシマケン</t>
    </rPh>
    <rPh sb="7" eb="9">
      <t>ブンカ</t>
    </rPh>
    <rPh sb="9" eb="11">
      <t>シンコウ</t>
    </rPh>
    <rPh sb="11" eb="13">
      <t>ザイダン</t>
    </rPh>
    <phoneticPr fontId="8"/>
  </si>
  <si>
    <t>(公財)福島県スポーツ振興基金</t>
    <rPh sb="1" eb="2">
      <t>コウ</t>
    </rPh>
    <rPh sb="4" eb="7">
      <t>フクシマケン</t>
    </rPh>
    <rPh sb="11" eb="13">
      <t>シンコウ</t>
    </rPh>
    <rPh sb="13" eb="15">
      <t>キキン</t>
    </rPh>
    <phoneticPr fontId="8"/>
  </si>
  <si>
    <t>(公財)ふくしま海洋科学館</t>
    <rPh sb="1" eb="2">
      <t>コウ</t>
    </rPh>
    <rPh sb="8" eb="10">
      <t>カイヨウ</t>
    </rPh>
    <rPh sb="10" eb="13">
      <t>カガクカン</t>
    </rPh>
    <phoneticPr fontId="8"/>
  </si>
  <si>
    <t>(公財)福島県障がい者スポーツ協会</t>
    <rPh sb="1" eb="2">
      <t>コウ</t>
    </rPh>
    <rPh sb="4" eb="7">
      <t>フクシマケン</t>
    </rPh>
    <rPh sb="7" eb="8">
      <t>ショウ</t>
    </rPh>
    <rPh sb="10" eb="11">
      <t>モノ</t>
    </rPh>
    <rPh sb="15" eb="17">
      <t>キョウカイ</t>
    </rPh>
    <phoneticPr fontId="8"/>
  </si>
  <si>
    <t>(公財)ふくしまフォレスト・エコ・ライフ財団</t>
    <rPh sb="1" eb="2">
      <t>コウ</t>
    </rPh>
    <rPh sb="20" eb="22">
      <t>ザイダン</t>
    </rPh>
    <phoneticPr fontId="8"/>
  </si>
  <si>
    <t>福島県道路公社</t>
    <rPh sb="0" eb="3">
      <t>フクシマケン</t>
    </rPh>
    <rPh sb="3" eb="5">
      <t>ドウロ</t>
    </rPh>
    <rPh sb="5" eb="7">
      <t>コウシャ</t>
    </rPh>
    <phoneticPr fontId="8"/>
  </si>
  <si>
    <t>(公財)福島県学術教育振興財団</t>
    <rPh sb="1" eb="2">
      <t>コウ</t>
    </rPh>
    <rPh sb="4" eb="7">
      <t>フクシマケン</t>
    </rPh>
    <rPh sb="7" eb="9">
      <t>ガクジュツ</t>
    </rPh>
    <rPh sb="9" eb="11">
      <t>キョウイク</t>
    </rPh>
    <rPh sb="11" eb="13">
      <t>シンコウ</t>
    </rPh>
    <rPh sb="13" eb="15">
      <t>ザイダン</t>
    </rPh>
    <phoneticPr fontId="8"/>
  </si>
  <si>
    <t>公立大学法人会津大学</t>
    <rPh sb="0" eb="2">
      <t>コウリツ</t>
    </rPh>
    <rPh sb="2" eb="4">
      <t>ダイガク</t>
    </rPh>
    <rPh sb="4" eb="6">
      <t>ホウジン</t>
    </rPh>
    <rPh sb="6" eb="8">
      <t>アイヅ</t>
    </rPh>
    <rPh sb="8" eb="10">
      <t>ダイガク</t>
    </rPh>
    <phoneticPr fontId="8"/>
  </si>
  <si>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8"/>
  </si>
  <si>
    <t>(公財)福島県栽培漁業協会</t>
    <rPh sb="4" eb="7">
      <t>フクシマケン</t>
    </rPh>
    <rPh sb="7" eb="9">
      <t>サイバイ</t>
    </rPh>
    <rPh sb="9" eb="11">
      <t>ギョギョウ</t>
    </rPh>
    <rPh sb="11" eb="13">
      <t>キョウカイ</t>
    </rPh>
    <phoneticPr fontId="8"/>
  </si>
  <si>
    <t>(公財)福島県農業振興公社</t>
    <rPh sb="1" eb="2">
      <t>コウ</t>
    </rPh>
    <rPh sb="4" eb="7">
      <t>フクシマケン</t>
    </rPh>
    <rPh sb="7" eb="9">
      <t>ノウギョウ</t>
    </rPh>
    <rPh sb="9" eb="11">
      <t>シンコウ</t>
    </rPh>
    <rPh sb="11" eb="13">
      <t>コウシャ</t>
    </rPh>
    <phoneticPr fontId="8"/>
  </si>
  <si>
    <t>(公財)福島県総合社会福祉基金</t>
    <rPh sb="1" eb="2">
      <t>コウ</t>
    </rPh>
    <rPh sb="4" eb="7">
      <t>フクシマケン</t>
    </rPh>
    <rPh sb="7" eb="9">
      <t>ソウゴウ</t>
    </rPh>
    <rPh sb="9" eb="11">
      <t>シャカイ</t>
    </rPh>
    <rPh sb="11" eb="13">
      <t>フクシ</t>
    </rPh>
    <rPh sb="13" eb="15">
      <t>キキン</t>
    </rPh>
    <phoneticPr fontId="8"/>
  </si>
  <si>
    <t>▲19</t>
  </si>
  <si>
    <t>(公財)福島県臓器移植推進財団</t>
    <rPh sb="1" eb="2">
      <t>コウ</t>
    </rPh>
    <rPh sb="4" eb="7">
      <t>フクシマケン</t>
    </rPh>
    <rPh sb="7" eb="9">
      <t>ゾウキ</t>
    </rPh>
    <rPh sb="9" eb="11">
      <t>イショク</t>
    </rPh>
    <rPh sb="11" eb="13">
      <t>スイシン</t>
    </rPh>
    <rPh sb="13" eb="15">
      <t>ザイダン</t>
    </rPh>
    <phoneticPr fontId="8"/>
  </si>
  <si>
    <t>(公財)福島県産業振興センター</t>
    <rPh sb="4" eb="7">
      <t>フクシマケン</t>
    </rPh>
    <rPh sb="7" eb="9">
      <t>サンギョウ</t>
    </rPh>
    <rPh sb="9" eb="11">
      <t>シンコウ</t>
    </rPh>
    <phoneticPr fontId="8"/>
  </si>
  <si>
    <t>(公財)福島県国際交流協会</t>
    <rPh sb="1" eb="2">
      <t>コウ</t>
    </rPh>
    <rPh sb="4" eb="7">
      <t>フクシマケン</t>
    </rPh>
    <rPh sb="7" eb="9">
      <t>コクサイ</t>
    </rPh>
    <rPh sb="9" eb="11">
      <t>コウリュウ</t>
    </rPh>
    <rPh sb="11" eb="13">
      <t>キョウカイ</t>
    </rPh>
    <phoneticPr fontId="8"/>
  </si>
  <si>
    <t>(公財)郡山地域テクノポリス推進機構</t>
    <rPh sb="1" eb="2">
      <t>コウ</t>
    </rPh>
    <rPh sb="4" eb="6">
      <t>コオリヤマ</t>
    </rPh>
    <rPh sb="6" eb="8">
      <t>チイキ</t>
    </rPh>
    <rPh sb="14" eb="16">
      <t>スイシン</t>
    </rPh>
    <rPh sb="16" eb="18">
      <t>キコウ</t>
    </rPh>
    <phoneticPr fontId="8"/>
  </si>
  <si>
    <t>(公財)福島県畜産振興協会</t>
    <rPh sb="4" eb="7">
      <t>フクシマケン</t>
    </rPh>
    <rPh sb="7" eb="9">
      <t>チクサン</t>
    </rPh>
    <rPh sb="9" eb="11">
      <t>シンコウ</t>
    </rPh>
    <rPh sb="11" eb="13">
      <t>キョウカイ</t>
    </rPh>
    <phoneticPr fontId="8"/>
  </si>
  <si>
    <t>(公財)福島県観光物産交流協会</t>
    <rPh sb="4" eb="7">
      <t>フクシマケン</t>
    </rPh>
    <rPh sb="7" eb="9">
      <t>カンコウ</t>
    </rPh>
    <rPh sb="9" eb="11">
      <t>ブッサン</t>
    </rPh>
    <rPh sb="11" eb="13">
      <t>コウリュウ</t>
    </rPh>
    <rPh sb="13" eb="15">
      <t>キョウカイ</t>
    </rPh>
    <phoneticPr fontId="8"/>
  </si>
  <si>
    <t>(公財)福島県暴力追放運動推進センター</t>
    <rPh sb="1" eb="2">
      <t>コウ</t>
    </rPh>
    <rPh sb="4" eb="7">
      <t>フクシマケン</t>
    </rPh>
    <rPh sb="7" eb="9">
      <t>ボウリョク</t>
    </rPh>
    <rPh sb="9" eb="11">
      <t>ツイホウ</t>
    </rPh>
    <rPh sb="11" eb="13">
      <t>ウンドウ</t>
    </rPh>
    <rPh sb="13" eb="15">
      <t>スイシン</t>
    </rPh>
    <phoneticPr fontId="8"/>
  </si>
  <si>
    <t>(公財)福島県下水道公社</t>
    <rPh sb="1" eb="2">
      <t>コウ</t>
    </rPh>
    <rPh sb="4" eb="7">
      <t>フクシマケン</t>
    </rPh>
    <rPh sb="7" eb="10">
      <t>ゲスイドウ</t>
    </rPh>
    <rPh sb="10" eb="12">
      <t>コウシャ</t>
    </rPh>
    <phoneticPr fontId="8"/>
  </si>
  <si>
    <t>福島テレビ(株)</t>
    <rPh sb="0" eb="2">
      <t>フクシマ</t>
    </rPh>
    <phoneticPr fontId="8"/>
  </si>
  <si>
    <t>(公財)ふくしま自治研修センター</t>
    <rPh sb="1" eb="2">
      <t>コウ</t>
    </rPh>
    <rPh sb="8" eb="10">
      <t>ジチ</t>
    </rPh>
    <rPh sb="10" eb="12">
      <t>ケンシュウ</t>
    </rPh>
    <phoneticPr fontId="8"/>
  </si>
  <si>
    <t>(一財)いわき勤労福祉事業団</t>
    <rPh sb="1" eb="2">
      <t>1</t>
    </rPh>
    <rPh sb="7" eb="9">
      <t>キンロウ</t>
    </rPh>
    <rPh sb="9" eb="11">
      <t>フクシ</t>
    </rPh>
    <rPh sb="11" eb="14">
      <t>ジギョウダン</t>
    </rPh>
    <phoneticPr fontId="8"/>
  </si>
  <si>
    <t>解散手続き中</t>
    <rPh sb="0" eb="4">
      <t>カイサンテツヅ</t>
    </rPh>
    <rPh sb="5" eb="6">
      <t>チュウ</t>
    </rPh>
    <phoneticPr fontId="24"/>
  </si>
  <si>
    <t>小名浜石油埠頭(株)</t>
    <rPh sb="0" eb="3">
      <t>オナハマ</t>
    </rPh>
    <rPh sb="3" eb="5">
      <t>セキユ</t>
    </rPh>
    <rPh sb="5" eb="7">
      <t>フトウ</t>
    </rPh>
    <phoneticPr fontId="8"/>
  </si>
  <si>
    <t>(公財)福島県生活衛生営業指導センター</t>
    <rPh sb="1" eb="2">
      <t>オオヤケ</t>
    </rPh>
    <rPh sb="4" eb="7">
      <t>フクシマケン</t>
    </rPh>
    <rPh sb="7" eb="9">
      <t>セイカツ</t>
    </rPh>
    <rPh sb="9" eb="11">
      <t>エイセイ</t>
    </rPh>
    <rPh sb="11" eb="13">
      <t>エイギョウ</t>
    </rPh>
    <rPh sb="13" eb="15">
      <t>シドウ</t>
    </rPh>
    <phoneticPr fontId="8"/>
  </si>
  <si>
    <t>小名浜埠頭(株)</t>
    <rPh sb="0" eb="3">
      <t>オナハマ</t>
    </rPh>
    <rPh sb="3" eb="5">
      <t>フトウ</t>
    </rPh>
    <phoneticPr fontId="8"/>
  </si>
  <si>
    <t>(公社)ふくしま緑の森づくり公社</t>
    <rPh sb="1" eb="2">
      <t>コウ</t>
    </rPh>
    <rPh sb="8" eb="9">
      <t>ミドリ</t>
    </rPh>
    <rPh sb="10" eb="11">
      <t>モリ</t>
    </rPh>
    <rPh sb="14" eb="16">
      <t>コウシャ</t>
    </rPh>
    <phoneticPr fontId="8"/>
  </si>
  <si>
    <t>福島空港ビル(株)</t>
    <rPh sb="0" eb="2">
      <t>フクシマ</t>
    </rPh>
    <rPh sb="2" eb="4">
      <t>クウコウ</t>
    </rPh>
    <phoneticPr fontId="8"/>
  </si>
  <si>
    <t>(株)福島県食肉流通センター</t>
    <rPh sb="3" eb="6">
      <t>フクシマケン</t>
    </rPh>
    <rPh sb="6" eb="8">
      <t>ショクニク</t>
    </rPh>
    <rPh sb="8" eb="10">
      <t>リュウツウ</t>
    </rPh>
    <phoneticPr fontId="8"/>
  </si>
  <si>
    <t>(一財)福島県いわき処分場保全センター</t>
    <rPh sb="4" eb="7">
      <t>フクシマケン</t>
    </rPh>
    <rPh sb="10" eb="13">
      <t>ショブンジョウ</t>
    </rPh>
    <rPh sb="13" eb="15">
      <t>ホゼン</t>
    </rPh>
    <phoneticPr fontId="8"/>
  </si>
  <si>
    <t>△91</t>
  </si>
  <si>
    <t>(財)福島なみえ勤労福祉事業団</t>
    <rPh sb="3" eb="5">
      <t>フクシマ</t>
    </rPh>
    <rPh sb="8" eb="10">
      <t>キンロウ</t>
    </rPh>
    <rPh sb="10" eb="12">
      <t>フクシ</t>
    </rPh>
    <rPh sb="12" eb="15">
      <t>ジギョウダン</t>
    </rPh>
    <phoneticPr fontId="8"/>
  </si>
  <si>
    <t>会津鉄道(株)</t>
    <rPh sb="0" eb="2">
      <t>アイヅ</t>
    </rPh>
    <rPh sb="2" eb="4">
      <t>テツドウ</t>
    </rPh>
    <phoneticPr fontId="8"/>
  </si>
  <si>
    <t>マリーナ・レイク猪苗代(株)</t>
    <rPh sb="8" eb="11">
      <t>イナワシロ</t>
    </rPh>
    <phoneticPr fontId="8"/>
  </si>
  <si>
    <t>福島県信用保証協会</t>
    <rPh sb="0" eb="3">
      <t>フクシマケン</t>
    </rPh>
    <rPh sb="3" eb="5">
      <t>シンヨウ</t>
    </rPh>
    <rPh sb="5" eb="7">
      <t>ホショウ</t>
    </rPh>
    <rPh sb="7" eb="9">
      <t>キョウカイ</t>
    </rPh>
    <phoneticPr fontId="8"/>
  </si>
  <si>
    <t>(公財)ふくしま科学振興協会</t>
    <rPh sb="1" eb="2">
      <t>コウ</t>
    </rPh>
    <rPh sb="8" eb="10">
      <t>カガク</t>
    </rPh>
    <rPh sb="10" eb="12">
      <t>シンコウ</t>
    </rPh>
    <rPh sb="12" eb="14">
      <t>キョウカイ</t>
    </rPh>
    <phoneticPr fontId="8"/>
  </si>
  <si>
    <t>福島臨海鉄道(株)</t>
    <rPh sb="0" eb="2">
      <t>フクシマ</t>
    </rPh>
    <rPh sb="2" eb="4">
      <t>リンカイ</t>
    </rPh>
    <rPh sb="4" eb="6">
      <t>テツドウ</t>
    </rPh>
    <phoneticPr fontId="8"/>
  </si>
  <si>
    <t>阿武隈急行(株)</t>
    <rPh sb="0" eb="3">
      <t>アブクマ</t>
    </rPh>
    <rPh sb="3" eb="5">
      <t>キュウコウ</t>
    </rPh>
    <phoneticPr fontId="8"/>
  </si>
  <si>
    <t>(公財)福島県保健衛生協会</t>
    <rPh sb="1" eb="2">
      <t>オオヤケ</t>
    </rPh>
    <rPh sb="4" eb="7">
      <t>フクシマケン</t>
    </rPh>
    <rPh sb="7" eb="9">
      <t>ホケン</t>
    </rPh>
    <rPh sb="9" eb="11">
      <t>エイセイ</t>
    </rPh>
    <rPh sb="11" eb="13">
      <t>キョウカイ</t>
    </rPh>
    <phoneticPr fontId="8"/>
  </si>
  <si>
    <t>野岩鉄道(株)</t>
    <rPh sb="0" eb="1">
      <t>ノ</t>
    </rPh>
    <rPh sb="1" eb="2">
      <t>イワ</t>
    </rPh>
    <rPh sb="2" eb="4">
      <t>テツドウ</t>
    </rPh>
    <phoneticPr fontId="8"/>
  </si>
  <si>
    <t>(公財)福島県青少年育成・男女共生推進機構</t>
    <rPh sb="1" eb="2">
      <t>コウ</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8"/>
  </si>
  <si>
    <t>福島県農業信用基金協会</t>
    <rPh sb="0" eb="3">
      <t>フクシマケン</t>
    </rPh>
    <rPh sb="3" eb="5">
      <t>ノウギョウ</t>
    </rPh>
    <rPh sb="5" eb="7">
      <t>シンヨウ</t>
    </rPh>
    <rPh sb="7" eb="9">
      <t>キキン</t>
    </rPh>
    <rPh sb="9" eb="11">
      <t>キョウカイ</t>
    </rPh>
    <phoneticPr fontId="8"/>
  </si>
  <si>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8"/>
  </si>
  <si>
    <t>(公財)福島県体育協会</t>
    <rPh sb="1" eb="2">
      <t>コウ</t>
    </rPh>
    <rPh sb="4" eb="7">
      <t>フクシマケン</t>
    </rPh>
    <rPh sb="7" eb="9">
      <t>タイイク</t>
    </rPh>
    <rPh sb="9" eb="11">
      <t>キョウカイ</t>
    </rPh>
    <phoneticPr fontId="8"/>
  </si>
  <si>
    <t>(一財)電源地域振興センター</t>
    <rPh sb="1" eb="2">
      <t>1</t>
    </rPh>
    <rPh sb="4" eb="6">
      <t>デンゲン</t>
    </rPh>
    <rPh sb="6" eb="8">
      <t>チイキ</t>
    </rPh>
    <rPh sb="8" eb="10">
      <t>シンコウ</t>
    </rPh>
    <phoneticPr fontId="8"/>
  </si>
  <si>
    <t>(公財)福島県青果物価格補償協会</t>
    <rPh sb="4" eb="7">
      <t>フクシマケン</t>
    </rPh>
    <rPh sb="7" eb="10">
      <t>セイカブツ</t>
    </rPh>
    <rPh sb="10" eb="12">
      <t>カカク</t>
    </rPh>
    <rPh sb="12" eb="14">
      <t>ホショウ</t>
    </rPh>
    <rPh sb="14" eb="16">
      <t>キョウカイ</t>
    </rPh>
    <phoneticPr fontId="8"/>
  </si>
  <si>
    <t>(公社)福島県森林・林業・緑化協会</t>
    <rPh sb="2" eb="3">
      <t>シャ</t>
    </rPh>
    <rPh sb="4" eb="7">
      <t>フクシマケン</t>
    </rPh>
    <rPh sb="7" eb="9">
      <t>シンリン</t>
    </rPh>
    <rPh sb="10" eb="12">
      <t>リンギョウ</t>
    </rPh>
    <rPh sb="13" eb="15">
      <t>リョクカ</t>
    </rPh>
    <rPh sb="15" eb="17">
      <t>キョウカイ</t>
    </rPh>
    <phoneticPr fontId="36"/>
  </si>
  <si>
    <t>（公社）福島県私学振興会</t>
    <rPh sb="1" eb="3">
      <t>コウシャ</t>
    </rPh>
    <rPh sb="4" eb="7">
      <t>フクシマケン</t>
    </rPh>
    <rPh sb="7" eb="9">
      <t>シガク</t>
    </rPh>
    <rPh sb="9" eb="12">
      <t>シンコウカイ</t>
    </rPh>
    <phoneticPr fontId="36"/>
  </si>
  <si>
    <t>福島発電（株）</t>
    <rPh sb="0" eb="2">
      <t>フクシマ</t>
    </rPh>
    <rPh sb="2" eb="4">
      <t>ハツデン</t>
    </rPh>
    <rPh sb="4" eb="7">
      <t>カブ</t>
    </rPh>
    <phoneticPr fontId="36"/>
  </si>
  <si>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36"/>
  </si>
  <si>
    <t>（一社）福島県国際農友会</t>
    <rPh sb="1" eb="2">
      <t>イチ</t>
    </rPh>
    <rPh sb="2" eb="3">
      <t>シャ</t>
    </rPh>
    <rPh sb="4" eb="7">
      <t>フクシマケン</t>
    </rPh>
    <rPh sb="7" eb="9">
      <t>コクサイ</t>
    </rPh>
    <rPh sb="9" eb="10">
      <t>ノウ</t>
    </rPh>
    <rPh sb="10" eb="11">
      <t>ユウ</t>
    </rPh>
    <rPh sb="11" eb="12">
      <t>カイ</t>
    </rPh>
    <phoneticPr fontId="36"/>
  </si>
  <si>
    <t>（公財）福島ｲﾉﾍﾞｰｼｮﾝ･ｺｰｽﾄ構想推進機構</t>
    <rPh sb="1" eb="2">
      <t>コウ</t>
    </rPh>
    <phoneticPr fontId="5"/>
  </si>
  <si>
    <t>(株)Ｊヴィレッジ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</si>
</sst>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rgb="FFFA7D00"/>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91F1-4940-966D-860533CBF6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135131</c:v>
                </c:pt>
                <c:pt idx="1">
                  <c:v>163111</c:v>
                </c:pt>
                <c:pt idx="2">
                  <c:v>153430</c:v>
                </c:pt>
                <c:pt idx="3">
                  <c:v>131772</c:v>
                </c:pt>
                <c:pt idx="4">
                  <c:v>142390</c:v>
                </c:pt>
              </c:numCache>
            </c:numRef>
          </c:val>
          <c:smooth val="0"/>
          <c:extLst>
            <c:ext xmlns:c16="http://schemas.microsoft.com/office/drawing/2014/chart" uri="{C3380CC4-5D6E-409C-BE32-E72D297353CC}">
              <c16:uniqueId val="{00000001-91F1-4940-966D-860533CBF6A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1.56</c:v>
                </c:pt>
                <c:pt idx="1">
                  <c:v>1.69</c:v>
                </c:pt>
                <c:pt idx="2">
                  <c:v>1.47</c:v>
                </c:pt>
                <c:pt idx="3">
                  <c:v>1.47</c:v>
                </c:pt>
                <c:pt idx="4">
                  <c:v>1.55</c:v>
                </c:pt>
              </c:numCache>
            </c:numRef>
          </c:val>
          <c:extLst>
            <c:ext xmlns:c16="http://schemas.microsoft.com/office/drawing/2014/chart" uri="{C3380CC4-5D6E-409C-BE32-E72D297353CC}">
              <c16:uniqueId val="{00000000-7940-4811-9E71-83D21814B3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c:v>
                </c:pt>
                <c:pt idx="1">
                  <c:v>5.7</c:v>
                </c:pt>
                <c:pt idx="2">
                  <c:v>5.81</c:v>
                </c:pt>
                <c:pt idx="3">
                  <c:v>5.24</c:v>
                </c:pt>
                <c:pt idx="4">
                  <c:v>3.4</c:v>
                </c:pt>
              </c:numCache>
            </c:numRef>
          </c:val>
          <c:extLst>
            <c:ext xmlns:c16="http://schemas.microsoft.com/office/drawing/2014/chart" uri="{C3380CC4-5D6E-409C-BE32-E72D297353CC}">
              <c16:uniqueId val="{00000001-7940-4811-9E71-83D21814B33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-0.54</c:v>
                </c:pt>
                <c:pt idx="1">
                  <c:v>-0.94</c:v>
                </c:pt>
                <c:pt idx="2">
                  <c:v>-0.17</c:v>
                </c:pt>
                <c:pt idx="3">
                  <c:v>-0.54</c:v>
                </c:pt>
                <c:pt idx="4">
                  <c:v>-1.74</c:v>
                </c:pt>
              </c:numCache>
            </c:numRef>
          </c:val>
          <c:smooth val="0"/>
          <c:extLst>
            <c:ext xmlns:c16="http://schemas.microsoft.com/office/drawing/2014/chart" uri="{C3380CC4-5D6E-409C-BE32-E72D297353CC}">
              <c16:uniqueId val="{00000002-7940-4811-9E71-83D21814B33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E80-4660-8613-6A7065BF6A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80-4660-8613-6A7065BF6A9D}"/>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E80-4660-8613-6A7065BF6A9D}"/>
            </c:ext>
          </c:extLst>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8E80-4660-8613-6A7065BF6A9D}"/>
            </c:ext>
          </c:extLst>
        </c:ser>
        <c:ser>
          <c:idx val="4"/>
          <c:order val="4"/>
          <c:tx>
            <c:strRef>
              <c:f>データシート!$A$31</c:f>
              <c:strCache>
                <c:ptCount val="1"/>
                <c:pt idx="0">
                  <c:v>福島県立病院事業会計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0.06</c:v>
                </c:pt>
                <c:pt idx="4">
                  <c:v>#N/A</c:v>
                </c:pt>
                <c:pt idx="5">
                  <c:v>0</c:v>
                </c:pt>
                <c:pt idx="6">
                  <c:v>#N/A</c:v>
                </c:pt>
                <c:pt idx="7">
                  <c:v>0.03</c:v>
                </c:pt>
                <c:pt idx="8">
                  <c:v>#N/A</c:v>
                </c:pt>
                <c:pt idx="9">
                  <c:v>0.03</c:v>
                </c:pt>
              </c:numCache>
            </c:numRef>
          </c:val>
          <c:extLst>
            <c:ext xmlns:c16="http://schemas.microsoft.com/office/drawing/2014/chart" uri="{C3380CC4-5D6E-409C-BE32-E72D297353CC}">
              <c16:uniqueId val="{00000004-8E80-4660-8613-6A7065BF6A9D}"/>
            </c:ext>
          </c:extLst>
        </c:ser>
        <c:ser>
          <c:idx val="5"/>
          <c:order val="5"/>
          <c:tx>
            <c:strRef>
              <c:f>データシート!$A$32</c:f>
              <c:strCache>
                <c:ptCount val="1"/>
                <c:pt idx="0">
                  <c:v>福島県港湾整備事業特別会計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0.06</c:v>
                </c:pt>
                <c:pt idx="4">
                  <c:v>#N/A</c:v>
                </c:pt>
                <c:pt idx="5">
                  <c:v>7.0000000000000007E-2</c:v>
                </c:pt>
                <c:pt idx="6">
                  <c:v>#N/A</c:v>
                </c:pt>
                <c:pt idx="7">
                  <c:v>0.09</c:v>
                </c:pt>
                <c:pt idx="8">
                  <c:v>#N/A</c:v>
                </c:pt>
                <c:pt idx="9">
                  <c:v>0.09</c:v>
                </c:pt>
              </c:numCache>
            </c:numRef>
          </c:val>
          <c:extLst>
            <c:ext xmlns:c16="http://schemas.microsoft.com/office/drawing/2014/chart" uri="{C3380CC4-5D6E-409C-BE32-E72D297353CC}">
              <c16:uniqueId val="{00000005-8E80-4660-8613-6A7065BF6A9D}"/>
            </c:ext>
          </c:extLst>
        </c:ser>
        <c:ser>
          <c:idx val="6"/>
          <c:order val="6"/>
          <c:tx>
            <c:strRef>
              <c:f>データシート!$A$33</c:f>
              <c:strCache>
                <c:ptCount val="1"/>
                <c:pt idx="0">
                  <c:v>福島県流域下水道事業特別会計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0.37</c:v>
                </c:pt>
                <c:pt idx="4">
                  <c:v>#N/A</c:v>
                </c:pt>
                <c:pt idx="5">
                  <c:v>0.38</c:v>
                </c:pt>
                <c:pt idx="6">
                  <c:v>#N/A</c:v>
                </c:pt>
                <c:pt idx="7">
                  <c:v>0.23</c:v>
                </c:pt>
                <c:pt idx="8">
                  <c:v>#N/A</c:v>
                </c:pt>
                <c:pt idx="9">
                  <c:v>0.4</c:v>
                </c:pt>
              </c:numCache>
            </c:numRef>
          </c:val>
          <c:extLst>
            <c:ext xmlns:c16="http://schemas.microsoft.com/office/drawing/2014/chart" uri="{C3380CC4-5D6E-409C-BE32-E72D297353CC}">
              <c16:uniqueId val="{00000006-8E80-4660-8613-6A7065BF6A9D}"/>
            </c:ext>
          </c:extLst>
        </c:ser>
        <c:ser>
          <c:idx val="7"/>
          <c:order val="7"/>
          <c:tx>
            <c:strRef>
              <c:f>データシート!$A$34</c:f>
              <c:strCache>
                <c:ptCount val="1"/>
                <c:pt idx="0">
                  <c:v>福島県国民健康保険特別会計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0.61</c:v>
                </c:pt>
                <c:pt idx="8">
                  <c:v>#N/A</c:v>
                </c:pt>
                <c:pt idx="9">
                  <c:v>0.62</c:v>
                </c:pt>
              </c:numCache>
            </c:numRef>
          </c:val>
          <c:extLst>
            <c:ext xmlns:c16="http://schemas.microsoft.com/office/drawing/2014/chart" uri="{C3380CC4-5D6E-409C-BE32-E72D297353CC}">
              <c16:uniqueId val="{00000007-8E80-4660-8613-6A7065BF6A9D}"/>
            </c:ext>
          </c:extLst>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0.61</c:v>
                </c:pt>
                <c:pt idx="2">
                  <c:v>#N/A</c:v>
                </c:pt>
                <c:pt idx="3">
                  <c:v>0.65</c:v>
                </c:pt>
                <c:pt idx="4">
                  <c:v>#N/A</c:v>
                </c:pt>
                <c:pt idx="5">
                  <c:v>0.71</c:v>
                </c:pt>
                <c:pt idx="6">
                  <c:v>#N/A</c:v>
                </c:pt>
                <c:pt idx="7">
                  <c:v>0.79</c:v>
                </c:pt>
                <c:pt idx="8">
                  <c:v>#N/A</c:v>
                </c:pt>
                <c:pt idx="9">
                  <c:v>0.85</c:v>
                </c:pt>
              </c:numCache>
            </c:numRef>
          </c:val>
          <c:extLst>
            <c:ext xmlns:c16="http://schemas.microsoft.com/office/drawing/2014/chart" uri="{C3380CC4-5D6E-409C-BE32-E72D297353CC}">
              <c16:uniqueId val="{00000008-8E80-4660-8613-6A7065BF6A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1.54</c:v>
                </c:pt>
                <c:pt idx="2">
                  <c:v>#N/A</c:v>
                </c:pt>
                <c:pt idx="3">
                  <c:v>1.67</c:v>
                </c:pt>
                <c:pt idx="4">
                  <c:v>#N/A</c:v>
                </c:pt>
                <c:pt idx="5">
                  <c:v>1.45</c:v>
                </c:pt>
                <c:pt idx="6">
                  <c:v>#N/A</c:v>
                </c:pt>
                <c:pt idx="7">
                  <c:v>1.46</c:v>
                </c:pt>
                <c:pt idx="8">
                  <c:v>#N/A</c:v>
                </c:pt>
                <c:pt idx="9">
                  <c:v>1.53</c:v>
                </c:pt>
              </c:numCache>
            </c:numRef>
          </c:val>
          <c:extLst>
            <c:ext xmlns:c16="http://schemas.microsoft.com/office/drawing/2014/chart" uri="{C3380CC4-5D6E-409C-BE32-E72D297353CC}">
              <c16:uniqueId val="{00000009-8E80-4660-8613-6A7065BF6A9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73229</c:v>
                </c:pt>
                <c:pt idx="5">
                  <c:v>74021</c:v>
                </c:pt>
                <c:pt idx="8">
                  <c:v>74906</c:v>
                </c:pt>
                <c:pt idx="11">
                  <c:v>74479</c:v>
                </c:pt>
                <c:pt idx="14">
                  <c:v>75877</c:v>
                </c:pt>
              </c:numCache>
            </c:numRef>
          </c:val>
          <c:extLst>
            <c:ext xmlns:c16="http://schemas.microsoft.com/office/drawing/2014/chart" uri="{C3380CC4-5D6E-409C-BE32-E72D297353CC}">
              <c16:uniqueId val="{00000000-C88C-4CAB-886F-9340865117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8C-4CAB-886F-9340865117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1499</c:v>
                </c:pt>
                <c:pt idx="3">
                  <c:v>1229</c:v>
                </c:pt>
                <c:pt idx="6">
                  <c:v>1091</c:v>
                </c:pt>
                <c:pt idx="9">
                  <c:v>913</c:v>
                </c:pt>
                <c:pt idx="12">
                  <c:v>773</c:v>
                </c:pt>
              </c:numCache>
            </c:numRef>
          </c:val>
          <c:extLst>
            <c:ext xmlns:c16="http://schemas.microsoft.com/office/drawing/2014/chart" uri="{C3380CC4-5D6E-409C-BE32-E72D297353CC}">
              <c16:uniqueId val="{00000002-C88C-4CAB-886F-9340865117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8C-4CAB-886F-9340865117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3592</c:v>
                </c:pt>
                <c:pt idx="3">
                  <c:v>2442</c:v>
                </c:pt>
                <c:pt idx="6">
                  <c:v>2262</c:v>
                </c:pt>
                <c:pt idx="9">
                  <c:v>2121</c:v>
                </c:pt>
                <c:pt idx="12">
                  <c:v>1984</c:v>
                </c:pt>
              </c:numCache>
            </c:numRef>
          </c:val>
          <c:extLst>
            <c:ext xmlns:c16="http://schemas.microsoft.com/office/drawing/2014/chart" uri="{C3380CC4-5D6E-409C-BE32-E72D297353CC}">
              <c16:uniqueId val="{00000004-C88C-4CAB-886F-9340865117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14145</c:v>
                </c:pt>
                <c:pt idx="3">
                  <c:v>15279</c:v>
                </c:pt>
                <c:pt idx="6">
                  <c:v>16712</c:v>
                </c:pt>
                <c:pt idx="9">
                  <c:v>17819</c:v>
                </c:pt>
                <c:pt idx="12">
                  <c:v>18761</c:v>
                </c:pt>
              </c:numCache>
            </c:numRef>
          </c:val>
          <c:extLst>
            <c:ext xmlns:c16="http://schemas.microsoft.com/office/drawing/2014/chart" uri="{C3380CC4-5D6E-409C-BE32-E72D297353CC}">
              <c16:uniqueId val="{00000005-C88C-4CAB-886F-9340865117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8C-4CAB-886F-9340865117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98825</c:v>
                </c:pt>
                <c:pt idx="3">
                  <c:v>95283</c:v>
                </c:pt>
                <c:pt idx="6">
                  <c:v>91378</c:v>
                </c:pt>
                <c:pt idx="9">
                  <c:v>88765</c:v>
                </c:pt>
                <c:pt idx="12">
                  <c:v>87214</c:v>
                </c:pt>
              </c:numCache>
            </c:numRef>
          </c:val>
          <c:extLst>
            <c:ext xmlns:c16="http://schemas.microsoft.com/office/drawing/2014/chart" uri="{C3380CC4-5D6E-409C-BE32-E72D297353CC}">
              <c16:uniqueId val="{00000007-C88C-4CAB-886F-93408651172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44832</c:v>
                </c:pt>
                <c:pt idx="2">
                  <c:v>#N/A</c:v>
                </c:pt>
                <c:pt idx="3">
                  <c:v>#N/A</c:v>
                </c:pt>
                <c:pt idx="4">
                  <c:v>40212</c:v>
                </c:pt>
                <c:pt idx="5">
                  <c:v>#N/A</c:v>
                </c:pt>
                <c:pt idx="6">
                  <c:v>#N/A</c:v>
                </c:pt>
                <c:pt idx="7">
                  <c:v>36537</c:v>
                </c:pt>
                <c:pt idx="8">
                  <c:v>#N/A</c:v>
                </c:pt>
                <c:pt idx="9">
                  <c:v>#N/A</c:v>
                </c:pt>
                <c:pt idx="10">
                  <c:v>35139</c:v>
                </c:pt>
                <c:pt idx="11">
                  <c:v>#N/A</c:v>
                </c:pt>
                <c:pt idx="12">
                  <c:v>#N/A</c:v>
                </c:pt>
                <c:pt idx="13">
                  <c:v>32855</c:v>
                </c:pt>
                <c:pt idx="14">
                  <c:v>#N/A</c:v>
                </c:pt>
              </c:numCache>
            </c:numRef>
          </c:val>
          <c:smooth val="0"/>
          <c:extLst>
            <c:ext xmlns:c16="http://schemas.microsoft.com/office/drawing/2014/chart" uri="{C3380CC4-5D6E-409C-BE32-E72D297353CC}">
              <c16:uniqueId val="{00000008-C88C-4CAB-886F-93408651172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877567</c:v>
                </c:pt>
                <c:pt idx="5">
                  <c:v>871759</c:v>
                </c:pt>
                <c:pt idx="8">
                  <c:v>866891</c:v>
                </c:pt>
                <c:pt idx="11">
                  <c:v>859698</c:v>
                </c:pt>
                <c:pt idx="14">
                  <c:v>869572</c:v>
                </c:pt>
              </c:numCache>
            </c:numRef>
          </c:val>
          <c:extLst>
            <c:ext xmlns:c16="http://schemas.microsoft.com/office/drawing/2014/chart" uri="{C3380CC4-5D6E-409C-BE32-E72D297353CC}">
              <c16:uniqueId val="{00000000-0800-433B-A4FD-90D7681D35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122074</c:v>
                </c:pt>
                <c:pt idx="5">
                  <c:v>124937</c:v>
                </c:pt>
                <c:pt idx="8">
                  <c:v>128888</c:v>
                </c:pt>
                <c:pt idx="11">
                  <c:v>129021</c:v>
                </c:pt>
                <c:pt idx="14">
                  <c:v>126418</c:v>
                </c:pt>
              </c:numCache>
            </c:numRef>
          </c:val>
          <c:extLst>
            <c:ext xmlns:c16="http://schemas.microsoft.com/office/drawing/2014/chart" uri="{C3380CC4-5D6E-409C-BE32-E72D297353CC}">
              <c16:uniqueId val="{00000001-0800-433B-A4FD-90D7681D35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246230</c:v>
                </c:pt>
                <c:pt idx="5">
                  <c:v>259512</c:v>
                </c:pt>
                <c:pt idx="8">
                  <c:v>286685</c:v>
                </c:pt>
                <c:pt idx="11">
                  <c:v>303940</c:v>
                </c:pt>
                <c:pt idx="14">
                  <c:v>302377</c:v>
                </c:pt>
              </c:numCache>
            </c:numRef>
          </c:val>
          <c:extLst>
            <c:ext xmlns:c16="http://schemas.microsoft.com/office/drawing/2014/chart" uri="{C3380CC4-5D6E-409C-BE32-E72D297353CC}">
              <c16:uniqueId val="{00000002-0800-433B-A4FD-90D7681D35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00-433B-A4FD-90D7681D35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00-433B-A4FD-90D7681D35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16420</c:v>
                </c:pt>
                <c:pt idx="3">
                  <c:v>15642</c:v>
                </c:pt>
                <c:pt idx="6">
                  <c:v>15477</c:v>
                </c:pt>
                <c:pt idx="9">
                  <c:v>15255</c:v>
                </c:pt>
                <c:pt idx="12">
                  <c:v>13764</c:v>
                </c:pt>
              </c:numCache>
            </c:numRef>
          </c:val>
          <c:extLst>
            <c:ext xmlns:c16="http://schemas.microsoft.com/office/drawing/2014/chart" uri="{C3380CC4-5D6E-409C-BE32-E72D297353CC}">
              <c16:uniqueId val="{00000005-0800-433B-A4FD-90D7681D35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250620</c:v>
                </c:pt>
                <c:pt idx="3">
                  <c:v>246720</c:v>
                </c:pt>
                <c:pt idx="6">
                  <c:v>241469</c:v>
                </c:pt>
                <c:pt idx="9">
                  <c:v>227029</c:v>
                </c:pt>
                <c:pt idx="12">
                  <c:v>222007</c:v>
                </c:pt>
              </c:numCache>
            </c:numRef>
          </c:val>
          <c:extLst>
            <c:ext xmlns:c16="http://schemas.microsoft.com/office/drawing/2014/chart" uri="{C3380CC4-5D6E-409C-BE32-E72D297353CC}">
              <c16:uniqueId val="{00000006-0800-433B-A4FD-90D7681D35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800-433B-A4FD-90D7681D35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47591</c:v>
                </c:pt>
                <c:pt idx="3">
                  <c:v>45750</c:v>
                </c:pt>
                <c:pt idx="6">
                  <c:v>40479</c:v>
                </c:pt>
                <c:pt idx="9">
                  <c:v>31464</c:v>
                </c:pt>
                <c:pt idx="12">
                  <c:v>27636</c:v>
                </c:pt>
              </c:numCache>
            </c:numRef>
          </c:val>
          <c:extLst>
            <c:ext xmlns:c16="http://schemas.microsoft.com/office/drawing/2014/chart" uri="{C3380CC4-5D6E-409C-BE32-E72D297353CC}">
              <c16:uniqueId val="{00000008-0800-433B-A4FD-90D7681D35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14994</c:v>
                </c:pt>
                <c:pt idx="3">
                  <c:v>12412</c:v>
                </c:pt>
                <c:pt idx="6">
                  <c:v>9990</c:v>
                </c:pt>
                <c:pt idx="9">
                  <c:v>6274</c:v>
                </c:pt>
                <c:pt idx="12">
                  <c:v>4985</c:v>
                </c:pt>
              </c:numCache>
            </c:numRef>
          </c:val>
          <c:extLst>
            <c:ext xmlns:c16="http://schemas.microsoft.com/office/drawing/2014/chart" uri="{C3380CC4-5D6E-409C-BE32-E72D297353CC}">
              <c16:uniqueId val="{00000009-0800-433B-A4FD-90D7681D35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1503623</c:v>
                </c:pt>
                <c:pt idx="3">
                  <c:v>1523353</c:v>
                </c:pt>
                <c:pt idx="6">
                  <c:v>1546018</c:v>
                </c:pt>
                <c:pt idx="9">
                  <c:v>1545993</c:v>
                </c:pt>
                <c:pt idx="12">
                  <c:v>1545828</c:v>
                </c:pt>
              </c:numCache>
            </c:numRef>
          </c:val>
          <c:extLst>
            <c:ext xmlns:c16="http://schemas.microsoft.com/office/drawing/2014/chart" uri="{C3380CC4-5D6E-409C-BE32-E72D297353CC}">
              <c16:uniqueId val="{0000000A-0800-433B-A4FD-90D7681D356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587377</c:v>
                </c:pt>
                <c:pt idx="2">
                  <c:v>#N/A</c:v>
                </c:pt>
                <c:pt idx="3">
                  <c:v>#N/A</c:v>
                </c:pt>
                <c:pt idx="4">
                  <c:v>587670</c:v>
                </c:pt>
                <c:pt idx="5">
                  <c:v>#N/A</c:v>
                </c:pt>
                <c:pt idx="6">
                  <c:v>#N/A</c:v>
                </c:pt>
                <c:pt idx="7">
                  <c:v>570968</c:v>
                </c:pt>
                <c:pt idx="8">
                  <c:v>#N/A</c:v>
                </c:pt>
                <c:pt idx="9">
                  <c:v>#N/A</c:v>
                </c:pt>
                <c:pt idx="10">
                  <c:v>533356</c:v>
                </c:pt>
                <c:pt idx="11">
                  <c:v>#N/A</c:v>
                </c:pt>
                <c:pt idx="12">
                  <c:v>#N/A</c:v>
                </c:pt>
                <c:pt idx="13">
                  <c:v>515852</c:v>
                </c:pt>
                <c:pt idx="14">
                  <c:v>#N/A</c:v>
                </c:pt>
              </c:numCache>
            </c:numRef>
          </c:val>
          <c:smooth val="0"/>
          <c:extLst>
            <c:ext xmlns:c16="http://schemas.microsoft.com/office/drawing/2014/chart" uri="{C3380CC4-5D6E-409C-BE32-E72D297353CC}">
              <c16:uniqueId val="{0000000B-0800-433B-A4FD-90D7681D356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28498</c:v>
                </c:pt>
                <c:pt idx="1">
                  <c:v>25514</c:v>
                </c:pt>
                <c:pt idx="2">
                  <c:v>16617</c:v>
                </c:pt>
              </c:numCache>
            </c:numRef>
          </c:val>
          <c:extLst>
            <c:ext xmlns:c16="http://schemas.microsoft.com/office/drawing/2014/chart" uri="{C3380CC4-5D6E-409C-BE32-E72D297353CC}">
              <c16:uniqueId val="{00000000-E482-4473-9AFC-63550C40E0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27632</c:v>
                </c:pt>
                <c:pt idx="1">
                  <c:v>26182</c:v>
                </c:pt>
                <c:pt idx="2">
                  <c:v>28429</c:v>
                </c:pt>
              </c:numCache>
            </c:numRef>
          </c:val>
          <c:extLst>
            <c:ext xmlns:c16="http://schemas.microsoft.com/office/drawing/2014/chart" uri="{C3380CC4-5D6E-409C-BE32-E72D297353CC}">
              <c16:uniqueId val="{00000001-E482-4473-9AFC-63550C40E0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690007</c:v>
                </c:pt>
                <c:pt idx="1">
                  <c:v>655838</c:v>
                </c:pt>
                <c:pt idx="2">
                  <c:v>621963</c:v>
                </c:pt>
              </c:numCache>
            </c:numRef>
          </c:val>
          <c:extLst>
            <c:ext xmlns:c16="http://schemas.microsoft.com/office/drawing/2014/chart" uri="{C3380CC4-5D6E-409C-BE32-E72D297353CC}">
              <c16:uniqueId val="{00000002-E482-4473-9AFC-63550C40E0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県債発行の抑制と既発行債の借換による公債費の平準化を進めたことにより、元利償還金の減少傾向が続いており、実質公債費比率の分子は減少傾向にある。</a:t>
          </a:r>
        </a:p>
        <a:p>
          <a:r>
            <a:rPr kumimoji="1" lang="ja-JP" altLang="en-US" sz="1400">
              <a:latin typeface="ＭＳ ゴシック" pitchFamily="49" charset="-128"/>
              <a:ea typeface="ＭＳ ゴシック" pitchFamily="49" charset="-128"/>
            </a:rPr>
            <a:t>　今後も引き続き、健全化判断比率の状況に十分注意を払いながら、県債の活用による財源確保を図っていく。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本県では積立ルールどおり、発行額の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を毎年度計画的に積立しており、積立不足は生じていない。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発行に伴い地方債の現在高は増加傾向にあるものの、交付税措置のある有利な県債の活用を進めたことなどにより、地方債現在高に係る基準財政需要額算入見込額が増加するとともに、職員数の減少に伴い退職手当負担見込額が減少傾向であることなどにより、将来負担比率は過去５年間において最も低い値となった。　</a:t>
          </a:r>
        </a:p>
        <a:p>
          <a:r>
            <a:rPr kumimoji="1" lang="ja-JP" altLang="en-US" sz="1400">
              <a:latin typeface="ＭＳ ゴシック" pitchFamily="49" charset="-128"/>
              <a:ea typeface="ＭＳ ゴシック" pitchFamily="49" charset="-128"/>
            </a:rPr>
            <a:t>　これまで県債発行の抑制と既発行債の借換による公債費の平準化を進めてきているが、今後も引き続き、健全化判断比率の状況に十分注意を払いながら、県債の活用による財源確保を図っていく。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主要基金については、財政調整基金は令和元年度東日本台風等の災害に対応するための取崩が多かったことから残高が減少した一方、減債基金は後年度の財源不足や県債償還に対応するための積立により残高が増加し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東日本大震災及び原子力災害からの復興状況を踏まえ、除染や復興事業に要する経費への充当並びに国庫補助金の積立等を行ったところであり、主要基金・その他特定目的基金を合わせた基金全体として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・主要基金については、今後の財源不足や県債償還に備え、適切な規模の残高を確保するよう努める。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復興関連基金において、除染により生じた除去土壌の搬出や復興事業の進展等に応じた事業費への適切な充当・積立を行うとともに、通常分の基金についても、必要に応じた事業費への充当・積立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・除染対策基金：原子力災害に係る除染対策</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・中間貯蔵施設等影響対策及び災害復興基金：中間貯蔵施設等の整備等に伴う影響の緩和及び被災地域をはじめとした県全体の復興</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・原子力災害等復興基金：原子力災害からの地域経済の再生と被災者の生活支援</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・除染対策基金：除染対策に関する事業へ充当するため約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・原子力災害等復興基金：復興関連事業へ充当するため約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・除染対策基金や原子力災害等復興基金等の復興関連基金については、除染により生じた除去土壌の搬出や復興事業の進展等に応じ、事業費への適切な充当や積立を行う。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・後年度の財源不足に対応するための積立に比べ、令和元年度東日本台風等の災害に対応するための取崩が多かったことから残高が減となった。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・多額の財政需要が見込まれる中、今後の財源不足に対応し、健全で持続可能な財政運営を行うための適切な規模の残高を確保するよう努める。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・後年度の財源不足や県債償還に対応するための積立に比べ取崩が少なかったことから残高が増となった。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・防災力の強化など今後も県債の活用が見込まれる中、将来の急激な負担増につながらないよう、今後の償還に備えた適切な規模の残高を確保するよう努める。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東日本大震災後、復興需要による法人事業税や県民税等の増加により基準財政収入額は増加傾向にあ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再び増加に転じ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と同一だった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復興・創生を着実に進めるため、引き続き地方税等の自主財源の確保や事務事業の効率的執行に取り組んでいく。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84667</xdr:rowOff>
    </xdr:to>
    <xdr:cxnSp macro="">
      <xdr:nvCxnSpPr>
        <xdr:cNvPr id="70" name="直線コネクタ 69"/>
        <xdr:cNvCxnSpPr/>
      </xdr:nvCxnSpPr>
      <xdr:spPr>
        <a:xfrm>
          <a:off x="3225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124883</xdr:rowOff>
    </xdr:to>
    <xdr:cxnSp macro="">
      <xdr:nvCxnSpPr>
        <xdr:cNvPr id="73" name="直線コネクタ 72"/>
        <xdr:cNvCxnSpPr/>
      </xdr:nvCxnSpPr>
      <xdr:spPr>
        <a:xfrm flipV="1">
          <a:off x="2336800" y="75882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45</xdr:row>
      <xdr:rowOff>33867</xdr:rowOff>
    </xdr:to>
    <xdr:cxnSp macro="">
      <xdr:nvCxnSpPr>
        <xdr:cNvPr id="76" name="直線コネクタ 75"/>
        <xdr:cNvCxnSpPr/>
      </xdr:nvCxnSpPr>
      <xdr:spPr>
        <a:xfrm flipV="1">
          <a:off x="1447800" y="76686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6" name="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7"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8" name="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2" name="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4" name="楕円 93"/>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5" name="テキスト ボックス 94"/>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経常一般財源）は、普通交付税や地方特例交付金等が増加した一方、臨時財政対策債や地方税、地方譲与税等が減少したため、全体で前年度より減少した。また、歳出（経常経費充当一般財源）については、人件費や公債費等が減少したため、全体で前年度より減少した。</a:t>
          </a:r>
        </a:p>
        <a:p>
          <a:r>
            <a:rPr kumimoji="1" lang="ja-JP" altLang="en-US" sz="1300">
              <a:latin typeface="ＭＳ Ｐゴシック" panose="020B0600070205080204" pitchFamily="50" charset="-128"/>
              <a:ea typeface="ＭＳ Ｐゴシック" panose="020B0600070205080204" pitchFamily="50" charset="-128"/>
            </a:rPr>
            <a:t>　歳出の減額幅が歳入の減額幅を上回ったことにより、経常収支比率は前年度より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ポイントの低下となった。</a:t>
          </a:r>
        </a:p>
        <a:p>
          <a:r>
            <a:rPr kumimoji="1" lang="ja-JP" altLang="en-US" sz="1300">
              <a:latin typeface="ＭＳ Ｐゴシック" panose="020B0600070205080204" pitchFamily="50" charset="-128"/>
              <a:ea typeface="ＭＳ Ｐゴシック" panose="020B0600070205080204" pitchFamily="50" charset="-128"/>
            </a:rPr>
            <a:t>　復興の進展に合わせ、引き続き内部管理経費の節減や効率的な事務執行に努めていく。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119380</xdr:rowOff>
    </xdr:to>
    <xdr:cxnSp macro="">
      <xdr:nvCxnSpPr>
        <xdr:cNvPr id="126" name="直線コネクタ 125"/>
        <xdr:cNvCxnSpPr/>
      </xdr:nvCxnSpPr>
      <xdr:spPr>
        <a:xfrm flipV="1">
          <a:off x="4114800" y="105295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68580</xdr:rowOff>
    </xdr:to>
    <xdr:cxnSp macro="">
      <xdr:nvCxnSpPr>
        <xdr:cNvPr id="129" name="直線コネクタ 128"/>
        <xdr:cNvCxnSpPr/>
      </xdr:nvCxnSpPr>
      <xdr:spPr>
        <a:xfrm flipV="1">
          <a:off x="3225800" y="105778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1" name="テキスト ボックス 130"/>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138430</xdr:rowOff>
    </xdr:to>
    <xdr:cxnSp macro="">
      <xdr:nvCxnSpPr>
        <xdr:cNvPr id="132" name="直線コネクタ 131"/>
        <xdr:cNvCxnSpPr/>
      </xdr:nvCxnSpPr>
      <xdr:spPr>
        <a:xfrm flipV="1">
          <a:off x="2336800" y="106984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4" name="テキスト ボックス 13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63</xdr:row>
      <xdr:rowOff>138430</xdr:rowOff>
    </xdr:to>
    <xdr:cxnSp macro="">
      <xdr:nvCxnSpPr>
        <xdr:cNvPr id="135" name="直線コネクタ 134"/>
        <xdr:cNvCxnSpPr/>
      </xdr:nvCxnSpPr>
      <xdr:spPr>
        <a:xfrm>
          <a:off x="1447800" y="1052957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7" name="テキスト ボックス 136"/>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39" name="テキスト ボックス 138"/>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45" name="楕円 144"/>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46"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47" name="楕円 146"/>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154957</xdr:rowOff>
    </xdr:from>
    <xdr:ext cx="736600" cy="259045"/>
    <xdr:sp macro="" textlink="">
      <xdr:nvSpPr>
        <xdr:cNvPr id="148" name="テキスト ボックス 14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49" name="楕円 148"/>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0" name="テキスト ボックス 149"/>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1" name="楕円 150"/>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52" name="テキスト ボックス 151"/>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3" name="楕円 152"/>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4" name="テキスト ボックス 15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東日本大震災後は復興関連事業に係る人件費や復興拠点施設の整備に伴う物件費の増加により、震災前（</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千円程度）を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千円程度上回る状態が継続している。</a:t>
          </a:r>
        </a:p>
        <a:p>
          <a:r>
            <a:rPr kumimoji="1" lang="ja-JP" altLang="en-US" sz="1300">
              <a:latin typeface="ＭＳ Ｐゴシック" panose="020B0600070205080204" pitchFamily="50" charset="-128"/>
              <a:ea typeface="ＭＳ Ｐゴシック" panose="020B0600070205080204" pitchFamily="50" charset="-128"/>
            </a:rPr>
            <a:t>　令和元年度は、人件費について退職者分による減額が新規採用者の増額を上回ったこと等により決算額全体は減少しているものの、県内人口減少の影響により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人当たり決算額はやや増加した。</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類似団体平均を大きく上回っている状況であり、引き続き事務事業の効率的執行に努めていく。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114725</xdr:rowOff>
    </xdr:from>
    <xdr:to>
      <xdr:col>23</xdr:col>
      <xdr:colOff>133350</xdr:colOff>
      <xdr:row>88</xdr:row>
      <xdr:rowOff>137621</xdr:rowOff>
    </xdr:to>
    <xdr:cxnSp macro="">
      <xdr:nvCxnSpPr>
        <xdr:cNvPr id="187" name="直線コネクタ 186"/>
        <xdr:cNvCxnSpPr/>
      </xdr:nvCxnSpPr>
      <xdr:spPr>
        <a:xfrm>
          <a:off x="4114800" y="15202325"/>
          <a:ext cx="8382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88" name="人件費・物件費等の状況平均値テキスト"/>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108786</xdr:rowOff>
    </xdr:from>
    <xdr:to>
      <xdr:col>19</xdr:col>
      <xdr:colOff>133350</xdr:colOff>
      <xdr:row>88</xdr:row>
      <xdr:rowOff>114725</xdr:rowOff>
    </xdr:to>
    <xdr:cxnSp macro="">
      <xdr:nvCxnSpPr>
        <xdr:cNvPr id="190" name="直線コネクタ 189"/>
        <xdr:cNvCxnSpPr/>
      </xdr:nvCxnSpPr>
      <xdr:spPr>
        <a:xfrm>
          <a:off x="3225800" y="15196386"/>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2" name="テキスト ボックス 191"/>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108786</xdr:rowOff>
    </xdr:from>
    <xdr:to>
      <xdr:col>15</xdr:col>
      <xdr:colOff>82550</xdr:colOff>
      <xdr:row>88</xdr:row>
      <xdr:rowOff>126374</xdr:rowOff>
    </xdr:to>
    <xdr:cxnSp macro="">
      <xdr:nvCxnSpPr>
        <xdr:cNvPr id="193" name="直線コネクタ 192"/>
        <xdr:cNvCxnSpPr/>
      </xdr:nvCxnSpPr>
      <xdr:spPr>
        <a:xfrm flipV="1">
          <a:off x="2336800" y="15196386"/>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5" name="テキスト ボックス 194"/>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115181</xdr:rowOff>
    </xdr:from>
    <xdr:to>
      <xdr:col>11</xdr:col>
      <xdr:colOff>31750</xdr:colOff>
      <xdr:row>88</xdr:row>
      <xdr:rowOff>126374</xdr:rowOff>
    </xdr:to>
    <xdr:cxnSp macro="">
      <xdr:nvCxnSpPr>
        <xdr:cNvPr id="196" name="直線コネクタ 195"/>
        <xdr:cNvCxnSpPr/>
      </xdr:nvCxnSpPr>
      <xdr:spPr>
        <a:xfrm>
          <a:off x="1447800" y="15202781"/>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198" name="テキスト ボックス 197"/>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0" name="テキスト ボックス 199"/>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86821</xdr:rowOff>
    </xdr:from>
    <xdr:to>
      <xdr:col>23</xdr:col>
      <xdr:colOff>184150</xdr:colOff>
      <xdr:row>89</xdr:row>
      <xdr:rowOff>16971</xdr:rowOff>
    </xdr:to>
    <xdr:sp macro="" textlink="">
      <xdr:nvSpPr>
        <xdr:cNvPr id="206" name="楕円 205"/>
        <xdr:cNvSpPr/>
      </xdr:nvSpPr>
      <xdr:spPr>
        <a:xfrm>
          <a:off x="4902200" y="15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154148</xdr:rowOff>
    </xdr:from>
    <xdr:ext cx="762000" cy="259045"/>
    <xdr:sp macro="" textlink="">
      <xdr:nvSpPr>
        <xdr:cNvPr id="207" name="人件費・物件費等の状況該当値テキスト"/>
        <xdr:cNvSpPr txBox="1"/>
      </xdr:nvSpPr>
      <xdr:spPr>
        <a:xfrm>
          <a:off x="5041900" y="1507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63925</xdr:rowOff>
    </xdr:from>
    <xdr:to>
      <xdr:col>19</xdr:col>
      <xdr:colOff>184150</xdr:colOff>
      <xdr:row>88</xdr:row>
      <xdr:rowOff>165525</xdr:rowOff>
    </xdr:to>
    <xdr:sp macro="" textlink="">
      <xdr:nvSpPr>
        <xdr:cNvPr id="208" name="楕円 207"/>
        <xdr:cNvSpPr/>
      </xdr:nvSpPr>
      <xdr:spPr>
        <a:xfrm>
          <a:off x="4064000" y="151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150302</xdr:rowOff>
    </xdr:from>
    <xdr:ext cx="736600" cy="259045"/>
    <xdr:sp macro="" textlink="">
      <xdr:nvSpPr>
        <xdr:cNvPr id="209" name="テキスト ボックス 208"/>
        <xdr:cNvSpPr txBox="1"/>
      </xdr:nvSpPr>
      <xdr:spPr>
        <a:xfrm>
          <a:off x="3733800" y="1523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57986</xdr:rowOff>
    </xdr:from>
    <xdr:to>
      <xdr:col>15</xdr:col>
      <xdr:colOff>133350</xdr:colOff>
      <xdr:row>88</xdr:row>
      <xdr:rowOff>159586</xdr:rowOff>
    </xdr:to>
    <xdr:sp macro="" textlink="">
      <xdr:nvSpPr>
        <xdr:cNvPr id="210" name="楕円 209"/>
        <xdr:cNvSpPr/>
      </xdr:nvSpPr>
      <xdr:spPr>
        <a:xfrm>
          <a:off x="3175000" y="151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144363</xdr:rowOff>
    </xdr:from>
    <xdr:ext cx="762000" cy="259045"/>
    <xdr:sp macro="" textlink="">
      <xdr:nvSpPr>
        <xdr:cNvPr id="211" name="テキスト ボックス 210"/>
        <xdr:cNvSpPr txBox="1"/>
      </xdr:nvSpPr>
      <xdr:spPr>
        <a:xfrm>
          <a:off x="2844800" y="152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75574</xdr:rowOff>
    </xdr:from>
    <xdr:to>
      <xdr:col>11</xdr:col>
      <xdr:colOff>82550</xdr:colOff>
      <xdr:row>89</xdr:row>
      <xdr:rowOff>5724</xdr:rowOff>
    </xdr:to>
    <xdr:sp macro="" textlink="">
      <xdr:nvSpPr>
        <xdr:cNvPr id="212" name="楕円 211"/>
        <xdr:cNvSpPr/>
      </xdr:nvSpPr>
      <xdr:spPr>
        <a:xfrm>
          <a:off x="2286000" y="151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161951</xdr:rowOff>
    </xdr:from>
    <xdr:ext cx="762000" cy="259045"/>
    <xdr:sp macro="" textlink="">
      <xdr:nvSpPr>
        <xdr:cNvPr id="213" name="テキスト ボックス 212"/>
        <xdr:cNvSpPr txBox="1"/>
      </xdr:nvSpPr>
      <xdr:spPr>
        <a:xfrm>
          <a:off x="1955800" y="152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64381</xdr:rowOff>
    </xdr:from>
    <xdr:to>
      <xdr:col>7</xdr:col>
      <xdr:colOff>31750</xdr:colOff>
      <xdr:row>88</xdr:row>
      <xdr:rowOff>165981</xdr:rowOff>
    </xdr:to>
    <xdr:sp macro="" textlink="">
      <xdr:nvSpPr>
        <xdr:cNvPr id="214" name="楕円 213"/>
        <xdr:cNvSpPr/>
      </xdr:nvSpPr>
      <xdr:spPr>
        <a:xfrm>
          <a:off x="1397000" y="151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150758</xdr:rowOff>
    </xdr:from>
    <xdr:ext cx="762000" cy="259045"/>
    <xdr:sp macro="" textlink="">
      <xdr:nvSpPr>
        <xdr:cNvPr id="215" name="テキスト ボックス 214"/>
        <xdr:cNvSpPr txBox="1"/>
      </xdr:nvSpPr>
      <xdr:spPr>
        <a:xfrm>
          <a:off x="1066800" y="152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H27</a:t>
          </a:r>
          <a:r>
            <a:rPr kumimoji="1" lang="ja-JP" altLang="en-US" sz="850">
              <a:latin typeface="ＭＳ Ｐゴシック" panose="020B0600070205080204" pitchFamily="50" charset="-128"/>
              <a:ea typeface="ＭＳ Ｐゴシック" panose="020B0600070205080204" pitchFamily="50" charset="-128"/>
            </a:rPr>
            <a:t>については、</a:t>
          </a:r>
          <a:r>
            <a:rPr kumimoji="1" lang="en-US" altLang="ja-JP" sz="850">
              <a:latin typeface="ＭＳ Ｐゴシック" panose="020B0600070205080204" pitchFamily="50" charset="-128"/>
              <a:ea typeface="ＭＳ Ｐゴシック" panose="020B0600070205080204" pitchFamily="50" charset="-128"/>
            </a:rPr>
            <a:t>H27</a:t>
          </a:r>
          <a:r>
            <a:rPr kumimoji="1" lang="ja-JP" altLang="en-US" sz="850">
              <a:latin typeface="ＭＳ Ｐゴシック" panose="020B0600070205080204" pitchFamily="50" charset="-128"/>
              <a:ea typeface="ＭＳ Ｐゴシック" panose="020B0600070205080204" pitchFamily="50" charset="-128"/>
            </a:rPr>
            <a:t>給与制度総合見直しの経過措置適用者が国よりも少ない中で、</a:t>
          </a:r>
          <a:r>
            <a:rPr kumimoji="1" lang="en-US" altLang="ja-JP" sz="850">
              <a:latin typeface="ＭＳ Ｐゴシック" panose="020B0600070205080204" pitchFamily="50" charset="-128"/>
              <a:ea typeface="ＭＳ Ｐゴシック" panose="020B0600070205080204" pitchFamily="50" charset="-128"/>
            </a:rPr>
            <a:t>H27</a:t>
          </a:r>
          <a:r>
            <a:rPr kumimoji="1" lang="ja-JP" altLang="en-US" sz="850">
              <a:latin typeface="ＭＳ Ｐゴシック" panose="020B0600070205080204" pitchFamily="50" charset="-128"/>
              <a:ea typeface="ＭＳ Ｐゴシック" panose="020B0600070205080204" pitchFamily="50" charset="-128"/>
            </a:rPr>
            <a:t>人事委員会勧告に基づき国と同程度の引上げ改定を実施したこと等から、ラスパイレス指数が上昇した。</a:t>
          </a:r>
        </a:p>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H28</a:t>
          </a:r>
          <a:r>
            <a:rPr kumimoji="1" lang="ja-JP" altLang="en-US" sz="850">
              <a:latin typeface="ＭＳ Ｐゴシック" panose="020B0600070205080204" pitchFamily="50" charset="-128"/>
              <a:ea typeface="ＭＳ Ｐゴシック" panose="020B0600070205080204" pitchFamily="50" charset="-128"/>
            </a:rPr>
            <a:t>については、</a:t>
          </a:r>
          <a:r>
            <a:rPr kumimoji="1" lang="en-US" altLang="ja-JP" sz="850">
              <a:latin typeface="ＭＳ Ｐゴシック" panose="020B0600070205080204" pitchFamily="50" charset="-128"/>
              <a:ea typeface="ＭＳ Ｐゴシック" panose="020B0600070205080204" pitchFamily="50" charset="-128"/>
            </a:rPr>
            <a:t>H28</a:t>
          </a:r>
          <a:r>
            <a:rPr kumimoji="1" lang="ja-JP" altLang="en-US" sz="85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H29</a:t>
          </a:r>
          <a:r>
            <a:rPr kumimoji="1" lang="ja-JP" altLang="en-US" sz="850">
              <a:latin typeface="ＭＳ Ｐゴシック" panose="020B0600070205080204" pitchFamily="50" charset="-128"/>
              <a:ea typeface="ＭＳ Ｐゴシック" panose="020B0600070205080204" pitchFamily="50" charset="-128"/>
            </a:rPr>
            <a:t>については、</a:t>
          </a:r>
          <a:r>
            <a:rPr kumimoji="1" lang="en-US" altLang="ja-JP" sz="850">
              <a:latin typeface="ＭＳ Ｐゴシック" panose="020B0600070205080204" pitchFamily="50" charset="-128"/>
              <a:ea typeface="ＭＳ Ｐゴシック" panose="020B0600070205080204" pitchFamily="50" charset="-128"/>
            </a:rPr>
            <a:t>H29</a:t>
          </a:r>
          <a:r>
            <a:rPr kumimoji="1" lang="ja-JP" altLang="en-US" sz="850">
              <a:latin typeface="ＭＳ Ｐゴシック" panose="020B0600070205080204" pitchFamily="50" charset="-128"/>
              <a:ea typeface="ＭＳ Ｐゴシック" panose="020B0600070205080204" pitchFamily="50" charset="-128"/>
            </a:rPr>
            <a:t>人事委員会勧告に基づき、国を下回る引上率で給与改定を行ったこと、</a:t>
          </a:r>
          <a:r>
            <a:rPr kumimoji="1" lang="en-US" altLang="ja-JP" sz="850">
              <a:latin typeface="ＭＳ Ｐゴシック" panose="020B0600070205080204" pitchFamily="50" charset="-128"/>
              <a:ea typeface="ＭＳ Ｐゴシック" panose="020B0600070205080204" pitchFamily="50" charset="-128"/>
            </a:rPr>
            <a:t>H30.4.1</a:t>
          </a:r>
          <a:r>
            <a:rPr kumimoji="1" lang="ja-JP" altLang="en-US" sz="850">
              <a:latin typeface="ＭＳ Ｐゴシック" panose="020B0600070205080204" pitchFamily="50" charset="-128"/>
              <a:ea typeface="ＭＳ Ｐゴシック" panose="020B0600070205080204" pitchFamily="50" charset="-128"/>
            </a:rPr>
            <a:t>において国と同様の昇給回復措置</a:t>
          </a:r>
          <a:r>
            <a:rPr kumimoji="1" lang="en-US" altLang="ja-JP" sz="850">
              <a:latin typeface="ＭＳ Ｐゴシック" panose="020B0600070205080204" pitchFamily="50" charset="-128"/>
              <a:ea typeface="ＭＳ Ｐゴシック" panose="020B0600070205080204" pitchFamily="50" charset="-128"/>
            </a:rPr>
            <a:t>(1</a:t>
          </a:r>
          <a:r>
            <a:rPr kumimoji="1" lang="ja-JP" altLang="en-US" sz="850">
              <a:latin typeface="ＭＳ Ｐゴシック" panose="020B0600070205080204" pitchFamily="50" charset="-128"/>
              <a:ea typeface="ＭＳ Ｐゴシック" panose="020B0600070205080204" pitchFamily="50" charset="-128"/>
            </a:rPr>
            <a:t>号俸上乗せ</a:t>
          </a:r>
          <a:r>
            <a:rPr kumimoji="1" lang="en-US" altLang="ja-JP" sz="850">
              <a:latin typeface="ＭＳ Ｐゴシック" panose="020B0600070205080204" pitchFamily="50" charset="-128"/>
              <a:ea typeface="ＭＳ Ｐゴシック" panose="020B0600070205080204" pitchFamily="50" charset="-128"/>
            </a:rPr>
            <a:t>)</a:t>
          </a:r>
          <a:r>
            <a:rPr kumimoji="1" lang="ja-JP" altLang="en-US" sz="850">
              <a:latin typeface="ＭＳ Ｐゴシック" panose="020B0600070205080204" pitchFamily="50" charset="-128"/>
              <a:ea typeface="ＭＳ Ｐゴシック" panose="020B0600070205080204" pitchFamily="50" charset="-128"/>
            </a:rPr>
            <a:t>を行っていないこと等により、ラスパイレス指数が低下した。</a:t>
          </a:r>
        </a:p>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H30</a:t>
          </a:r>
          <a:r>
            <a:rPr kumimoji="1" lang="ja-JP" altLang="en-US" sz="850">
              <a:latin typeface="ＭＳ Ｐゴシック" panose="020B0600070205080204" pitchFamily="50" charset="-128"/>
              <a:ea typeface="ＭＳ Ｐゴシック" panose="020B0600070205080204" pitchFamily="50" charset="-128"/>
            </a:rPr>
            <a:t>については、</a:t>
          </a:r>
          <a:r>
            <a:rPr kumimoji="1" lang="en-US" altLang="ja-JP" sz="850">
              <a:latin typeface="ＭＳ Ｐゴシック" panose="020B0600070205080204" pitchFamily="50" charset="-128"/>
              <a:ea typeface="ＭＳ Ｐゴシック" panose="020B0600070205080204" pitchFamily="50" charset="-128"/>
            </a:rPr>
            <a:t>H30</a:t>
          </a:r>
          <a:r>
            <a:rPr kumimoji="1" lang="ja-JP" altLang="en-US" sz="85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R1</a:t>
          </a:r>
          <a:r>
            <a:rPr kumimoji="1" lang="ja-JP" altLang="en-US" sz="850">
              <a:latin typeface="ＭＳ Ｐゴシック" panose="020B0600070205080204" pitchFamily="50" charset="-128"/>
              <a:ea typeface="ＭＳ Ｐゴシック" panose="020B0600070205080204" pitchFamily="50" charset="-128"/>
            </a:rPr>
            <a:t>については、国の技術的助言及び人事委員会規則の改正を受けて、任期付職員の初任給を常勤職員と同様に計算するよう見直したこと等により、ラスパイレス指数が上昇した。</a:t>
          </a:r>
        </a:p>
        <a:p>
          <a:r>
            <a:rPr kumimoji="1" lang="ja-JP" altLang="en-US" sz="850">
              <a:latin typeface="ＭＳ Ｐゴシック" panose="020B0600070205080204" pitchFamily="50" charset="-128"/>
              <a:ea typeface="ＭＳ Ｐゴシック" panose="020B0600070205080204" pitchFamily="50" charset="-128"/>
            </a:rPr>
            <a:t>　今後も人事委員会勧告に基づき県内の民間給与水準との均衡等を考慮し、適切な給与水準となるよう努めていく。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42334</xdr:rowOff>
    </xdr:to>
    <xdr:cxnSp macro="">
      <xdr:nvCxnSpPr>
        <xdr:cNvPr id="247" name="直線コネクタ 246"/>
        <xdr:cNvCxnSpPr/>
      </xdr:nvCxnSpPr>
      <xdr:spPr>
        <a:xfrm>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48" name="給与水準   （国との比較）平均値テキスト"/>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82550</xdr:rowOff>
    </xdr:to>
    <xdr:cxnSp macro="">
      <xdr:nvCxnSpPr>
        <xdr:cNvPr id="250" name="直線コネクタ 249"/>
        <xdr:cNvCxnSpPr/>
      </xdr:nvCxnSpPr>
      <xdr:spPr>
        <a:xfrm flipV="1">
          <a:off x="15290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2" name="テキスト ボックス 251"/>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31750</xdr:rowOff>
    </xdr:to>
    <xdr:cxnSp macro="">
      <xdr:nvCxnSpPr>
        <xdr:cNvPr id="253" name="直線コネクタ 252"/>
        <xdr:cNvCxnSpPr/>
      </xdr:nvCxnSpPr>
      <xdr:spPr>
        <a:xfrm flipV="1">
          <a:off x="14401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5" name="テキスト ボックス 25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56" name="直線コネクタ 255"/>
        <xdr:cNvCxnSpPr/>
      </xdr:nvCxnSpPr>
      <xdr:spPr>
        <a:xfrm flipV="1">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58" name="テキスト ボックス 25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6" name="楕円 26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67"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68" name="楕円 26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9" name="テキスト ボックス 268"/>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0" name="楕円 26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71" name="テキスト ボックス 270"/>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2" name="楕円 27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3" name="テキスト ボックス 272"/>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4" name="楕円 27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5" name="テキスト ボックス 274"/>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県政を取り巻く環境の変化等を踏まえ、より一層簡素で効率的な行財政運営を進めるため、平成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の削減目標を定め、更なる定員削減に取り組むこととしていたが、平成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月の東日本大震災及び原子力災害の発生により、増大する復旧・復興業務に対応する必要があることから、職員定数条例を暫定的に</a:t>
          </a:r>
          <a:r>
            <a:rPr kumimoji="1" lang="en-US" altLang="ja-JP" sz="1200">
              <a:latin typeface="ＭＳ Ｐゴシック" panose="020B0600070205080204" pitchFamily="50" charset="-128"/>
              <a:ea typeface="ＭＳ Ｐゴシック" panose="020B0600070205080204" pitchFamily="50" charset="-128"/>
            </a:rPr>
            <a:t>300</a:t>
          </a:r>
          <a:r>
            <a:rPr kumimoji="1" lang="ja-JP" altLang="en-US" sz="1200">
              <a:latin typeface="ＭＳ Ｐゴシック" panose="020B0600070205080204" pitchFamily="50" charset="-128"/>
              <a:ea typeface="ＭＳ Ｐゴシック" panose="020B0600070205080204" pitchFamily="50" charset="-128"/>
            </a:rPr>
            <a:t>人増員（</a:t>
          </a:r>
          <a:r>
            <a:rPr kumimoji="1" lang="en-US" altLang="ja-JP" sz="1200">
              <a:latin typeface="ＭＳ Ｐゴシック" panose="020B0600070205080204" pitchFamily="50" charset="-128"/>
              <a:ea typeface="ＭＳ Ｐゴシック" panose="020B0600070205080204" pitchFamily="50" charset="-128"/>
            </a:rPr>
            <a:t>H24.10.19</a:t>
          </a:r>
          <a:r>
            <a:rPr kumimoji="1" lang="ja-JP" altLang="en-US" sz="1200">
              <a:latin typeface="ＭＳ Ｐゴシック" panose="020B0600070205080204" pitchFamily="50" charset="-128"/>
              <a:ea typeface="ＭＳ Ｐゴシック" panose="020B0600070205080204" pitchFamily="50" charset="-128"/>
            </a:rPr>
            <a:t>改正、</a:t>
          </a:r>
          <a:r>
            <a:rPr kumimoji="1" lang="en-US" altLang="ja-JP" sz="1200">
              <a:latin typeface="ＭＳ Ｐゴシック" panose="020B0600070205080204" pitchFamily="50" charset="-128"/>
              <a:ea typeface="ＭＳ Ｐゴシック" panose="020B0600070205080204" pitchFamily="50" charset="-128"/>
            </a:rPr>
            <a:t>H29.10.10</a:t>
          </a:r>
          <a:r>
            <a:rPr kumimoji="1" lang="ja-JP" altLang="en-US" sz="1200">
              <a:latin typeface="ＭＳ Ｐゴシック" panose="020B0600070205080204" pitchFamily="50" charset="-128"/>
              <a:ea typeface="ＭＳ Ｐゴシック" panose="020B0600070205080204" pitchFamily="50" charset="-128"/>
            </a:rPr>
            <a:t>特例期限延長（</a:t>
          </a:r>
          <a:r>
            <a:rPr kumimoji="1" lang="en-US" altLang="ja-JP" sz="1200">
              <a:latin typeface="ＭＳ Ｐゴシック" panose="020B0600070205080204" pitchFamily="50" charset="-128"/>
              <a:ea typeface="ＭＳ Ｐゴシック" panose="020B0600070205080204" pitchFamily="50" charset="-128"/>
            </a:rPr>
            <a:t>R3.3.31</a:t>
          </a:r>
          <a:r>
            <a:rPr kumimoji="1" lang="ja-JP" altLang="en-US" sz="1200">
              <a:latin typeface="ＭＳ Ｐゴシック" panose="020B0600070205080204" pitchFamily="50" charset="-128"/>
              <a:ea typeface="ＭＳ Ｐゴシック" panose="020B0600070205080204" pitchFamily="50" charset="-128"/>
            </a:rPr>
            <a:t>まで））し、正規職員に加え、任期付職員の採用や地方自治法に基づく都道府県等からの応援職員の受入れにより必要な人員を確保し、執行体制の強化を図っている。</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12667</xdr:rowOff>
    </xdr:from>
    <xdr:to>
      <xdr:col>81</xdr:col>
      <xdr:colOff>44450</xdr:colOff>
      <xdr:row>67</xdr:row>
      <xdr:rowOff>39029</xdr:rowOff>
    </xdr:to>
    <xdr:cxnSp macro="">
      <xdr:nvCxnSpPr>
        <xdr:cNvPr id="308" name="直線コネクタ 307"/>
        <xdr:cNvCxnSpPr/>
      </xdr:nvCxnSpPr>
      <xdr:spPr>
        <a:xfrm>
          <a:off x="16179800" y="11499817"/>
          <a:ext cx="838200" cy="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09" name="定員管理の状況平均値テキスト"/>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12667</xdr:rowOff>
    </xdr:from>
    <xdr:to>
      <xdr:col>77</xdr:col>
      <xdr:colOff>44450</xdr:colOff>
      <xdr:row>67</xdr:row>
      <xdr:rowOff>17011</xdr:rowOff>
    </xdr:to>
    <xdr:cxnSp macro="">
      <xdr:nvCxnSpPr>
        <xdr:cNvPr id="311" name="直線コネクタ 310"/>
        <xdr:cNvCxnSpPr/>
      </xdr:nvCxnSpPr>
      <xdr:spPr>
        <a:xfrm flipV="1">
          <a:off x="15290800" y="1149981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3" name="テキスト ボックス 312"/>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17011</xdr:rowOff>
    </xdr:from>
    <xdr:to>
      <xdr:col>72</xdr:col>
      <xdr:colOff>203200</xdr:colOff>
      <xdr:row>67</xdr:row>
      <xdr:rowOff>19886</xdr:rowOff>
    </xdr:to>
    <xdr:cxnSp macro="">
      <xdr:nvCxnSpPr>
        <xdr:cNvPr id="314" name="直線コネクタ 313"/>
        <xdr:cNvCxnSpPr/>
      </xdr:nvCxnSpPr>
      <xdr:spPr>
        <a:xfrm flipV="1">
          <a:off x="14401800" y="11504161"/>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6" name="テキスト ボックス 315"/>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19886</xdr:rowOff>
    </xdr:from>
    <xdr:to>
      <xdr:col>68</xdr:col>
      <xdr:colOff>152400</xdr:colOff>
      <xdr:row>67</xdr:row>
      <xdr:rowOff>42428</xdr:rowOff>
    </xdr:to>
    <xdr:cxnSp macro="">
      <xdr:nvCxnSpPr>
        <xdr:cNvPr id="317" name="直線コネクタ 316"/>
        <xdr:cNvCxnSpPr/>
      </xdr:nvCxnSpPr>
      <xdr:spPr>
        <a:xfrm flipV="1">
          <a:off x="13512800" y="11507036"/>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19" name="テキスト ボックス 318"/>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1" name="テキスト ボックス 320"/>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159679</xdr:rowOff>
    </xdr:from>
    <xdr:to>
      <xdr:col>81</xdr:col>
      <xdr:colOff>95250</xdr:colOff>
      <xdr:row>67</xdr:row>
      <xdr:rowOff>89829</xdr:rowOff>
    </xdr:to>
    <xdr:sp macro="" textlink="">
      <xdr:nvSpPr>
        <xdr:cNvPr id="327" name="楕円 326"/>
        <xdr:cNvSpPr/>
      </xdr:nvSpPr>
      <xdr:spPr>
        <a:xfrm>
          <a:off x="16967200" y="114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55556</xdr:rowOff>
    </xdr:from>
    <xdr:ext cx="762000" cy="259045"/>
    <xdr:sp macro="" textlink="">
      <xdr:nvSpPr>
        <xdr:cNvPr id="328" name="定員管理の状況該当値テキスト"/>
        <xdr:cNvSpPr txBox="1"/>
      </xdr:nvSpPr>
      <xdr:spPr>
        <a:xfrm>
          <a:off x="17106900" y="1137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133317</xdr:rowOff>
    </xdr:from>
    <xdr:to>
      <xdr:col>77</xdr:col>
      <xdr:colOff>95250</xdr:colOff>
      <xdr:row>67</xdr:row>
      <xdr:rowOff>63467</xdr:rowOff>
    </xdr:to>
    <xdr:sp macro="" textlink="">
      <xdr:nvSpPr>
        <xdr:cNvPr id="329" name="楕円 328"/>
        <xdr:cNvSpPr/>
      </xdr:nvSpPr>
      <xdr:spPr>
        <a:xfrm>
          <a:off x="16129000" y="114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48244</xdr:rowOff>
    </xdr:from>
    <xdr:ext cx="736600" cy="259045"/>
    <xdr:sp macro="" textlink="">
      <xdr:nvSpPr>
        <xdr:cNvPr id="330" name="テキスト ボックス 329"/>
        <xdr:cNvSpPr txBox="1"/>
      </xdr:nvSpPr>
      <xdr:spPr>
        <a:xfrm>
          <a:off x="15798800" y="1153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137661</xdr:rowOff>
    </xdr:from>
    <xdr:to>
      <xdr:col>73</xdr:col>
      <xdr:colOff>44450</xdr:colOff>
      <xdr:row>67</xdr:row>
      <xdr:rowOff>67811</xdr:rowOff>
    </xdr:to>
    <xdr:sp macro="" textlink="">
      <xdr:nvSpPr>
        <xdr:cNvPr id="331" name="楕円 330"/>
        <xdr:cNvSpPr/>
      </xdr:nvSpPr>
      <xdr:spPr>
        <a:xfrm>
          <a:off x="15240000" y="114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52588</xdr:rowOff>
    </xdr:from>
    <xdr:ext cx="762000" cy="259045"/>
    <xdr:sp macro="" textlink="">
      <xdr:nvSpPr>
        <xdr:cNvPr id="332" name="テキスト ボックス 331"/>
        <xdr:cNvSpPr txBox="1"/>
      </xdr:nvSpPr>
      <xdr:spPr>
        <a:xfrm>
          <a:off x="14909800" y="1153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140536</xdr:rowOff>
    </xdr:from>
    <xdr:to>
      <xdr:col>68</xdr:col>
      <xdr:colOff>203200</xdr:colOff>
      <xdr:row>67</xdr:row>
      <xdr:rowOff>70686</xdr:rowOff>
    </xdr:to>
    <xdr:sp macro="" textlink="">
      <xdr:nvSpPr>
        <xdr:cNvPr id="333" name="楕円 332"/>
        <xdr:cNvSpPr/>
      </xdr:nvSpPr>
      <xdr:spPr>
        <a:xfrm>
          <a:off x="14351000" y="114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55463</xdr:rowOff>
    </xdr:from>
    <xdr:ext cx="762000" cy="259045"/>
    <xdr:sp macro="" textlink="">
      <xdr:nvSpPr>
        <xdr:cNvPr id="334" name="テキスト ボックス 333"/>
        <xdr:cNvSpPr txBox="1"/>
      </xdr:nvSpPr>
      <xdr:spPr>
        <a:xfrm>
          <a:off x="14020800" y="1154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163078</xdr:rowOff>
    </xdr:from>
    <xdr:to>
      <xdr:col>64</xdr:col>
      <xdr:colOff>152400</xdr:colOff>
      <xdr:row>67</xdr:row>
      <xdr:rowOff>93228</xdr:rowOff>
    </xdr:to>
    <xdr:sp macro="" textlink="">
      <xdr:nvSpPr>
        <xdr:cNvPr id="335" name="楕円 334"/>
        <xdr:cNvSpPr/>
      </xdr:nvSpPr>
      <xdr:spPr>
        <a:xfrm>
          <a:off x="13462000" y="11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78005</xdr:rowOff>
    </xdr:from>
    <xdr:ext cx="762000" cy="259045"/>
    <xdr:sp macro="" textlink="">
      <xdr:nvSpPr>
        <xdr:cNvPr id="336" name="テキスト ボックス 335"/>
        <xdr:cNvSpPr txBox="1"/>
      </xdr:nvSpPr>
      <xdr:spPr>
        <a:xfrm>
          <a:off x="13131800" y="115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地方債の元利償還金の減少傾向が続いていること等により、実質公債費比率は低下し、類似団体の平均を引き続き下回っている。</a:t>
          </a:r>
        </a:p>
        <a:p>
          <a:r>
            <a:rPr kumimoji="1" lang="ja-JP" altLang="en-US" sz="1300">
              <a:latin typeface="ＭＳ Ｐゴシック" panose="020B0600070205080204" pitchFamily="50" charset="-128"/>
              <a:ea typeface="ＭＳ Ｐゴシック" panose="020B0600070205080204" pitchFamily="50" charset="-128"/>
            </a:rPr>
            <a:t>　今後も国の財政支援措置等を最大限活用し、復興・創生事業を最優先に取組みながら、効率的な事務執行等により、臨時財政対策債等の特例債を除く県債残高の圧縮に努めていく。</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4535</xdr:rowOff>
    </xdr:from>
    <xdr:to>
      <xdr:col>81</xdr:col>
      <xdr:colOff>44450</xdr:colOff>
      <xdr:row>38</xdr:row>
      <xdr:rowOff>107950</xdr:rowOff>
    </xdr:to>
    <xdr:cxnSp macro="">
      <xdr:nvCxnSpPr>
        <xdr:cNvPr id="371" name="直線コネクタ 370"/>
        <xdr:cNvCxnSpPr/>
      </xdr:nvCxnSpPr>
      <xdr:spPr>
        <a:xfrm flipV="1">
          <a:off x="16179800" y="6519635"/>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2" name="公債費負担の状況平均値テキスト"/>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39915</xdr:rowOff>
    </xdr:to>
    <xdr:cxnSp macro="">
      <xdr:nvCxnSpPr>
        <xdr:cNvPr id="374" name="直線コネクタ 373"/>
        <xdr:cNvCxnSpPr/>
      </xdr:nvCxnSpPr>
      <xdr:spPr>
        <a:xfrm flipV="1">
          <a:off x="15290800" y="662305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6" name="テキスト ボックス 375"/>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39915</xdr:rowOff>
    </xdr:from>
    <xdr:to>
      <xdr:col>72</xdr:col>
      <xdr:colOff>203200</xdr:colOff>
      <xdr:row>40</xdr:row>
      <xdr:rowOff>58057</xdr:rowOff>
    </xdr:to>
    <xdr:cxnSp macro="">
      <xdr:nvCxnSpPr>
        <xdr:cNvPr id="377" name="直線コネクタ 376"/>
        <xdr:cNvCxnSpPr/>
      </xdr:nvCxnSpPr>
      <xdr:spPr>
        <a:xfrm flipV="1">
          <a:off x="14401800" y="6726465"/>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79" name="テキスト ボックス 378"/>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41</xdr:row>
      <xdr:rowOff>76200</xdr:rowOff>
    </xdr:to>
    <xdr:cxnSp macro="">
      <xdr:nvCxnSpPr>
        <xdr:cNvPr id="380" name="直線コネクタ 379"/>
        <xdr:cNvCxnSpPr/>
      </xdr:nvCxnSpPr>
      <xdr:spPr>
        <a:xfrm flipV="1">
          <a:off x="13512800" y="691605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2" name="テキスト ボックス 381"/>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4" name="テキスト ボックス 383"/>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125186</xdr:rowOff>
    </xdr:from>
    <xdr:to>
      <xdr:col>81</xdr:col>
      <xdr:colOff>95250</xdr:colOff>
      <xdr:row>38</xdr:row>
      <xdr:rowOff>55336</xdr:rowOff>
    </xdr:to>
    <xdr:sp macro="" textlink="">
      <xdr:nvSpPr>
        <xdr:cNvPr id="390" name="楕円 389"/>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141713</xdr:rowOff>
    </xdr:from>
    <xdr:ext cx="762000" cy="259045"/>
    <xdr:sp macro="" textlink="">
      <xdr:nvSpPr>
        <xdr:cNvPr id="391" name="公債費負担の状況該当値テキスト"/>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392" name="楕円 391"/>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393" name="テキスト ボックス 392"/>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160565</xdr:rowOff>
    </xdr:from>
    <xdr:to>
      <xdr:col>73</xdr:col>
      <xdr:colOff>44450</xdr:colOff>
      <xdr:row>39</xdr:row>
      <xdr:rowOff>90715</xdr:rowOff>
    </xdr:to>
    <xdr:sp macro="" textlink="">
      <xdr:nvSpPr>
        <xdr:cNvPr id="394" name="楕円 393"/>
        <xdr:cNvSpPr/>
      </xdr:nvSpPr>
      <xdr:spPr>
        <a:xfrm>
          <a:off x="15240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100892</xdr:rowOff>
    </xdr:from>
    <xdr:ext cx="762000" cy="259045"/>
    <xdr:sp macro="" textlink="">
      <xdr:nvSpPr>
        <xdr:cNvPr id="395" name="テキスト ボックス 394"/>
        <xdr:cNvSpPr txBox="1"/>
      </xdr:nvSpPr>
      <xdr:spPr>
        <a:xfrm>
          <a:off x="14909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396" name="楕円 395"/>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7" name="テキスト ボックス 396"/>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8" name="楕円 39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9" name="テキスト ボックス 398"/>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に伴い地方債の現在高は増加傾向にあるものの、交付税措置のある有利な県債の活用を進めたことなどにより、地方債現在高に係る基準財政需要額算入見込額が増加するとともに、職員数の減少に伴い退職手当負担見込額が減少傾向であることなどにより、将来負担比率は過去５年間において最も低い値となった。　</a:t>
          </a:r>
        </a:p>
        <a:p>
          <a:r>
            <a:rPr kumimoji="1" lang="ja-JP" altLang="en-US" sz="1300">
              <a:latin typeface="ＭＳ Ｐゴシック" panose="020B0600070205080204" pitchFamily="50" charset="-128"/>
              <a:ea typeface="ＭＳ Ｐゴシック" panose="020B0600070205080204" pitchFamily="50" charset="-128"/>
            </a:rPr>
            <a:t>　これまで県債発行の抑制と既発行債の借換による公債費の平準化を進めてきているが、今後も引き続き、健全化判断比率の状況に十分注意を払いながら、県債の活用による財源確保を図っていく。</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165176</xdr:rowOff>
    </xdr:from>
    <xdr:to>
      <xdr:col>81</xdr:col>
      <xdr:colOff>44450</xdr:colOff>
      <xdr:row>15</xdr:row>
      <xdr:rowOff>15926</xdr:rowOff>
    </xdr:to>
    <xdr:cxnSp macro="">
      <xdr:nvCxnSpPr>
        <xdr:cNvPr id="430" name="直線コネクタ 429"/>
        <xdr:cNvCxnSpPr/>
      </xdr:nvCxnSpPr>
      <xdr:spPr>
        <a:xfrm flipV="1">
          <a:off x="16179800" y="2565476"/>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1" name="将来負担の状況平均値テキスト"/>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15926</xdr:rowOff>
    </xdr:from>
    <xdr:to>
      <xdr:col>77</xdr:col>
      <xdr:colOff>44450</xdr:colOff>
      <xdr:row>15</xdr:row>
      <xdr:rowOff>55499</xdr:rowOff>
    </xdr:to>
    <xdr:cxnSp macro="">
      <xdr:nvCxnSpPr>
        <xdr:cNvPr id="433" name="直線コネクタ 432"/>
        <xdr:cNvCxnSpPr/>
      </xdr:nvCxnSpPr>
      <xdr:spPr>
        <a:xfrm flipV="1">
          <a:off x="15290800" y="2587676"/>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5" name="テキスト ボックス 434"/>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55499</xdr:rowOff>
    </xdr:from>
    <xdr:to>
      <xdr:col>72</xdr:col>
      <xdr:colOff>203200</xdr:colOff>
      <xdr:row>15</xdr:row>
      <xdr:rowOff>68529</xdr:rowOff>
    </xdr:to>
    <xdr:cxnSp macro="">
      <xdr:nvCxnSpPr>
        <xdr:cNvPr id="436" name="直線コネクタ 435"/>
        <xdr:cNvCxnSpPr/>
      </xdr:nvCxnSpPr>
      <xdr:spPr>
        <a:xfrm flipV="1">
          <a:off x="14401800" y="262724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38" name="テキスト ボックス 437"/>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60325</xdr:rowOff>
    </xdr:from>
    <xdr:to>
      <xdr:col>68</xdr:col>
      <xdr:colOff>152400</xdr:colOff>
      <xdr:row>15</xdr:row>
      <xdr:rowOff>68529</xdr:rowOff>
    </xdr:to>
    <xdr:cxnSp macro="">
      <xdr:nvCxnSpPr>
        <xdr:cNvPr id="439" name="直線コネクタ 438"/>
        <xdr:cNvCxnSpPr/>
      </xdr:nvCxnSpPr>
      <xdr:spPr>
        <a:xfrm>
          <a:off x="13512800" y="263207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1" name="テキスト ボックス 440"/>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3" name="テキスト ボックス 442"/>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114376</xdr:rowOff>
    </xdr:from>
    <xdr:to>
      <xdr:col>81</xdr:col>
      <xdr:colOff>95250</xdr:colOff>
      <xdr:row>15</xdr:row>
      <xdr:rowOff>44526</xdr:rowOff>
    </xdr:to>
    <xdr:sp macro="" textlink="">
      <xdr:nvSpPr>
        <xdr:cNvPr id="449" name="楕円 448"/>
        <xdr:cNvSpPr/>
      </xdr:nvSpPr>
      <xdr:spPr>
        <a:xfrm>
          <a:off x="16967200" y="25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35653</xdr:rowOff>
    </xdr:from>
    <xdr:ext cx="762000" cy="259045"/>
    <xdr:sp macro="" textlink="">
      <xdr:nvSpPr>
        <xdr:cNvPr id="450" name="将来負担の状況該当値テキスト"/>
        <xdr:cNvSpPr txBox="1"/>
      </xdr:nvSpPr>
      <xdr:spPr>
        <a:xfrm>
          <a:off x="17106900" y="24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136576</xdr:rowOff>
    </xdr:from>
    <xdr:to>
      <xdr:col>77</xdr:col>
      <xdr:colOff>95250</xdr:colOff>
      <xdr:row>15</xdr:row>
      <xdr:rowOff>66726</xdr:rowOff>
    </xdr:to>
    <xdr:sp macro="" textlink="">
      <xdr:nvSpPr>
        <xdr:cNvPr id="451" name="楕円 450"/>
        <xdr:cNvSpPr/>
      </xdr:nvSpPr>
      <xdr:spPr>
        <a:xfrm>
          <a:off x="16129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76903</xdr:rowOff>
    </xdr:from>
    <xdr:ext cx="736600" cy="259045"/>
    <xdr:sp macro="" textlink="">
      <xdr:nvSpPr>
        <xdr:cNvPr id="452" name="テキスト ボックス 451"/>
        <xdr:cNvSpPr txBox="1"/>
      </xdr:nvSpPr>
      <xdr:spPr>
        <a:xfrm>
          <a:off x="15798800" y="2305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4699</xdr:rowOff>
    </xdr:from>
    <xdr:to>
      <xdr:col>73</xdr:col>
      <xdr:colOff>44450</xdr:colOff>
      <xdr:row>15</xdr:row>
      <xdr:rowOff>106299</xdr:rowOff>
    </xdr:to>
    <xdr:sp macro="" textlink="">
      <xdr:nvSpPr>
        <xdr:cNvPr id="453" name="楕円 452"/>
        <xdr:cNvSpPr/>
      </xdr:nvSpPr>
      <xdr:spPr>
        <a:xfrm>
          <a:off x="15240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116476</xdr:rowOff>
    </xdr:from>
    <xdr:ext cx="762000" cy="259045"/>
    <xdr:sp macro="" textlink="">
      <xdr:nvSpPr>
        <xdr:cNvPr id="454" name="テキスト ボックス 453"/>
        <xdr:cNvSpPr txBox="1"/>
      </xdr:nvSpPr>
      <xdr:spPr>
        <a:xfrm>
          <a:off x="14909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17729</xdr:rowOff>
    </xdr:from>
    <xdr:to>
      <xdr:col>68</xdr:col>
      <xdr:colOff>203200</xdr:colOff>
      <xdr:row>15</xdr:row>
      <xdr:rowOff>119329</xdr:rowOff>
    </xdr:to>
    <xdr:sp macro="" textlink="">
      <xdr:nvSpPr>
        <xdr:cNvPr id="455" name="楕円 454"/>
        <xdr:cNvSpPr/>
      </xdr:nvSpPr>
      <xdr:spPr>
        <a:xfrm>
          <a:off x="14351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129506</xdr:rowOff>
    </xdr:from>
    <xdr:ext cx="762000" cy="259045"/>
    <xdr:sp macro="" textlink="">
      <xdr:nvSpPr>
        <xdr:cNvPr id="456" name="テキスト ボックス 455"/>
        <xdr:cNvSpPr txBox="1"/>
      </xdr:nvSpPr>
      <xdr:spPr>
        <a:xfrm>
          <a:off x="14020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9525</xdr:rowOff>
    </xdr:from>
    <xdr:to>
      <xdr:col>64</xdr:col>
      <xdr:colOff>152400</xdr:colOff>
      <xdr:row>15</xdr:row>
      <xdr:rowOff>111125</xdr:rowOff>
    </xdr:to>
    <xdr:sp macro="" textlink="">
      <xdr:nvSpPr>
        <xdr:cNvPr id="457" name="楕円 456"/>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121302</xdr:rowOff>
    </xdr:from>
    <xdr:ext cx="762000" cy="259045"/>
    <xdr:sp macro="" textlink="">
      <xdr:nvSpPr>
        <xdr:cNvPr id="458" name="テキスト ボックス 457"/>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人件費に係る経常収支比率は、東日本大震災及び原子力災害の発生により、増大する復旧・復興業務に大幅な定員増など行い対応していることから、類似団体平均を上回る状況が続いている。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今後とも、復旧・復興事業の実施のための人員確保が必要となるが、引き続き健全な財政運営に留意しつつ対応していく。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37193</xdr:rowOff>
    </xdr:from>
    <xdr:to>
      <xdr:col>24</xdr:col>
      <xdr:colOff>25400</xdr:colOff>
      <xdr:row>40</xdr:row>
      <xdr:rowOff>61685</xdr:rowOff>
    </xdr:to>
    <xdr:cxnSp macro="">
      <xdr:nvCxnSpPr>
        <xdr:cNvPr id="62" name="直線コネクタ 61"/>
        <xdr:cNvCxnSpPr/>
      </xdr:nvCxnSpPr>
      <xdr:spPr>
        <a:xfrm flipV="1">
          <a:off x="4826000" y="56950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33762</xdr:rowOff>
    </xdr:from>
    <xdr:ext cx="762000" cy="259045"/>
    <xdr:sp macro="" textlink="">
      <xdr:nvSpPr>
        <xdr:cNvPr id="63" name="人件費最小値テキスト"/>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61685</xdr:rowOff>
    </xdr:from>
    <xdr:to>
      <xdr:col>24</xdr:col>
      <xdr:colOff>114300</xdr:colOff>
      <xdr:row>40</xdr:row>
      <xdr:rowOff>61685</xdr:rowOff>
    </xdr:to>
    <xdr:cxnSp macro="">
      <xdr:nvCxnSpPr>
        <xdr:cNvPr id="64" name="直線コネクタ 63"/>
        <xdr:cNvCxnSpPr/>
      </xdr:nvCxnSpPr>
      <xdr:spPr>
        <a:xfrm>
          <a:off x="4737100" y="691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123570</xdr:rowOff>
    </xdr:from>
    <xdr:ext cx="762000" cy="259045"/>
    <xdr:sp macro="" textlink="">
      <xdr:nvSpPr>
        <xdr:cNvPr id="65"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37193</xdr:rowOff>
    </xdr:from>
    <xdr:to>
      <xdr:col>24</xdr:col>
      <xdr:colOff>114300</xdr:colOff>
      <xdr:row>33</xdr:row>
      <xdr:rowOff>37193</xdr:rowOff>
    </xdr:to>
    <xdr:cxnSp macro="">
      <xdr:nvCxnSpPr>
        <xdr:cNvPr id="66" name="直線コネクタ 65"/>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61685</xdr:rowOff>
    </xdr:from>
    <xdr:to>
      <xdr:col>24</xdr:col>
      <xdr:colOff>25400</xdr:colOff>
      <xdr:row>41</xdr:row>
      <xdr:rowOff>4535</xdr:rowOff>
    </xdr:to>
    <xdr:cxnSp macro="">
      <xdr:nvCxnSpPr>
        <xdr:cNvPr id="67" name="直線コネクタ 66"/>
        <xdr:cNvCxnSpPr/>
      </xdr:nvCxnSpPr>
      <xdr:spPr>
        <a:xfrm flipV="1">
          <a:off x="3987800" y="69196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4535</xdr:rowOff>
    </xdr:from>
    <xdr:to>
      <xdr:col>19</xdr:col>
      <xdr:colOff>187325</xdr:colOff>
      <xdr:row>41</xdr:row>
      <xdr:rowOff>53522</xdr:rowOff>
    </xdr:to>
    <xdr:cxnSp macro="">
      <xdr:nvCxnSpPr>
        <xdr:cNvPr id="70" name="直線コネクタ 69"/>
        <xdr:cNvCxnSpPr/>
      </xdr:nvCxnSpPr>
      <xdr:spPr>
        <a:xfrm flipV="1">
          <a:off x="3098800" y="7033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149678</xdr:rowOff>
    </xdr:from>
    <xdr:to>
      <xdr:col>20</xdr:col>
      <xdr:colOff>38100</xdr:colOff>
      <xdr:row>36</xdr:row>
      <xdr:rowOff>79828</xdr:rowOff>
    </xdr:to>
    <xdr:sp macro="" textlink="">
      <xdr:nvSpPr>
        <xdr:cNvPr id="71" name="フローチャート: 判断 70"/>
        <xdr:cNvSpPr/>
      </xdr:nvSpPr>
      <xdr:spPr>
        <a:xfrm>
          <a:off x="3937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90005</xdr:rowOff>
    </xdr:from>
    <xdr:ext cx="736600" cy="259045"/>
    <xdr:sp macro="" textlink="">
      <xdr:nvSpPr>
        <xdr:cNvPr id="72" name="テキスト ボックス 71"/>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53522</xdr:rowOff>
    </xdr:from>
    <xdr:to>
      <xdr:col>15</xdr:col>
      <xdr:colOff>98425</xdr:colOff>
      <xdr:row>41</xdr:row>
      <xdr:rowOff>118835</xdr:rowOff>
    </xdr:to>
    <xdr:cxnSp macro="">
      <xdr:nvCxnSpPr>
        <xdr:cNvPr id="73" name="直線コネクタ 72"/>
        <xdr:cNvCxnSpPr/>
      </xdr:nvCxnSpPr>
      <xdr:spPr>
        <a:xfrm flipV="1">
          <a:off x="2209800" y="7082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4" name="フローチャート: 判断 73"/>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5" name="テキスト ボックス 74"/>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118835</xdr:rowOff>
    </xdr:to>
    <xdr:cxnSp macro="">
      <xdr:nvCxnSpPr>
        <xdr:cNvPr id="76" name="直線コネクタ 75"/>
        <xdr:cNvCxnSpPr/>
      </xdr:nvCxnSpPr>
      <xdr:spPr>
        <a:xfrm>
          <a:off x="1320800" y="70339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117022</xdr:rowOff>
    </xdr:from>
    <xdr:to>
      <xdr:col>11</xdr:col>
      <xdr:colOff>60325</xdr:colOff>
      <xdr:row>40</xdr:row>
      <xdr:rowOff>47172</xdr:rowOff>
    </xdr:to>
    <xdr:sp macro="" textlink="">
      <xdr:nvSpPr>
        <xdr:cNvPr id="77" name="フローチャート: 判断 76"/>
        <xdr:cNvSpPr/>
      </xdr:nvSpPr>
      <xdr:spPr>
        <a:xfrm>
          <a:off x="2159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57349</xdr:rowOff>
    </xdr:from>
    <xdr:ext cx="762000" cy="259045"/>
    <xdr:sp macro="" textlink="">
      <xdr:nvSpPr>
        <xdr:cNvPr id="78" name="テキスト ボックス 77"/>
        <xdr:cNvSpPr txBox="1"/>
      </xdr:nvSpPr>
      <xdr:spPr>
        <a:xfrm>
          <a:off x="1828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51707</xdr:rowOff>
    </xdr:from>
    <xdr:to>
      <xdr:col>6</xdr:col>
      <xdr:colOff>171450</xdr:colOff>
      <xdr:row>39</xdr:row>
      <xdr:rowOff>153307</xdr:rowOff>
    </xdr:to>
    <xdr:sp macro="" textlink="">
      <xdr:nvSpPr>
        <xdr:cNvPr id="79" name="フローチャート: 判断 78"/>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163484</xdr:rowOff>
    </xdr:from>
    <xdr:ext cx="762000" cy="259045"/>
    <xdr:sp macro="" textlink="">
      <xdr:nvSpPr>
        <xdr:cNvPr id="80" name="テキスト ボックス 79"/>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xdr:rowOff>
    </xdr:from>
    <xdr:to>
      <xdr:col>24</xdr:col>
      <xdr:colOff>76200</xdr:colOff>
      <xdr:row>40</xdr:row>
      <xdr:rowOff>112485</xdr:rowOff>
    </xdr:to>
    <xdr:sp macro="" textlink="">
      <xdr:nvSpPr>
        <xdr:cNvPr id="86" name="楕円 85"/>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90912</xdr:rowOff>
    </xdr:from>
    <xdr:ext cx="762000" cy="259045"/>
    <xdr:sp macro="" textlink="">
      <xdr:nvSpPr>
        <xdr:cNvPr id="87" name="人件費該当値テキスト"/>
        <xdr:cNvSpPr txBox="1"/>
      </xdr:nvSpPr>
      <xdr:spPr>
        <a:xfrm>
          <a:off x="4914900" y="677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125185</xdr:rowOff>
    </xdr:from>
    <xdr:to>
      <xdr:col>20</xdr:col>
      <xdr:colOff>38100</xdr:colOff>
      <xdr:row>41</xdr:row>
      <xdr:rowOff>55335</xdr:rowOff>
    </xdr:to>
    <xdr:sp macro="" textlink="">
      <xdr:nvSpPr>
        <xdr:cNvPr id="88" name="楕円 87"/>
        <xdr:cNvSpPr/>
      </xdr:nvSpPr>
      <xdr:spPr>
        <a:xfrm>
          <a:off x="3937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40112</xdr:rowOff>
    </xdr:from>
    <xdr:ext cx="736600" cy="259045"/>
    <xdr:sp macro="" textlink="">
      <xdr:nvSpPr>
        <xdr:cNvPr id="89" name="テキスト ボックス 88"/>
        <xdr:cNvSpPr txBox="1"/>
      </xdr:nvSpPr>
      <xdr:spPr>
        <a:xfrm>
          <a:off x="3606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2722</xdr:rowOff>
    </xdr:from>
    <xdr:to>
      <xdr:col>15</xdr:col>
      <xdr:colOff>149225</xdr:colOff>
      <xdr:row>41</xdr:row>
      <xdr:rowOff>104322</xdr:rowOff>
    </xdr:to>
    <xdr:sp macro="" textlink="">
      <xdr:nvSpPr>
        <xdr:cNvPr id="90" name="楕円 89"/>
        <xdr:cNvSpPr/>
      </xdr:nvSpPr>
      <xdr:spPr>
        <a:xfrm>
          <a:off x="3048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89099</xdr:rowOff>
    </xdr:from>
    <xdr:ext cx="762000" cy="259045"/>
    <xdr:sp macro="" textlink="">
      <xdr:nvSpPr>
        <xdr:cNvPr id="91" name="テキスト ボックス 90"/>
        <xdr:cNvSpPr txBox="1"/>
      </xdr:nvSpPr>
      <xdr:spPr>
        <a:xfrm>
          <a:off x="2717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68035</xdr:rowOff>
    </xdr:from>
    <xdr:to>
      <xdr:col>11</xdr:col>
      <xdr:colOff>60325</xdr:colOff>
      <xdr:row>41</xdr:row>
      <xdr:rowOff>169635</xdr:rowOff>
    </xdr:to>
    <xdr:sp macro="" textlink="">
      <xdr:nvSpPr>
        <xdr:cNvPr id="92" name="楕円 91"/>
        <xdr:cNvSpPr/>
      </xdr:nvSpPr>
      <xdr:spPr>
        <a:xfrm>
          <a:off x="2159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154412</xdr:rowOff>
    </xdr:from>
    <xdr:ext cx="762000" cy="259045"/>
    <xdr:sp macro="" textlink="">
      <xdr:nvSpPr>
        <xdr:cNvPr id="93" name="テキスト ボックス 92"/>
        <xdr:cNvSpPr txBox="1"/>
      </xdr:nvSpPr>
      <xdr:spPr>
        <a:xfrm>
          <a:off x="1828800" y="71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125185</xdr:rowOff>
    </xdr:from>
    <xdr:to>
      <xdr:col>6</xdr:col>
      <xdr:colOff>171450</xdr:colOff>
      <xdr:row>41</xdr:row>
      <xdr:rowOff>55335</xdr:rowOff>
    </xdr:to>
    <xdr:sp macro="" textlink="">
      <xdr:nvSpPr>
        <xdr:cNvPr id="94" name="楕円 93"/>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40112</xdr:rowOff>
    </xdr:from>
    <xdr:ext cx="762000" cy="259045"/>
    <xdr:sp macro="" textlink="">
      <xdr:nvSpPr>
        <xdr:cNvPr id="95" name="テキスト ボックス 94"/>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物件費に係る経常収支比率は、内部管理経費等の節減により、ほぼ同水準で推移しているものの、福島イノベーション・コースト構想推進費等の増により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引き続き、健全な財政運営に留意しつつ、内部管理経費の節減や事務事業の効率的執行に努めていく。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9" name="直線コネクタ 118"/>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0"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1" name="直線コネクタ 120"/>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2"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3" name="直線コネクタ 122"/>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4" name="直線コネクタ 123"/>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5"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6" name="フローチャート: 判断 125"/>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161290</xdr:rowOff>
    </xdr:to>
    <xdr:cxnSp macro="">
      <xdr:nvCxnSpPr>
        <xdr:cNvPr id="127" name="直線コネクタ 126"/>
        <xdr:cNvCxnSpPr/>
      </xdr:nvCxnSpPr>
      <xdr:spPr>
        <a:xfrm>
          <a:off x="14782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8" name="フローチャート: 判断 127"/>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9" name="テキスト ボックス 12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0" name="直線コネクタ 129"/>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1" name="フローチャート: 判断 130"/>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2" name="テキスト ボックス 131"/>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69850</xdr:rowOff>
    </xdr:to>
    <xdr:cxnSp macro="">
      <xdr:nvCxnSpPr>
        <xdr:cNvPr id="133" name="直線コネクタ 132"/>
        <xdr:cNvCxnSpPr/>
      </xdr:nvCxnSpPr>
      <xdr:spPr>
        <a:xfrm>
          <a:off x="13004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4" name="フローチャート: 判断 133"/>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5" name="テキスト ボックス 13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6" name="フローチャート: 判断 135"/>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7" name="テキスト ボックス 13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3" name="楕円 142"/>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4"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5" name="楕円 144"/>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6" name="テキスト ボックス 145"/>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9" name="楕円 148"/>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0" name="テキスト ボックス 14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1" name="楕円 150"/>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2" name="テキスト ボックス 151"/>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令和元年度は児童扶養手当等の母子福祉費、児童措置費等の社会保障関係費が増加しており、今後もこの傾向が続くことが見込まれることから、引き続き健全な財政運営に留意しつつ対応していく。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3" name="直線コネクタ 182"/>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6" name="直線コネクタ 185"/>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9" name="直線コネクタ 188"/>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0" name="フローチャート: 判断 189"/>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1" name="テキスト ボックス 190"/>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2" name="直線コネクタ 191"/>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5" name="フローチャート: 判断 194"/>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6" name="テキスト ボックス 195"/>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2" name="楕円 201"/>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3"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4" name="楕円 203"/>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5" name="テキスト ボックス 204"/>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6" name="楕円 205"/>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7" name="テキスト ボックス 206"/>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8" name="楕円 207"/>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9" name="テキスト ボックス 208"/>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0" name="楕円 209"/>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1" name="テキスト ボックス 210"/>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その他（維持補修費、貸付金、繰出金等）に係る経常収支比率は、除雪費や国民健康保険特別会計繰出金等の減により、前年度比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p>
        <a:p>
          <a:r>
            <a:rPr kumimoji="1" lang="ja-JP" altLang="en-US" sz="1300">
              <a:latin typeface="ＭＳ Ｐゴシック" panose="020B0600070205080204" pitchFamily="50" charset="-128"/>
              <a:ea typeface="ＭＳ Ｐゴシック" panose="020B0600070205080204" pitchFamily="50" charset="-128"/>
            </a:rPr>
            <a:t>　今後とも、県有財産の適切な維持補修に努めるなど、引き続き健全な財政運営に留意しつつ対応していく。</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7" name="直線コネクタ 236"/>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8"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9" name="直線コネクタ 238"/>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40" name="その他最大値テキスト"/>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41" name="直線コネクタ 240"/>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146050</xdr:rowOff>
    </xdr:to>
    <xdr:cxnSp macro="">
      <xdr:nvCxnSpPr>
        <xdr:cNvPr id="242" name="直線コネクタ 241"/>
        <xdr:cNvCxnSpPr/>
      </xdr:nvCxnSpPr>
      <xdr:spPr>
        <a:xfrm flipV="1">
          <a:off x="15671800" y="1045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3"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4" name="フローチャート: 判断 243"/>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61</xdr:row>
      <xdr:rowOff>146050</xdr:rowOff>
    </xdr:to>
    <xdr:cxnSp macro="">
      <xdr:nvCxnSpPr>
        <xdr:cNvPr id="245" name="直線コネクタ 244"/>
        <xdr:cNvCxnSpPr/>
      </xdr:nvCxnSpPr>
      <xdr:spPr>
        <a:xfrm>
          <a:off x="14782800" y="9842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6" name="フローチャート: 判断 245"/>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7" name="テキスト ボックス 246"/>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69850</xdr:rowOff>
    </xdr:to>
    <xdr:cxnSp macro="">
      <xdr:nvCxnSpPr>
        <xdr:cNvPr id="248" name="直線コネクタ 247"/>
        <xdr:cNvCxnSpPr/>
      </xdr:nvCxnSpPr>
      <xdr:spPr>
        <a:xfrm>
          <a:off x="13893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9" name="フローチャート: 判断 248"/>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50" name="テキスト ボックス 249"/>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127000</xdr:rowOff>
    </xdr:to>
    <xdr:cxnSp macro="">
      <xdr:nvCxnSpPr>
        <xdr:cNvPr id="251" name="直線コネクタ 250"/>
        <xdr:cNvCxnSpPr/>
      </xdr:nvCxnSpPr>
      <xdr:spPr>
        <a:xfrm>
          <a:off x="13004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2" name="フローチャート: 判断 251"/>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3" name="テキスト ボックス 252"/>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4" name="フローチャート: 判断 253"/>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5" name="テキスト ボックス 254"/>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61" name="楕円 260"/>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2"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95250</xdr:rowOff>
    </xdr:from>
    <xdr:to>
      <xdr:col>78</xdr:col>
      <xdr:colOff>120650</xdr:colOff>
      <xdr:row>62</xdr:row>
      <xdr:rowOff>25400</xdr:rowOff>
    </xdr:to>
    <xdr:sp macro="" textlink="">
      <xdr:nvSpPr>
        <xdr:cNvPr id="263" name="楕円 262"/>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10177</xdr:rowOff>
    </xdr:from>
    <xdr:ext cx="736600" cy="259045"/>
    <xdr:sp macro="" textlink="">
      <xdr:nvSpPr>
        <xdr:cNvPr id="264" name="テキスト ボックス 263"/>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5" name="楕円 264"/>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6" name="テキスト ボックス 26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7" name="楕円 266"/>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8" name="テキスト ボックス 26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9" name="楕円 268"/>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0" name="テキスト ボックス 269"/>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ポイント上昇しており、類似団体平均と同様な変化を示している。</a:t>
          </a:r>
        </a:p>
        <a:p>
          <a:r>
            <a:rPr kumimoji="1" lang="ja-JP" altLang="en-US" sz="1300">
              <a:latin typeface="ＭＳ Ｐゴシック" panose="020B0600070205080204" pitchFamily="50" charset="-128"/>
              <a:ea typeface="ＭＳ Ｐゴシック" panose="020B0600070205080204" pitchFamily="50" charset="-128"/>
            </a:rPr>
            <a:t>　介護保険給付費や子育て支援費、障がい者支援費、児童措置費等の社会保障関係費は増加していることから、今後も引き続き、健全な財政運営に留意しつつ対応していく。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6" name="直線コネクタ 295"/>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7" name="補助費等最小値テキスト"/>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8" name="直線コネクタ 297"/>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57150</xdr:rowOff>
    </xdr:from>
    <xdr:to>
      <xdr:col>82</xdr:col>
      <xdr:colOff>107950</xdr:colOff>
      <xdr:row>33</xdr:row>
      <xdr:rowOff>158750</xdr:rowOff>
    </xdr:to>
    <xdr:cxnSp macro="">
      <xdr:nvCxnSpPr>
        <xdr:cNvPr id="301" name="直線コネクタ 300"/>
        <xdr:cNvCxnSpPr/>
      </xdr:nvCxnSpPr>
      <xdr:spPr>
        <a:xfrm>
          <a:off x="15671800" y="5715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2"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3" name="フローチャート: 判断 302"/>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57150</xdr:rowOff>
    </xdr:from>
    <xdr:to>
      <xdr:col>78</xdr:col>
      <xdr:colOff>69850</xdr:colOff>
      <xdr:row>34</xdr:row>
      <xdr:rowOff>139700</xdr:rowOff>
    </xdr:to>
    <xdr:cxnSp macro="">
      <xdr:nvCxnSpPr>
        <xdr:cNvPr id="304" name="直線コネクタ 303"/>
        <xdr:cNvCxnSpPr/>
      </xdr:nvCxnSpPr>
      <xdr:spPr>
        <a:xfrm flipV="1">
          <a:off x="14782800" y="5715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5" name="フローチャート: 判断 30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6" name="テキスト ボックス 30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139700</xdr:rowOff>
    </xdr:from>
    <xdr:to>
      <xdr:col>73</xdr:col>
      <xdr:colOff>180975</xdr:colOff>
      <xdr:row>34</xdr:row>
      <xdr:rowOff>152400</xdr:rowOff>
    </xdr:to>
    <xdr:cxnSp macro="">
      <xdr:nvCxnSpPr>
        <xdr:cNvPr id="307" name="直線コネクタ 306"/>
        <xdr:cNvCxnSpPr/>
      </xdr:nvCxnSpPr>
      <xdr:spPr>
        <a:xfrm flipV="1">
          <a:off x="13893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8" name="フローチャート: 判断 307"/>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9" name="テキスト ボックス 308"/>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152400</xdr:rowOff>
    </xdr:to>
    <xdr:cxnSp macro="">
      <xdr:nvCxnSpPr>
        <xdr:cNvPr id="310" name="直線コネクタ 309"/>
        <xdr:cNvCxnSpPr/>
      </xdr:nvCxnSpPr>
      <xdr:spPr>
        <a:xfrm>
          <a:off x="13004800" y="591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1" name="フローチャート: 判断 310"/>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2" name="テキスト ボックス 311"/>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3" name="フローチャート: 判断 312"/>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4" name="テキスト ボックス 313"/>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107950</xdr:rowOff>
    </xdr:from>
    <xdr:to>
      <xdr:col>82</xdr:col>
      <xdr:colOff>158750</xdr:colOff>
      <xdr:row>34</xdr:row>
      <xdr:rowOff>38100</xdr:rowOff>
    </xdr:to>
    <xdr:sp macro="" textlink="">
      <xdr:nvSpPr>
        <xdr:cNvPr id="320" name="楕円 319"/>
        <xdr:cNvSpPr/>
      </xdr:nvSpPr>
      <xdr:spPr>
        <a:xfrm>
          <a:off x="164592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124477</xdr:rowOff>
    </xdr:from>
    <xdr:ext cx="762000" cy="259045"/>
    <xdr:sp macro="" textlink="">
      <xdr:nvSpPr>
        <xdr:cNvPr id="321" name="補助費等該当値テキスト"/>
        <xdr:cNvSpPr txBox="1"/>
      </xdr:nvSpPr>
      <xdr:spPr>
        <a:xfrm>
          <a:off x="16598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6350</xdr:rowOff>
    </xdr:from>
    <xdr:to>
      <xdr:col>78</xdr:col>
      <xdr:colOff>120650</xdr:colOff>
      <xdr:row>33</xdr:row>
      <xdr:rowOff>107950</xdr:rowOff>
    </xdr:to>
    <xdr:sp macro="" textlink="">
      <xdr:nvSpPr>
        <xdr:cNvPr id="322" name="楕円 321"/>
        <xdr:cNvSpPr/>
      </xdr:nvSpPr>
      <xdr:spPr>
        <a:xfrm>
          <a:off x="15621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118127</xdr:rowOff>
    </xdr:from>
    <xdr:ext cx="736600" cy="259045"/>
    <xdr:sp macro="" textlink="">
      <xdr:nvSpPr>
        <xdr:cNvPr id="323" name="テキスト ボックス 322"/>
        <xdr:cNvSpPr txBox="1"/>
      </xdr:nvSpPr>
      <xdr:spPr>
        <a:xfrm>
          <a:off x="15290800" y="543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88900</xdr:rowOff>
    </xdr:from>
    <xdr:to>
      <xdr:col>74</xdr:col>
      <xdr:colOff>31750</xdr:colOff>
      <xdr:row>35</xdr:row>
      <xdr:rowOff>19050</xdr:rowOff>
    </xdr:to>
    <xdr:sp macro="" textlink="">
      <xdr:nvSpPr>
        <xdr:cNvPr id="324" name="楕円 323"/>
        <xdr:cNvSpPr/>
      </xdr:nvSpPr>
      <xdr:spPr>
        <a:xfrm>
          <a:off x="14732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29227</xdr:rowOff>
    </xdr:from>
    <xdr:ext cx="762000" cy="259045"/>
    <xdr:sp macro="" textlink="">
      <xdr:nvSpPr>
        <xdr:cNvPr id="325" name="テキスト ボックス 324"/>
        <xdr:cNvSpPr txBox="1"/>
      </xdr:nvSpPr>
      <xdr:spPr>
        <a:xfrm>
          <a:off x="14401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101600</xdr:rowOff>
    </xdr:from>
    <xdr:to>
      <xdr:col>69</xdr:col>
      <xdr:colOff>142875</xdr:colOff>
      <xdr:row>35</xdr:row>
      <xdr:rowOff>31750</xdr:rowOff>
    </xdr:to>
    <xdr:sp macro="" textlink="">
      <xdr:nvSpPr>
        <xdr:cNvPr id="326" name="楕円 325"/>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41927</xdr:rowOff>
    </xdr:from>
    <xdr:ext cx="762000" cy="259045"/>
    <xdr:sp macro="" textlink="">
      <xdr:nvSpPr>
        <xdr:cNvPr id="327" name="テキスト ボックス 326"/>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8" name="楕円 327"/>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9" name="テキスト ボックス 328"/>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公債費に係る経常収支比率は、県債発行の抑制と既発行債の借換による公債費の平準化を進めてきたことから、平成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年度以降低下傾向にあり、令和元年度についても</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p>
        <a:p>
          <a:r>
            <a:rPr kumimoji="1" lang="ja-JP" altLang="en-US" sz="1300">
              <a:latin typeface="ＭＳ Ｐゴシック" panose="020B0600070205080204" pitchFamily="50" charset="-128"/>
              <a:ea typeface="ＭＳ Ｐゴシック" panose="020B0600070205080204" pitchFamily="50" charset="-128"/>
            </a:rPr>
            <a:t>　今後とも、健全化判断比率の状況に十分注意を払いながら、県債の活用による財源確保を図っていく。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7" name="直線コネクタ 356"/>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8" name="公債費最小値テキスト"/>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9" name="直線コネクタ 358"/>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60" name="公債費最大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1" name="直線コネクタ 360"/>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118835</xdr:rowOff>
    </xdr:from>
    <xdr:to>
      <xdr:col>24</xdr:col>
      <xdr:colOff>25400</xdr:colOff>
      <xdr:row>75</xdr:row>
      <xdr:rowOff>167821</xdr:rowOff>
    </xdr:to>
    <xdr:cxnSp macro="">
      <xdr:nvCxnSpPr>
        <xdr:cNvPr id="362" name="直線コネクタ 361"/>
        <xdr:cNvCxnSpPr/>
      </xdr:nvCxnSpPr>
      <xdr:spPr>
        <a:xfrm flipV="1">
          <a:off x="3987800" y="1297758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3" name="公債費平均値テキスト"/>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4" name="フローチャート: 判断 363"/>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167821</xdr:rowOff>
    </xdr:from>
    <xdr:to>
      <xdr:col>19</xdr:col>
      <xdr:colOff>187325</xdr:colOff>
      <xdr:row>76</xdr:row>
      <xdr:rowOff>61686</xdr:rowOff>
    </xdr:to>
    <xdr:cxnSp macro="">
      <xdr:nvCxnSpPr>
        <xdr:cNvPr id="365" name="直線コネクタ 364"/>
        <xdr:cNvCxnSpPr/>
      </xdr:nvCxnSpPr>
      <xdr:spPr>
        <a:xfrm flipV="1">
          <a:off x="3098800" y="130265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6" name="フローチャート: 判断 36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7" name="テキスト ボックス 366"/>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61686</xdr:rowOff>
    </xdr:from>
    <xdr:to>
      <xdr:col>15</xdr:col>
      <xdr:colOff>98425</xdr:colOff>
      <xdr:row>77</xdr:row>
      <xdr:rowOff>20864</xdr:rowOff>
    </xdr:to>
    <xdr:cxnSp macro="">
      <xdr:nvCxnSpPr>
        <xdr:cNvPr id="368" name="直線コネクタ 367"/>
        <xdr:cNvCxnSpPr/>
      </xdr:nvCxnSpPr>
      <xdr:spPr>
        <a:xfrm flipV="1">
          <a:off x="2209800" y="130918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9" name="フローチャート: 判断 368"/>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70" name="テキスト ボックス 369"/>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20864</xdr:rowOff>
    </xdr:from>
    <xdr:to>
      <xdr:col>11</xdr:col>
      <xdr:colOff>9525</xdr:colOff>
      <xdr:row>77</xdr:row>
      <xdr:rowOff>37193</xdr:rowOff>
    </xdr:to>
    <xdr:cxnSp macro="">
      <xdr:nvCxnSpPr>
        <xdr:cNvPr id="371" name="直線コネクタ 370"/>
        <xdr:cNvCxnSpPr/>
      </xdr:nvCxnSpPr>
      <xdr:spPr>
        <a:xfrm flipV="1">
          <a:off x="1320800" y="13222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2" name="フローチャート: 判断 371"/>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3" name="テキスト ボックス 372"/>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4" name="フローチャート: 判断 373"/>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5" name="テキスト ボックス 374"/>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68035</xdr:rowOff>
    </xdr:from>
    <xdr:to>
      <xdr:col>24</xdr:col>
      <xdr:colOff>76200</xdr:colOff>
      <xdr:row>75</xdr:row>
      <xdr:rowOff>169636</xdr:rowOff>
    </xdr:to>
    <xdr:sp macro="" textlink="">
      <xdr:nvSpPr>
        <xdr:cNvPr id="381" name="楕円 380"/>
        <xdr:cNvSpPr/>
      </xdr:nvSpPr>
      <xdr:spPr>
        <a:xfrm>
          <a:off x="4775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84562</xdr:rowOff>
    </xdr:from>
    <xdr:ext cx="762000" cy="259045"/>
    <xdr:sp macro="" textlink="">
      <xdr:nvSpPr>
        <xdr:cNvPr id="382" name="公債費該当値テキスト"/>
        <xdr:cNvSpPr txBox="1"/>
      </xdr:nvSpPr>
      <xdr:spPr>
        <a:xfrm>
          <a:off x="4914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117022</xdr:rowOff>
    </xdr:from>
    <xdr:to>
      <xdr:col>20</xdr:col>
      <xdr:colOff>38100</xdr:colOff>
      <xdr:row>76</xdr:row>
      <xdr:rowOff>47172</xdr:rowOff>
    </xdr:to>
    <xdr:sp macro="" textlink="">
      <xdr:nvSpPr>
        <xdr:cNvPr id="383" name="楕円 382"/>
        <xdr:cNvSpPr/>
      </xdr:nvSpPr>
      <xdr:spPr>
        <a:xfrm>
          <a:off x="3937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57349</xdr:rowOff>
    </xdr:from>
    <xdr:ext cx="736600" cy="259045"/>
    <xdr:sp macro="" textlink="">
      <xdr:nvSpPr>
        <xdr:cNvPr id="384" name="テキスト ボックス 383"/>
        <xdr:cNvSpPr txBox="1"/>
      </xdr:nvSpPr>
      <xdr:spPr>
        <a:xfrm>
          <a:off x="3606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10886</xdr:rowOff>
    </xdr:from>
    <xdr:to>
      <xdr:col>15</xdr:col>
      <xdr:colOff>149225</xdr:colOff>
      <xdr:row>76</xdr:row>
      <xdr:rowOff>112486</xdr:rowOff>
    </xdr:to>
    <xdr:sp macro="" textlink="">
      <xdr:nvSpPr>
        <xdr:cNvPr id="385" name="楕円 384"/>
        <xdr:cNvSpPr/>
      </xdr:nvSpPr>
      <xdr:spPr>
        <a:xfrm>
          <a:off x="3048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86" name="テキスト ボックス 385"/>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141514</xdr:rowOff>
    </xdr:from>
    <xdr:to>
      <xdr:col>11</xdr:col>
      <xdr:colOff>60325</xdr:colOff>
      <xdr:row>77</xdr:row>
      <xdr:rowOff>71664</xdr:rowOff>
    </xdr:to>
    <xdr:sp macro="" textlink="">
      <xdr:nvSpPr>
        <xdr:cNvPr id="387" name="楕円 386"/>
        <xdr:cNvSpPr/>
      </xdr:nvSpPr>
      <xdr:spPr>
        <a:xfrm>
          <a:off x="2159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56441</xdr:rowOff>
    </xdr:from>
    <xdr:ext cx="762000" cy="259045"/>
    <xdr:sp macro="" textlink="">
      <xdr:nvSpPr>
        <xdr:cNvPr id="388" name="テキスト ボックス 387"/>
        <xdr:cNvSpPr txBox="1"/>
      </xdr:nvSpPr>
      <xdr:spPr>
        <a:xfrm>
          <a:off x="1828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389" name="楕円 388"/>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72770</xdr:rowOff>
    </xdr:from>
    <xdr:ext cx="762000" cy="259045"/>
    <xdr:sp macro="" textlink="">
      <xdr:nvSpPr>
        <xdr:cNvPr id="390" name="テキスト ボックス 389"/>
        <xdr:cNvSpPr txBox="1"/>
      </xdr:nvSpPr>
      <xdr:spPr>
        <a:xfrm>
          <a:off x="939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公債費以外に係る経常収支比率は、社会保障関係費の増等により前年度比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ポイント上昇し、昨年度に続き類似団体平均を上回った。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今後とも内部管理経費の節減や事務事業の効率的執行、県有財産の効率的かつ効果的な維持補修に努めるなど、引き続き健全な財政運営に留意しつつ対応していく。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6" name="直線コネクタ 415"/>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7"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8" name="直線コネクタ 417"/>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9" name="公債費以外最大値テキスト"/>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20" name="直線コネクタ 419"/>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57150</xdr:rowOff>
    </xdr:from>
    <xdr:to>
      <xdr:col>82</xdr:col>
      <xdr:colOff>107950</xdr:colOff>
      <xdr:row>79</xdr:row>
      <xdr:rowOff>69850</xdr:rowOff>
    </xdr:to>
    <xdr:cxnSp macro="">
      <xdr:nvCxnSpPr>
        <xdr:cNvPr id="421" name="直線コネクタ 420"/>
        <xdr:cNvCxnSpPr/>
      </xdr:nvCxnSpPr>
      <xdr:spPr>
        <a:xfrm>
          <a:off x="15671800" y="1360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22"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3" name="フローチャート: 判断 422"/>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57150</xdr:rowOff>
    </xdr:from>
    <xdr:to>
      <xdr:col>78</xdr:col>
      <xdr:colOff>69850</xdr:colOff>
      <xdr:row>79</xdr:row>
      <xdr:rowOff>69850</xdr:rowOff>
    </xdr:to>
    <xdr:cxnSp macro="">
      <xdr:nvCxnSpPr>
        <xdr:cNvPr id="424" name="直線コネクタ 423"/>
        <xdr:cNvCxnSpPr/>
      </xdr:nvCxnSpPr>
      <xdr:spPr>
        <a:xfrm flipV="1">
          <a:off x="14782800" y="1360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5" name="フローチャート: 判断 424"/>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6" name="テキスト ボックス 425"/>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95250</xdr:rowOff>
    </xdr:to>
    <xdr:cxnSp macro="">
      <xdr:nvCxnSpPr>
        <xdr:cNvPr id="427" name="直線コネクタ 426"/>
        <xdr:cNvCxnSpPr/>
      </xdr:nvCxnSpPr>
      <xdr:spPr>
        <a:xfrm flipV="1">
          <a:off x="13893800" y="1361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8" name="フローチャート: 判断 427"/>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137177</xdr:rowOff>
    </xdr:from>
    <xdr:ext cx="762000" cy="259045"/>
    <xdr:sp macro="" textlink="">
      <xdr:nvSpPr>
        <xdr:cNvPr id="429" name="テキスト ボックス 428"/>
        <xdr:cNvSpPr txBox="1"/>
      </xdr:nvSpPr>
      <xdr:spPr>
        <a:xfrm>
          <a:off x="14401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38100</xdr:rowOff>
    </xdr:from>
    <xdr:to>
      <xdr:col>69</xdr:col>
      <xdr:colOff>92075</xdr:colOff>
      <xdr:row>79</xdr:row>
      <xdr:rowOff>95250</xdr:rowOff>
    </xdr:to>
    <xdr:cxnSp macro="">
      <xdr:nvCxnSpPr>
        <xdr:cNvPr id="430" name="直線コネクタ 429"/>
        <xdr:cNvCxnSpPr/>
      </xdr:nvCxnSpPr>
      <xdr:spPr>
        <a:xfrm>
          <a:off x="13004800" y="13411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1" name="フローチャート: 判断 430"/>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2" name="テキスト ボックス 431"/>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3" name="フローチャート: 判断 432"/>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4" name="テキスト ボックス 433"/>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0" name="楕円 439"/>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1"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6350</xdr:rowOff>
    </xdr:from>
    <xdr:to>
      <xdr:col>78</xdr:col>
      <xdr:colOff>120650</xdr:colOff>
      <xdr:row>79</xdr:row>
      <xdr:rowOff>107950</xdr:rowOff>
    </xdr:to>
    <xdr:sp macro="" textlink="">
      <xdr:nvSpPr>
        <xdr:cNvPr id="442" name="楕円 441"/>
        <xdr:cNvSpPr/>
      </xdr:nvSpPr>
      <xdr:spPr>
        <a:xfrm>
          <a:off x="15621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92727</xdr:rowOff>
    </xdr:from>
    <xdr:ext cx="736600" cy="259045"/>
    <xdr:sp macro="" textlink="">
      <xdr:nvSpPr>
        <xdr:cNvPr id="443" name="テキスト ボックス 442"/>
        <xdr:cNvSpPr txBox="1"/>
      </xdr:nvSpPr>
      <xdr:spPr>
        <a:xfrm>
          <a:off x="15290800" y="1363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4" name="楕円 443"/>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5" name="テキスト ボックス 444"/>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44450</xdr:rowOff>
    </xdr:from>
    <xdr:to>
      <xdr:col>69</xdr:col>
      <xdr:colOff>142875</xdr:colOff>
      <xdr:row>79</xdr:row>
      <xdr:rowOff>146050</xdr:rowOff>
    </xdr:to>
    <xdr:sp macro="" textlink="">
      <xdr:nvSpPr>
        <xdr:cNvPr id="446" name="楕円 445"/>
        <xdr:cNvSpPr/>
      </xdr:nvSpPr>
      <xdr:spPr>
        <a:xfrm>
          <a:off x="13843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156227</xdr:rowOff>
    </xdr:from>
    <xdr:ext cx="762000" cy="259045"/>
    <xdr:sp macro="" textlink="">
      <xdr:nvSpPr>
        <xdr:cNvPr id="447" name="テキスト ボックス 446"/>
        <xdr:cNvSpPr txBox="1"/>
      </xdr:nvSpPr>
      <xdr:spPr>
        <a:xfrm>
          <a:off x="13512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158750</xdr:rowOff>
    </xdr:from>
    <xdr:to>
      <xdr:col>65</xdr:col>
      <xdr:colOff>53975</xdr:colOff>
      <xdr:row>78</xdr:row>
      <xdr:rowOff>88900</xdr:rowOff>
    </xdr:to>
    <xdr:sp macro="" textlink="">
      <xdr:nvSpPr>
        <xdr:cNvPr id="448" name="楕円 447"/>
        <xdr:cNvSpPr/>
      </xdr:nvSpPr>
      <xdr:spPr>
        <a:xfrm>
          <a:off x="12954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99077</xdr:rowOff>
    </xdr:from>
    <xdr:ext cx="762000" cy="259045"/>
    <xdr:sp macro="" textlink="">
      <xdr:nvSpPr>
        <xdr:cNvPr id="449" name="テキスト ボックス 448"/>
        <xdr:cNvSpPr txBox="1"/>
      </xdr:nvSpPr>
      <xdr:spPr>
        <a:xfrm>
          <a:off x="12623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13805</xdr:rowOff>
    </xdr:from>
    <xdr:to>
      <xdr:col>29</xdr:col>
      <xdr:colOff>127000</xdr:colOff>
      <xdr:row>11</xdr:row>
      <xdr:rowOff>19634</xdr:rowOff>
    </xdr:to>
    <xdr:cxnSp macro="">
      <xdr:nvCxnSpPr>
        <xdr:cNvPr id="50" name="直線コネクタ 49"/>
        <xdr:cNvCxnSpPr/>
      </xdr:nvCxnSpPr>
      <xdr:spPr bwMode="auto">
        <a:xfrm flipV="1">
          <a:off x="5003800" y="1947380"/>
          <a:ext cx="6477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19634</xdr:rowOff>
    </xdr:from>
    <xdr:to>
      <xdr:col>26</xdr:col>
      <xdr:colOff>50800</xdr:colOff>
      <xdr:row>11</xdr:row>
      <xdr:rowOff>22892</xdr:rowOff>
    </xdr:to>
    <xdr:cxnSp macro="">
      <xdr:nvCxnSpPr>
        <xdr:cNvPr id="53" name="直線コネクタ 52"/>
        <xdr:cNvCxnSpPr/>
      </xdr:nvCxnSpPr>
      <xdr:spPr bwMode="auto">
        <a:xfrm flipV="1">
          <a:off x="4305300" y="1953209"/>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22720</xdr:rowOff>
    </xdr:from>
    <xdr:to>
      <xdr:col>22</xdr:col>
      <xdr:colOff>114300</xdr:colOff>
      <xdr:row>11</xdr:row>
      <xdr:rowOff>22892</xdr:rowOff>
    </xdr:to>
    <xdr:cxnSp macro="">
      <xdr:nvCxnSpPr>
        <xdr:cNvPr id="56" name="直線コネクタ 55"/>
        <xdr:cNvCxnSpPr/>
      </xdr:nvCxnSpPr>
      <xdr:spPr bwMode="auto">
        <a:xfrm>
          <a:off x="3606800" y="1956295"/>
          <a:ext cx="698500" cy="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19367</xdr:rowOff>
    </xdr:from>
    <xdr:to>
      <xdr:col>18</xdr:col>
      <xdr:colOff>177800</xdr:colOff>
      <xdr:row>11</xdr:row>
      <xdr:rowOff>22720</xdr:rowOff>
    </xdr:to>
    <xdr:cxnSp macro="">
      <xdr:nvCxnSpPr>
        <xdr:cNvPr id="59" name="直線コネクタ 58"/>
        <xdr:cNvCxnSpPr/>
      </xdr:nvCxnSpPr>
      <xdr:spPr bwMode="auto">
        <a:xfrm>
          <a:off x="2908300" y="1952942"/>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134455</xdr:rowOff>
    </xdr:from>
    <xdr:to>
      <xdr:col>29</xdr:col>
      <xdr:colOff>177800</xdr:colOff>
      <xdr:row>11</xdr:row>
      <xdr:rowOff>64605</xdr:rowOff>
    </xdr:to>
    <xdr:sp macro="" textlink="">
      <xdr:nvSpPr>
        <xdr:cNvPr id="69" name="楕円 68"/>
        <xdr:cNvSpPr/>
      </xdr:nvSpPr>
      <xdr:spPr bwMode="auto">
        <a:xfrm>
          <a:off x="5600700" y="189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43032</xdr:rowOff>
    </xdr:from>
    <xdr:ext cx="762000" cy="259045"/>
    <xdr:sp macro="" textlink="">
      <xdr:nvSpPr>
        <xdr:cNvPr id="70" name="人口1人当たり決算額の推移該当値テキスト130"/>
        <xdr:cNvSpPr txBox="1"/>
      </xdr:nvSpPr>
      <xdr:spPr>
        <a:xfrm>
          <a:off x="5740400" y="180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140284</xdr:rowOff>
    </xdr:from>
    <xdr:to>
      <xdr:col>26</xdr:col>
      <xdr:colOff>101600</xdr:colOff>
      <xdr:row>11</xdr:row>
      <xdr:rowOff>70434</xdr:rowOff>
    </xdr:to>
    <xdr:sp macro="" textlink="">
      <xdr:nvSpPr>
        <xdr:cNvPr id="71" name="楕円 70"/>
        <xdr:cNvSpPr/>
      </xdr:nvSpPr>
      <xdr:spPr bwMode="auto">
        <a:xfrm>
          <a:off x="4953000" y="190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80611</xdr:rowOff>
    </xdr:from>
    <xdr:ext cx="736600" cy="259045"/>
    <xdr:sp macro="" textlink="">
      <xdr:nvSpPr>
        <xdr:cNvPr id="72" name="テキスト ボックス 71"/>
        <xdr:cNvSpPr txBox="1"/>
      </xdr:nvSpPr>
      <xdr:spPr>
        <a:xfrm>
          <a:off x="4622800" y="167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143542</xdr:rowOff>
    </xdr:from>
    <xdr:to>
      <xdr:col>22</xdr:col>
      <xdr:colOff>165100</xdr:colOff>
      <xdr:row>11</xdr:row>
      <xdr:rowOff>73692</xdr:rowOff>
    </xdr:to>
    <xdr:sp macro="" textlink="">
      <xdr:nvSpPr>
        <xdr:cNvPr id="73" name="楕円 72"/>
        <xdr:cNvSpPr/>
      </xdr:nvSpPr>
      <xdr:spPr bwMode="auto">
        <a:xfrm>
          <a:off x="4254500" y="19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83869</xdr:rowOff>
    </xdr:from>
    <xdr:ext cx="762000" cy="259045"/>
    <xdr:sp macro="" textlink="">
      <xdr:nvSpPr>
        <xdr:cNvPr id="74" name="テキスト ボックス 73"/>
        <xdr:cNvSpPr txBox="1"/>
      </xdr:nvSpPr>
      <xdr:spPr>
        <a:xfrm>
          <a:off x="3924300" y="16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143370</xdr:rowOff>
    </xdr:from>
    <xdr:to>
      <xdr:col>19</xdr:col>
      <xdr:colOff>38100</xdr:colOff>
      <xdr:row>11</xdr:row>
      <xdr:rowOff>73520</xdr:rowOff>
    </xdr:to>
    <xdr:sp macro="" textlink="">
      <xdr:nvSpPr>
        <xdr:cNvPr id="75" name="楕円 74"/>
        <xdr:cNvSpPr/>
      </xdr:nvSpPr>
      <xdr:spPr bwMode="auto">
        <a:xfrm>
          <a:off x="3556000" y="19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83697</xdr:rowOff>
    </xdr:from>
    <xdr:ext cx="762000" cy="259045"/>
    <xdr:sp macro="" textlink="">
      <xdr:nvSpPr>
        <xdr:cNvPr id="76" name="テキスト ボックス 75"/>
        <xdr:cNvSpPr txBox="1"/>
      </xdr:nvSpPr>
      <xdr:spPr>
        <a:xfrm>
          <a:off x="3225800" y="16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140017</xdr:rowOff>
    </xdr:from>
    <xdr:to>
      <xdr:col>15</xdr:col>
      <xdr:colOff>101600</xdr:colOff>
      <xdr:row>11</xdr:row>
      <xdr:rowOff>70167</xdr:rowOff>
    </xdr:to>
    <xdr:sp macro="" textlink="">
      <xdr:nvSpPr>
        <xdr:cNvPr id="77" name="楕円 76"/>
        <xdr:cNvSpPr/>
      </xdr:nvSpPr>
      <xdr:spPr bwMode="auto">
        <a:xfrm>
          <a:off x="2857500" y="190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80344</xdr:rowOff>
    </xdr:from>
    <xdr:ext cx="762000" cy="259045"/>
    <xdr:sp macro="" textlink="">
      <xdr:nvSpPr>
        <xdr:cNvPr id="78" name="テキスト ボックス 77"/>
        <xdr:cNvSpPr txBox="1"/>
      </xdr:nvSpPr>
      <xdr:spPr>
        <a:xfrm>
          <a:off x="2527300" y="16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299669</xdr:rowOff>
    </xdr:from>
    <xdr:to>
      <xdr:col>29</xdr:col>
      <xdr:colOff>127000</xdr:colOff>
      <xdr:row>36</xdr:row>
      <xdr:rowOff>35027</xdr:rowOff>
    </xdr:to>
    <xdr:cxnSp macro="">
      <xdr:nvCxnSpPr>
        <xdr:cNvPr id="113" name="直線コネクタ 112"/>
        <xdr:cNvCxnSpPr/>
      </xdr:nvCxnSpPr>
      <xdr:spPr bwMode="auto">
        <a:xfrm>
          <a:off x="5003800" y="6910019"/>
          <a:ext cx="647700" cy="7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90898</xdr:rowOff>
    </xdr:from>
    <xdr:ext cx="762000" cy="259045"/>
    <xdr:sp macro="" textlink="">
      <xdr:nvSpPr>
        <xdr:cNvPr id="114" name="人口1人当たり決算額の推移平均値テキスト445"/>
        <xdr:cNvSpPr txBox="1"/>
      </xdr:nvSpPr>
      <xdr:spPr>
        <a:xfrm>
          <a:off x="5740400" y="670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257835</xdr:rowOff>
    </xdr:from>
    <xdr:to>
      <xdr:col>26</xdr:col>
      <xdr:colOff>50800</xdr:colOff>
      <xdr:row>35</xdr:row>
      <xdr:rowOff>299669</xdr:rowOff>
    </xdr:to>
    <xdr:cxnSp macro="">
      <xdr:nvCxnSpPr>
        <xdr:cNvPr id="116" name="直線コネクタ 115"/>
        <xdr:cNvCxnSpPr/>
      </xdr:nvCxnSpPr>
      <xdr:spPr bwMode="auto">
        <a:xfrm>
          <a:off x="4305300" y="6868185"/>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127533</xdr:rowOff>
    </xdr:from>
    <xdr:to>
      <xdr:col>22</xdr:col>
      <xdr:colOff>114300</xdr:colOff>
      <xdr:row>35</xdr:row>
      <xdr:rowOff>257835</xdr:rowOff>
    </xdr:to>
    <xdr:cxnSp macro="">
      <xdr:nvCxnSpPr>
        <xdr:cNvPr id="119" name="直線コネクタ 118"/>
        <xdr:cNvCxnSpPr/>
      </xdr:nvCxnSpPr>
      <xdr:spPr bwMode="auto">
        <a:xfrm>
          <a:off x="3606800" y="6737883"/>
          <a:ext cx="698500" cy="13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302413</xdr:rowOff>
    </xdr:from>
    <xdr:to>
      <xdr:col>18</xdr:col>
      <xdr:colOff>177800</xdr:colOff>
      <xdr:row>35</xdr:row>
      <xdr:rowOff>127533</xdr:rowOff>
    </xdr:to>
    <xdr:cxnSp macro="">
      <xdr:nvCxnSpPr>
        <xdr:cNvPr id="122" name="直線コネクタ 121"/>
        <xdr:cNvCxnSpPr/>
      </xdr:nvCxnSpPr>
      <xdr:spPr bwMode="auto">
        <a:xfrm>
          <a:off x="2908300" y="6569863"/>
          <a:ext cx="698500" cy="16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327127</xdr:rowOff>
    </xdr:from>
    <xdr:to>
      <xdr:col>29</xdr:col>
      <xdr:colOff>177800</xdr:colOff>
      <xdr:row>36</xdr:row>
      <xdr:rowOff>85827</xdr:rowOff>
    </xdr:to>
    <xdr:sp macro="" textlink="">
      <xdr:nvSpPr>
        <xdr:cNvPr id="132" name="楕円 131"/>
        <xdr:cNvSpPr/>
      </xdr:nvSpPr>
      <xdr:spPr bwMode="auto">
        <a:xfrm>
          <a:off x="5600700" y="693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299204</xdr:rowOff>
    </xdr:from>
    <xdr:ext cx="762000" cy="259045"/>
    <xdr:sp macro="" textlink="">
      <xdr:nvSpPr>
        <xdr:cNvPr id="133" name="人口1人当たり決算額の推移該当値テキスト445"/>
        <xdr:cNvSpPr txBox="1"/>
      </xdr:nvSpPr>
      <xdr:spPr>
        <a:xfrm>
          <a:off x="5740400" y="690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248869</xdr:rowOff>
    </xdr:from>
    <xdr:to>
      <xdr:col>26</xdr:col>
      <xdr:colOff>101600</xdr:colOff>
      <xdr:row>36</xdr:row>
      <xdr:rowOff>7569</xdr:rowOff>
    </xdr:to>
    <xdr:sp macro="" textlink="">
      <xdr:nvSpPr>
        <xdr:cNvPr id="134" name="楕円 133"/>
        <xdr:cNvSpPr/>
      </xdr:nvSpPr>
      <xdr:spPr bwMode="auto">
        <a:xfrm>
          <a:off x="4953000" y="685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335246</xdr:rowOff>
    </xdr:from>
    <xdr:ext cx="736600" cy="259045"/>
    <xdr:sp macro="" textlink="">
      <xdr:nvSpPr>
        <xdr:cNvPr id="135" name="テキスト ボックス 134"/>
        <xdr:cNvSpPr txBox="1"/>
      </xdr:nvSpPr>
      <xdr:spPr>
        <a:xfrm>
          <a:off x="4622800" y="694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207035</xdr:rowOff>
    </xdr:from>
    <xdr:to>
      <xdr:col>22</xdr:col>
      <xdr:colOff>165100</xdr:colOff>
      <xdr:row>35</xdr:row>
      <xdr:rowOff>308635</xdr:rowOff>
    </xdr:to>
    <xdr:sp macro="" textlink="">
      <xdr:nvSpPr>
        <xdr:cNvPr id="136" name="楕円 135"/>
        <xdr:cNvSpPr/>
      </xdr:nvSpPr>
      <xdr:spPr bwMode="auto">
        <a:xfrm>
          <a:off x="4254500" y="681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293412</xdr:rowOff>
    </xdr:from>
    <xdr:ext cx="762000" cy="259045"/>
    <xdr:sp macro="" textlink="">
      <xdr:nvSpPr>
        <xdr:cNvPr id="137" name="テキスト ボックス 136"/>
        <xdr:cNvSpPr txBox="1"/>
      </xdr:nvSpPr>
      <xdr:spPr>
        <a:xfrm>
          <a:off x="3924300" y="690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76733</xdr:rowOff>
    </xdr:from>
    <xdr:to>
      <xdr:col>19</xdr:col>
      <xdr:colOff>38100</xdr:colOff>
      <xdr:row>35</xdr:row>
      <xdr:rowOff>178333</xdr:rowOff>
    </xdr:to>
    <xdr:sp macro="" textlink="">
      <xdr:nvSpPr>
        <xdr:cNvPr id="138" name="楕円 137"/>
        <xdr:cNvSpPr/>
      </xdr:nvSpPr>
      <xdr:spPr bwMode="auto">
        <a:xfrm>
          <a:off x="35560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163110</xdr:rowOff>
    </xdr:from>
    <xdr:ext cx="762000" cy="259045"/>
    <xdr:sp macro="" textlink="">
      <xdr:nvSpPr>
        <xdr:cNvPr id="139" name="テキスト ボックス 138"/>
        <xdr:cNvSpPr txBox="1"/>
      </xdr:nvSpPr>
      <xdr:spPr>
        <a:xfrm>
          <a:off x="3225800" y="67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251613</xdr:rowOff>
    </xdr:from>
    <xdr:to>
      <xdr:col>15</xdr:col>
      <xdr:colOff>101600</xdr:colOff>
      <xdr:row>35</xdr:row>
      <xdr:rowOff>10313</xdr:rowOff>
    </xdr:to>
    <xdr:sp macro="" textlink="">
      <xdr:nvSpPr>
        <xdr:cNvPr id="140" name="楕円 139"/>
        <xdr:cNvSpPr/>
      </xdr:nvSpPr>
      <xdr:spPr bwMode="auto">
        <a:xfrm>
          <a:off x="2857500" y="651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20490</xdr:rowOff>
    </xdr:from>
    <xdr:ext cx="762000" cy="259045"/>
    <xdr:sp macro="" textlink="">
      <xdr:nvSpPr>
        <xdr:cNvPr id="141" name="テキスト ボックス 140"/>
        <xdr:cNvSpPr txBox="1"/>
      </xdr:nvSpPr>
      <xdr:spPr>
        <a:xfrm>
          <a:off x="2527300" y="62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13894</xdr:rowOff>
    </xdr:from>
    <xdr:to>
      <xdr:col>24</xdr:col>
      <xdr:colOff>63500</xdr:colOff>
      <xdr:row>31</xdr:row>
      <xdr:rowOff>49041</xdr:rowOff>
    </xdr:to>
    <xdr:cxnSp macro="">
      <xdr:nvCxnSpPr>
        <xdr:cNvPr id="61" name="直線コネクタ 60"/>
        <xdr:cNvCxnSpPr/>
      </xdr:nvCxnSpPr>
      <xdr:spPr>
        <a:xfrm>
          <a:off x="3797300" y="5328844"/>
          <a:ext cx="8382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13894</xdr:rowOff>
    </xdr:from>
    <xdr:to>
      <xdr:col>19</xdr:col>
      <xdr:colOff>177800</xdr:colOff>
      <xdr:row>31</xdr:row>
      <xdr:rowOff>32448</xdr:rowOff>
    </xdr:to>
    <xdr:cxnSp macro="">
      <xdr:nvCxnSpPr>
        <xdr:cNvPr id="64" name="直線コネクタ 63"/>
        <xdr:cNvCxnSpPr/>
      </xdr:nvCxnSpPr>
      <xdr:spPr>
        <a:xfrm flipV="1">
          <a:off x="2908300" y="5328844"/>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32448</xdr:rowOff>
    </xdr:from>
    <xdr:to>
      <xdr:col>15</xdr:col>
      <xdr:colOff>50800</xdr:colOff>
      <xdr:row>31</xdr:row>
      <xdr:rowOff>40068</xdr:rowOff>
    </xdr:to>
    <xdr:cxnSp macro="">
      <xdr:nvCxnSpPr>
        <xdr:cNvPr id="67" name="直線コネクタ 66"/>
        <xdr:cNvCxnSpPr/>
      </xdr:nvCxnSpPr>
      <xdr:spPr>
        <a:xfrm flipV="1">
          <a:off x="2019300" y="53473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40068</xdr:rowOff>
    </xdr:from>
    <xdr:to>
      <xdr:col>10</xdr:col>
      <xdr:colOff>114300</xdr:colOff>
      <xdr:row>31</xdr:row>
      <xdr:rowOff>41726</xdr:rowOff>
    </xdr:to>
    <xdr:cxnSp macro="">
      <xdr:nvCxnSpPr>
        <xdr:cNvPr id="70" name="直線コネクタ 69"/>
        <xdr:cNvCxnSpPr/>
      </xdr:nvCxnSpPr>
      <xdr:spPr>
        <a:xfrm flipV="1">
          <a:off x="1130300" y="5355018"/>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169691</xdr:rowOff>
    </xdr:from>
    <xdr:to>
      <xdr:col>24</xdr:col>
      <xdr:colOff>114300</xdr:colOff>
      <xdr:row>31</xdr:row>
      <xdr:rowOff>99841</xdr:rowOff>
    </xdr:to>
    <xdr:sp macro="" textlink="">
      <xdr:nvSpPr>
        <xdr:cNvPr id="80" name="楕円 79"/>
        <xdr:cNvSpPr/>
      </xdr:nvSpPr>
      <xdr:spPr>
        <a:xfrm>
          <a:off x="4584700" y="53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122718</xdr:rowOff>
    </xdr:from>
    <xdr:ext cx="599010" cy="259045"/>
    <xdr:sp macro="" textlink="">
      <xdr:nvSpPr>
        <xdr:cNvPr id="81" name="人件費該当値テキスト"/>
        <xdr:cNvSpPr txBox="1"/>
      </xdr:nvSpPr>
      <xdr:spPr>
        <a:xfrm>
          <a:off x="4686300" y="52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134544</xdr:rowOff>
    </xdr:from>
    <xdr:to>
      <xdr:col>20</xdr:col>
      <xdr:colOff>38100</xdr:colOff>
      <xdr:row>31</xdr:row>
      <xdr:rowOff>64694</xdr:rowOff>
    </xdr:to>
    <xdr:sp macro="" textlink="">
      <xdr:nvSpPr>
        <xdr:cNvPr id="82" name="楕円 81"/>
        <xdr:cNvSpPr/>
      </xdr:nvSpPr>
      <xdr:spPr>
        <a:xfrm>
          <a:off x="3746500" y="52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81221</xdr:rowOff>
    </xdr:from>
    <xdr:ext cx="599010" cy="259045"/>
    <xdr:sp macro="" textlink="">
      <xdr:nvSpPr>
        <xdr:cNvPr id="83" name="テキスト ボックス 82"/>
        <xdr:cNvSpPr txBox="1"/>
      </xdr:nvSpPr>
      <xdr:spPr>
        <a:xfrm>
          <a:off x="3485095" y="505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153098</xdr:rowOff>
    </xdr:from>
    <xdr:to>
      <xdr:col>15</xdr:col>
      <xdr:colOff>101600</xdr:colOff>
      <xdr:row>31</xdr:row>
      <xdr:rowOff>83248</xdr:rowOff>
    </xdr:to>
    <xdr:sp macro="" textlink="">
      <xdr:nvSpPr>
        <xdr:cNvPr id="84" name="楕円 83"/>
        <xdr:cNvSpPr/>
      </xdr:nvSpPr>
      <xdr:spPr>
        <a:xfrm>
          <a:off x="2857500" y="52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99775</xdr:rowOff>
    </xdr:from>
    <xdr:ext cx="599010" cy="259045"/>
    <xdr:sp macro="" textlink="">
      <xdr:nvSpPr>
        <xdr:cNvPr id="85" name="テキスト ボックス 84"/>
        <xdr:cNvSpPr txBox="1"/>
      </xdr:nvSpPr>
      <xdr:spPr>
        <a:xfrm>
          <a:off x="2608795" y="507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160718</xdr:rowOff>
    </xdr:from>
    <xdr:to>
      <xdr:col>10</xdr:col>
      <xdr:colOff>165100</xdr:colOff>
      <xdr:row>31</xdr:row>
      <xdr:rowOff>90868</xdr:rowOff>
    </xdr:to>
    <xdr:sp macro="" textlink="">
      <xdr:nvSpPr>
        <xdr:cNvPr id="86" name="楕円 85"/>
        <xdr:cNvSpPr/>
      </xdr:nvSpPr>
      <xdr:spPr>
        <a:xfrm>
          <a:off x="1968500" y="53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107395</xdr:rowOff>
    </xdr:from>
    <xdr:ext cx="599010" cy="259045"/>
    <xdr:sp macro="" textlink="">
      <xdr:nvSpPr>
        <xdr:cNvPr id="87" name="テキスト ボックス 86"/>
        <xdr:cNvSpPr txBox="1"/>
      </xdr:nvSpPr>
      <xdr:spPr>
        <a:xfrm>
          <a:off x="1719795" y="507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162376</xdr:rowOff>
    </xdr:from>
    <xdr:to>
      <xdr:col>6</xdr:col>
      <xdr:colOff>38100</xdr:colOff>
      <xdr:row>31</xdr:row>
      <xdr:rowOff>92526</xdr:rowOff>
    </xdr:to>
    <xdr:sp macro="" textlink="">
      <xdr:nvSpPr>
        <xdr:cNvPr id="88" name="楕円 87"/>
        <xdr:cNvSpPr/>
      </xdr:nvSpPr>
      <xdr:spPr>
        <a:xfrm>
          <a:off x="1079500" y="5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109053</xdr:rowOff>
    </xdr:from>
    <xdr:ext cx="599010" cy="259045"/>
    <xdr:sp macro="" textlink="">
      <xdr:nvSpPr>
        <xdr:cNvPr id="89" name="テキスト ボックス 88"/>
        <xdr:cNvSpPr txBox="1"/>
      </xdr:nvSpPr>
      <xdr:spPr>
        <a:xfrm>
          <a:off x="830795" y="508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114966</xdr:rowOff>
    </xdr:from>
    <xdr:to>
      <xdr:col>24</xdr:col>
      <xdr:colOff>63500</xdr:colOff>
      <xdr:row>50</xdr:row>
      <xdr:rowOff>132797</xdr:rowOff>
    </xdr:to>
    <xdr:cxnSp macro="">
      <xdr:nvCxnSpPr>
        <xdr:cNvPr id="114" name="直線コネクタ 113"/>
        <xdr:cNvCxnSpPr/>
      </xdr:nvCxnSpPr>
      <xdr:spPr>
        <a:xfrm flipV="1">
          <a:off x="3797300" y="8687466"/>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132797</xdr:rowOff>
    </xdr:from>
    <xdr:to>
      <xdr:col>19</xdr:col>
      <xdr:colOff>177800</xdr:colOff>
      <xdr:row>50</xdr:row>
      <xdr:rowOff>158857</xdr:rowOff>
    </xdr:to>
    <xdr:cxnSp macro="">
      <xdr:nvCxnSpPr>
        <xdr:cNvPr id="117" name="直線コネクタ 116"/>
        <xdr:cNvCxnSpPr/>
      </xdr:nvCxnSpPr>
      <xdr:spPr>
        <a:xfrm flipV="1">
          <a:off x="2908300" y="870529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63850</xdr:rowOff>
    </xdr:from>
    <xdr:to>
      <xdr:col>15</xdr:col>
      <xdr:colOff>50800</xdr:colOff>
      <xdr:row>50</xdr:row>
      <xdr:rowOff>158857</xdr:rowOff>
    </xdr:to>
    <xdr:cxnSp macro="">
      <xdr:nvCxnSpPr>
        <xdr:cNvPr id="120" name="直線コネクタ 119"/>
        <xdr:cNvCxnSpPr/>
      </xdr:nvCxnSpPr>
      <xdr:spPr>
        <a:xfrm>
          <a:off x="2019300" y="8636350"/>
          <a:ext cx="889000" cy="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59553</xdr:rowOff>
    </xdr:from>
    <xdr:to>
      <xdr:col>10</xdr:col>
      <xdr:colOff>114300</xdr:colOff>
      <xdr:row>50</xdr:row>
      <xdr:rowOff>63850</xdr:rowOff>
    </xdr:to>
    <xdr:cxnSp macro="">
      <xdr:nvCxnSpPr>
        <xdr:cNvPr id="123" name="直線コネクタ 122"/>
        <xdr:cNvCxnSpPr/>
      </xdr:nvCxnSpPr>
      <xdr:spPr>
        <a:xfrm>
          <a:off x="1130300" y="863205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64166</xdr:rowOff>
    </xdr:from>
    <xdr:to>
      <xdr:col>24</xdr:col>
      <xdr:colOff>114300</xdr:colOff>
      <xdr:row>50</xdr:row>
      <xdr:rowOff>165766</xdr:rowOff>
    </xdr:to>
    <xdr:sp macro="" textlink="">
      <xdr:nvSpPr>
        <xdr:cNvPr id="133" name="楕円 132"/>
        <xdr:cNvSpPr/>
      </xdr:nvSpPr>
      <xdr:spPr>
        <a:xfrm>
          <a:off x="4584700" y="86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17193</xdr:rowOff>
    </xdr:from>
    <xdr:ext cx="534377" cy="259045"/>
    <xdr:sp macro="" textlink="">
      <xdr:nvSpPr>
        <xdr:cNvPr id="134" name="物件費該当値テキスト"/>
        <xdr:cNvSpPr txBox="1"/>
      </xdr:nvSpPr>
      <xdr:spPr>
        <a:xfrm>
          <a:off x="4686300" y="85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81997</xdr:rowOff>
    </xdr:from>
    <xdr:to>
      <xdr:col>20</xdr:col>
      <xdr:colOff>38100</xdr:colOff>
      <xdr:row>51</xdr:row>
      <xdr:rowOff>12147</xdr:rowOff>
    </xdr:to>
    <xdr:sp macro="" textlink="">
      <xdr:nvSpPr>
        <xdr:cNvPr id="135" name="楕円 134"/>
        <xdr:cNvSpPr/>
      </xdr:nvSpPr>
      <xdr:spPr>
        <a:xfrm>
          <a:off x="3746500" y="86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28674</xdr:rowOff>
    </xdr:from>
    <xdr:ext cx="534377" cy="259045"/>
    <xdr:sp macro="" textlink="">
      <xdr:nvSpPr>
        <xdr:cNvPr id="136" name="テキスト ボックス 135"/>
        <xdr:cNvSpPr txBox="1"/>
      </xdr:nvSpPr>
      <xdr:spPr>
        <a:xfrm>
          <a:off x="3517411" y="84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108057</xdr:rowOff>
    </xdr:from>
    <xdr:to>
      <xdr:col>15</xdr:col>
      <xdr:colOff>101600</xdr:colOff>
      <xdr:row>51</xdr:row>
      <xdr:rowOff>38207</xdr:rowOff>
    </xdr:to>
    <xdr:sp macro="" textlink="">
      <xdr:nvSpPr>
        <xdr:cNvPr id="137" name="楕円 136"/>
        <xdr:cNvSpPr/>
      </xdr:nvSpPr>
      <xdr:spPr>
        <a:xfrm>
          <a:off x="2857500" y="86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54734</xdr:rowOff>
    </xdr:from>
    <xdr:ext cx="534377" cy="259045"/>
    <xdr:sp macro="" textlink="">
      <xdr:nvSpPr>
        <xdr:cNvPr id="138" name="テキスト ボックス 137"/>
        <xdr:cNvSpPr txBox="1"/>
      </xdr:nvSpPr>
      <xdr:spPr>
        <a:xfrm>
          <a:off x="2641111" y="84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13050</xdr:rowOff>
    </xdr:from>
    <xdr:to>
      <xdr:col>10</xdr:col>
      <xdr:colOff>165100</xdr:colOff>
      <xdr:row>50</xdr:row>
      <xdr:rowOff>114650</xdr:rowOff>
    </xdr:to>
    <xdr:sp macro="" textlink="">
      <xdr:nvSpPr>
        <xdr:cNvPr id="139" name="楕円 138"/>
        <xdr:cNvSpPr/>
      </xdr:nvSpPr>
      <xdr:spPr>
        <a:xfrm>
          <a:off x="1968500" y="85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131177</xdr:rowOff>
    </xdr:from>
    <xdr:ext cx="534377" cy="259045"/>
    <xdr:sp macro="" textlink="">
      <xdr:nvSpPr>
        <xdr:cNvPr id="140" name="テキスト ボックス 139"/>
        <xdr:cNvSpPr txBox="1"/>
      </xdr:nvSpPr>
      <xdr:spPr>
        <a:xfrm>
          <a:off x="1752111" y="83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8753</xdr:rowOff>
    </xdr:from>
    <xdr:to>
      <xdr:col>6</xdr:col>
      <xdr:colOff>38100</xdr:colOff>
      <xdr:row>50</xdr:row>
      <xdr:rowOff>110353</xdr:rowOff>
    </xdr:to>
    <xdr:sp macro="" textlink="">
      <xdr:nvSpPr>
        <xdr:cNvPr id="141" name="楕円 140"/>
        <xdr:cNvSpPr/>
      </xdr:nvSpPr>
      <xdr:spPr>
        <a:xfrm>
          <a:off x="1079500" y="85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126880</xdr:rowOff>
    </xdr:from>
    <xdr:ext cx="534377" cy="259045"/>
    <xdr:sp macro="" textlink="">
      <xdr:nvSpPr>
        <xdr:cNvPr id="142" name="テキスト ボックス 141"/>
        <xdr:cNvSpPr txBox="1"/>
      </xdr:nvSpPr>
      <xdr:spPr>
        <a:xfrm>
          <a:off x="863111" y="83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32893</xdr:rowOff>
    </xdr:from>
    <xdr:to>
      <xdr:col>24</xdr:col>
      <xdr:colOff>63500</xdr:colOff>
      <xdr:row>71</xdr:row>
      <xdr:rowOff>508</xdr:rowOff>
    </xdr:to>
    <xdr:cxnSp macro="">
      <xdr:nvCxnSpPr>
        <xdr:cNvPr id="169" name="直線コネクタ 168"/>
        <xdr:cNvCxnSpPr/>
      </xdr:nvCxnSpPr>
      <xdr:spPr>
        <a:xfrm flipV="1">
          <a:off x="3797300" y="12034393"/>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125730</xdr:rowOff>
    </xdr:from>
    <xdr:to>
      <xdr:col>19</xdr:col>
      <xdr:colOff>177800</xdr:colOff>
      <xdr:row>71</xdr:row>
      <xdr:rowOff>508</xdr:rowOff>
    </xdr:to>
    <xdr:cxnSp macro="">
      <xdr:nvCxnSpPr>
        <xdr:cNvPr id="172" name="直線コネクタ 171"/>
        <xdr:cNvCxnSpPr/>
      </xdr:nvCxnSpPr>
      <xdr:spPr>
        <a:xfrm>
          <a:off x="2908300" y="12127230"/>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125730</xdr:rowOff>
    </xdr:from>
    <xdr:to>
      <xdr:col>15</xdr:col>
      <xdr:colOff>50800</xdr:colOff>
      <xdr:row>71</xdr:row>
      <xdr:rowOff>59309</xdr:rowOff>
    </xdr:to>
    <xdr:cxnSp macro="">
      <xdr:nvCxnSpPr>
        <xdr:cNvPr id="175" name="直線コネクタ 174"/>
        <xdr:cNvCxnSpPr/>
      </xdr:nvCxnSpPr>
      <xdr:spPr>
        <a:xfrm flipV="1">
          <a:off x="2019300" y="12127230"/>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59309</xdr:rowOff>
    </xdr:from>
    <xdr:to>
      <xdr:col>10</xdr:col>
      <xdr:colOff>114300</xdr:colOff>
      <xdr:row>72</xdr:row>
      <xdr:rowOff>13589</xdr:rowOff>
    </xdr:to>
    <xdr:cxnSp macro="">
      <xdr:nvCxnSpPr>
        <xdr:cNvPr id="178" name="直線コネクタ 177"/>
        <xdr:cNvCxnSpPr/>
      </xdr:nvCxnSpPr>
      <xdr:spPr>
        <a:xfrm flipV="1">
          <a:off x="1130300" y="12232259"/>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153543</xdr:rowOff>
    </xdr:from>
    <xdr:to>
      <xdr:col>24</xdr:col>
      <xdr:colOff>114300</xdr:colOff>
      <xdr:row>70</xdr:row>
      <xdr:rowOff>83693</xdr:rowOff>
    </xdr:to>
    <xdr:sp macro="" textlink="">
      <xdr:nvSpPr>
        <xdr:cNvPr id="188" name="楕円 187"/>
        <xdr:cNvSpPr/>
      </xdr:nvSpPr>
      <xdr:spPr>
        <a:xfrm>
          <a:off x="4584700" y="119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106570</xdr:rowOff>
    </xdr:from>
    <xdr:ext cx="534377" cy="259045"/>
    <xdr:sp macro="" textlink="">
      <xdr:nvSpPr>
        <xdr:cNvPr id="189" name="維持補修費該当値テキスト"/>
        <xdr:cNvSpPr txBox="1"/>
      </xdr:nvSpPr>
      <xdr:spPr>
        <a:xfrm>
          <a:off x="4686300" y="1193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121158</xdr:rowOff>
    </xdr:from>
    <xdr:to>
      <xdr:col>20</xdr:col>
      <xdr:colOff>38100</xdr:colOff>
      <xdr:row>71</xdr:row>
      <xdr:rowOff>51308</xdr:rowOff>
    </xdr:to>
    <xdr:sp macro="" textlink="">
      <xdr:nvSpPr>
        <xdr:cNvPr id="190" name="楕円 189"/>
        <xdr:cNvSpPr/>
      </xdr:nvSpPr>
      <xdr:spPr>
        <a:xfrm>
          <a:off x="3746500" y="121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67835</xdr:rowOff>
    </xdr:from>
    <xdr:ext cx="534377" cy="259045"/>
    <xdr:sp macro="" textlink="">
      <xdr:nvSpPr>
        <xdr:cNvPr id="191" name="テキスト ボックス 190"/>
        <xdr:cNvSpPr txBox="1"/>
      </xdr:nvSpPr>
      <xdr:spPr>
        <a:xfrm>
          <a:off x="3517411" y="118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74930</xdr:rowOff>
    </xdr:from>
    <xdr:to>
      <xdr:col>15</xdr:col>
      <xdr:colOff>101600</xdr:colOff>
      <xdr:row>71</xdr:row>
      <xdr:rowOff>5080</xdr:rowOff>
    </xdr:to>
    <xdr:sp macro="" textlink="">
      <xdr:nvSpPr>
        <xdr:cNvPr id="192" name="楕円 191"/>
        <xdr:cNvSpPr/>
      </xdr:nvSpPr>
      <xdr:spPr>
        <a:xfrm>
          <a:off x="2857500" y="120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21607</xdr:rowOff>
    </xdr:from>
    <xdr:ext cx="534377" cy="259045"/>
    <xdr:sp macro="" textlink="">
      <xdr:nvSpPr>
        <xdr:cNvPr id="193" name="テキスト ボックス 192"/>
        <xdr:cNvSpPr txBox="1"/>
      </xdr:nvSpPr>
      <xdr:spPr>
        <a:xfrm>
          <a:off x="2641111" y="1185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8509</xdr:rowOff>
    </xdr:from>
    <xdr:to>
      <xdr:col>10</xdr:col>
      <xdr:colOff>165100</xdr:colOff>
      <xdr:row>71</xdr:row>
      <xdr:rowOff>110109</xdr:rowOff>
    </xdr:to>
    <xdr:sp macro="" textlink="">
      <xdr:nvSpPr>
        <xdr:cNvPr id="194" name="楕円 193"/>
        <xdr:cNvSpPr/>
      </xdr:nvSpPr>
      <xdr:spPr>
        <a:xfrm>
          <a:off x="1968500" y="121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126636</xdr:rowOff>
    </xdr:from>
    <xdr:ext cx="534377" cy="259045"/>
    <xdr:sp macro="" textlink="">
      <xdr:nvSpPr>
        <xdr:cNvPr id="195" name="テキスト ボックス 194"/>
        <xdr:cNvSpPr txBox="1"/>
      </xdr:nvSpPr>
      <xdr:spPr>
        <a:xfrm>
          <a:off x="1752111" y="119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134239</xdr:rowOff>
    </xdr:from>
    <xdr:to>
      <xdr:col>6</xdr:col>
      <xdr:colOff>38100</xdr:colOff>
      <xdr:row>72</xdr:row>
      <xdr:rowOff>64389</xdr:rowOff>
    </xdr:to>
    <xdr:sp macro="" textlink="">
      <xdr:nvSpPr>
        <xdr:cNvPr id="196" name="楕円 195"/>
        <xdr:cNvSpPr/>
      </xdr:nvSpPr>
      <xdr:spPr>
        <a:xfrm>
          <a:off x="1079500" y="12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80916</xdr:rowOff>
    </xdr:from>
    <xdr:ext cx="469744" cy="259045"/>
    <xdr:sp macro="" textlink="">
      <xdr:nvSpPr>
        <xdr:cNvPr id="197" name="テキスト ボックス 196"/>
        <xdr:cNvSpPr txBox="1"/>
      </xdr:nvSpPr>
      <xdr:spPr>
        <a:xfrm>
          <a:off x="895428" y="1208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97028</xdr:rowOff>
    </xdr:from>
    <xdr:to>
      <xdr:col>24</xdr:col>
      <xdr:colOff>63500</xdr:colOff>
      <xdr:row>95</xdr:row>
      <xdr:rowOff>38988</xdr:rowOff>
    </xdr:to>
    <xdr:cxnSp macro="">
      <xdr:nvCxnSpPr>
        <xdr:cNvPr id="225" name="直線コネクタ 224"/>
        <xdr:cNvCxnSpPr/>
      </xdr:nvCxnSpPr>
      <xdr:spPr>
        <a:xfrm flipV="1">
          <a:off x="3797300" y="16041878"/>
          <a:ext cx="838200" cy="2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38988</xdr:rowOff>
    </xdr:from>
    <xdr:to>
      <xdr:col>19</xdr:col>
      <xdr:colOff>177800</xdr:colOff>
      <xdr:row>95</xdr:row>
      <xdr:rowOff>56769</xdr:rowOff>
    </xdr:to>
    <xdr:cxnSp macro="">
      <xdr:nvCxnSpPr>
        <xdr:cNvPr id="228" name="直線コネクタ 227"/>
        <xdr:cNvCxnSpPr/>
      </xdr:nvCxnSpPr>
      <xdr:spPr>
        <a:xfrm flipV="1">
          <a:off x="2908300" y="16326738"/>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56769</xdr:rowOff>
    </xdr:from>
    <xdr:to>
      <xdr:col>15</xdr:col>
      <xdr:colOff>50800</xdr:colOff>
      <xdr:row>95</xdr:row>
      <xdr:rowOff>75437</xdr:rowOff>
    </xdr:to>
    <xdr:cxnSp macro="">
      <xdr:nvCxnSpPr>
        <xdr:cNvPr id="231" name="直線コネクタ 230"/>
        <xdr:cNvCxnSpPr/>
      </xdr:nvCxnSpPr>
      <xdr:spPr>
        <a:xfrm flipV="1">
          <a:off x="2019300" y="16344519"/>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75437</xdr:rowOff>
    </xdr:from>
    <xdr:to>
      <xdr:col>10</xdr:col>
      <xdr:colOff>114300</xdr:colOff>
      <xdr:row>95</xdr:row>
      <xdr:rowOff>88264</xdr:rowOff>
    </xdr:to>
    <xdr:cxnSp macro="">
      <xdr:nvCxnSpPr>
        <xdr:cNvPr id="234" name="直線コネクタ 233"/>
        <xdr:cNvCxnSpPr/>
      </xdr:nvCxnSpPr>
      <xdr:spPr>
        <a:xfrm flipV="1">
          <a:off x="1130300" y="16363187"/>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127016</xdr:rowOff>
    </xdr:from>
    <xdr:ext cx="469744" cy="259045"/>
    <xdr:sp macro="" textlink="">
      <xdr:nvSpPr>
        <xdr:cNvPr id="236" name="テキスト ボックス 235"/>
        <xdr:cNvSpPr txBox="1"/>
      </xdr:nvSpPr>
      <xdr:spPr>
        <a:xfrm>
          <a:off x="1784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155591</xdr:rowOff>
    </xdr:from>
    <xdr:ext cx="469744" cy="259045"/>
    <xdr:sp macro="" textlink="">
      <xdr:nvSpPr>
        <xdr:cNvPr id="238" name="テキスト ボックス 237"/>
        <xdr:cNvSpPr txBox="1"/>
      </xdr:nvSpPr>
      <xdr:spPr>
        <a:xfrm>
          <a:off x="895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46228</xdr:rowOff>
    </xdr:from>
    <xdr:to>
      <xdr:col>24</xdr:col>
      <xdr:colOff>114300</xdr:colOff>
      <xdr:row>93</xdr:row>
      <xdr:rowOff>147828</xdr:rowOff>
    </xdr:to>
    <xdr:sp macro="" textlink="">
      <xdr:nvSpPr>
        <xdr:cNvPr id="244" name="楕円 243"/>
        <xdr:cNvSpPr/>
      </xdr:nvSpPr>
      <xdr:spPr>
        <a:xfrm>
          <a:off x="4584700" y="159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69105</xdr:rowOff>
    </xdr:from>
    <xdr:ext cx="534377" cy="259045"/>
    <xdr:sp macro="" textlink="">
      <xdr:nvSpPr>
        <xdr:cNvPr id="245" name="扶助費該当値テキスト"/>
        <xdr:cNvSpPr txBox="1"/>
      </xdr:nvSpPr>
      <xdr:spPr>
        <a:xfrm>
          <a:off x="4686300" y="158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159638</xdr:rowOff>
    </xdr:from>
    <xdr:to>
      <xdr:col>20</xdr:col>
      <xdr:colOff>38100</xdr:colOff>
      <xdr:row>95</xdr:row>
      <xdr:rowOff>89788</xdr:rowOff>
    </xdr:to>
    <xdr:sp macro="" textlink="">
      <xdr:nvSpPr>
        <xdr:cNvPr id="246" name="楕円 245"/>
        <xdr:cNvSpPr/>
      </xdr:nvSpPr>
      <xdr:spPr>
        <a:xfrm>
          <a:off x="3746500" y="162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106315</xdr:rowOff>
    </xdr:from>
    <xdr:ext cx="469744" cy="259045"/>
    <xdr:sp macro="" textlink="">
      <xdr:nvSpPr>
        <xdr:cNvPr id="247" name="テキスト ボックス 246"/>
        <xdr:cNvSpPr txBox="1"/>
      </xdr:nvSpPr>
      <xdr:spPr>
        <a:xfrm>
          <a:off x="3549728" y="1605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5969</xdr:rowOff>
    </xdr:from>
    <xdr:to>
      <xdr:col>15</xdr:col>
      <xdr:colOff>101600</xdr:colOff>
      <xdr:row>95</xdr:row>
      <xdr:rowOff>107569</xdr:rowOff>
    </xdr:to>
    <xdr:sp macro="" textlink="">
      <xdr:nvSpPr>
        <xdr:cNvPr id="248" name="楕円 247"/>
        <xdr:cNvSpPr/>
      </xdr:nvSpPr>
      <xdr:spPr>
        <a:xfrm>
          <a:off x="2857500" y="162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124096</xdr:rowOff>
    </xdr:from>
    <xdr:ext cx="469744" cy="259045"/>
    <xdr:sp macro="" textlink="">
      <xdr:nvSpPr>
        <xdr:cNvPr id="249" name="テキスト ボックス 248"/>
        <xdr:cNvSpPr txBox="1"/>
      </xdr:nvSpPr>
      <xdr:spPr>
        <a:xfrm>
          <a:off x="2673428" y="160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24637</xdr:rowOff>
    </xdr:from>
    <xdr:to>
      <xdr:col>10</xdr:col>
      <xdr:colOff>165100</xdr:colOff>
      <xdr:row>95</xdr:row>
      <xdr:rowOff>126237</xdr:rowOff>
    </xdr:to>
    <xdr:sp macro="" textlink="">
      <xdr:nvSpPr>
        <xdr:cNvPr id="250" name="楕円 249"/>
        <xdr:cNvSpPr/>
      </xdr:nvSpPr>
      <xdr:spPr>
        <a:xfrm>
          <a:off x="1968500" y="163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142764</xdr:rowOff>
    </xdr:from>
    <xdr:ext cx="469744" cy="259045"/>
    <xdr:sp macro="" textlink="">
      <xdr:nvSpPr>
        <xdr:cNvPr id="251" name="テキスト ボックス 250"/>
        <xdr:cNvSpPr txBox="1"/>
      </xdr:nvSpPr>
      <xdr:spPr>
        <a:xfrm>
          <a:off x="1784428" y="1608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37464</xdr:rowOff>
    </xdr:from>
    <xdr:to>
      <xdr:col>6</xdr:col>
      <xdr:colOff>38100</xdr:colOff>
      <xdr:row>95</xdr:row>
      <xdr:rowOff>139064</xdr:rowOff>
    </xdr:to>
    <xdr:sp macro="" textlink="">
      <xdr:nvSpPr>
        <xdr:cNvPr id="252" name="楕円 251"/>
        <xdr:cNvSpPr/>
      </xdr:nvSpPr>
      <xdr:spPr>
        <a:xfrm>
          <a:off x="10795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93</xdr:row>
      <xdr:rowOff>155591</xdr:rowOff>
    </xdr:from>
    <xdr:ext cx="469744" cy="259045"/>
    <xdr:sp macro="" textlink="">
      <xdr:nvSpPr>
        <xdr:cNvPr id="253" name="テキスト ボックス 252"/>
        <xdr:cNvSpPr txBox="1"/>
      </xdr:nvSpPr>
      <xdr:spPr>
        <a:xfrm>
          <a:off x="895428" y="161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95969</xdr:rowOff>
    </xdr:from>
    <xdr:to>
      <xdr:col>54</xdr:col>
      <xdr:colOff>189865</xdr:colOff>
      <xdr:row>36</xdr:row>
      <xdr:rowOff>151299</xdr:rowOff>
    </xdr:to>
    <xdr:cxnSp macro="">
      <xdr:nvCxnSpPr>
        <xdr:cNvPr id="273" name="直線コネクタ 272"/>
        <xdr:cNvCxnSpPr/>
      </xdr:nvCxnSpPr>
      <xdr:spPr>
        <a:xfrm flipV="1">
          <a:off x="10475595" y="5925269"/>
          <a:ext cx="1270" cy="39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155126</xdr:rowOff>
    </xdr:from>
    <xdr:ext cx="534377" cy="259045"/>
    <xdr:sp macro="" textlink="">
      <xdr:nvSpPr>
        <xdr:cNvPr id="274" name="補助費等最小値テキスト"/>
        <xdr:cNvSpPr txBox="1"/>
      </xdr:nvSpPr>
      <xdr:spPr>
        <a:xfrm>
          <a:off x="10528300" y="63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151299</xdr:rowOff>
    </xdr:from>
    <xdr:to>
      <xdr:col>55</xdr:col>
      <xdr:colOff>88900</xdr:colOff>
      <xdr:row>36</xdr:row>
      <xdr:rowOff>151299</xdr:rowOff>
    </xdr:to>
    <xdr:cxnSp macro="">
      <xdr:nvCxnSpPr>
        <xdr:cNvPr id="275" name="直線コネクタ 274"/>
        <xdr:cNvCxnSpPr/>
      </xdr:nvCxnSpPr>
      <xdr:spPr>
        <a:xfrm>
          <a:off x="10388600" y="6323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42646</xdr:rowOff>
    </xdr:from>
    <xdr:ext cx="599010" cy="259045"/>
    <xdr:sp macro="" textlink="">
      <xdr:nvSpPr>
        <xdr:cNvPr id="276" name="補助費等最大値テキスト"/>
        <xdr:cNvSpPr txBox="1"/>
      </xdr:nvSpPr>
      <xdr:spPr>
        <a:xfrm>
          <a:off x="10528300" y="570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95969</xdr:rowOff>
    </xdr:from>
    <xdr:to>
      <xdr:col>55</xdr:col>
      <xdr:colOff>88900</xdr:colOff>
      <xdr:row>34</xdr:row>
      <xdr:rowOff>95969</xdr:rowOff>
    </xdr:to>
    <xdr:cxnSp macro="">
      <xdr:nvCxnSpPr>
        <xdr:cNvPr id="277" name="直線コネクタ 276"/>
        <xdr:cNvCxnSpPr/>
      </xdr:nvCxnSpPr>
      <xdr:spPr>
        <a:xfrm>
          <a:off x="10388600" y="592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75509</xdr:rowOff>
    </xdr:from>
    <xdr:to>
      <xdr:col>55</xdr:col>
      <xdr:colOff>0</xdr:colOff>
      <xdr:row>34</xdr:row>
      <xdr:rowOff>95969</xdr:rowOff>
    </xdr:to>
    <xdr:cxnSp macro="">
      <xdr:nvCxnSpPr>
        <xdr:cNvPr id="278" name="直線コネクタ 277"/>
        <xdr:cNvCxnSpPr/>
      </xdr:nvCxnSpPr>
      <xdr:spPr>
        <a:xfrm>
          <a:off x="9639300" y="5904809"/>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11649</xdr:rowOff>
    </xdr:from>
    <xdr:ext cx="534377" cy="259045"/>
    <xdr:sp macro="" textlink="">
      <xdr:nvSpPr>
        <xdr:cNvPr id="279" name="補助費等平均値テキスト"/>
        <xdr:cNvSpPr txBox="1"/>
      </xdr:nvSpPr>
      <xdr:spPr>
        <a:xfrm>
          <a:off x="10528300" y="6183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33222</xdr:rowOff>
    </xdr:from>
    <xdr:to>
      <xdr:col>55</xdr:col>
      <xdr:colOff>50800</xdr:colOff>
      <xdr:row>36</xdr:row>
      <xdr:rowOff>134822</xdr:rowOff>
    </xdr:to>
    <xdr:sp macro="" textlink="">
      <xdr:nvSpPr>
        <xdr:cNvPr id="280" name="フローチャート: 判断 279"/>
        <xdr:cNvSpPr/>
      </xdr:nvSpPr>
      <xdr:spPr>
        <a:xfrm>
          <a:off x="10426700" y="62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78270</xdr:rowOff>
    </xdr:from>
    <xdr:to>
      <xdr:col>50</xdr:col>
      <xdr:colOff>114300</xdr:colOff>
      <xdr:row>34</xdr:row>
      <xdr:rowOff>75509</xdr:rowOff>
    </xdr:to>
    <xdr:cxnSp macro="">
      <xdr:nvCxnSpPr>
        <xdr:cNvPr id="281" name="直線コネクタ 280"/>
        <xdr:cNvCxnSpPr/>
      </xdr:nvCxnSpPr>
      <xdr:spPr>
        <a:xfrm>
          <a:off x="8750300" y="5736120"/>
          <a:ext cx="889000" cy="1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36692</xdr:rowOff>
    </xdr:from>
    <xdr:to>
      <xdr:col>50</xdr:col>
      <xdr:colOff>165100</xdr:colOff>
      <xdr:row>36</xdr:row>
      <xdr:rowOff>138292</xdr:rowOff>
    </xdr:to>
    <xdr:sp macro="" textlink="">
      <xdr:nvSpPr>
        <xdr:cNvPr id="282" name="フローチャート: 判断 281"/>
        <xdr:cNvSpPr/>
      </xdr:nvSpPr>
      <xdr:spPr>
        <a:xfrm>
          <a:off x="9588500" y="620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129419</xdr:rowOff>
    </xdr:from>
    <xdr:ext cx="534377" cy="259045"/>
    <xdr:sp macro="" textlink="">
      <xdr:nvSpPr>
        <xdr:cNvPr id="283" name="テキスト ボックス 282"/>
        <xdr:cNvSpPr txBox="1"/>
      </xdr:nvSpPr>
      <xdr:spPr>
        <a:xfrm>
          <a:off x="9359411" y="63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75180</xdr:rowOff>
    </xdr:from>
    <xdr:to>
      <xdr:col>45</xdr:col>
      <xdr:colOff>177800</xdr:colOff>
      <xdr:row>33</xdr:row>
      <xdr:rowOff>78270</xdr:rowOff>
    </xdr:to>
    <xdr:cxnSp macro="">
      <xdr:nvCxnSpPr>
        <xdr:cNvPr id="284" name="直線コネクタ 283"/>
        <xdr:cNvCxnSpPr/>
      </xdr:nvCxnSpPr>
      <xdr:spPr>
        <a:xfrm>
          <a:off x="7861300" y="5390130"/>
          <a:ext cx="889000" cy="3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161737</xdr:rowOff>
    </xdr:from>
    <xdr:to>
      <xdr:col>46</xdr:col>
      <xdr:colOff>38100</xdr:colOff>
      <xdr:row>36</xdr:row>
      <xdr:rowOff>91887</xdr:rowOff>
    </xdr:to>
    <xdr:sp macro="" textlink="">
      <xdr:nvSpPr>
        <xdr:cNvPr id="285" name="フローチャート: 判断 284"/>
        <xdr:cNvSpPr/>
      </xdr:nvSpPr>
      <xdr:spPr>
        <a:xfrm>
          <a:off x="8699500" y="616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83014</xdr:rowOff>
    </xdr:from>
    <xdr:ext cx="534377" cy="259045"/>
    <xdr:sp macro="" textlink="">
      <xdr:nvSpPr>
        <xdr:cNvPr id="286" name="テキスト ボックス 285"/>
        <xdr:cNvSpPr txBox="1"/>
      </xdr:nvSpPr>
      <xdr:spPr>
        <a:xfrm>
          <a:off x="8483111" y="62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107792</xdr:rowOff>
    </xdr:from>
    <xdr:to>
      <xdr:col>41</xdr:col>
      <xdr:colOff>50800</xdr:colOff>
      <xdr:row>31</xdr:row>
      <xdr:rowOff>75180</xdr:rowOff>
    </xdr:to>
    <xdr:cxnSp macro="">
      <xdr:nvCxnSpPr>
        <xdr:cNvPr id="287" name="直線コネクタ 286"/>
        <xdr:cNvCxnSpPr/>
      </xdr:nvCxnSpPr>
      <xdr:spPr>
        <a:xfrm>
          <a:off x="6972300" y="5251292"/>
          <a:ext cx="889000" cy="1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20000</xdr:rowOff>
    </xdr:from>
    <xdr:to>
      <xdr:col>41</xdr:col>
      <xdr:colOff>101600</xdr:colOff>
      <xdr:row>36</xdr:row>
      <xdr:rowOff>121600</xdr:rowOff>
    </xdr:to>
    <xdr:sp macro="" textlink="">
      <xdr:nvSpPr>
        <xdr:cNvPr id="288" name="フローチャート: 判断 287"/>
        <xdr:cNvSpPr/>
      </xdr:nvSpPr>
      <xdr:spPr>
        <a:xfrm>
          <a:off x="78105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112727</xdr:rowOff>
    </xdr:from>
    <xdr:ext cx="534377" cy="259045"/>
    <xdr:sp macro="" textlink="">
      <xdr:nvSpPr>
        <xdr:cNvPr id="289" name="テキスト ボックス 288"/>
        <xdr:cNvSpPr txBox="1"/>
      </xdr:nvSpPr>
      <xdr:spPr>
        <a:xfrm>
          <a:off x="7594111" y="62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7614</xdr:rowOff>
    </xdr:from>
    <xdr:to>
      <xdr:col>36</xdr:col>
      <xdr:colOff>165100</xdr:colOff>
      <xdr:row>36</xdr:row>
      <xdr:rowOff>109214</xdr:rowOff>
    </xdr:to>
    <xdr:sp macro="" textlink="">
      <xdr:nvSpPr>
        <xdr:cNvPr id="290" name="フローチャート: 判断 289"/>
        <xdr:cNvSpPr/>
      </xdr:nvSpPr>
      <xdr:spPr>
        <a:xfrm>
          <a:off x="6921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100341</xdr:rowOff>
    </xdr:from>
    <xdr:ext cx="534377" cy="259045"/>
    <xdr:sp macro="" textlink="">
      <xdr:nvSpPr>
        <xdr:cNvPr id="291" name="テキスト ボックス 290"/>
        <xdr:cNvSpPr txBox="1"/>
      </xdr:nvSpPr>
      <xdr:spPr>
        <a:xfrm>
          <a:off x="67051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45169</xdr:rowOff>
    </xdr:from>
    <xdr:to>
      <xdr:col>55</xdr:col>
      <xdr:colOff>50800</xdr:colOff>
      <xdr:row>34</xdr:row>
      <xdr:rowOff>146769</xdr:rowOff>
    </xdr:to>
    <xdr:sp macro="" textlink="">
      <xdr:nvSpPr>
        <xdr:cNvPr id="297" name="楕円 296"/>
        <xdr:cNvSpPr/>
      </xdr:nvSpPr>
      <xdr:spPr>
        <a:xfrm>
          <a:off x="10426700" y="58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169646</xdr:rowOff>
    </xdr:from>
    <xdr:ext cx="599010" cy="259045"/>
    <xdr:sp macro="" textlink="">
      <xdr:nvSpPr>
        <xdr:cNvPr id="298" name="補助費等該当値テキスト"/>
        <xdr:cNvSpPr txBox="1"/>
      </xdr:nvSpPr>
      <xdr:spPr>
        <a:xfrm>
          <a:off x="10528300" y="58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24709</xdr:rowOff>
    </xdr:from>
    <xdr:to>
      <xdr:col>50</xdr:col>
      <xdr:colOff>165100</xdr:colOff>
      <xdr:row>34</xdr:row>
      <xdr:rowOff>126309</xdr:rowOff>
    </xdr:to>
    <xdr:sp macro="" textlink="">
      <xdr:nvSpPr>
        <xdr:cNvPr id="299" name="楕円 298"/>
        <xdr:cNvSpPr/>
      </xdr:nvSpPr>
      <xdr:spPr>
        <a:xfrm>
          <a:off x="9588500" y="5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142836</xdr:rowOff>
    </xdr:from>
    <xdr:ext cx="599010" cy="259045"/>
    <xdr:sp macro="" textlink="">
      <xdr:nvSpPr>
        <xdr:cNvPr id="300" name="テキスト ボックス 299"/>
        <xdr:cNvSpPr txBox="1"/>
      </xdr:nvSpPr>
      <xdr:spPr>
        <a:xfrm>
          <a:off x="9327095" y="562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27470</xdr:rowOff>
    </xdr:from>
    <xdr:to>
      <xdr:col>46</xdr:col>
      <xdr:colOff>38100</xdr:colOff>
      <xdr:row>33</xdr:row>
      <xdr:rowOff>129070</xdr:rowOff>
    </xdr:to>
    <xdr:sp macro="" textlink="">
      <xdr:nvSpPr>
        <xdr:cNvPr id="301" name="楕円 300"/>
        <xdr:cNvSpPr/>
      </xdr:nvSpPr>
      <xdr:spPr>
        <a:xfrm>
          <a:off x="8699500" y="56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145597</xdr:rowOff>
    </xdr:from>
    <xdr:ext cx="599010" cy="259045"/>
    <xdr:sp macro="" textlink="">
      <xdr:nvSpPr>
        <xdr:cNvPr id="302" name="テキスト ボックス 301"/>
        <xdr:cNvSpPr txBox="1"/>
      </xdr:nvSpPr>
      <xdr:spPr>
        <a:xfrm>
          <a:off x="8450795" y="546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24380</xdr:rowOff>
    </xdr:from>
    <xdr:to>
      <xdr:col>41</xdr:col>
      <xdr:colOff>101600</xdr:colOff>
      <xdr:row>31</xdr:row>
      <xdr:rowOff>125980</xdr:rowOff>
    </xdr:to>
    <xdr:sp macro="" textlink="">
      <xdr:nvSpPr>
        <xdr:cNvPr id="303" name="楕円 302"/>
        <xdr:cNvSpPr/>
      </xdr:nvSpPr>
      <xdr:spPr>
        <a:xfrm>
          <a:off x="7810500" y="53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142507</xdr:rowOff>
    </xdr:from>
    <xdr:ext cx="599010" cy="259045"/>
    <xdr:sp macro="" textlink="">
      <xdr:nvSpPr>
        <xdr:cNvPr id="304" name="テキスト ボックス 303"/>
        <xdr:cNvSpPr txBox="1"/>
      </xdr:nvSpPr>
      <xdr:spPr>
        <a:xfrm>
          <a:off x="7561795" y="5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56992</xdr:rowOff>
    </xdr:from>
    <xdr:to>
      <xdr:col>36</xdr:col>
      <xdr:colOff>165100</xdr:colOff>
      <xdr:row>30</xdr:row>
      <xdr:rowOff>158592</xdr:rowOff>
    </xdr:to>
    <xdr:sp macro="" textlink="">
      <xdr:nvSpPr>
        <xdr:cNvPr id="305" name="楕円 304"/>
        <xdr:cNvSpPr/>
      </xdr:nvSpPr>
      <xdr:spPr>
        <a:xfrm>
          <a:off x="6921500" y="52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3669</xdr:rowOff>
    </xdr:from>
    <xdr:ext cx="599010" cy="259045"/>
    <xdr:sp macro="" textlink="">
      <xdr:nvSpPr>
        <xdr:cNvPr id="306" name="テキスト ボックス 305"/>
        <xdr:cNvSpPr txBox="1"/>
      </xdr:nvSpPr>
      <xdr:spPr>
        <a:xfrm>
          <a:off x="6672795" y="497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155035</xdr:rowOff>
    </xdr:from>
    <xdr:to>
      <xdr:col>54</xdr:col>
      <xdr:colOff>189865</xdr:colOff>
      <xdr:row>58</xdr:row>
      <xdr:rowOff>142310</xdr:rowOff>
    </xdr:to>
    <xdr:cxnSp macro="">
      <xdr:nvCxnSpPr>
        <xdr:cNvPr id="332" name="直線コネクタ 331"/>
        <xdr:cNvCxnSpPr/>
      </xdr:nvCxnSpPr>
      <xdr:spPr>
        <a:xfrm flipV="1">
          <a:off x="10475595" y="8898985"/>
          <a:ext cx="1270" cy="1187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146137</xdr:rowOff>
    </xdr:from>
    <xdr:ext cx="534377" cy="259045"/>
    <xdr:sp macro="" textlink="">
      <xdr:nvSpPr>
        <xdr:cNvPr id="333" name="普通建設事業費最小値テキスト"/>
        <xdr:cNvSpPr txBox="1"/>
      </xdr:nvSpPr>
      <xdr:spPr>
        <a:xfrm>
          <a:off x="10528300" y="1009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142310</xdr:rowOff>
    </xdr:from>
    <xdr:to>
      <xdr:col>55</xdr:col>
      <xdr:colOff>88900</xdr:colOff>
      <xdr:row>58</xdr:row>
      <xdr:rowOff>142310</xdr:rowOff>
    </xdr:to>
    <xdr:cxnSp macro="">
      <xdr:nvCxnSpPr>
        <xdr:cNvPr id="334" name="直線コネクタ 333"/>
        <xdr:cNvCxnSpPr/>
      </xdr:nvCxnSpPr>
      <xdr:spPr>
        <a:xfrm>
          <a:off x="10388600" y="1008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101712</xdr:rowOff>
    </xdr:from>
    <xdr:ext cx="599010" cy="259045"/>
    <xdr:sp macro="" textlink="">
      <xdr:nvSpPr>
        <xdr:cNvPr id="335" name="普通建設事業費最大値テキスト"/>
        <xdr:cNvSpPr txBox="1"/>
      </xdr:nvSpPr>
      <xdr:spPr>
        <a:xfrm>
          <a:off x="10528300" y="86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155035</xdr:rowOff>
    </xdr:from>
    <xdr:to>
      <xdr:col>55</xdr:col>
      <xdr:colOff>88900</xdr:colOff>
      <xdr:row>51</xdr:row>
      <xdr:rowOff>155035</xdr:rowOff>
    </xdr:to>
    <xdr:cxnSp macro="">
      <xdr:nvCxnSpPr>
        <xdr:cNvPr id="336" name="直線コネクタ 335"/>
        <xdr:cNvCxnSpPr/>
      </xdr:nvCxnSpPr>
      <xdr:spPr>
        <a:xfrm>
          <a:off x="10388600" y="889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155035</xdr:rowOff>
    </xdr:from>
    <xdr:to>
      <xdr:col>55</xdr:col>
      <xdr:colOff>0</xdr:colOff>
      <xdr:row>52</xdr:row>
      <xdr:rowOff>84722</xdr:rowOff>
    </xdr:to>
    <xdr:cxnSp macro="">
      <xdr:nvCxnSpPr>
        <xdr:cNvPr id="337" name="直線コネクタ 336"/>
        <xdr:cNvCxnSpPr/>
      </xdr:nvCxnSpPr>
      <xdr:spPr>
        <a:xfrm flipV="1">
          <a:off x="9639300" y="8898985"/>
          <a:ext cx="838200" cy="10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2243</xdr:rowOff>
    </xdr:from>
    <xdr:ext cx="534377" cy="259045"/>
    <xdr:sp macro="" textlink="">
      <xdr:nvSpPr>
        <xdr:cNvPr id="338" name="普通建設事業費平均値テキスト"/>
        <xdr:cNvSpPr txBox="1"/>
      </xdr:nvSpPr>
      <xdr:spPr>
        <a:xfrm>
          <a:off x="10528300" y="977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23816</xdr:rowOff>
    </xdr:from>
    <xdr:to>
      <xdr:col>55</xdr:col>
      <xdr:colOff>50800</xdr:colOff>
      <xdr:row>57</xdr:row>
      <xdr:rowOff>125416</xdr:rowOff>
    </xdr:to>
    <xdr:sp macro="" textlink="">
      <xdr:nvSpPr>
        <xdr:cNvPr id="339" name="フローチャート: 判断 338"/>
        <xdr:cNvSpPr/>
      </xdr:nvSpPr>
      <xdr:spPr>
        <a:xfrm>
          <a:off x="10426700" y="979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49879</xdr:rowOff>
    </xdr:from>
    <xdr:to>
      <xdr:col>50</xdr:col>
      <xdr:colOff>114300</xdr:colOff>
      <xdr:row>52</xdr:row>
      <xdr:rowOff>84722</xdr:rowOff>
    </xdr:to>
    <xdr:cxnSp macro="">
      <xdr:nvCxnSpPr>
        <xdr:cNvPr id="340" name="直線コネクタ 339"/>
        <xdr:cNvCxnSpPr/>
      </xdr:nvCxnSpPr>
      <xdr:spPr>
        <a:xfrm>
          <a:off x="8750300" y="8793829"/>
          <a:ext cx="889000" cy="20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59639</xdr:rowOff>
    </xdr:from>
    <xdr:to>
      <xdr:col>50</xdr:col>
      <xdr:colOff>165100</xdr:colOff>
      <xdr:row>57</xdr:row>
      <xdr:rowOff>161239</xdr:rowOff>
    </xdr:to>
    <xdr:sp macro="" textlink="">
      <xdr:nvSpPr>
        <xdr:cNvPr id="341" name="フローチャート: 判断 340"/>
        <xdr:cNvSpPr/>
      </xdr:nvSpPr>
      <xdr:spPr>
        <a:xfrm>
          <a:off x="9588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152366</xdr:rowOff>
    </xdr:from>
    <xdr:ext cx="534377" cy="259045"/>
    <xdr:sp macro="" textlink="">
      <xdr:nvSpPr>
        <xdr:cNvPr id="342" name="テキスト ボックス 341"/>
        <xdr:cNvSpPr txBox="1"/>
      </xdr:nvSpPr>
      <xdr:spPr>
        <a:xfrm>
          <a:off x="93594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129118</xdr:rowOff>
    </xdr:from>
    <xdr:to>
      <xdr:col>45</xdr:col>
      <xdr:colOff>177800</xdr:colOff>
      <xdr:row>51</xdr:row>
      <xdr:rowOff>49879</xdr:rowOff>
    </xdr:to>
    <xdr:cxnSp macro="">
      <xdr:nvCxnSpPr>
        <xdr:cNvPr id="343" name="直線コネクタ 342"/>
        <xdr:cNvCxnSpPr/>
      </xdr:nvCxnSpPr>
      <xdr:spPr>
        <a:xfrm>
          <a:off x="7861300" y="8701618"/>
          <a:ext cx="889000" cy="9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59610</xdr:rowOff>
    </xdr:from>
    <xdr:to>
      <xdr:col>46</xdr:col>
      <xdr:colOff>38100</xdr:colOff>
      <xdr:row>57</xdr:row>
      <xdr:rowOff>161210</xdr:rowOff>
    </xdr:to>
    <xdr:sp macro="" textlink="">
      <xdr:nvSpPr>
        <xdr:cNvPr id="344" name="フローチャート: 判断 343"/>
        <xdr:cNvSpPr/>
      </xdr:nvSpPr>
      <xdr:spPr>
        <a:xfrm>
          <a:off x="8699500" y="98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152337</xdr:rowOff>
    </xdr:from>
    <xdr:ext cx="534377" cy="259045"/>
    <xdr:sp macro="" textlink="">
      <xdr:nvSpPr>
        <xdr:cNvPr id="345" name="テキスト ボックス 344"/>
        <xdr:cNvSpPr txBox="1"/>
      </xdr:nvSpPr>
      <xdr:spPr>
        <a:xfrm>
          <a:off x="8483111" y="99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129118</xdr:rowOff>
    </xdr:from>
    <xdr:to>
      <xdr:col>41</xdr:col>
      <xdr:colOff>50800</xdr:colOff>
      <xdr:row>52</xdr:row>
      <xdr:rowOff>52727</xdr:rowOff>
    </xdr:to>
    <xdr:cxnSp macro="">
      <xdr:nvCxnSpPr>
        <xdr:cNvPr id="346" name="直線コネクタ 345"/>
        <xdr:cNvCxnSpPr/>
      </xdr:nvCxnSpPr>
      <xdr:spPr>
        <a:xfrm flipV="1">
          <a:off x="6972300" y="8701618"/>
          <a:ext cx="889000" cy="2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67383</xdr:rowOff>
    </xdr:from>
    <xdr:to>
      <xdr:col>41</xdr:col>
      <xdr:colOff>101600</xdr:colOff>
      <xdr:row>57</xdr:row>
      <xdr:rowOff>168983</xdr:rowOff>
    </xdr:to>
    <xdr:sp macro="" textlink="">
      <xdr:nvSpPr>
        <xdr:cNvPr id="347" name="フローチャート: 判断 346"/>
        <xdr:cNvSpPr/>
      </xdr:nvSpPr>
      <xdr:spPr>
        <a:xfrm>
          <a:off x="78105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160110</xdr:rowOff>
    </xdr:from>
    <xdr:ext cx="534377" cy="259045"/>
    <xdr:sp macro="" textlink="">
      <xdr:nvSpPr>
        <xdr:cNvPr id="348" name="テキスト ボックス 347"/>
        <xdr:cNvSpPr txBox="1"/>
      </xdr:nvSpPr>
      <xdr:spPr>
        <a:xfrm>
          <a:off x="7594111" y="99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81890</xdr:rowOff>
    </xdr:from>
    <xdr:to>
      <xdr:col>36</xdr:col>
      <xdr:colOff>165100</xdr:colOff>
      <xdr:row>58</xdr:row>
      <xdr:rowOff>12040</xdr:rowOff>
    </xdr:to>
    <xdr:sp macro="" textlink="">
      <xdr:nvSpPr>
        <xdr:cNvPr id="349" name="フローチャート: 判断 348"/>
        <xdr:cNvSpPr/>
      </xdr:nvSpPr>
      <xdr:spPr>
        <a:xfrm>
          <a:off x="6921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3167</xdr:rowOff>
    </xdr:from>
    <xdr:ext cx="534377" cy="259045"/>
    <xdr:sp macro="" textlink="">
      <xdr:nvSpPr>
        <xdr:cNvPr id="350" name="テキスト ボックス 349"/>
        <xdr:cNvSpPr txBox="1"/>
      </xdr:nvSpPr>
      <xdr:spPr>
        <a:xfrm>
          <a:off x="6705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104235</xdr:rowOff>
    </xdr:from>
    <xdr:to>
      <xdr:col>55</xdr:col>
      <xdr:colOff>50800</xdr:colOff>
      <xdr:row>52</xdr:row>
      <xdr:rowOff>34385</xdr:rowOff>
    </xdr:to>
    <xdr:sp macro="" textlink="">
      <xdr:nvSpPr>
        <xdr:cNvPr id="356" name="楕円 355"/>
        <xdr:cNvSpPr/>
      </xdr:nvSpPr>
      <xdr:spPr>
        <a:xfrm>
          <a:off x="10426700" y="88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57262</xdr:rowOff>
    </xdr:from>
    <xdr:ext cx="599010" cy="259045"/>
    <xdr:sp macro="" textlink="">
      <xdr:nvSpPr>
        <xdr:cNvPr id="357" name="普通建設事業費該当値テキスト"/>
        <xdr:cNvSpPr txBox="1"/>
      </xdr:nvSpPr>
      <xdr:spPr>
        <a:xfrm>
          <a:off x="10528300" y="880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33922</xdr:rowOff>
    </xdr:from>
    <xdr:to>
      <xdr:col>50</xdr:col>
      <xdr:colOff>165100</xdr:colOff>
      <xdr:row>52</xdr:row>
      <xdr:rowOff>135522</xdr:rowOff>
    </xdr:to>
    <xdr:sp macro="" textlink="">
      <xdr:nvSpPr>
        <xdr:cNvPr id="358" name="楕円 357"/>
        <xdr:cNvSpPr/>
      </xdr:nvSpPr>
      <xdr:spPr>
        <a:xfrm>
          <a:off x="9588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152049</xdr:rowOff>
    </xdr:from>
    <xdr:ext cx="599010" cy="259045"/>
    <xdr:sp macro="" textlink="">
      <xdr:nvSpPr>
        <xdr:cNvPr id="359" name="テキスト ボックス 358"/>
        <xdr:cNvSpPr txBox="1"/>
      </xdr:nvSpPr>
      <xdr:spPr>
        <a:xfrm>
          <a:off x="9327095" y="872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170529</xdr:rowOff>
    </xdr:from>
    <xdr:to>
      <xdr:col>46</xdr:col>
      <xdr:colOff>38100</xdr:colOff>
      <xdr:row>51</xdr:row>
      <xdr:rowOff>100679</xdr:rowOff>
    </xdr:to>
    <xdr:sp macro="" textlink="">
      <xdr:nvSpPr>
        <xdr:cNvPr id="360" name="楕円 359"/>
        <xdr:cNvSpPr/>
      </xdr:nvSpPr>
      <xdr:spPr>
        <a:xfrm>
          <a:off x="8699500" y="87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117206</xdr:rowOff>
    </xdr:from>
    <xdr:ext cx="599010" cy="259045"/>
    <xdr:sp macro="" textlink="">
      <xdr:nvSpPr>
        <xdr:cNvPr id="361" name="テキスト ボックス 360"/>
        <xdr:cNvSpPr txBox="1"/>
      </xdr:nvSpPr>
      <xdr:spPr>
        <a:xfrm>
          <a:off x="8450795" y="85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78318</xdr:rowOff>
    </xdr:from>
    <xdr:to>
      <xdr:col>41</xdr:col>
      <xdr:colOff>101600</xdr:colOff>
      <xdr:row>51</xdr:row>
      <xdr:rowOff>8468</xdr:rowOff>
    </xdr:to>
    <xdr:sp macro="" textlink="">
      <xdr:nvSpPr>
        <xdr:cNvPr id="362" name="楕円 361"/>
        <xdr:cNvSpPr/>
      </xdr:nvSpPr>
      <xdr:spPr>
        <a:xfrm>
          <a:off x="7810500" y="8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24995</xdr:rowOff>
    </xdr:from>
    <xdr:ext cx="599010" cy="259045"/>
    <xdr:sp macro="" textlink="">
      <xdr:nvSpPr>
        <xdr:cNvPr id="363" name="テキスト ボックス 362"/>
        <xdr:cNvSpPr txBox="1"/>
      </xdr:nvSpPr>
      <xdr:spPr>
        <a:xfrm>
          <a:off x="7561795" y="84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1927</xdr:rowOff>
    </xdr:from>
    <xdr:to>
      <xdr:col>36</xdr:col>
      <xdr:colOff>165100</xdr:colOff>
      <xdr:row>52</xdr:row>
      <xdr:rowOff>103527</xdr:rowOff>
    </xdr:to>
    <xdr:sp macro="" textlink="">
      <xdr:nvSpPr>
        <xdr:cNvPr id="364" name="楕円 363"/>
        <xdr:cNvSpPr/>
      </xdr:nvSpPr>
      <xdr:spPr>
        <a:xfrm>
          <a:off x="6921500" y="89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120054</xdr:rowOff>
    </xdr:from>
    <xdr:ext cx="599010" cy="259045"/>
    <xdr:sp macro="" textlink="">
      <xdr:nvSpPr>
        <xdr:cNvPr id="365" name="テキスト ボックス 364"/>
        <xdr:cNvSpPr txBox="1"/>
      </xdr:nvSpPr>
      <xdr:spPr>
        <a:xfrm>
          <a:off x="6672795" y="86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1854</xdr:rowOff>
    </xdr:from>
    <xdr:to>
      <xdr:col>54</xdr:col>
      <xdr:colOff>189865</xdr:colOff>
      <xdr:row>79</xdr:row>
      <xdr:rowOff>33434</xdr:rowOff>
    </xdr:to>
    <xdr:cxnSp macro="">
      <xdr:nvCxnSpPr>
        <xdr:cNvPr id="389" name="直線コネクタ 388"/>
        <xdr:cNvCxnSpPr/>
      </xdr:nvCxnSpPr>
      <xdr:spPr>
        <a:xfrm flipV="1">
          <a:off x="10475595" y="12346254"/>
          <a:ext cx="1270" cy="1231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37261</xdr:rowOff>
    </xdr:from>
    <xdr:ext cx="469744" cy="259045"/>
    <xdr:sp macro="" textlink="">
      <xdr:nvSpPr>
        <xdr:cNvPr id="390" name="普通建設事業費 （ うち新規整備　）最小値テキスト"/>
        <xdr:cNvSpPr txBox="1"/>
      </xdr:nvSpPr>
      <xdr:spPr>
        <a:xfrm>
          <a:off x="10528300" y="1358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33434</xdr:rowOff>
    </xdr:from>
    <xdr:to>
      <xdr:col>55</xdr:col>
      <xdr:colOff>88900</xdr:colOff>
      <xdr:row>79</xdr:row>
      <xdr:rowOff>33434</xdr:rowOff>
    </xdr:to>
    <xdr:cxnSp macro="">
      <xdr:nvCxnSpPr>
        <xdr:cNvPr id="391" name="直線コネクタ 390"/>
        <xdr:cNvCxnSpPr/>
      </xdr:nvCxnSpPr>
      <xdr:spPr>
        <a:xfrm>
          <a:off x="10388600" y="135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119981</xdr:rowOff>
    </xdr:from>
    <xdr:ext cx="534377" cy="259045"/>
    <xdr:sp macro="" textlink="">
      <xdr:nvSpPr>
        <xdr:cNvPr id="392" name="普通建設事業費 （ うち新規整備　）最大値テキスト"/>
        <xdr:cNvSpPr txBox="1"/>
      </xdr:nvSpPr>
      <xdr:spPr>
        <a:xfrm>
          <a:off x="10528300" y="121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1854</xdr:rowOff>
    </xdr:from>
    <xdr:to>
      <xdr:col>55</xdr:col>
      <xdr:colOff>88900</xdr:colOff>
      <xdr:row>72</xdr:row>
      <xdr:rowOff>1854</xdr:rowOff>
    </xdr:to>
    <xdr:cxnSp macro="">
      <xdr:nvCxnSpPr>
        <xdr:cNvPr id="393" name="直線コネクタ 392"/>
        <xdr:cNvCxnSpPr/>
      </xdr:nvCxnSpPr>
      <xdr:spPr>
        <a:xfrm>
          <a:off x="10388600" y="123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1854</xdr:rowOff>
    </xdr:from>
    <xdr:to>
      <xdr:col>55</xdr:col>
      <xdr:colOff>0</xdr:colOff>
      <xdr:row>72</xdr:row>
      <xdr:rowOff>127421</xdr:rowOff>
    </xdr:to>
    <xdr:cxnSp macro="">
      <xdr:nvCxnSpPr>
        <xdr:cNvPr id="394" name="直線コネクタ 393"/>
        <xdr:cNvCxnSpPr/>
      </xdr:nvCxnSpPr>
      <xdr:spPr>
        <a:xfrm flipV="1">
          <a:off x="9639300" y="12346254"/>
          <a:ext cx="8382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132576</xdr:rowOff>
    </xdr:from>
    <xdr:ext cx="534377" cy="259045"/>
    <xdr:sp macro="" textlink="">
      <xdr:nvSpPr>
        <xdr:cNvPr id="395" name="普通建設事業費 （ うち新規整備　）平均値テキスト"/>
        <xdr:cNvSpPr txBox="1"/>
      </xdr:nvSpPr>
      <xdr:spPr>
        <a:xfrm>
          <a:off x="10528300" y="13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154149</xdr:rowOff>
    </xdr:from>
    <xdr:to>
      <xdr:col>55</xdr:col>
      <xdr:colOff>50800</xdr:colOff>
      <xdr:row>78</xdr:row>
      <xdr:rowOff>84299</xdr:rowOff>
    </xdr:to>
    <xdr:sp macro="" textlink="">
      <xdr:nvSpPr>
        <xdr:cNvPr id="396" name="フローチャート: 判断 395"/>
        <xdr:cNvSpPr/>
      </xdr:nvSpPr>
      <xdr:spPr>
        <a:xfrm>
          <a:off x="104267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77112</xdr:rowOff>
    </xdr:from>
    <xdr:to>
      <xdr:col>50</xdr:col>
      <xdr:colOff>114300</xdr:colOff>
      <xdr:row>72</xdr:row>
      <xdr:rowOff>127421</xdr:rowOff>
    </xdr:to>
    <xdr:cxnSp macro="">
      <xdr:nvCxnSpPr>
        <xdr:cNvPr id="397" name="直線コネクタ 396"/>
        <xdr:cNvCxnSpPr/>
      </xdr:nvCxnSpPr>
      <xdr:spPr>
        <a:xfrm>
          <a:off x="8750300" y="12078612"/>
          <a:ext cx="889000" cy="39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166641</xdr:rowOff>
    </xdr:from>
    <xdr:to>
      <xdr:col>50</xdr:col>
      <xdr:colOff>165100</xdr:colOff>
      <xdr:row>78</xdr:row>
      <xdr:rowOff>96791</xdr:rowOff>
    </xdr:to>
    <xdr:sp macro="" textlink="">
      <xdr:nvSpPr>
        <xdr:cNvPr id="398" name="フローチャート: 判断 397"/>
        <xdr:cNvSpPr/>
      </xdr:nvSpPr>
      <xdr:spPr>
        <a:xfrm>
          <a:off x="9588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87918</xdr:rowOff>
    </xdr:from>
    <xdr:ext cx="534377" cy="259045"/>
    <xdr:sp macro="" textlink="">
      <xdr:nvSpPr>
        <xdr:cNvPr id="399" name="テキスト ボックス 398"/>
        <xdr:cNvSpPr txBox="1"/>
      </xdr:nvSpPr>
      <xdr:spPr>
        <a:xfrm>
          <a:off x="93594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77112</xdr:rowOff>
    </xdr:from>
    <xdr:to>
      <xdr:col>45</xdr:col>
      <xdr:colOff>177800</xdr:colOff>
      <xdr:row>70</xdr:row>
      <xdr:rowOff>94633</xdr:rowOff>
    </xdr:to>
    <xdr:cxnSp macro="">
      <xdr:nvCxnSpPr>
        <xdr:cNvPr id="400" name="直線コネクタ 399"/>
        <xdr:cNvCxnSpPr/>
      </xdr:nvCxnSpPr>
      <xdr:spPr>
        <a:xfrm flipV="1">
          <a:off x="7861300" y="12078612"/>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169776</xdr:rowOff>
    </xdr:from>
    <xdr:to>
      <xdr:col>46</xdr:col>
      <xdr:colOff>38100</xdr:colOff>
      <xdr:row>78</xdr:row>
      <xdr:rowOff>99926</xdr:rowOff>
    </xdr:to>
    <xdr:sp macro="" textlink="">
      <xdr:nvSpPr>
        <xdr:cNvPr id="401" name="フローチャート: 判断 400"/>
        <xdr:cNvSpPr/>
      </xdr:nvSpPr>
      <xdr:spPr>
        <a:xfrm>
          <a:off x="8699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91053</xdr:rowOff>
    </xdr:from>
    <xdr:ext cx="534377" cy="259045"/>
    <xdr:sp macro="" textlink="">
      <xdr:nvSpPr>
        <xdr:cNvPr id="402" name="テキスト ボックス 401"/>
        <xdr:cNvSpPr txBox="1"/>
      </xdr:nvSpPr>
      <xdr:spPr>
        <a:xfrm>
          <a:off x="84831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94633</xdr:rowOff>
    </xdr:from>
    <xdr:to>
      <xdr:col>41</xdr:col>
      <xdr:colOff>50800</xdr:colOff>
      <xdr:row>72</xdr:row>
      <xdr:rowOff>96854</xdr:rowOff>
    </xdr:to>
    <xdr:cxnSp macro="">
      <xdr:nvCxnSpPr>
        <xdr:cNvPr id="403" name="直線コネクタ 402"/>
        <xdr:cNvCxnSpPr/>
      </xdr:nvCxnSpPr>
      <xdr:spPr>
        <a:xfrm flipV="1">
          <a:off x="6972300" y="12096133"/>
          <a:ext cx="889000" cy="3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6017</xdr:rowOff>
    </xdr:from>
    <xdr:to>
      <xdr:col>41</xdr:col>
      <xdr:colOff>101600</xdr:colOff>
      <xdr:row>78</xdr:row>
      <xdr:rowOff>107617</xdr:rowOff>
    </xdr:to>
    <xdr:sp macro="" textlink="">
      <xdr:nvSpPr>
        <xdr:cNvPr id="404" name="フローチャート: 判断 403"/>
        <xdr:cNvSpPr/>
      </xdr:nvSpPr>
      <xdr:spPr>
        <a:xfrm>
          <a:off x="7810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98744</xdr:rowOff>
    </xdr:from>
    <xdr:ext cx="534377" cy="259045"/>
    <xdr:sp macro="" textlink="">
      <xdr:nvSpPr>
        <xdr:cNvPr id="405" name="テキスト ボックス 404"/>
        <xdr:cNvSpPr txBox="1"/>
      </xdr:nvSpPr>
      <xdr:spPr>
        <a:xfrm>
          <a:off x="7594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13331</xdr:rowOff>
    </xdr:from>
    <xdr:to>
      <xdr:col>36</xdr:col>
      <xdr:colOff>165100</xdr:colOff>
      <xdr:row>78</xdr:row>
      <xdr:rowOff>114931</xdr:rowOff>
    </xdr:to>
    <xdr:sp macro="" textlink="">
      <xdr:nvSpPr>
        <xdr:cNvPr id="406" name="フローチャート: 判断 405"/>
        <xdr:cNvSpPr/>
      </xdr:nvSpPr>
      <xdr:spPr>
        <a:xfrm>
          <a:off x="6921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106058</xdr:rowOff>
    </xdr:from>
    <xdr:ext cx="534377" cy="259045"/>
    <xdr:sp macro="" textlink="">
      <xdr:nvSpPr>
        <xdr:cNvPr id="407" name="テキスト ボックス 406"/>
        <xdr:cNvSpPr txBox="1"/>
      </xdr:nvSpPr>
      <xdr:spPr>
        <a:xfrm>
          <a:off x="6705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122504</xdr:rowOff>
    </xdr:from>
    <xdr:to>
      <xdr:col>55</xdr:col>
      <xdr:colOff>50800</xdr:colOff>
      <xdr:row>72</xdr:row>
      <xdr:rowOff>52654</xdr:rowOff>
    </xdr:to>
    <xdr:sp macro="" textlink="">
      <xdr:nvSpPr>
        <xdr:cNvPr id="413" name="楕円 412"/>
        <xdr:cNvSpPr/>
      </xdr:nvSpPr>
      <xdr:spPr>
        <a:xfrm>
          <a:off x="10426700" y="122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75531</xdr:rowOff>
    </xdr:from>
    <xdr:ext cx="534377" cy="259045"/>
    <xdr:sp macro="" textlink="">
      <xdr:nvSpPr>
        <xdr:cNvPr id="414" name="普通建設事業費 （ うち新規整備　）該当値テキスト"/>
        <xdr:cNvSpPr txBox="1"/>
      </xdr:nvSpPr>
      <xdr:spPr>
        <a:xfrm>
          <a:off x="10528300" y="122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76621</xdr:rowOff>
    </xdr:from>
    <xdr:to>
      <xdr:col>50</xdr:col>
      <xdr:colOff>165100</xdr:colOff>
      <xdr:row>73</xdr:row>
      <xdr:rowOff>6771</xdr:rowOff>
    </xdr:to>
    <xdr:sp macro="" textlink="">
      <xdr:nvSpPr>
        <xdr:cNvPr id="415" name="楕円 414"/>
        <xdr:cNvSpPr/>
      </xdr:nvSpPr>
      <xdr:spPr>
        <a:xfrm>
          <a:off x="9588500" y="124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23298</xdr:rowOff>
    </xdr:from>
    <xdr:ext cx="534377" cy="259045"/>
    <xdr:sp macro="" textlink="">
      <xdr:nvSpPr>
        <xdr:cNvPr id="416" name="テキスト ボックス 415"/>
        <xdr:cNvSpPr txBox="1"/>
      </xdr:nvSpPr>
      <xdr:spPr>
        <a:xfrm>
          <a:off x="9359411" y="121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26312</xdr:rowOff>
    </xdr:from>
    <xdr:to>
      <xdr:col>46</xdr:col>
      <xdr:colOff>38100</xdr:colOff>
      <xdr:row>70</xdr:row>
      <xdr:rowOff>127912</xdr:rowOff>
    </xdr:to>
    <xdr:sp macro="" textlink="">
      <xdr:nvSpPr>
        <xdr:cNvPr id="417" name="楕円 416"/>
        <xdr:cNvSpPr/>
      </xdr:nvSpPr>
      <xdr:spPr>
        <a:xfrm>
          <a:off x="8699500" y="120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144439</xdr:rowOff>
    </xdr:from>
    <xdr:ext cx="534377" cy="259045"/>
    <xdr:sp macro="" textlink="">
      <xdr:nvSpPr>
        <xdr:cNvPr id="418" name="テキスト ボックス 417"/>
        <xdr:cNvSpPr txBox="1"/>
      </xdr:nvSpPr>
      <xdr:spPr>
        <a:xfrm>
          <a:off x="8483111" y="118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43833</xdr:rowOff>
    </xdr:from>
    <xdr:to>
      <xdr:col>41</xdr:col>
      <xdr:colOff>101600</xdr:colOff>
      <xdr:row>70</xdr:row>
      <xdr:rowOff>145433</xdr:rowOff>
    </xdr:to>
    <xdr:sp macro="" textlink="">
      <xdr:nvSpPr>
        <xdr:cNvPr id="419" name="楕円 418"/>
        <xdr:cNvSpPr/>
      </xdr:nvSpPr>
      <xdr:spPr>
        <a:xfrm>
          <a:off x="7810500" y="120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161960</xdr:rowOff>
    </xdr:from>
    <xdr:ext cx="534377" cy="259045"/>
    <xdr:sp macro="" textlink="">
      <xdr:nvSpPr>
        <xdr:cNvPr id="420" name="テキスト ボックス 419"/>
        <xdr:cNvSpPr txBox="1"/>
      </xdr:nvSpPr>
      <xdr:spPr>
        <a:xfrm>
          <a:off x="7594111" y="118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46054</xdr:rowOff>
    </xdr:from>
    <xdr:to>
      <xdr:col>36</xdr:col>
      <xdr:colOff>165100</xdr:colOff>
      <xdr:row>72</xdr:row>
      <xdr:rowOff>147654</xdr:rowOff>
    </xdr:to>
    <xdr:sp macro="" textlink="">
      <xdr:nvSpPr>
        <xdr:cNvPr id="421" name="楕円 420"/>
        <xdr:cNvSpPr/>
      </xdr:nvSpPr>
      <xdr:spPr>
        <a:xfrm>
          <a:off x="6921500" y="12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164181</xdr:rowOff>
    </xdr:from>
    <xdr:ext cx="534377" cy="259045"/>
    <xdr:sp macro="" textlink="">
      <xdr:nvSpPr>
        <xdr:cNvPr id="422" name="テキスト ボックス 421"/>
        <xdr:cNvSpPr txBox="1"/>
      </xdr:nvSpPr>
      <xdr:spPr>
        <a:xfrm>
          <a:off x="6705111" y="12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3" name="直線コネクタ 442"/>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4" name="普通建設事業費 （ うち更新整備　）最小値テキスト"/>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5" name="直線コネクタ 444"/>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6" name="普通建設事業費 （ うち更新整備　）最大値テキスト"/>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7" name="直線コネクタ 446"/>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40260</xdr:rowOff>
    </xdr:from>
    <xdr:to>
      <xdr:col>55</xdr:col>
      <xdr:colOff>0</xdr:colOff>
      <xdr:row>96</xdr:row>
      <xdr:rowOff>46385</xdr:rowOff>
    </xdr:to>
    <xdr:cxnSp macro="">
      <xdr:nvCxnSpPr>
        <xdr:cNvPr id="448" name="直線コネクタ 447"/>
        <xdr:cNvCxnSpPr/>
      </xdr:nvCxnSpPr>
      <xdr:spPr>
        <a:xfrm>
          <a:off x="9639300" y="16499460"/>
          <a:ext cx="8382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49" name="普通建設事業費 （ うち更新整備　）平均値テキスト"/>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0" name="フローチャート: 判断 449"/>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37471</xdr:rowOff>
    </xdr:from>
    <xdr:to>
      <xdr:col>50</xdr:col>
      <xdr:colOff>114300</xdr:colOff>
      <xdr:row>96</xdr:row>
      <xdr:rowOff>40260</xdr:rowOff>
    </xdr:to>
    <xdr:cxnSp macro="">
      <xdr:nvCxnSpPr>
        <xdr:cNvPr id="451" name="直線コネクタ 450"/>
        <xdr:cNvCxnSpPr/>
      </xdr:nvCxnSpPr>
      <xdr:spPr>
        <a:xfrm>
          <a:off x="8750300" y="1649667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2" name="フローチャート: 判断 451"/>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3" name="テキスト ボックス 452"/>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37471</xdr:rowOff>
    </xdr:from>
    <xdr:to>
      <xdr:col>45</xdr:col>
      <xdr:colOff>177800</xdr:colOff>
      <xdr:row>96</xdr:row>
      <xdr:rowOff>146878</xdr:rowOff>
    </xdr:to>
    <xdr:cxnSp macro="">
      <xdr:nvCxnSpPr>
        <xdr:cNvPr id="454" name="直線コネクタ 453"/>
        <xdr:cNvCxnSpPr/>
      </xdr:nvCxnSpPr>
      <xdr:spPr>
        <a:xfrm flipV="1">
          <a:off x="7861300" y="16496671"/>
          <a:ext cx="889000" cy="10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5" name="フローチャート: 判断 454"/>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6" name="テキスト ボックス 455"/>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146878</xdr:rowOff>
    </xdr:from>
    <xdr:to>
      <xdr:col>41</xdr:col>
      <xdr:colOff>50800</xdr:colOff>
      <xdr:row>97</xdr:row>
      <xdr:rowOff>93202</xdr:rowOff>
    </xdr:to>
    <xdr:cxnSp macro="">
      <xdr:nvCxnSpPr>
        <xdr:cNvPr id="457" name="直線コネクタ 456"/>
        <xdr:cNvCxnSpPr/>
      </xdr:nvCxnSpPr>
      <xdr:spPr>
        <a:xfrm flipV="1">
          <a:off x="6972300" y="16606078"/>
          <a:ext cx="889000" cy="1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8" name="フローチャート: 判断 457"/>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59" name="テキスト ボックス 458"/>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0" name="フローチャート: 判断 459"/>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1" name="テキスト ボックス 460"/>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167035</xdr:rowOff>
    </xdr:from>
    <xdr:to>
      <xdr:col>55</xdr:col>
      <xdr:colOff>50800</xdr:colOff>
      <xdr:row>96</xdr:row>
      <xdr:rowOff>97185</xdr:rowOff>
    </xdr:to>
    <xdr:sp macro="" textlink="">
      <xdr:nvSpPr>
        <xdr:cNvPr id="467" name="楕円 466"/>
        <xdr:cNvSpPr/>
      </xdr:nvSpPr>
      <xdr:spPr>
        <a:xfrm>
          <a:off x="10426700" y="164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18462</xdr:rowOff>
    </xdr:from>
    <xdr:ext cx="534377" cy="259045"/>
    <xdr:sp macro="" textlink="">
      <xdr:nvSpPr>
        <xdr:cNvPr id="468" name="普通建設事業費 （ うち更新整備　）該当値テキスト"/>
        <xdr:cNvSpPr txBox="1"/>
      </xdr:nvSpPr>
      <xdr:spPr>
        <a:xfrm>
          <a:off x="10528300" y="163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160910</xdr:rowOff>
    </xdr:from>
    <xdr:to>
      <xdr:col>50</xdr:col>
      <xdr:colOff>165100</xdr:colOff>
      <xdr:row>96</xdr:row>
      <xdr:rowOff>91060</xdr:rowOff>
    </xdr:to>
    <xdr:sp macro="" textlink="">
      <xdr:nvSpPr>
        <xdr:cNvPr id="469" name="楕円 468"/>
        <xdr:cNvSpPr/>
      </xdr:nvSpPr>
      <xdr:spPr>
        <a:xfrm>
          <a:off x="9588500" y="164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107587</xdr:rowOff>
    </xdr:from>
    <xdr:ext cx="534377" cy="259045"/>
    <xdr:sp macro="" textlink="">
      <xdr:nvSpPr>
        <xdr:cNvPr id="470" name="テキスト ボックス 469"/>
        <xdr:cNvSpPr txBox="1"/>
      </xdr:nvSpPr>
      <xdr:spPr>
        <a:xfrm>
          <a:off x="9359411" y="162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158121</xdr:rowOff>
    </xdr:from>
    <xdr:to>
      <xdr:col>46</xdr:col>
      <xdr:colOff>38100</xdr:colOff>
      <xdr:row>96</xdr:row>
      <xdr:rowOff>88271</xdr:rowOff>
    </xdr:to>
    <xdr:sp macro="" textlink="">
      <xdr:nvSpPr>
        <xdr:cNvPr id="471" name="楕円 470"/>
        <xdr:cNvSpPr/>
      </xdr:nvSpPr>
      <xdr:spPr>
        <a:xfrm>
          <a:off x="8699500" y="164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104798</xdr:rowOff>
    </xdr:from>
    <xdr:ext cx="534377" cy="259045"/>
    <xdr:sp macro="" textlink="">
      <xdr:nvSpPr>
        <xdr:cNvPr id="472" name="テキスト ボックス 471"/>
        <xdr:cNvSpPr txBox="1"/>
      </xdr:nvSpPr>
      <xdr:spPr>
        <a:xfrm>
          <a:off x="8483111" y="162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96078</xdr:rowOff>
    </xdr:from>
    <xdr:to>
      <xdr:col>41</xdr:col>
      <xdr:colOff>101600</xdr:colOff>
      <xdr:row>97</xdr:row>
      <xdr:rowOff>26228</xdr:rowOff>
    </xdr:to>
    <xdr:sp macro="" textlink="">
      <xdr:nvSpPr>
        <xdr:cNvPr id="473" name="楕円 472"/>
        <xdr:cNvSpPr/>
      </xdr:nvSpPr>
      <xdr:spPr>
        <a:xfrm>
          <a:off x="7810500" y="165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42755</xdr:rowOff>
    </xdr:from>
    <xdr:ext cx="534377" cy="259045"/>
    <xdr:sp macro="" textlink="">
      <xdr:nvSpPr>
        <xdr:cNvPr id="474" name="テキスト ボックス 473"/>
        <xdr:cNvSpPr txBox="1"/>
      </xdr:nvSpPr>
      <xdr:spPr>
        <a:xfrm>
          <a:off x="7594111" y="16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42402</xdr:rowOff>
    </xdr:from>
    <xdr:to>
      <xdr:col>36</xdr:col>
      <xdr:colOff>165100</xdr:colOff>
      <xdr:row>97</xdr:row>
      <xdr:rowOff>144002</xdr:rowOff>
    </xdr:to>
    <xdr:sp macro="" textlink="">
      <xdr:nvSpPr>
        <xdr:cNvPr id="475" name="楕円 474"/>
        <xdr:cNvSpPr/>
      </xdr:nvSpPr>
      <xdr:spPr>
        <a:xfrm>
          <a:off x="6921500" y="166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160529</xdr:rowOff>
    </xdr:from>
    <xdr:ext cx="534377" cy="259045"/>
    <xdr:sp macro="" textlink="">
      <xdr:nvSpPr>
        <xdr:cNvPr id="476" name="テキスト ボックス 475"/>
        <xdr:cNvSpPr txBox="1"/>
      </xdr:nvSpPr>
      <xdr:spPr>
        <a:xfrm>
          <a:off x="6705111" y="164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11456</xdr:rowOff>
    </xdr:from>
    <xdr:to>
      <xdr:col>85</xdr:col>
      <xdr:colOff>126364</xdr:colOff>
      <xdr:row>39</xdr:row>
      <xdr:rowOff>96005</xdr:rowOff>
    </xdr:to>
    <xdr:cxnSp macro="">
      <xdr:nvCxnSpPr>
        <xdr:cNvPr id="500" name="直線コネクタ 499"/>
        <xdr:cNvCxnSpPr/>
      </xdr:nvCxnSpPr>
      <xdr:spPr>
        <a:xfrm flipV="1">
          <a:off x="16317595" y="5497856"/>
          <a:ext cx="1269" cy="1284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99832</xdr:rowOff>
    </xdr:from>
    <xdr:ext cx="313932" cy="259045"/>
    <xdr:sp macro="" textlink="">
      <xdr:nvSpPr>
        <xdr:cNvPr id="501" name="災害復旧事業費最小値テキスト"/>
        <xdr:cNvSpPr txBox="1"/>
      </xdr:nvSpPr>
      <xdr:spPr>
        <a:xfrm>
          <a:off x="16370300" y="678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96005</xdr:rowOff>
    </xdr:from>
    <xdr:to>
      <xdr:col>86</xdr:col>
      <xdr:colOff>25400</xdr:colOff>
      <xdr:row>39</xdr:row>
      <xdr:rowOff>96005</xdr:rowOff>
    </xdr:to>
    <xdr:cxnSp macro="">
      <xdr:nvCxnSpPr>
        <xdr:cNvPr id="502" name="直線コネクタ 501"/>
        <xdr:cNvCxnSpPr/>
      </xdr:nvCxnSpPr>
      <xdr:spPr>
        <a:xfrm>
          <a:off x="16230600" y="678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129583</xdr:rowOff>
    </xdr:from>
    <xdr:ext cx="534377" cy="259045"/>
    <xdr:sp macro="" textlink="">
      <xdr:nvSpPr>
        <xdr:cNvPr id="503" name="災害復旧事業費最大値テキスト"/>
        <xdr:cNvSpPr txBox="1"/>
      </xdr:nvSpPr>
      <xdr:spPr>
        <a:xfrm>
          <a:off x="16370300" y="52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11456</xdr:rowOff>
    </xdr:from>
    <xdr:to>
      <xdr:col>86</xdr:col>
      <xdr:colOff>25400</xdr:colOff>
      <xdr:row>32</xdr:row>
      <xdr:rowOff>11456</xdr:rowOff>
    </xdr:to>
    <xdr:cxnSp macro="">
      <xdr:nvCxnSpPr>
        <xdr:cNvPr id="504" name="直線コネクタ 503"/>
        <xdr:cNvCxnSpPr/>
      </xdr:nvCxnSpPr>
      <xdr:spPr>
        <a:xfrm>
          <a:off x="16230600" y="549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159686</xdr:rowOff>
    </xdr:from>
    <xdr:to>
      <xdr:col>85</xdr:col>
      <xdr:colOff>127000</xdr:colOff>
      <xdr:row>36</xdr:row>
      <xdr:rowOff>21122</xdr:rowOff>
    </xdr:to>
    <xdr:cxnSp macro="">
      <xdr:nvCxnSpPr>
        <xdr:cNvPr id="505" name="直線コネクタ 504"/>
        <xdr:cNvCxnSpPr/>
      </xdr:nvCxnSpPr>
      <xdr:spPr>
        <a:xfrm flipV="1">
          <a:off x="15481300" y="6160436"/>
          <a:ext cx="8382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74446</xdr:rowOff>
    </xdr:from>
    <xdr:ext cx="469744" cy="259045"/>
    <xdr:sp macro="" textlink="">
      <xdr:nvSpPr>
        <xdr:cNvPr id="506" name="災害復旧事業費平均値テキスト"/>
        <xdr:cNvSpPr txBox="1"/>
      </xdr:nvSpPr>
      <xdr:spPr>
        <a:xfrm>
          <a:off x="16370300" y="658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96019</xdr:rowOff>
    </xdr:from>
    <xdr:to>
      <xdr:col>85</xdr:col>
      <xdr:colOff>177800</xdr:colOff>
      <xdr:row>39</xdr:row>
      <xdr:rowOff>26169</xdr:rowOff>
    </xdr:to>
    <xdr:sp macro="" textlink="">
      <xdr:nvSpPr>
        <xdr:cNvPr id="507" name="フローチャート: 判断 506"/>
        <xdr:cNvSpPr/>
      </xdr:nvSpPr>
      <xdr:spPr>
        <a:xfrm>
          <a:off x="16268700" y="6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53583</xdr:rowOff>
    </xdr:from>
    <xdr:to>
      <xdr:col>81</xdr:col>
      <xdr:colOff>50800</xdr:colOff>
      <xdr:row>36</xdr:row>
      <xdr:rowOff>21122</xdr:rowOff>
    </xdr:to>
    <xdr:cxnSp macro="">
      <xdr:nvCxnSpPr>
        <xdr:cNvPr id="508" name="直線コネクタ 507"/>
        <xdr:cNvCxnSpPr/>
      </xdr:nvCxnSpPr>
      <xdr:spPr>
        <a:xfrm>
          <a:off x="14592300" y="5882883"/>
          <a:ext cx="8890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101833</xdr:rowOff>
    </xdr:from>
    <xdr:to>
      <xdr:col>81</xdr:col>
      <xdr:colOff>101600</xdr:colOff>
      <xdr:row>39</xdr:row>
      <xdr:rowOff>31983</xdr:rowOff>
    </xdr:to>
    <xdr:sp macro="" textlink="">
      <xdr:nvSpPr>
        <xdr:cNvPr id="509" name="フローチャート: 判断 508"/>
        <xdr:cNvSpPr/>
      </xdr:nvSpPr>
      <xdr:spPr>
        <a:xfrm>
          <a:off x="15430500" y="661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23110</xdr:rowOff>
    </xdr:from>
    <xdr:ext cx="469744" cy="259045"/>
    <xdr:sp macro="" textlink="">
      <xdr:nvSpPr>
        <xdr:cNvPr id="510" name="テキスト ボックス 509"/>
        <xdr:cNvSpPr txBox="1"/>
      </xdr:nvSpPr>
      <xdr:spPr>
        <a:xfrm>
          <a:off x="15233728" y="670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83138</xdr:rowOff>
    </xdr:from>
    <xdr:to>
      <xdr:col>76</xdr:col>
      <xdr:colOff>114300</xdr:colOff>
      <xdr:row>34</xdr:row>
      <xdr:rowOff>53583</xdr:rowOff>
    </xdr:to>
    <xdr:cxnSp macro="">
      <xdr:nvCxnSpPr>
        <xdr:cNvPr id="511" name="直線コネクタ 510"/>
        <xdr:cNvCxnSpPr/>
      </xdr:nvCxnSpPr>
      <xdr:spPr>
        <a:xfrm>
          <a:off x="13703300" y="5398088"/>
          <a:ext cx="889000" cy="4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109180</xdr:rowOff>
    </xdr:from>
    <xdr:to>
      <xdr:col>76</xdr:col>
      <xdr:colOff>165100</xdr:colOff>
      <xdr:row>39</xdr:row>
      <xdr:rowOff>39330</xdr:rowOff>
    </xdr:to>
    <xdr:sp macro="" textlink="">
      <xdr:nvSpPr>
        <xdr:cNvPr id="512" name="フローチャート: 判断 511"/>
        <xdr:cNvSpPr/>
      </xdr:nvSpPr>
      <xdr:spPr>
        <a:xfrm>
          <a:off x="14541500" y="66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30457</xdr:rowOff>
    </xdr:from>
    <xdr:ext cx="469744" cy="259045"/>
    <xdr:sp macro="" textlink="">
      <xdr:nvSpPr>
        <xdr:cNvPr id="513" name="テキスト ボックス 512"/>
        <xdr:cNvSpPr txBox="1"/>
      </xdr:nvSpPr>
      <xdr:spPr>
        <a:xfrm>
          <a:off x="14357428" y="671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81636</xdr:rowOff>
    </xdr:from>
    <xdr:to>
      <xdr:col>71</xdr:col>
      <xdr:colOff>177800</xdr:colOff>
      <xdr:row>31</xdr:row>
      <xdr:rowOff>83138</xdr:rowOff>
    </xdr:to>
    <xdr:cxnSp macro="">
      <xdr:nvCxnSpPr>
        <xdr:cNvPr id="514" name="直線コネクタ 513"/>
        <xdr:cNvCxnSpPr/>
      </xdr:nvCxnSpPr>
      <xdr:spPr>
        <a:xfrm>
          <a:off x="12814300" y="5225136"/>
          <a:ext cx="889000" cy="1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91447</xdr:rowOff>
    </xdr:from>
    <xdr:to>
      <xdr:col>72</xdr:col>
      <xdr:colOff>38100</xdr:colOff>
      <xdr:row>39</xdr:row>
      <xdr:rowOff>21597</xdr:rowOff>
    </xdr:to>
    <xdr:sp macro="" textlink="">
      <xdr:nvSpPr>
        <xdr:cNvPr id="515" name="フローチャート: 判断 514"/>
        <xdr:cNvSpPr/>
      </xdr:nvSpPr>
      <xdr:spPr>
        <a:xfrm>
          <a:off x="13652500" y="660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12724</xdr:rowOff>
    </xdr:from>
    <xdr:ext cx="469744" cy="259045"/>
    <xdr:sp macro="" textlink="">
      <xdr:nvSpPr>
        <xdr:cNvPr id="516" name="テキスト ボックス 515"/>
        <xdr:cNvSpPr txBox="1"/>
      </xdr:nvSpPr>
      <xdr:spPr>
        <a:xfrm>
          <a:off x="13468428" y="66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95660</xdr:rowOff>
    </xdr:from>
    <xdr:to>
      <xdr:col>67</xdr:col>
      <xdr:colOff>101600</xdr:colOff>
      <xdr:row>39</xdr:row>
      <xdr:rowOff>25810</xdr:rowOff>
    </xdr:to>
    <xdr:sp macro="" textlink="">
      <xdr:nvSpPr>
        <xdr:cNvPr id="517" name="フローチャート: 判断 516"/>
        <xdr:cNvSpPr/>
      </xdr:nvSpPr>
      <xdr:spPr>
        <a:xfrm>
          <a:off x="12763500" y="661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16937</xdr:rowOff>
    </xdr:from>
    <xdr:ext cx="469744" cy="259045"/>
    <xdr:sp macro="" textlink="">
      <xdr:nvSpPr>
        <xdr:cNvPr id="518" name="テキスト ボックス 517"/>
        <xdr:cNvSpPr txBox="1"/>
      </xdr:nvSpPr>
      <xdr:spPr>
        <a:xfrm>
          <a:off x="12579428" y="67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108886</xdr:rowOff>
    </xdr:from>
    <xdr:to>
      <xdr:col>85</xdr:col>
      <xdr:colOff>177800</xdr:colOff>
      <xdr:row>36</xdr:row>
      <xdr:rowOff>39036</xdr:rowOff>
    </xdr:to>
    <xdr:sp macro="" textlink="">
      <xdr:nvSpPr>
        <xdr:cNvPr id="524" name="楕円 523"/>
        <xdr:cNvSpPr/>
      </xdr:nvSpPr>
      <xdr:spPr>
        <a:xfrm>
          <a:off x="16268700" y="61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131763</xdr:rowOff>
    </xdr:from>
    <xdr:ext cx="534377" cy="259045"/>
    <xdr:sp macro="" textlink="">
      <xdr:nvSpPr>
        <xdr:cNvPr id="525" name="災害復旧事業費該当値テキスト"/>
        <xdr:cNvSpPr txBox="1"/>
      </xdr:nvSpPr>
      <xdr:spPr>
        <a:xfrm>
          <a:off x="16370300" y="5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141772</xdr:rowOff>
    </xdr:from>
    <xdr:to>
      <xdr:col>81</xdr:col>
      <xdr:colOff>101600</xdr:colOff>
      <xdr:row>36</xdr:row>
      <xdr:rowOff>71922</xdr:rowOff>
    </xdr:to>
    <xdr:sp macro="" textlink="">
      <xdr:nvSpPr>
        <xdr:cNvPr id="526" name="楕円 525"/>
        <xdr:cNvSpPr/>
      </xdr:nvSpPr>
      <xdr:spPr>
        <a:xfrm>
          <a:off x="15430500" y="61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88449</xdr:rowOff>
    </xdr:from>
    <xdr:ext cx="534377" cy="259045"/>
    <xdr:sp macro="" textlink="">
      <xdr:nvSpPr>
        <xdr:cNvPr id="527" name="テキスト ボックス 526"/>
        <xdr:cNvSpPr txBox="1"/>
      </xdr:nvSpPr>
      <xdr:spPr>
        <a:xfrm>
          <a:off x="15201411" y="59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2783</xdr:rowOff>
    </xdr:from>
    <xdr:to>
      <xdr:col>76</xdr:col>
      <xdr:colOff>165100</xdr:colOff>
      <xdr:row>34</xdr:row>
      <xdr:rowOff>104383</xdr:rowOff>
    </xdr:to>
    <xdr:sp macro="" textlink="">
      <xdr:nvSpPr>
        <xdr:cNvPr id="528" name="楕円 527"/>
        <xdr:cNvSpPr/>
      </xdr:nvSpPr>
      <xdr:spPr>
        <a:xfrm>
          <a:off x="14541500" y="58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120910</xdr:rowOff>
    </xdr:from>
    <xdr:ext cx="534377" cy="259045"/>
    <xdr:sp macro="" textlink="">
      <xdr:nvSpPr>
        <xdr:cNvPr id="529" name="テキスト ボックス 528"/>
        <xdr:cNvSpPr txBox="1"/>
      </xdr:nvSpPr>
      <xdr:spPr>
        <a:xfrm>
          <a:off x="14325111" y="560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32338</xdr:rowOff>
    </xdr:from>
    <xdr:to>
      <xdr:col>72</xdr:col>
      <xdr:colOff>38100</xdr:colOff>
      <xdr:row>31</xdr:row>
      <xdr:rowOff>133938</xdr:rowOff>
    </xdr:to>
    <xdr:sp macro="" textlink="">
      <xdr:nvSpPr>
        <xdr:cNvPr id="530" name="楕円 529"/>
        <xdr:cNvSpPr/>
      </xdr:nvSpPr>
      <xdr:spPr>
        <a:xfrm>
          <a:off x="13652500" y="53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150465</xdr:rowOff>
    </xdr:from>
    <xdr:ext cx="534377" cy="259045"/>
    <xdr:sp macro="" textlink="">
      <xdr:nvSpPr>
        <xdr:cNvPr id="531" name="テキスト ボックス 530"/>
        <xdr:cNvSpPr txBox="1"/>
      </xdr:nvSpPr>
      <xdr:spPr>
        <a:xfrm>
          <a:off x="13436111" y="51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30836</xdr:rowOff>
    </xdr:from>
    <xdr:to>
      <xdr:col>67</xdr:col>
      <xdr:colOff>101600</xdr:colOff>
      <xdr:row>30</xdr:row>
      <xdr:rowOff>132436</xdr:rowOff>
    </xdr:to>
    <xdr:sp macro="" textlink="">
      <xdr:nvSpPr>
        <xdr:cNvPr id="532" name="楕円 531"/>
        <xdr:cNvSpPr/>
      </xdr:nvSpPr>
      <xdr:spPr>
        <a:xfrm>
          <a:off x="12763500" y="5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148963</xdr:rowOff>
    </xdr:from>
    <xdr:ext cx="534377" cy="259045"/>
    <xdr:sp macro="" textlink="">
      <xdr:nvSpPr>
        <xdr:cNvPr id="533" name="テキスト ボックス 532"/>
        <xdr:cNvSpPr txBox="1"/>
      </xdr:nvSpPr>
      <xdr:spPr>
        <a:xfrm>
          <a:off x="12547111" y="49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4" name="フローチャート: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6" name="フローチャート: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7" name="テキスト ボックス 556"/>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9" name="フローチャート: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0" name="テキスト ボックス 55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2" name="フローチャート: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3" name="テキスト ボックス 56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4" name="フローチャート: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5" name="テキスト ボックス 56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3" name="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4" name="テキスト ボックス 573"/>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5" name="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6" name="テキスト ボックス 57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7" name="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0" name="テキスト ボックス 57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2" name="正方形/長方形 58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3" name="正方形/長方形 58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4" name="正方形/長方形 58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5" name="正方形/長方形 58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9" name="テキスト ボックス 58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5" name="直線コネクタ 604"/>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6" name="公債費最小値テキスト"/>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7" name="直線コネクタ 606"/>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8" name="公債費最大値テキスト"/>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9" name="直線コネクタ 608"/>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58220</xdr:rowOff>
    </xdr:from>
    <xdr:to>
      <xdr:col>85</xdr:col>
      <xdr:colOff>127000</xdr:colOff>
      <xdr:row>74</xdr:row>
      <xdr:rowOff>61486</xdr:rowOff>
    </xdr:to>
    <xdr:cxnSp macro="">
      <xdr:nvCxnSpPr>
        <xdr:cNvPr id="610" name="直線コネクタ 609"/>
        <xdr:cNvCxnSpPr/>
      </xdr:nvCxnSpPr>
      <xdr:spPr>
        <a:xfrm flipV="1">
          <a:off x="15481300" y="127455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1" name="公債費平均値テキスト"/>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2" name="フローチャート: 判断 611"/>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61486</xdr:rowOff>
    </xdr:from>
    <xdr:to>
      <xdr:col>81</xdr:col>
      <xdr:colOff>50800</xdr:colOff>
      <xdr:row>74</xdr:row>
      <xdr:rowOff>61682</xdr:rowOff>
    </xdr:to>
    <xdr:cxnSp macro="">
      <xdr:nvCxnSpPr>
        <xdr:cNvPr id="613" name="直線コネクタ 612"/>
        <xdr:cNvCxnSpPr/>
      </xdr:nvCxnSpPr>
      <xdr:spPr>
        <a:xfrm flipV="1">
          <a:off x="14592300" y="1274878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4" name="フローチャート: 判断 613"/>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5" name="テキスト ボックス 614"/>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49011</xdr:rowOff>
    </xdr:from>
    <xdr:to>
      <xdr:col>76</xdr:col>
      <xdr:colOff>114300</xdr:colOff>
      <xdr:row>74</xdr:row>
      <xdr:rowOff>61682</xdr:rowOff>
    </xdr:to>
    <xdr:cxnSp macro="">
      <xdr:nvCxnSpPr>
        <xdr:cNvPr id="616" name="直線コネクタ 615"/>
        <xdr:cNvCxnSpPr/>
      </xdr:nvCxnSpPr>
      <xdr:spPr>
        <a:xfrm>
          <a:off x="13703300" y="12736311"/>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7" name="フローチャート: 判断 616"/>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8" name="テキスト ボックス 617"/>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25008</xdr:rowOff>
    </xdr:from>
    <xdr:to>
      <xdr:col>71</xdr:col>
      <xdr:colOff>177800</xdr:colOff>
      <xdr:row>74</xdr:row>
      <xdr:rowOff>49011</xdr:rowOff>
    </xdr:to>
    <xdr:cxnSp macro="">
      <xdr:nvCxnSpPr>
        <xdr:cNvPr id="619" name="直線コネクタ 618"/>
        <xdr:cNvCxnSpPr/>
      </xdr:nvCxnSpPr>
      <xdr:spPr>
        <a:xfrm>
          <a:off x="12814300" y="1271230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20" name="フローチャート: 判断 619"/>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1" name="テキスト ボックス 620"/>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2" name="フローチャート: 判断 621"/>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3" name="テキスト ボックス 622"/>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7420</xdr:rowOff>
    </xdr:from>
    <xdr:to>
      <xdr:col>85</xdr:col>
      <xdr:colOff>177800</xdr:colOff>
      <xdr:row>74</xdr:row>
      <xdr:rowOff>109020</xdr:rowOff>
    </xdr:to>
    <xdr:sp macro="" textlink="">
      <xdr:nvSpPr>
        <xdr:cNvPr id="629" name="楕円 628"/>
        <xdr:cNvSpPr/>
      </xdr:nvSpPr>
      <xdr:spPr>
        <a:xfrm>
          <a:off x="16268700" y="126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30297</xdr:rowOff>
    </xdr:from>
    <xdr:ext cx="534377" cy="259045"/>
    <xdr:sp macro="" textlink="">
      <xdr:nvSpPr>
        <xdr:cNvPr id="630" name="公債費該当値テキスト"/>
        <xdr:cNvSpPr txBox="1"/>
      </xdr:nvSpPr>
      <xdr:spPr>
        <a:xfrm>
          <a:off x="16370300" y="1254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10686</xdr:rowOff>
    </xdr:from>
    <xdr:to>
      <xdr:col>81</xdr:col>
      <xdr:colOff>101600</xdr:colOff>
      <xdr:row>74</xdr:row>
      <xdr:rowOff>112286</xdr:rowOff>
    </xdr:to>
    <xdr:sp macro="" textlink="">
      <xdr:nvSpPr>
        <xdr:cNvPr id="631" name="楕円 630"/>
        <xdr:cNvSpPr/>
      </xdr:nvSpPr>
      <xdr:spPr>
        <a:xfrm>
          <a:off x="15430500" y="126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128813</xdr:rowOff>
    </xdr:from>
    <xdr:ext cx="534377" cy="259045"/>
    <xdr:sp macro="" textlink="">
      <xdr:nvSpPr>
        <xdr:cNvPr id="632" name="テキスト ボックス 631"/>
        <xdr:cNvSpPr txBox="1"/>
      </xdr:nvSpPr>
      <xdr:spPr>
        <a:xfrm>
          <a:off x="15201411" y="124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10882</xdr:rowOff>
    </xdr:from>
    <xdr:to>
      <xdr:col>76</xdr:col>
      <xdr:colOff>165100</xdr:colOff>
      <xdr:row>74</xdr:row>
      <xdr:rowOff>112482</xdr:rowOff>
    </xdr:to>
    <xdr:sp macro="" textlink="">
      <xdr:nvSpPr>
        <xdr:cNvPr id="633" name="楕円 632"/>
        <xdr:cNvSpPr/>
      </xdr:nvSpPr>
      <xdr:spPr>
        <a:xfrm>
          <a:off x="14541500" y="126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129009</xdr:rowOff>
    </xdr:from>
    <xdr:ext cx="534377" cy="259045"/>
    <xdr:sp macro="" textlink="">
      <xdr:nvSpPr>
        <xdr:cNvPr id="634" name="テキスト ボックス 633"/>
        <xdr:cNvSpPr txBox="1"/>
      </xdr:nvSpPr>
      <xdr:spPr>
        <a:xfrm>
          <a:off x="14325111" y="124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169661</xdr:rowOff>
    </xdr:from>
    <xdr:to>
      <xdr:col>72</xdr:col>
      <xdr:colOff>38100</xdr:colOff>
      <xdr:row>74</xdr:row>
      <xdr:rowOff>99811</xdr:rowOff>
    </xdr:to>
    <xdr:sp macro="" textlink="">
      <xdr:nvSpPr>
        <xdr:cNvPr id="635" name="楕円 634"/>
        <xdr:cNvSpPr/>
      </xdr:nvSpPr>
      <xdr:spPr>
        <a:xfrm>
          <a:off x="13652500" y="126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116338</xdr:rowOff>
    </xdr:from>
    <xdr:ext cx="534377" cy="259045"/>
    <xdr:sp macro="" textlink="">
      <xdr:nvSpPr>
        <xdr:cNvPr id="636" name="テキスト ボックス 635"/>
        <xdr:cNvSpPr txBox="1"/>
      </xdr:nvSpPr>
      <xdr:spPr>
        <a:xfrm>
          <a:off x="13436111" y="124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145658</xdr:rowOff>
    </xdr:from>
    <xdr:to>
      <xdr:col>67</xdr:col>
      <xdr:colOff>101600</xdr:colOff>
      <xdr:row>74</xdr:row>
      <xdr:rowOff>75808</xdr:rowOff>
    </xdr:to>
    <xdr:sp macro="" textlink="">
      <xdr:nvSpPr>
        <xdr:cNvPr id="637" name="楕円 636"/>
        <xdr:cNvSpPr/>
      </xdr:nvSpPr>
      <xdr:spPr>
        <a:xfrm>
          <a:off x="12763500" y="126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92335</xdr:rowOff>
    </xdr:from>
    <xdr:ext cx="534377" cy="259045"/>
    <xdr:sp macro="" textlink="">
      <xdr:nvSpPr>
        <xdr:cNvPr id="638" name="テキスト ボックス 637"/>
        <xdr:cNvSpPr txBox="1"/>
      </xdr:nvSpPr>
      <xdr:spPr>
        <a:xfrm>
          <a:off x="12547111" y="124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0" name="テキスト ボックス 64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2" name="テキスト ボックス 65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4" name="テキスト ボックス 65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58711</xdr:rowOff>
    </xdr:from>
    <xdr:to>
      <xdr:col>85</xdr:col>
      <xdr:colOff>126364</xdr:colOff>
      <xdr:row>98</xdr:row>
      <xdr:rowOff>135013</xdr:rowOff>
    </xdr:to>
    <xdr:cxnSp macro="">
      <xdr:nvCxnSpPr>
        <xdr:cNvPr id="658" name="直線コネクタ 657"/>
        <xdr:cNvCxnSpPr/>
      </xdr:nvCxnSpPr>
      <xdr:spPr>
        <a:xfrm flipV="1">
          <a:off x="16317595" y="16689361"/>
          <a:ext cx="1269" cy="247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2197</xdr:rowOff>
    </xdr:from>
    <xdr:ext cx="469744" cy="259045"/>
    <xdr:sp macro="" textlink="">
      <xdr:nvSpPr>
        <xdr:cNvPr id="659" name="積立金最小値テキスト"/>
        <xdr:cNvSpPr txBox="1"/>
      </xdr:nvSpPr>
      <xdr:spPr>
        <a:xfrm>
          <a:off x="16370300" y="169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135013</xdr:rowOff>
    </xdr:from>
    <xdr:to>
      <xdr:col>86</xdr:col>
      <xdr:colOff>25400</xdr:colOff>
      <xdr:row>98</xdr:row>
      <xdr:rowOff>135013</xdr:rowOff>
    </xdr:to>
    <xdr:cxnSp macro="">
      <xdr:nvCxnSpPr>
        <xdr:cNvPr id="660" name="直線コネクタ 659"/>
        <xdr:cNvCxnSpPr/>
      </xdr:nvCxnSpPr>
      <xdr:spPr>
        <a:xfrm>
          <a:off x="16230600" y="1693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5388</xdr:rowOff>
    </xdr:from>
    <xdr:ext cx="534377" cy="259045"/>
    <xdr:sp macro="" textlink="">
      <xdr:nvSpPr>
        <xdr:cNvPr id="661" name="積立金最大値テキスト"/>
        <xdr:cNvSpPr txBox="1"/>
      </xdr:nvSpPr>
      <xdr:spPr>
        <a:xfrm>
          <a:off x="16370300" y="164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58711</xdr:rowOff>
    </xdr:from>
    <xdr:to>
      <xdr:col>86</xdr:col>
      <xdr:colOff>25400</xdr:colOff>
      <xdr:row>97</xdr:row>
      <xdr:rowOff>58711</xdr:rowOff>
    </xdr:to>
    <xdr:cxnSp macro="">
      <xdr:nvCxnSpPr>
        <xdr:cNvPr id="662" name="直線コネクタ 661"/>
        <xdr:cNvCxnSpPr/>
      </xdr:nvCxnSpPr>
      <xdr:spPr>
        <a:xfrm>
          <a:off x="16230600" y="166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29414</xdr:rowOff>
    </xdr:from>
    <xdr:to>
      <xdr:col>85</xdr:col>
      <xdr:colOff>127000</xdr:colOff>
      <xdr:row>97</xdr:row>
      <xdr:rowOff>58711</xdr:rowOff>
    </xdr:to>
    <xdr:cxnSp macro="">
      <xdr:nvCxnSpPr>
        <xdr:cNvPr id="663" name="直線コネクタ 662"/>
        <xdr:cNvCxnSpPr/>
      </xdr:nvCxnSpPr>
      <xdr:spPr>
        <a:xfrm>
          <a:off x="15481300" y="16660064"/>
          <a:ext cx="838200" cy="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46648</xdr:rowOff>
    </xdr:from>
    <xdr:ext cx="469744" cy="259045"/>
    <xdr:sp macro="" textlink="">
      <xdr:nvSpPr>
        <xdr:cNvPr id="664" name="積立金平均値テキスト"/>
        <xdr:cNvSpPr txBox="1"/>
      </xdr:nvSpPr>
      <xdr:spPr>
        <a:xfrm>
          <a:off x="16370300" y="16848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68221</xdr:rowOff>
    </xdr:from>
    <xdr:to>
      <xdr:col>85</xdr:col>
      <xdr:colOff>177800</xdr:colOff>
      <xdr:row>98</xdr:row>
      <xdr:rowOff>169821</xdr:rowOff>
    </xdr:to>
    <xdr:sp macro="" textlink="">
      <xdr:nvSpPr>
        <xdr:cNvPr id="665" name="フローチャート: 判断 664"/>
        <xdr:cNvSpPr/>
      </xdr:nvSpPr>
      <xdr:spPr>
        <a:xfrm>
          <a:off x="16268700" y="1687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148991</xdr:rowOff>
    </xdr:from>
    <xdr:to>
      <xdr:col>81</xdr:col>
      <xdr:colOff>50800</xdr:colOff>
      <xdr:row>97</xdr:row>
      <xdr:rowOff>29414</xdr:rowOff>
    </xdr:to>
    <xdr:cxnSp macro="">
      <xdr:nvCxnSpPr>
        <xdr:cNvPr id="666" name="直線コネクタ 665"/>
        <xdr:cNvCxnSpPr/>
      </xdr:nvCxnSpPr>
      <xdr:spPr>
        <a:xfrm>
          <a:off x="14592300" y="16436741"/>
          <a:ext cx="889000" cy="2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59982</xdr:rowOff>
    </xdr:from>
    <xdr:to>
      <xdr:col>81</xdr:col>
      <xdr:colOff>101600</xdr:colOff>
      <xdr:row>98</xdr:row>
      <xdr:rowOff>161582</xdr:rowOff>
    </xdr:to>
    <xdr:sp macro="" textlink="">
      <xdr:nvSpPr>
        <xdr:cNvPr id="667" name="フローチャート: 判断 666"/>
        <xdr:cNvSpPr/>
      </xdr:nvSpPr>
      <xdr:spPr>
        <a:xfrm>
          <a:off x="15430500" y="168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152709</xdr:rowOff>
    </xdr:from>
    <xdr:ext cx="469744" cy="259045"/>
    <xdr:sp macro="" textlink="">
      <xdr:nvSpPr>
        <xdr:cNvPr id="668" name="テキスト ボックス 667"/>
        <xdr:cNvSpPr txBox="1"/>
      </xdr:nvSpPr>
      <xdr:spPr>
        <a:xfrm>
          <a:off x="15233728" y="169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160548</xdr:rowOff>
    </xdr:from>
    <xdr:to>
      <xdr:col>76</xdr:col>
      <xdr:colOff>114300</xdr:colOff>
      <xdr:row>95</xdr:row>
      <xdr:rowOff>148991</xdr:rowOff>
    </xdr:to>
    <xdr:cxnSp macro="">
      <xdr:nvCxnSpPr>
        <xdr:cNvPr id="669" name="直線コネクタ 668"/>
        <xdr:cNvCxnSpPr/>
      </xdr:nvCxnSpPr>
      <xdr:spPr>
        <a:xfrm>
          <a:off x="13703300" y="15762498"/>
          <a:ext cx="889000" cy="6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52136</xdr:rowOff>
    </xdr:from>
    <xdr:to>
      <xdr:col>76</xdr:col>
      <xdr:colOff>165100</xdr:colOff>
      <xdr:row>98</xdr:row>
      <xdr:rowOff>153736</xdr:rowOff>
    </xdr:to>
    <xdr:sp macro="" textlink="">
      <xdr:nvSpPr>
        <xdr:cNvPr id="670" name="フローチャート: 判断 669"/>
        <xdr:cNvSpPr/>
      </xdr:nvSpPr>
      <xdr:spPr>
        <a:xfrm>
          <a:off x="14541500" y="168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144863</xdr:rowOff>
    </xdr:from>
    <xdr:ext cx="469744" cy="259045"/>
    <xdr:sp macro="" textlink="">
      <xdr:nvSpPr>
        <xdr:cNvPr id="671" name="テキスト ボックス 670"/>
        <xdr:cNvSpPr txBox="1"/>
      </xdr:nvSpPr>
      <xdr:spPr>
        <a:xfrm>
          <a:off x="14357428" y="169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160548</xdr:rowOff>
    </xdr:from>
    <xdr:to>
      <xdr:col>71</xdr:col>
      <xdr:colOff>177800</xdr:colOff>
      <xdr:row>93</xdr:row>
      <xdr:rowOff>106201</xdr:rowOff>
    </xdr:to>
    <xdr:cxnSp macro="">
      <xdr:nvCxnSpPr>
        <xdr:cNvPr id="672" name="直線コネクタ 671"/>
        <xdr:cNvCxnSpPr/>
      </xdr:nvCxnSpPr>
      <xdr:spPr>
        <a:xfrm flipV="1">
          <a:off x="12814300" y="15762498"/>
          <a:ext cx="889000" cy="2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40066</xdr:rowOff>
    </xdr:from>
    <xdr:to>
      <xdr:col>72</xdr:col>
      <xdr:colOff>38100</xdr:colOff>
      <xdr:row>98</xdr:row>
      <xdr:rowOff>141666</xdr:rowOff>
    </xdr:to>
    <xdr:sp macro="" textlink="">
      <xdr:nvSpPr>
        <xdr:cNvPr id="673" name="フローチャート: 判断 672"/>
        <xdr:cNvSpPr/>
      </xdr:nvSpPr>
      <xdr:spPr>
        <a:xfrm>
          <a:off x="136525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132793</xdr:rowOff>
    </xdr:from>
    <xdr:ext cx="534377" cy="259045"/>
    <xdr:sp macro="" textlink="">
      <xdr:nvSpPr>
        <xdr:cNvPr id="674" name="テキスト ボックス 673"/>
        <xdr:cNvSpPr txBox="1"/>
      </xdr:nvSpPr>
      <xdr:spPr>
        <a:xfrm>
          <a:off x="13436111" y="169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37708</xdr:rowOff>
    </xdr:from>
    <xdr:to>
      <xdr:col>67</xdr:col>
      <xdr:colOff>101600</xdr:colOff>
      <xdr:row>98</xdr:row>
      <xdr:rowOff>139308</xdr:rowOff>
    </xdr:to>
    <xdr:sp macro="" textlink="">
      <xdr:nvSpPr>
        <xdr:cNvPr id="675" name="フローチャート: 判断 674"/>
        <xdr:cNvSpPr/>
      </xdr:nvSpPr>
      <xdr:spPr>
        <a:xfrm>
          <a:off x="12763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130435</xdr:rowOff>
    </xdr:from>
    <xdr:ext cx="534377" cy="259045"/>
    <xdr:sp macro="" textlink="">
      <xdr:nvSpPr>
        <xdr:cNvPr id="676" name="テキスト ボックス 675"/>
        <xdr:cNvSpPr txBox="1"/>
      </xdr:nvSpPr>
      <xdr:spPr>
        <a:xfrm>
          <a:off x="12547111" y="16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7911</xdr:rowOff>
    </xdr:from>
    <xdr:to>
      <xdr:col>85</xdr:col>
      <xdr:colOff>177800</xdr:colOff>
      <xdr:row>97</xdr:row>
      <xdr:rowOff>109511</xdr:rowOff>
    </xdr:to>
    <xdr:sp macro="" textlink="">
      <xdr:nvSpPr>
        <xdr:cNvPr id="682" name="楕円 681"/>
        <xdr:cNvSpPr/>
      </xdr:nvSpPr>
      <xdr:spPr>
        <a:xfrm>
          <a:off x="16268700" y="166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132388</xdr:rowOff>
    </xdr:from>
    <xdr:ext cx="534377" cy="259045"/>
    <xdr:sp macro="" textlink="">
      <xdr:nvSpPr>
        <xdr:cNvPr id="683" name="積立金該当値テキスト"/>
        <xdr:cNvSpPr txBox="1"/>
      </xdr:nvSpPr>
      <xdr:spPr>
        <a:xfrm>
          <a:off x="16370300" y="165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150064</xdr:rowOff>
    </xdr:from>
    <xdr:to>
      <xdr:col>81</xdr:col>
      <xdr:colOff>101600</xdr:colOff>
      <xdr:row>97</xdr:row>
      <xdr:rowOff>80214</xdr:rowOff>
    </xdr:to>
    <xdr:sp macro="" textlink="">
      <xdr:nvSpPr>
        <xdr:cNvPr id="684" name="楕円 683"/>
        <xdr:cNvSpPr/>
      </xdr:nvSpPr>
      <xdr:spPr>
        <a:xfrm>
          <a:off x="15430500" y="166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96741</xdr:rowOff>
    </xdr:from>
    <xdr:ext cx="534377" cy="259045"/>
    <xdr:sp macro="" textlink="">
      <xdr:nvSpPr>
        <xdr:cNvPr id="685" name="テキスト ボックス 684"/>
        <xdr:cNvSpPr txBox="1"/>
      </xdr:nvSpPr>
      <xdr:spPr>
        <a:xfrm>
          <a:off x="15201411" y="163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98191</xdr:rowOff>
    </xdr:from>
    <xdr:to>
      <xdr:col>76</xdr:col>
      <xdr:colOff>165100</xdr:colOff>
      <xdr:row>96</xdr:row>
      <xdr:rowOff>28341</xdr:rowOff>
    </xdr:to>
    <xdr:sp macro="" textlink="">
      <xdr:nvSpPr>
        <xdr:cNvPr id="686" name="楕円 685"/>
        <xdr:cNvSpPr/>
      </xdr:nvSpPr>
      <xdr:spPr>
        <a:xfrm>
          <a:off x="14541500" y="163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44868</xdr:rowOff>
    </xdr:from>
    <xdr:ext cx="599010" cy="259045"/>
    <xdr:sp macro="" textlink="">
      <xdr:nvSpPr>
        <xdr:cNvPr id="687" name="テキスト ボックス 686"/>
        <xdr:cNvSpPr txBox="1"/>
      </xdr:nvSpPr>
      <xdr:spPr>
        <a:xfrm>
          <a:off x="14292795" y="1616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109748</xdr:rowOff>
    </xdr:from>
    <xdr:to>
      <xdr:col>72</xdr:col>
      <xdr:colOff>38100</xdr:colOff>
      <xdr:row>92</xdr:row>
      <xdr:rowOff>39898</xdr:rowOff>
    </xdr:to>
    <xdr:sp macro="" textlink="">
      <xdr:nvSpPr>
        <xdr:cNvPr id="688" name="楕円 687"/>
        <xdr:cNvSpPr/>
      </xdr:nvSpPr>
      <xdr:spPr>
        <a:xfrm>
          <a:off x="136525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56425</xdr:rowOff>
    </xdr:from>
    <xdr:ext cx="599010" cy="259045"/>
    <xdr:sp macro="" textlink="">
      <xdr:nvSpPr>
        <xdr:cNvPr id="689" name="テキスト ボックス 688"/>
        <xdr:cNvSpPr txBox="1"/>
      </xdr:nvSpPr>
      <xdr:spPr>
        <a:xfrm>
          <a:off x="13403795" y="1548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55401</xdr:rowOff>
    </xdr:from>
    <xdr:to>
      <xdr:col>67</xdr:col>
      <xdr:colOff>101600</xdr:colOff>
      <xdr:row>93</xdr:row>
      <xdr:rowOff>157001</xdr:rowOff>
    </xdr:to>
    <xdr:sp macro="" textlink="">
      <xdr:nvSpPr>
        <xdr:cNvPr id="690" name="楕円 689"/>
        <xdr:cNvSpPr/>
      </xdr:nvSpPr>
      <xdr:spPr>
        <a:xfrm>
          <a:off x="12763500" y="160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2078</xdr:rowOff>
    </xdr:from>
    <xdr:ext cx="599010" cy="259045"/>
    <xdr:sp macro="" textlink="">
      <xdr:nvSpPr>
        <xdr:cNvPr id="691" name="テキスト ボックス 690"/>
        <xdr:cNvSpPr txBox="1"/>
      </xdr:nvSpPr>
      <xdr:spPr>
        <a:xfrm>
          <a:off x="12514795" y="1577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3" name="テキスト ボックス 70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5" name="テキスト ボックス 70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7" name="テキスト ボックス 70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1" name="直線コネクタ 710"/>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4" name="投資及び出資金最大値テキスト"/>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5" name="直線コネクタ 714"/>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139700</xdr:rowOff>
    </xdr:to>
    <xdr:cxnSp macro="">
      <xdr:nvCxnSpPr>
        <xdr:cNvPr id="716" name="直線コネクタ 715"/>
        <xdr:cNvCxnSpPr/>
      </xdr:nvCxnSpPr>
      <xdr:spPr>
        <a:xfrm>
          <a:off x="21323300" y="6649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7" name="投資及び出資金平均値テキスト"/>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8" name="フローチャート: 判断 717"/>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129642</xdr:rowOff>
    </xdr:from>
    <xdr:to>
      <xdr:col>111</xdr:col>
      <xdr:colOff>177800</xdr:colOff>
      <xdr:row>38</xdr:row>
      <xdr:rowOff>134214</xdr:rowOff>
    </xdr:to>
    <xdr:cxnSp macro="">
      <xdr:nvCxnSpPr>
        <xdr:cNvPr id="719" name="直線コネクタ 718"/>
        <xdr:cNvCxnSpPr/>
      </xdr:nvCxnSpPr>
      <xdr:spPr>
        <a:xfrm>
          <a:off x="20434300" y="6644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20" name="フローチャート: 判断 719"/>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1" name="テキスト ボックス 720"/>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92151</xdr:rowOff>
    </xdr:from>
    <xdr:to>
      <xdr:col>107</xdr:col>
      <xdr:colOff>50800</xdr:colOff>
      <xdr:row>38</xdr:row>
      <xdr:rowOff>129642</xdr:rowOff>
    </xdr:to>
    <xdr:cxnSp macro="">
      <xdr:nvCxnSpPr>
        <xdr:cNvPr id="722" name="直線コネクタ 721"/>
        <xdr:cNvCxnSpPr/>
      </xdr:nvCxnSpPr>
      <xdr:spPr>
        <a:xfrm>
          <a:off x="19545300" y="6607251"/>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3" name="フローチャート: 判断 722"/>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4" name="テキスト ボックス 723"/>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109982</xdr:rowOff>
    </xdr:from>
    <xdr:to>
      <xdr:col>102</xdr:col>
      <xdr:colOff>114300</xdr:colOff>
      <xdr:row>38</xdr:row>
      <xdr:rowOff>92151</xdr:rowOff>
    </xdr:to>
    <xdr:cxnSp macro="">
      <xdr:nvCxnSpPr>
        <xdr:cNvPr id="725" name="直線コネクタ 724"/>
        <xdr:cNvCxnSpPr/>
      </xdr:nvCxnSpPr>
      <xdr:spPr>
        <a:xfrm>
          <a:off x="18656300" y="6453632"/>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6" name="フローチャート: 判断 725"/>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7" name="テキスト ボックス 726"/>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8" name="フローチャート: 判断 727"/>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9" name="テキスト ボックス 728"/>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37" name="楕円 736"/>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4691</xdr:rowOff>
    </xdr:from>
    <xdr:ext cx="249299" cy="259045"/>
    <xdr:sp macro="" textlink="">
      <xdr:nvSpPr>
        <xdr:cNvPr id="738" name="テキスト ボックス 737"/>
        <xdr:cNvSpPr txBox="1"/>
      </xdr:nvSpPr>
      <xdr:spPr>
        <a:xfrm>
          <a:off x="21185950" y="669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78842</xdr:rowOff>
    </xdr:from>
    <xdr:to>
      <xdr:col>107</xdr:col>
      <xdr:colOff>101600</xdr:colOff>
      <xdr:row>39</xdr:row>
      <xdr:rowOff>8992</xdr:rowOff>
    </xdr:to>
    <xdr:sp macro="" textlink="">
      <xdr:nvSpPr>
        <xdr:cNvPr id="739" name="楕円 738"/>
        <xdr:cNvSpPr/>
      </xdr:nvSpPr>
      <xdr:spPr>
        <a:xfrm>
          <a:off x="2038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119</xdr:rowOff>
    </xdr:from>
    <xdr:ext cx="313932" cy="259045"/>
    <xdr:sp macro="" textlink="">
      <xdr:nvSpPr>
        <xdr:cNvPr id="740" name="テキスト ボックス 739"/>
        <xdr:cNvSpPr txBox="1"/>
      </xdr:nvSpPr>
      <xdr:spPr>
        <a:xfrm>
          <a:off x="20277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41351</xdr:rowOff>
    </xdr:from>
    <xdr:to>
      <xdr:col>102</xdr:col>
      <xdr:colOff>165100</xdr:colOff>
      <xdr:row>38</xdr:row>
      <xdr:rowOff>142951</xdr:rowOff>
    </xdr:to>
    <xdr:sp macro="" textlink="">
      <xdr:nvSpPr>
        <xdr:cNvPr id="741" name="楕円 740"/>
        <xdr:cNvSpPr/>
      </xdr:nvSpPr>
      <xdr:spPr>
        <a:xfrm>
          <a:off x="19494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134078</xdr:rowOff>
    </xdr:from>
    <xdr:ext cx="313932" cy="259045"/>
    <xdr:sp macro="" textlink="">
      <xdr:nvSpPr>
        <xdr:cNvPr id="742" name="テキスト ボックス 741"/>
        <xdr:cNvSpPr txBox="1"/>
      </xdr:nvSpPr>
      <xdr:spPr>
        <a:xfrm>
          <a:off x="19388333" y="6649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59182</xdr:rowOff>
    </xdr:from>
    <xdr:to>
      <xdr:col>98</xdr:col>
      <xdr:colOff>38100</xdr:colOff>
      <xdr:row>37</xdr:row>
      <xdr:rowOff>160782</xdr:rowOff>
    </xdr:to>
    <xdr:sp macro="" textlink="">
      <xdr:nvSpPr>
        <xdr:cNvPr id="743" name="楕円 742"/>
        <xdr:cNvSpPr/>
      </xdr:nvSpPr>
      <xdr:spPr>
        <a:xfrm>
          <a:off x="18605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151909</xdr:rowOff>
    </xdr:from>
    <xdr:ext cx="378565" cy="259045"/>
    <xdr:sp macro="" textlink="">
      <xdr:nvSpPr>
        <xdr:cNvPr id="744" name="テキスト ボックス 743"/>
        <xdr:cNvSpPr txBox="1"/>
      </xdr:nvSpPr>
      <xdr:spPr>
        <a:xfrm>
          <a:off x="18467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115057</xdr:rowOff>
    </xdr:from>
    <xdr:to>
      <xdr:col>116</xdr:col>
      <xdr:colOff>62864</xdr:colOff>
      <xdr:row>58</xdr:row>
      <xdr:rowOff>124132</xdr:rowOff>
    </xdr:to>
    <xdr:cxnSp macro="">
      <xdr:nvCxnSpPr>
        <xdr:cNvPr id="764" name="直線コネクタ 763"/>
        <xdr:cNvCxnSpPr/>
      </xdr:nvCxnSpPr>
      <xdr:spPr>
        <a:xfrm flipV="1">
          <a:off x="22159595" y="9030457"/>
          <a:ext cx="1269" cy="103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127959</xdr:rowOff>
    </xdr:from>
    <xdr:ext cx="378565" cy="259045"/>
    <xdr:sp macro="" textlink="">
      <xdr:nvSpPr>
        <xdr:cNvPr id="765" name="貸付金最小値テキスト"/>
        <xdr:cNvSpPr txBox="1"/>
      </xdr:nvSpPr>
      <xdr:spPr>
        <a:xfrm>
          <a:off x="22212300" y="1007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124132</xdr:rowOff>
    </xdr:from>
    <xdr:to>
      <xdr:col>116</xdr:col>
      <xdr:colOff>152400</xdr:colOff>
      <xdr:row>58</xdr:row>
      <xdr:rowOff>124132</xdr:rowOff>
    </xdr:to>
    <xdr:cxnSp macro="">
      <xdr:nvCxnSpPr>
        <xdr:cNvPr id="766" name="直線コネクタ 765"/>
        <xdr:cNvCxnSpPr/>
      </xdr:nvCxnSpPr>
      <xdr:spPr>
        <a:xfrm>
          <a:off x="22072600" y="1006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61734</xdr:rowOff>
    </xdr:from>
    <xdr:ext cx="534377" cy="259045"/>
    <xdr:sp macro="" textlink="">
      <xdr:nvSpPr>
        <xdr:cNvPr id="767" name="貸付金最大値テキスト"/>
        <xdr:cNvSpPr txBox="1"/>
      </xdr:nvSpPr>
      <xdr:spPr>
        <a:xfrm>
          <a:off x="22212300" y="88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115057</xdr:rowOff>
    </xdr:from>
    <xdr:to>
      <xdr:col>116</xdr:col>
      <xdr:colOff>152400</xdr:colOff>
      <xdr:row>52</xdr:row>
      <xdr:rowOff>115057</xdr:rowOff>
    </xdr:to>
    <xdr:cxnSp macro="">
      <xdr:nvCxnSpPr>
        <xdr:cNvPr id="768" name="直線コネクタ 767"/>
        <xdr:cNvCxnSpPr/>
      </xdr:nvCxnSpPr>
      <xdr:spPr>
        <a:xfrm>
          <a:off x="22072600" y="903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115057</xdr:rowOff>
    </xdr:from>
    <xdr:to>
      <xdr:col>116</xdr:col>
      <xdr:colOff>63500</xdr:colOff>
      <xdr:row>53</xdr:row>
      <xdr:rowOff>2700</xdr:rowOff>
    </xdr:to>
    <xdr:cxnSp macro="">
      <xdr:nvCxnSpPr>
        <xdr:cNvPr id="769" name="直線コネクタ 768"/>
        <xdr:cNvCxnSpPr/>
      </xdr:nvCxnSpPr>
      <xdr:spPr>
        <a:xfrm flipV="1">
          <a:off x="21323300" y="9030457"/>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15572</xdr:rowOff>
    </xdr:from>
    <xdr:ext cx="534377" cy="259045"/>
    <xdr:sp macro="" textlink="">
      <xdr:nvSpPr>
        <xdr:cNvPr id="770" name="貸付金平均値テキスト"/>
        <xdr:cNvSpPr txBox="1"/>
      </xdr:nvSpPr>
      <xdr:spPr>
        <a:xfrm>
          <a:off x="22212300" y="9616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37145</xdr:rowOff>
    </xdr:from>
    <xdr:to>
      <xdr:col>116</xdr:col>
      <xdr:colOff>114300</xdr:colOff>
      <xdr:row>56</xdr:row>
      <xdr:rowOff>138745</xdr:rowOff>
    </xdr:to>
    <xdr:sp macro="" textlink="">
      <xdr:nvSpPr>
        <xdr:cNvPr id="771" name="フローチャート: 判断 770"/>
        <xdr:cNvSpPr/>
      </xdr:nvSpPr>
      <xdr:spPr>
        <a:xfrm>
          <a:off x="22110700" y="963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137734</xdr:rowOff>
    </xdr:from>
    <xdr:to>
      <xdr:col>111</xdr:col>
      <xdr:colOff>177800</xdr:colOff>
      <xdr:row>53</xdr:row>
      <xdr:rowOff>2700</xdr:rowOff>
    </xdr:to>
    <xdr:cxnSp macro="">
      <xdr:nvCxnSpPr>
        <xdr:cNvPr id="772" name="直線コネクタ 771"/>
        <xdr:cNvCxnSpPr/>
      </xdr:nvCxnSpPr>
      <xdr:spPr>
        <a:xfrm>
          <a:off x="20434300" y="9053134"/>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17554</xdr:rowOff>
    </xdr:from>
    <xdr:to>
      <xdr:col>112</xdr:col>
      <xdr:colOff>38100</xdr:colOff>
      <xdr:row>56</xdr:row>
      <xdr:rowOff>119154</xdr:rowOff>
    </xdr:to>
    <xdr:sp macro="" textlink="">
      <xdr:nvSpPr>
        <xdr:cNvPr id="773" name="フローチャート: 判断 772"/>
        <xdr:cNvSpPr/>
      </xdr:nvSpPr>
      <xdr:spPr>
        <a:xfrm>
          <a:off x="21272500" y="961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110281</xdr:rowOff>
    </xdr:from>
    <xdr:ext cx="534377" cy="259045"/>
    <xdr:sp macro="" textlink="">
      <xdr:nvSpPr>
        <xdr:cNvPr id="774" name="テキスト ボックス 773"/>
        <xdr:cNvSpPr txBox="1"/>
      </xdr:nvSpPr>
      <xdr:spPr>
        <a:xfrm>
          <a:off x="21043411" y="971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84722</xdr:rowOff>
    </xdr:from>
    <xdr:to>
      <xdr:col>107</xdr:col>
      <xdr:colOff>50800</xdr:colOff>
      <xdr:row>52</xdr:row>
      <xdr:rowOff>137734</xdr:rowOff>
    </xdr:to>
    <xdr:cxnSp macro="">
      <xdr:nvCxnSpPr>
        <xdr:cNvPr id="775" name="直線コネクタ 774"/>
        <xdr:cNvCxnSpPr/>
      </xdr:nvCxnSpPr>
      <xdr:spPr>
        <a:xfrm>
          <a:off x="19545300" y="9000122"/>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161937</xdr:rowOff>
    </xdr:from>
    <xdr:to>
      <xdr:col>107</xdr:col>
      <xdr:colOff>101600</xdr:colOff>
      <xdr:row>56</xdr:row>
      <xdr:rowOff>92087</xdr:rowOff>
    </xdr:to>
    <xdr:sp macro="" textlink="">
      <xdr:nvSpPr>
        <xdr:cNvPr id="776" name="フローチャート: 判断 775"/>
        <xdr:cNvSpPr/>
      </xdr:nvSpPr>
      <xdr:spPr>
        <a:xfrm>
          <a:off x="203835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83214</xdr:rowOff>
    </xdr:from>
    <xdr:ext cx="534377" cy="259045"/>
    <xdr:sp macro="" textlink="">
      <xdr:nvSpPr>
        <xdr:cNvPr id="777" name="テキスト ボックス 776"/>
        <xdr:cNvSpPr txBox="1"/>
      </xdr:nvSpPr>
      <xdr:spPr>
        <a:xfrm>
          <a:off x="20167111" y="96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44054</xdr:rowOff>
    </xdr:from>
    <xdr:to>
      <xdr:col>102</xdr:col>
      <xdr:colOff>114300</xdr:colOff>
      <xdr:row>52</xdr:row>
      <xdr:rowOff>84722</xdr:rowOff>
    </xdr:to>
    <xdr:cxnSp macro="">
      <xdr:nvCxnSpPr>
        <xdr:cNvPr id="778" name="直線コネクタ 777"/>
        <xdr:cNvCxnSpPr/>
      </xdr:nvCxnSpPr>
      <xdr:spPr>
        <a:xfrm>
          <a:off x="18656300" y="8788004"/>
          <a:ext cx="889000" cy="2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125247</xdr:rowOff>
    </xdr:from>
    <xdr:to>
      <xdr:col>102</xdr:col>
      <xdr:colOff>165100</xdr:colOff>
      <xdr:row>56</xdr:row>
      <xdr:rowOff>55397</xdr:rowOff>
    </xdr:to>
    <xdr:sp macro="" textlink="">
      <xdr:nvSpPr>
        <xdr:cNvPr id="779" name="フローチャート: 判断 778"/>
        <xdr:cNvSpPr/>
      </xdr:nvSpPr>
      <xdr:spPr>
        <a:xfrm>
          <a:off x="19494500" y="955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46524</xdr:rowOff>
    </xdr:from>
    <xdr:ext cx="534377" cy="259045"/>
    <xdr:sp macro="" textlink="">
      <xdr:nvSpPr>
        <xdr:cNvPr id="780" name="テキスト ボックス 779"/>
        <xdr:cNvSpPr txBox="1"/>
      </xdr:nvSpPr>
      <xdr:spPr>
        <a:xfrm>
          <a:off x="19278111" y="96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68714</xdr:rowOff>
    </xdr:from>
    <xdr:to>
      <xdr:col>98</xdr:col>
      <xdr:colOff>38100</xdr:colOff>
      <xdr:row>55</xdr:row>
      <xdr:rowOff>170314</xdr:rowOff>
    </xdr:to>
    <xdr:sp macro="" textlink="">
      <xdr:nvSpPr>
        <xdr:cNvPr id="781" name="フローチャート: 判断 780"/>
        <xdr:cNvSpPr/>
      </xdr:nvSpPr>
      <xdr:spPr>
        <a:xfrm>
          <a:off x="186055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161441</xdr:rowOff>
    </xdr:from>
    <xdr:ext cx="534377" cy="259045"/>
    <xdr:sp macro="" textlink="">
      <xdr:nvSpPr>
        <xdr:cNvPr id="782" name="テキスト ボックス 781"/>
        <xdr:cNvSpPr txBox="1"/>
      </xdr:nvSpPr>
      <xdr:spPr>
        <a:xfrm>
          <a:off x="18389111"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64257</xdr:rowOff>
    </xdr:from>
    <xdr:to>
      <xdr:col>116</xdr:col>
      <xdr:colOff>114300</xdr:colOff>
      <xdr:row>52</xdr:row>
      <xdr:rowOff>165857</xdr:rowOff>
    </xdr:to>
    <xdr:sp macro="" textlink="">
      <xdr:nvSpPr>
        <xdr:cNvPr id="788" name="楕円 787"/>
        <xdr:cNvSpPr/>
      </xdr:nvSpPr>
      <xdr:spPr>
        <a:xfrm>
          <a:off x="22110700" y="89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17284</xdr:rowOff>
    </xdr:from>
    <xdr:ext cx="534377" cy="259045"/>
    <xdr:sp macro="" textlink="">
      <xdr:nvSpPr>
        <xdr:cNvPr id="789" name="貸付金該当値テキスト"/>
        <xdr:cNvSpPr txBox="1"/>
      </xdr:nvSpPr>
      <xdr:spPr>
        <a:xfrm>
          <a:off x="22212300" y="89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123350</xdr:rowOff>
    </xdr:from>
    <xdr:to>
      <xdr:col>112</xdr:col>
      <xdr:colOff>38100</xdr:colOff>
      <xdr:row>53</xdr:row>
      <xdr:rowOff>53500</xdr:rowOff>
    </xdr:to>
    <xdr:sp macro="" textlink="">
      <xdr:nvSpPr>
        <xdr:cNvPr id="790" name="楕円 789"/>
        <xdr:cNvSpPr/>
      </xdr:nvSpPr>
      <xdr:spPr>
        <a:xfrm>
          <a:off x="21272500" y="90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70027</xdr:rowOff>
    </xdr:from>
    <xdr:ext cx="534377" cy="259045"/>
    <xdr:sp macro="" textlink="">
      <xdr:nvSpPr>
        <xdr:cNvPr id="791" name="テキスト ボックス 790"/>
        <xdr:cNvSpPr txBox="1"/>
      </xdr:nvSpPr>
      <xdr:spPr>
        <a:xfrm>
          <a:off x="21043411" y="88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86934</xdr:rowOff>
    </xdr:from>
    <xdr:to>
      <xdr:col>107</xdr:col>
      <xdr:colOff>101600</xdr:colOff>
      <xdr:row>53</xdr:row>
      <xdr:rowOff>17084</xdr:rowOff>
    </xdr:to>
    <xdr:sp macro="" textlink="">
      <xdr:nvSpPr>
        <xdr:cNvPr id="792" name="楕円 791"/>
        <xdr:cNvSpPr/>
      </xdr:nvSpPr>
      <xdr:spPr>
        <a:xfrm>
          <a:off x="20383500" y="90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33611</xdr:rowOff>
    </xdr:from>
    <xdr:ext cx="534377" cy="259045"/>
    <xdr:sp macro="" textlink="">
      <xdr:nvSpPr>
        <xdr:cNvPr id="793" name="テキスト ボックス 792"/>
        <xdr:cNvSpPr txBox="1"/>
      </xdr:nvSpPr>
      <xdr:spPr>
        <a:xfrm>
          <a:off x="20167111" y="877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33922</xdr:rowOff>
    </xdr:from>
    <xdr:to>
      <xdr:col>102</xdr:col>
      <xdr:colOff>165100</xdr:colOff>
      <xdr:row>52</xdr:row>
      <xdr:rowOff>135522</xdr:rowOff>
    </xdr:to>
    <xdr:sp macro="" textlink="">
      <xdr:nvSpPr>
        <xdr:cNvPr id="794" name="楕円 793"/>
        <xdr:cNvSpPr/>
      </xdr:nvSpPr>
      <xdr:spPr>
        <a:xfrm>
          <a:off x="19494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152049</xdr:rowOff>
    </xdr:from>
    <xdr:ext cx="534377" cy="259045"/>
    <xdr:sp macro="" textlink="">
      <xdr:nvSpPr>
        <xdr:cNvPr id="795" name="テキスト ボックス 794"/>
        <xdr:cNvSpPr txBox="1"/>
      </xdr:nvSpPr>
      <xdr:spPr>
        <a:xfrm>
          <a:off x="19278111" y="87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164704</xdr:rowOff>
    </xdr:from>
    <xdr:to>
      <xdr:col>98</xdr:col>
      <xdr:colOff>38100</xdr:colOff>
      <xdr:row>51</xdr:row>
      <xdr:rowOff>94854</xdr:rowOff>
    </xdr:to>
    <xdr:sp macro="" textlink="">
      <xdr:nvSpPr>
        <xdr:cNvPr id="796" name="楕円 795"/>
        <xdr:cNvSpPr/>
      </xdr:nvSpPr>
      <xdr:spPr>
        <a:xfrm>
          <a:off x="18605500" y="87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111381</xdr:rowOff>
    </xdr:from>
    <xdr:ext cx="534377" cy="259045"/>
    <xdr:sp macro="" textlink="">
      <xdr:nvSpPr>
        <xdr:cNvPr id="797" name="テキスト ボックス 796"/>
        <xdr:cNvSpPr txBox="1"/>
      </xdr:nvSpPr>
      <xdr:spPr>
        <a:xfrm>
          <a:off x="18389111" y="85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7" name="テキスト ボックス 80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9" name="テキスト ボックス 808"/>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1" name="テキスト ボックス 810"/>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3" name="テキスト ボックス 812"/>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5" name="テキスト ボックス 814"/>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7" name="テキスト ボックス 81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9" name="テキスト ボックス 81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1" name="直線コネクタ 820"/>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2" name="繰出金最小値テキスト"/>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3" name="直線コネクタ 822"/>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4" name="繰出金最大値テキスト"/>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5" name="直線コネクタ 824"/>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907</xdr:rowOff>
    </xdr:from>
    <xdr:to>
      <xdr:col>116</xdr:col>
      <xdr:colOff>63500</xdr:colOff>
      <xdr:row>73</xdr:row>
      <xdr:rowOff>65078</xdr:rowOff>
    </xdr:to>
    <xdr:cxnSp macro="">
      <xdr:nvCxnSpPr>
        <xdr:cNvPr id="826" name="直線コネクタ 825"/>
        <xdr:cNvCxnSpPr/>
      </xdr:nvCxnSpPr>
      <xdr:spPr>
        <a:xfrm>
          <a:off x="21323300" y="12516757"/>
          <a:ext cx="8382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27" name="繰出金平均値テキスト"/>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28" name="フローチャート: 判断 827"/>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907</xdr:rowOff>
    </xdr:from>
    <xdr:to>
      <xdr:col>111</xdr:col>
      <xdr:colOff>177800</xdr:colOff>
      <xdr:row>77</xdr:row>
      <xdr:rowOff>81080</xdr:rowOff>
    </xdr:to>
    <xdr:cxnSp macro="">
      <xdr:nvCxnSpPr>
        <xdr:cNvPr id="829" name="直線コネクタ 828"/>
        <xdr:cNvCxnSpPr/>
      </xdr:nvCxnSpPr>
      <xdr:spPr>
        <a:xfrm flipV="1">
          <a:off x="20434300" y="12516757"/>
          <a:ext cx="889000" cy="7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0" name="フローチャート: 判断 829"/>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1" name="テキスト ボックス 830"/>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41892</xdr:rowOff>
    </xdr:from>
    <xdr:to>
      <xdr:col>107</xdr:col>
      <xdr:colOff>50800</xdr:colOff>
      <xdr:row>77</xdr:row>
      <xdr:rowOff>81080</xdr:rowOff>
    </xdr:to>
    <xdr:cxnSp macro="">
      <xdr:nvCxnSpPr>
        <xdr:cNvPr id="832" name="直線コネクタ 831"/>
        <xdr:cNvCxnSpPr/>
      </xdr:nvCxnSpPr>
      <xdr:spPr>
        <a:xfrm>
          <a:off x="19545300" y="12729192"/>
          <a:ext cx="889000" cy="5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3" name="フローチャート: 判断 832"/>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4" name="テキスト ボックス 833"/>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148681</xdr:rowOff>
    </xdr:from>
    <xdr:to>
      <xdr:col>102</xdr:col>
      <xdr:colOff>114300</xdr:colOff>
      <xdr:row>74</xdr:row>
      <xdr:rowOff>41892</xdr:rowOff>
    </xdr:to>
    <xdr:cxnSp macro="">
      <xdr:nvCxnSpPr>
        <xdr:cNvPr id="835" name="直線コネクタ 834"/>
        <xdr:cNvCxnSpPr/>
      </xdr:nvCxnSpPr>
      <xdr:spPr>
        <a:xfrm>
          <a:off x="18656300" y="12493081"/>
          <a:ext cx="889000" cy="2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6" name="フローチャート: 判断 835"/>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103413</xdr:rowOff>
    </xdr:from>
    <xdr:ext cx="469744" cy="259045"/>
    <xdr:sp macro="" textlink="">
      <xdr:nvSpPr>
        <xdr:cNvPr id="837" name="テキスト ボックス 836"/>
        <xdr:cNvSpPr txBox="1"/>
      </xdr:nvSpPr>
      <xdr:spPr>
        <a:xfrm>
          <a:off x="19310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38" name="フローチャート: 判断 837"/>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85941</xdr:rowOff>
    </xdr:from>
    <xdr:ext cx="469744" cy="259045"/>
    <xdr:sp macro="" textlink="">
      <xdr:nvSpPr>
        <xdr:cNvPr id="839" name="テキスト ボックス 838"/>
        <xdr:cNvSpPr txBox="1"/>
      </xdr:nvSpPr>
      <xdr:spPr>
        <a:xfrm>
          <a:off x="18421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14278</xdr:rowOff>
    </xdr:from>
    <xdr:to>
      <xdr:col>116</xdr:col>
      <xdr:colOff>114300</xdr:colOff>
      <xdr:row>73</xdr:row>
      <xdr:rowOff>115878</xdr:rowOff>
    </xdr:to>
    <xdr:sp macro="" textlink="">
      <xdr:nvSpPr>
        <xdr:cNvPr id="845" name="楕円 844"/>
        <xdr:cNvSpPr/>
      </xdr:nvSpPr>
      <xdr:spPr>
        <a:xfrm>
          <a:off x="22110700" y="125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37155</xdr:rowOff>
    </xdr:from>
    <xdr:ext cx="469744" cy="259045"/>
    <xdr:sp macro="" textlink="">
      <xdr:nvSpPr>
        <xdr:cNvPr id="846" name="繰出金該当値テキスト"/>
        <xdr:cNvSpPr txBox="1"/>
      </xdr:nvSpPr>
      <xdr:spPr>
        <a:xfrm>
          <a:off x="22212300" y="123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121557</xdr:rowOff>
    </xdr:from>
    <xdr:to>
      <xdr:col>112</xdr:col>
      <xdr:colOff>38100</xdr:colOff>
      <xdr:row>73</xdr:row>
      <xdr:rowOff>51707</xdr:rowOff>
    </xdr:to>
    <xdr:sp macro="" textlink="">
      <xdr:nvSpPr>
        <xdr:cNvPr id="847" name="楕円 846"/>
        <xdr:cNvSpPr/>
      </xdr:nvSpPr>
      <xdr:spPr>
        <a:xfrm>
          <a:off x="21272500" y="124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68234</xdr:rowOff>
    </xdr:from>
    <xdr:ext cx="469744" cy="259045"/>
    <xdr:sp macro="" textlink="">
      <xdr:nvSpPr>
        <xdr:cNvPr id="848" name="テキスト ボックス 847"/>
        <xdr:cNvSpPr txBox="1"/>
      </xdr:nvSpPr>
      <xdr:spPr>
        <a:xfrm>
          <a:off x="21075728" y="1224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30280</xdr:rowOff>
    </xdr:from>
    <xdr:to>
      <xdr:col>107</xdr:col>
      <xdr:colOff>101600</xdr:colOff>
      <xdr:row>77</xdr:row>
      <xdr:rowOff>131880</xdr:rowOff>
    </xdr:to>
    <xdr:sp macro="" textlink="">
      <xdr:nvSpPr>
        <xdr:cNvPr id="849" name="楕円 848"/>
        <xdr:cNvSpPr/>
      </xdr:nvSpPr>
      <xdr:spPr>
        <a:xfrm>
          <a:off x="20383500" y="13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148407</xdr:rowOff>
    </xdr:from>
    <xdr:ext cx="469744" cy="259045"/>
    <xdr:sp macro="" textlink="">
      <xdr:nvSpPr>
        <xdr:cNvPr id="850" name="テキスト ボックス 849"/>
        <xdr:cNvSpPr txBox="1"/>
      </xdr:nvSpPr>
      <xdr:spPr>
        <a:xfrm>
          <a:off x="20199428" y="130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162542</xdr:rowOff>
    </xdr:from>
    <xdr:to>
      <xdr:col>102</xdr:col>
      <xdr:colOff>165100</xdr:colOff>
      <xdr:row>74</xdr:row>
      <xdr:rowOff>92692</xdr:rowOff>
    </xdr:to>
    <xdr:sp macro="" textlink="">
      <xdr:nvSpPr>
        <xdr:cNvPr id="851" name="楕円 850"/>
        <xdr:cNvSpPr/>
      </xdr:nvSpPr>
      <xdr:spPr>
        <a:xfrm>
          <a:off x="19494500" y="126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109219</xdr:rowOff>
    </xdr:from>
    <xdr:ext cx="469744" cy="259045"/>
    <xdr:sp macro="" textlink="">
      <xdr:nvSpPr>
        <xdr:cNvPr id="852" name="テキスト ボックス 851"/>
        <xdr:cNvSpPr txBox="1"/>
      </xdr:nvSpPr>
      <xdr:spPr>
        <a:xfrm>
          <a:off x="19310428" y="1245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97881</xdr:rowOff>
    </xdr:from>
    <xdr:to>
      <xdr:col>98</xdr:col>
      <xdr:colOff>38100</xdr:colOff>
      <xdr:row>73</xdr:row>
      <xdr:rowOff>28031</xdr:rowOff>
    </xdr:to>
    <xdr:sp macro="" textlink="">
      <xdr:nvSpPr>
        <xdr:cNvPr id="853" name="楕円 852"/>
        <xdr:cNvSpPr/>
      </xdr:nvSpPr>
      <xdr:spPr>
        <a:xfrm>
          <a:off x="18605500" y="124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44558</xdr:rowOff>
    </xdr:from>
    <xdr:ext cx="469744" cy="259045"/>
    <xdr:sp macro="" textlink="">
      <xdr:nvSpPr>
        <xdr:cNvPr id="854" name="テキスト ボックス 853"/>
        <xdr:cNvSpPr txBox="1"/>
      </xdr:nvSpPr>
      <xdr:spPr>
        <a:xfrm>
          <a:off x="18421428" y="1221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671,613</a:t>
          </a:r>
          <a:r>
            <a:rPr kumimoji="1" lang="ja-JP" altLang="en-US" sz="1200">
              <a:latin typeface="ＭＳ Ｐゴシック" panose="020B0600070205080204" pitchFamily="50" charset="-128"/>
              <a:ea typeface="ＭＳ Ｐゴシック" panose="020B0600070205080204" pitchFamily="50" charset="-128"/>
            </a:rPr>
            <a:t>円となっている。類似団体平均との比較では、多くの項目で高い水準となっているが、これは、東日本大震災及び原子力災害からの復旧・復興業務に対応するためである。</a:t>
          </a:r>
        </a:p>
        <a:p>
          <a:r>
            <a:rPr kumimoji="1" lang="ja-JP" altLang="en-US" sz="1200">
              <a:latin typeface="ＭＳ Ｐゴシック" panose="020B0600070205080204" pitchFamily="50" charset="-128"/>
              <a:ea typeface="ＭＳ Ｐゴシック" panose="020B0600070205080204" pitchFamily="50" charset="-128"/>
            </a:rPr>
            <a:t>・主要な項目のうち人件費は、住民一人当たり</a:t>
          </a:r>
          <a:r>
            <a:rPr kumimoji="1" lang="en-US" altLang="ja-JP" sz="1200">
              <a:latin typeface="ＭＳ Ｐゴシック" panose="020B0600070205080204" pitchFamily="50" charset="-128"/>
              <a:ea typeface="ＭＳ Ｐゴシック" panose="020B0600070205080204" pitchFamily="50" charset="-128"/>
            </a:rPr>
            <a:t>131,759</a:t>
          </a:r>
          <a:r>
            <a:rPr kumimoji="1" lang="ja-JP" altLang="en-US" sz="1200">
              <a:latin typeface="ＭＳ Ｐゴシック" panose="020B0600070205080204" pitchFamily="50" charset="-128"/>
              <a:ea typeface="ＭＳ Ｐゴシック" panose="020B0600070205080204" pitchFamily="50" charset="-128"/>
            </a:rPr>
            <a:t>円となっており、震災以降職員を大幅に増員して復旧・復興業務に対応しているため、類似団体平均と比較して高い水準で推移している。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・補助費等は、主に除染事業に係る市町村交付金等により、類似団体平均と比較して高い水準で推移しているが、令和元年度は除染事業の進捗等に伴い減少した。</a:t>
          </a:r>
        </a:p>
        <a:p>
          <a:r>
            <a:rPr kumimoji="1" lang="ja-JP" altLang="en-US" sz="1200">
              <a:latin typeface="ＭＳ Ｐゴシック" panose="020B0600070205080204" pitchFamily="50" charset="-128"/>
              <a:ea typeface="ＭＳ Ｐゴシック" panose="020B0600070205080204" pitchFamily="50" charset="-128"/>
            </a:rPr>
            <a:t>・積立金は、様々な復旧・復興事業を実施するため国から一括交付された交付金等を東日本大震災復興対策関係基金に積み立てていることから、類似団体平均と比較して高い水準で推移しているが、令和元年度は前年度に国から一括交付のあった原子力災害等復興基金（営農再開勘定）の皆減等により減少した。</a:t>
          </a:r>
        </a:p>
        <a:p>
          <a:r>
            <a:rPr kumimoji="1" lang="ja-JP" altLang="en-US" sz="1200">
              <a:latin typeface="ＭＳ Ｐゴシック" panose="020B0600070205080204" pitchFamily="50" charset="-128"/>
              <a:ea typeface="ＭＳ Ｐゴシック" panose="020B0600070205080204" pitchFamily="50" charset="-128"/>
            </a:rPr>
            <a:t>・普通建設事業費は、復興公営住宅の整備や被災地における復興関連の事業等により、類似団体平均と比較して高い水準で推移しており、令和元年度は復興道路の整備事業の増に加え、災害対策のための河川改修工事等の増により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・扶助費は、東日本大震災及び原子力災害に係る災害救助費等により、類似団体平均と比較して高い水準で推移しているが、令和元年度は令和元年東日本台風に係る災害救助費の増等により大幅に増加した。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1,881,981
1,866,570
13,783.90
1,357,615,773
1,263,963,809
7,560,800
488,228,523
1,434,849,661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33020</xdr:rowOff>
    </xdr:from>
    <xdr:to>
      <xdr:col>24</xdr:col>
      <xdr:colOff>63500</xdr:colOff>
      <xdr:row>32</xdr:row>
      <xdr:rowOff>84455</xdr:rowOff>
    </xdr:to>
    <xdr:cxnSp macro="">
      <xdr:nvCxnSpPr>
        <xdr:cNvPr id="61" name="直線コネクタ 60"/>
        <xdr:cNvCxnSpPr/>
      </xdr:nvCxnSpPr>
      <xdr:spPr>
        <a:xfrm flipV="1">
          <a:off x="3797300" y="55194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84455</xdr:rowOff>
    </xdr:from>
    <xdr:to>
      <xdr:col>19</xdr:col>
      <xdr:colOff>177800</xdr:colOff>
      <xdr:row>32</xdr:row>
      <xdr:rowOff>84455</xdr:rowOff>
    </xdr:to>
    <xdr:cxnSp macro="">
      <xdr:nvCxnSpPr>
        <xdr:cNvPr id="64" name="直線コネクタ 63"/>
        <xdr:cNvCxnSpPr/>
      </xdr:nvCxnSpPr>
      <xdr:spPr>
        <a:xfrm>
          <a:off x="2908300" y="557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67310</xdr:rowOff>
    </xdr:from>
    <xdr:to>
      <xdr:col>15</xdr:col>
      <xdr:colOff>50800</xdr:colOff>
      <xdr:row>32</xdr:row>
      <xdr:rowOff>84455</xdr:rowOff>
    </xdr:to>
    <xdr:cxnSp macro="">
      <xdr:nvCxnSpPr>
        <xdr:cNvPr id="67" name="直線コネクタ 66"/>
        <xdr:cNvCxnSpPr/>
      </xdr:nvCxnSpPr>
      <xdr:spPr>
        <a:xfrm>
          <a:off x="2019300" y="5553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67310</xdr:rowOff>
    </xdr:from>
    <xdr:to>
      <xdr:col>10</xdr:col>
      <xdr:colOff>114300</xdr:colOff>
      <xdr:row>32</xdr:row>
      <xdr:rowOff>128270</xdr:rowOff>
    </xdr:to>
    <xdr:cxnSp macro="">
      <xdr:nvCxnSpPr>
        <xdr:cNvPr id="70" name="直線コネクタ 69"/>
        <xdr:cNvCxnSpPr/>
      </xdr:nvCxnSpPr>
      <xdr:spPr>
        <a:xfrm flipV="1">
          <a:off x="1130300" y="55537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153670</xdr:rowOff>
    </xdr:from>
    <xdr:to>
      <xdr:col>24</xdr:col>
      <xdr:colOff>114300</xdr:colOff>
      <xdr:row>32</xdr:row>
      <xdr:rowOff>83820</xdr:rowOff>
    </xdr:to>
    <xdr:sp macro="" textlink="">
      <xdr:nvSpPr>
        <xdr:cNvPr id="80" name="楕円 79"/>
        <xdr:cNvSpPr/>
      </xdr:nvSpPr>
      <xdr:spPr>
        <a:xfrm>
          <a:off x="45847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5097</xdr:rowOff>
    </xdr:from>
    <xdr:ext cx="378565" cy="259045"/>
    <xdr:sp macro="" textlink="">
      <xdr:nvSpPr>
        <xdr:cNvPr id="81" name="議会費該当値テキスト"/>
        <xdr:cNvSpPr txBox="1"/>
      </xdr:nvSpPr>
      <xdr:spPr>
        <a:xfrm>
          <a:off x="4686300" y="532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33655</xdr:rowOff>
    </xdr:from>
    <xdr:to>
      <xdr:col>20</xdr:col>
      <xdr:colOff>38100</xdr:colOff>
      <xdr:row>32</xdr:row>
      <xdr:rowOff>135255</xdr:rowOff>
    </xdr:to>
    <xdr:sp macro="" textlink="">
      <xdr:nvSpPr>
        <xdr:cNvPr id="82" name="楕円 81"/>
        <xdr:cNvSpPr/>
      </xdr:nvSpPr>
      <xdr:spPr>
        <a:xfrm>
          <a:off x="37465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151782</xdr:rowOff>
    </xdr:from>
    <xdr:ext cx="378565" cy="259045"/>
    <xdr:sp macro="" textlink="">
      <xdr:nvSpPr>
        <xdr:cNvPr id="83" name="テキスト ボックス 82"/>
        <xdr:cNvSpPr txBox="1"/>
      </xdr:nvSpPr>
      <xdr:spPr>
        <a:xfrm>
          <a:off x="3595317" y="529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33655</xdr:rowOff>
    </xdr:from>
    <xdr:to>
      <xdr:col>15</xdr:col>
      <xdr:colOff>101600</xdr:colOff>
      <xdr:row>32</xdr:row>
      <xdr:rowOff>135255</xdr:rowOff>
    </xdr:to>
    <xdr:sp macro="" textlink="">
      <xdr:nvSpPr>
        <xdr:cNvPr id="84" name="楕円 83"/>
        <xdr:cNvSpPr/>
      </xdr:nvSpPr>
      <xdr:spPr>
        <a:xfrm>
          <a:off x="28575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151782</xdr:rowOff>
    </xdr:from>
    <xdr:ext cx="378565" cy="259045"/>
    <xdr:sp macro="" textlink="">
      <xdr:nvSpPr>
        <xdr:cNvPr id="85" name="テキスト ボックス 84"/>
        <xdr:cNvSpPr txBox="1"/>
      </xdr:nvSpPr>
      <xdr:spPr>
        <a:xfrm>
          <a:off x="2719017" y="529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16510</xdr:rowOff>
    </xdr:from>
    <xdr:to>
      <xdr:col>10</xdr:col>
      <xdr:colOff>165100</xdr:colOff>
      <xdr:row>32</xdr:row>
      <xdr:rowOff>118110</xdr:rowOff>
    </xdr:to>
    <xdr:sp macro="" textlink="">
      <xdr:nvSpPr>
        <xdr:cNvPr id="86" name="楕円 85"/>
        <xdr:cNvSpPr/>
      </xdr:nvSpPr>
      <xdr:spPr>
        <a:xfrm>
          <a:off x="1968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134637</xdr:rowOff>
    </xdr:from>
    <xdr:ext cx="378565" cy="259045"/>
    <xdr:sp macro="" textlink="">
      <xdr:nvSpPr>
        <xdr:cNvPr id="87" name="テキスト ボックス 86"/>
        <xdr:cNvSpPr txBox="1"/>
      </xdr:nvSpPr>
      <xdr:spPr>
        <a:xfrm>
          <a:off x="1830017" y="527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77470</xdr:rowOff>
    </xdr:from>
    <xdr:to>
      <xdr:col>6</xdr:col>
      <xdr:colOff>38100</xdr:colOff>
      <xdr:row>33</xdr:row>
      <xdr:rowOff>7620</xdr:rowOff>
    </xdr:to>
    <xdr:sp macro="" textlink="">
      <xdr:nvSpPr>
        <xdr:cNvPr id="88" name="楕円 87"/>
        <xdr:cNvSpPr/>
      </xdr:nvSpPr>
      <xdr:spPr>
        <a:xfrm>
          <a:off x="1079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24147</xdr:rowOff>
    </xdr:from>
    <xdr:ext cx="378565" cy="259045"/>
    <xdr:sp macro="" textlink="">
      <xdr:nvSpPr>
        <xdr:cNvPr id="89" name="テキスト ボックス 88"/>
        <xdr:cNvSpPr txBox="1"/>
      </xdr:nvSpPr>
      <xdr:spPr>
        <a:xfrm>
          <a:off x="941017" y="533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7" name="テキスト ボックス 106"/>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50171</xdr:rowOff>
    </xdr:from>
    <xdr:to>
      <xdr:col>24</xdr:col>
      <xdr:colOff>62865</xdr:colOff>
      <xdr:row>58</xdr:row>
      <xdr:rowOff>115273</xdr:rowOff>
    </xdr:to>
    <xdr:cxnSp macro="">
      <xdr:nvCxnSpPr>
        <xdr:cNvPr id="113" name="直線コネクタ 112"/>
        <xdr:cNvCxnSpPr/>
      </xdr:nvCxnSpPr>
      <xdr:spPr>
        <a:xfrm flipV="1">
          <a:off x="4633595" y="9308471"/>
          <a:ext cx="1270" cy="75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119100</xdr:rowOff>
    </xdr:from>
    <xdr:ext cx="469744" cy="259045"/>
    <xdr:sp macro="" textlink="">
      <xdr:nvSpPr>
        <xdr:cNvPr id="114" name="総務費最小値テキスト"/>
        <xdr:cNvSpPr txBox="1"/>
      </xdr:nvSpPr>
      <xdr:spPr>
        <a:xfrm>
          <a:off x="4686300" y="100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115273</xdr:rowOff>
    </xdr:from>
    <xdr:to>
      <xdr:col>24</xdr:col>
      <xdr:colOff>152400</xdr:colOff>
      <xdr:row>58</xdr:row>
      <xdr:rowOff>115273</xdr:rowOff>
    </xdr:to>
    <xdr:cxnSp macro="">
      <xdr:nvCxnSpPr>
        <xdr:cNvPr id="115" name="直線コネクタ 114"/>
        <xdr:cNvCxnSpPr/>
      </xdr:nvCxnSpPr>
      <xdr:spPr>
        <a:xfrm>
          <a:off x="4546600" y="1005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168298</xdr:rowOff>
    </xdr:from>
    <xdr:ext cx="534377" cy="259045"/>
    <xdr:sp macro="" textlink="">
      <xdr:nvSpPr>
        <xdr:cNvPr id="116" name="総務費最大値テキスト"/>
        <xdr:cNvSpPr txBox="1"/>
      </xdr:nvSpPr>
      <xdr:spPr>
        <a:xfrm>
          <a:off x="4686300" y="90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50171</xdr:rowOff>
    </xdr:from>
    <xdr:to>
      <xdr:col>24</xdr:col>
      <xdr:colOff>152400</xdr:colOff>
      <xdr:row>54</xdr:row>
      <xdr:rowOff>50171</xdr:rowOff>
    </xdr:to>
    <xdr:cxnSp macro="">
      <xdr:nvCxnSpPr>
        <xdr:cNvPr id="117" name="直線コネクタ 116"/>
        <xdr:cNvCxnSpPr/>
      </xdr:nvCxnSpPr>
      <xdr:spPr>
        <a:xfrm>
          <a:off x="4546600" y="930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170120</xdr:rowOff>
    </xdr:from>
    <xdr:to>
      <xdr:col>24</xdr:col>
      <xdr:colOff>63500</xdr:colOff>
      <xdr:row>54</xdr:row>
      <xdr:rowOff>50171</xdr:rowOff>
    </xdr:to>
    <xdr:cxnSp macro="">
      <xdr:nvCxnSpPr>
        <xdr:cNvPr id="118" name="直線コネクタ 117"/>
        <xdr:cNvCxnSpPr/>
      </xdr:nvCxnSpPr>
      <xdr:spPr>
        <a:xfrm>
          <a:off x="3797300" y="9256970"/>
          <a:ext cx="8382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115071</xdr:rowOff>
    </xdr:from>
    <xdr:ext cx="534377" cy="259045"/>
    <xdr:sp macro="" textlink="">
      <xdr:nvSpPr>
        <xdr:cNvPr id="119" name="総務費平均値テキスト"/>
        <xdr:cNvSpPr txBox="1"/>
      </xdr:nvSpPr>
      <xdr:spPr>
        <a:xfrm>
          <a:off x="4686300" y="988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136644</xdr:rowOff>
    </xdr:from>
    <xdr:to>
      <xdr:col>24</xdr:col>
      <xdr:colOff>114300</xdr:colOff>
      <xdr:row>58</xdr:row>
      <xdr:rowOff>66794</xdr:rowOff>
    </xdr:to>
    <xdr:sp macro="" textlink="">
      <xdr:nvSpPr>
        <xdr:cNvPr id="120" name="フローチャート: 判断 119"/>
        <xdr:cNvSpPr/>
      </xdr:nvSpPr>
      <xdr:spPr>
        <a:xfrm>
          <a:off x="4584700" y="99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129021</xdr:rowOff>
    </xdr:from>
    <xdr:to>
      <xdr:col>19</xdr:col>
      <xdr:colOff>177800</xdr:colOff>
      <xdr:row>53</xdr:row>
      <xdr:rowOff>170120</xdr:rowOff>
    </xdr:to>
    <xdr:cxnSp macro="">
      <xdr:nvCxnSpPr>
        <xdr:cNvPr id="121" name="直線コネクタ 120"/>
        <xdr:cNvCxnSpPr/>
      </xdr:nvCxnSpPr>
      <xdr:spPr>
        <a:xfrm>
          <a:off x="2908300" y="9215871"/>
          <a:ext cx="889000" cy="4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127305</xdr:rowOff>
    </xdr:from>
    <xdr:to>
      <xdr:col>20</xdr:col>
      <xdr:colOff>38100</xdr:colOff>
      <xdr:row>58</xdr:row>
      <xdr:rowOff>57455</xdr:rowOff>
    </xdr:to>
    <xdr:sp macro="" textlink="">
      <xdr:nvSpPr>
        <xdr:cNvPr id="122" name="フローチャート: 判断 121"/>
        <xdr:cNvSpPr/>
      </xdr:nvSpPr>
      <xdr:spPr>
        <a:xfrm>
          <a:off x="3746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48582</xdr:rowOff>
    </xdr:from>
    <xdr:ext cx="534377" cy="259045"/>
    <xdr:sp macro="" textlink="">
      <xdr:nvSpPr>
        <xdr:cNvPr id="123" name="テキスト ボックス 122"/>
        <xdr:cNvSpPr txBox="1"/>
      </xdr:nvSpPr>
      <xdr:spPr>
        <a:xfrm>
          <a:off x="35174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129021</xdr:rowOff>
    </xdr:from>
    <xdr:to>
      <xdr:col>15</xdr:col>
      <xdr:colOff>50800</xdr:colOff>
      <xdr:row>53</xdr:row>
      <xdr:rowOff>165908</xdr:rowOff>
    </xdr:to>
    <xdr:cxnSp macro="">
      <xdr:nvCxnSpPr>
        <xdr:cNvPr id="124" name="直線コネクタ 123"/>
        <xdr:cNvCxnSpPr/>
      </xdr:nvCxnSpPr>
      <xdr:spPr>
        <a:xfrm flipV="1">
          <a:off x="2019300" y="9215871"/>
          <a:ext cx="889000" cy="3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137510</xdr:rowOff>
    </xdr:from>
    <xdr:to>
      <xdr:col>15</xdr:col>
      <xdr:colOff>101600</xdr:colOff>
      <xdr:row>58</xdr:row>
      <xdr:rowOff>67660</xdr:rowOff>
    </xdr:to>
    <xdr:sp macro="" textlink="">
      <xdr:nvSpPr>
        <xdr:cNvPr id="125" name="フローチャート: 判断 124"/>
        <xdr:cNvSpPr/>
      </xdr:nvSpPr>
      <xdr:spPr>
        <a:xfrm>
          <a:off x="2857500" y="99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58787</xdr:rowOff>
    </xdr:from>
    <xdr:ext cx="534377" cy="259045"/>
    <xdr:sp macro="" textlink="">
      <xdr:nvSpPr>
        <xdr:cNvPr id="126" name="テキスト ボックス 125"/>
        <xdr:cNvSpPr txBox="1"/>
      </xdr:nvSpPr>
      <xdr:spPr>
        <a:xfrm>
          <a:off x="2641111" y="100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23473</xdr:rowOff>
    </xdr:from>
    <xdr:to>
      <xdr:col>10</xdr:col>
      <xdr:colOff>114300</xdr:colOff>
      <xdr:row>53</xdr:row>
      <xdr:rowOff>165908</xdr:rowOff>
    </xdr:to>
    <xdr:cxnSp macro="">
      <xdr:nvCxnSpPr>
        <xdr:cNvPr id="127" name="直線コネクタ 126"/>
        <xdr:cNvCxnSpPr/>
      </xdr:nvCxnSpPr>
      <xdr:spPr>
        <a:xfrm>
          <a:off x="1130300" y="8767423"/>
          <a:ext cx="889000" cy="48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144139</xdr:rowOff>
    </xdr:from>
    <xdr:to>
      <xdr:col>10</xdr:col>
      <xdr:colOff>165100</xdr:colOff>
      <xdr:row>58</xdr:row>
      <xdr:rowOff>74289</xdr:rowOff>
    </xdr:to>
    <xdr:sp macro="" textlink="">
      <xdr:nvSpPr>
        <xdr:cNvPr id="128" name="フローチャート: 判断 127"/>
        <xdr:cNvSpPr/>
      </xdr:nvSpPr>
      <xdr:spPr>
        <a:xfrm>
          <a:off x="1968500" y="99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65416</xdr:rowOff>
    </xdr:from>
    <xdr:ext cx="534377" cy="259045"/>
    <xdr:sp macro="" textlink="">
      <xdr:nvSpPr>
        <xdr:cNvPr id="129" name="テキスト ボックス 128"/>
        <xdr:cNvSpPr txBox="1"/>
      </xdr:nvSpPr>
      <xdr:spPr>
        <a:xfrm>
          <a:off x="1752111" y="1000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119859</xdr:rowOff>
    </xdr:from>
    <xdr:to>
      <xdr:col>6</xdr:col>
      <xdr:colOff>38100</xdr:colOff>
      <xdr:row>58</xdr:row>
      <xdr:rowOff>50009</xdr:rowOff>
    </xdr:to>
    <xdr:sp macro="" textlink="">
      <xdr:nvSpPr>
        <xdr:cNvPr id="130" name="フローチャート: 判断 129"/>
        <xdr:cNvSpPr/>
      </xdr:nvSpPr>
      <xdr:spPr>
        <a:xfrm>
          <a:off x="10795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41136</xdr:rowOff>
    </xdr:from>
    <xdr:ext cx="534377" cy="259045"/>
    <xdr:sp macro="" textlink="">
      <xdr:nvSpPr>
        <xdr:cNvPr id="131" name="テキスト ボックス 130"/>
        <xdr:cNvSpPr txBox="1"/>
      </xdr:nvSpPr>
      <xdr:spPr>
        <a:xfrm>
          <a:off x="863111" y="99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170821</xdr:rowOff>
    </xdr:from>
    <xdr:to>
      <xdr:col>24</xdr:col>
      <xdr:colOff>114300</xdr:colOff>
      <xdr:row>54</xdr:row>
      <xdr:rowOff>100971</xdr:rowOff>
    </xdr:to>
    <xdr:sp macro="" textlink="">
      <xdr:nvSpPr>
        <xdr:cNvPr id="137" name="楕円 136"/>
        <xdr:cNvSpPr/>
      </xdr:nvSpPr>
      <xdr:spPr>
        <a:xfrm>
          <a:off x="4584700" y="9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123848</xdr:rowOff>
    </xdr:from>
    <xdr:ext cx="534377" cy="259045"/>
    <xdr:sp macro="" textlink="">
      <xdr:nvSpPr>
        <xdr:cNvPr id="138" name="総務費該当値テキスト"/>
        <xdr:cNvSpPr txBox="1"/>
      </xdr:nvSpPr>
      <xdr:spPr>
        <a:xfrm>
          <a:off x="4686300" y="92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119320</xdr:rowOff>
    </xdr:from>
    <xdr:to>
      <xdr:col>20</xdr:col>
      <xdr:colOff>38100</xdr:colOff>
      <xdr:row>54</xdr:row>
      <xdr:rowOff>49470</xdr:rowOff>
    </xdr:to>
    <xdr:sp macro="" textlink="">
      <xdr:nvSpPr>
        <xdr:cNvPr id="139" name="楕円 138"/>
        <xdr:cNvSpPr/>
      </xdr:nvSpPr>
      <xdr:spPr>
        <a:xfrm>
          <a:off x="3746500" y="92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65997</xdr:rowOff>
    </xdr:from>
    <xdr:ext cx="534377" cy="259045"/>
    <xdr:sp macro="" textlink="">
      <xdr:nvSpPr>
        <xdr:cNvPr id="140" name="テキスト ボックス 139"/>
        <xdr:cNvSpPr txBox="1"/>
      </xdr:nvSpPr>
      <xdr:spPr>
        <a:xfrm>
          <a:off x="3517411" y="89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78221</xdr:rowOff>
    </xdr:from>
    <xdr:to>
      <xdr:col>15</xdr:col>
      <xdr:colOff>101600</xdr:colOff>
      <xdr:row>54</xdr:row>
      <xdr:rowOff>8371</xdr:rowOff>
    </xdr:to>
    <xdr:sp macro="" textlink="">
      <xdr:nvSpPr>
        <xdr:cNvPr id="141" name="楕円 140"/>
        <xdr:cNvSpPr/>
      </xdr:nvSpPr>
      <xdr:spPr>
        <a:xfrm>
          <a:off x="2857500" y="91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24898</xdr:rowOff>
    </xdr:from>
    <xdr:ext cx="534377" cy="259045"/>
    <xdr:sp macro="" textlink="">
      <xdr:nvSpPr>
        <xdr:cNvPr id="142" name="テキスト ボックス 141"/>
        <xdr:cNvSpPr txBox="1"/>
      </xdr:nvSpPr>
      <xdr:spPr>
        <a:xfrm>
          <a:off x="2641111" y="89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115108</xdr:rowOff>
    </xdr:from>
    <xdr:to>
      <xdr:col>10</xdr:col>
      <xdr:colOff>165100</xdr:colOff>
      <xdr:row>54</xdr:row>
      <xdr:rowOff>45258</xdr:rowOff>
    </xdr:to>
    <xdr:sp macro="" textlink="">
      <xdr:nvSpPr>
        <xdr:cNvPr id="143" name="楕円 142"/>
        <xdr:cNvSpPr/>
      </xdr:nvSpPr>
      <xdr:spPr>
        <a:xfrm>
          <a:off x="1968500" y="92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61785</xdr:rowOff>
    </xdr:from>
    <xdr:ext cx="534377" cy="259045"/>
    <xdr:sp macro="" textlink="">
      <xdr:nvSpPr>
        <xdr:cNvPr id="144" name="テキスト ボックス 143"/>
        <xdr:cNvSpPr txBox="1"/>
      </xdr:nvSpPr>
      <xdr:spPr>
        <a:xfrm>
          <a:off x="1752111" y="89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144123</xdr:rowOff>
    </xdr:from>
    <xdr:to>
      <xdr:col>6</xdr:col>
      <xdr:colOff>38100</xdr:colOff>
      <xdr:row>51</xdr:row>
      <xdr:rowOff>74273</xdr:rowOff>
    </xdr:to>
    <xdr:sp macro="" textlink="">
      <xdr:nvSpPr>
        <xdr:cNvPr id="145" name="楕円 144"/>
        <xdr:cNvSpPr/>
      </xdr:nvSpPr>
      <xdr:spPr>
        <a:xfrm>
          <a:off x="1079500" y="8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90800</xdr:rowOff>
    </xdr:from>
    <xdr:ext cx="534377" cy="259045"/>
    <xdr:sp macro="" textlink="">
      <xdr:nvSpPr>
        <xdr:cNvPr id="146" name="テキスト ボックス 145"/>
        <xdr:cNvSpPr txBox="1"/>
      </xdr:nvSpPr>
      <xdr:spPr>
        <a:xfrm>
          <a:off x="863111" y="84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8" name="正方形/長方形 147"/>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9" name="正方形/長方形 148"/>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0" name="正方形/長方形 149"/>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1" name="正方形/長方形 150"/>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29146</xdr:rowOff>
    </xdr:from>
    <xdr:to>
      <xdr:col>24</xdr:col>
      <xdr:colOff>62865</xdr:colOff>
      <xdr:row>78</xdr:row>
      <xdr:rowOff>118385</xdr:rowOff>
    </xdr:to>
    <xdr:cxnSp macro="">
      <xdr:nvCxnSpPr>
        <xdr:cNvPr id="170" name="直線コネクタ 169"/>
        <xdr:cNvCxnSpPr/>
      </xdr:nvCxnSpPr>
      <xdr:spPr>
        <a:xfrm flipV="1">
          <a:off x="4633595" y="13230796"/>
          <a:ext cx="1270" cy="260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136864</xdr:rowOff>
    </xdr:from>
    <xdr:ext cx="534377" cy="259045"/>
    <xdr:sp macro="" textlink="">
      <xdr:nvSpPr>
        <xdr:cNvPr id="171" name="民生費最小値テキスト"/>
        <xdr:cNvSpPr txBox="1"/>
      </xdr:nvSpPr>
      <xdr:spPr>
        <a:xfrm>
          <a:off x="4686300" y="135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118385</xdr:rowOff>
    </xdr:from>
    <xdr:to>
      <xdr:col>24</xdr:col>
      <xdr:colOff>152400</xdr:colOff>
      <xdr:row>78</xdr:row>
      <xdr:rowOff>118385</xdr:rowOff>
    </xdr:to>
    <xdr:cxnSp macro="">
      <xdr:nvCxnSpPr>
        <xdr:cNvPr id="172" name="直線コネクタ 171"/>
        <xdr:cNvCxnSpPr/>
      </xdr:nvCxnSpPr>
      <xdr:spPr>
        <a:xfrm>
          <a:off x="4546600" y="1349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147273</xdr:rowOff>
    </xdr:from>
    <xdr:ext cx="599010" cy="259045"/>
    <xdr:sp macro="" textlink="">
      <xdr:nvSpPr>
        <xdr:cNvPr id="173" name="民生費最大値テキスト"/>
        <xdr:cNvSpPr txBox="1"/>
      </xdr:nvSpPr>
      <xdr:spPr>
        <a:xfrm>
          <a:off x="4686300" y="1300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29146</xdr:rowOff>
    </xdr:from>
    <xdr:to>
      <xdr:col>24</xdr:col>
      <xdr:colOff>152400</xdr:colOff>
      <xdr:row>77</xdr:row>
      <xdr:rowOff>29146</xdr:rowOff>
    </xdr:to>
    <xdr:cxnSp macro="">
      <xdr:nvCxnSpPr>
        <xdr:cNvPr id="174" name="直線コネクタ 173"/>
        <xdr:cNvCxnSpPr/>
      </xdr:nvCxnSpPr>
      <xdr:spPr>
        <a:xfrm>
          <a:off x="4546600" y="132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29146</xdr:rowOff>
    </xdr:from>
    <xdr:to>
      <xdr:col>24</xdr:col>
      <xdr:colOff>63500</xdr:colOff>
      <xdr:row>77</xdr:row>
      <xdr:rowOff>41742</xdr:rowOff>
    </xdr:to>
    <xdr:cxnSp macro="">
      <xdr:nvCxnSpPr>
        <xdr:cNvPr id="175" name="直線コネクタ 174"/>
        <xdr:cNvCxnSpPr/>
      </xdr:nvCxnSpPr>
      <xdr:spPr>
        <a:xfrm flipV="1">
          <a:off x="3797300" y="13230796"/>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9864</xdr:rowOff>
    </xdr:from>
    <xdr:ext cx="534377" cy="259045"/>
    <xdr:sp macro="" textlink="">
      <xdr:nvSpPr>
        <xdr:cNvPr id="176" name="民生費平均値テキスト"/>
        <xdr:cNvSpPr txBox="1"/>
      </xdr:nvSpPr>
      <xdr:spPr>
        <a:xfrm>
          <a:off x="4686300" y="1338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31437</xdr:rowOff>
    </xdr:from>
    <xdr:to>
      <xdr:col>24</xdr:col>
      <xdr:colOff>114300</xdr:colOff>
      <xdr:row>78</xdr:row>
      <xdr:rowOff>133037</xdr:rowOff>
    </xdr:to>
    <xdr:sp macro="" textlink="">
      <xdr:nvSpPr>
        <xdr:cNvPr id="177" name="フローチャート: 判断 176"/>
        <xdr:cNvSpPr/>
      </xdr:nvSpPr>
      <xdr:spPr>
        <a:xfrm>
          <a:off x="4584700" y="134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145333</xdr:rowOff>
    </xdr:from>
    <xdr:to>
      <xdr:col>19</xdr:col>
      <xdr:colOff>177800</xdr:colOff>
      <xdr:row>77</xdr:row>
      <xdr:rowOff>41742</xdr:rowOff>
    </xdr:to>
    <xdr:cxnSp macro="">
      <xdr:nvCxnSpPr>
        <xdr:cNvPr id="178" name="直線コネクタ 177"/>
        <xdr:cNvCxnSpPr/>
      </xdr:nvCxnSpPr>
      <xdr:spPr>
        <a:xfrm>
          <a:off x="2908300" y="13004083"/>
          <a:ext cx="889000" cy="2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39536</xdr:rowOff>
    </xdr:from>
    <xdr:to>
      <xdr:col>20</xdr:col>
      <xdr:colOff>38100</xdr:colOff>
      <xdr:row>78</xdr:row>
      <xdr:rowOff>141136</xdr:rowOff>
    </xdr:to>
    <xdr:sp macro="" textlink="">
      <xdr:nvSpPr>
        <xdr:cNvPr id="179" name="フローチャート: 判断 178"/>
        <xdr:cNvSpPr/>
      </xdr:nvSpPr>
      <xdr:spPr>
        <a:xfrm>
          <a:off x="3746500" y="1341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132263</xdr:rowOff>
    </xdr:from>
    <xdr:ext cx="534377" cy="259045"/>
    <xdr:sp macro="" textlink="">
      <xdr:nvSpPr>
        <xdr:cNvPr id="180" name="テキスト ボックス 179"/>
        <xdr:cNvSpPr txBox="1"/>
      </xdr:nvSpPr>
      <xdr:spPr>
        <a:xfrm>
          <a:off x="3517411" y="135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56807</xdr:rowOff>
    </xdr:from>
    <xdr:to>
      <xdr:col>15</xdr:col>
      <xdr:colOff>50800</xdr:colOff>
      <xdr:row>75</xdr:row>
      <xdr:rowOff>145333</xdr:rowOff>
    </xdr:to>
    <xdr:cxnSp macro="">
      <xdr:nvCxnSpPr>
        <xdr:cNvPr id="181" name="直線コネクタ 180"/>
        <xdr:cNvCxnSpPr/>
      </xdr:nvCxnSpPr>
      <xdr:spPr>
        <a:xfrm>
          <a:off x="2019300" y="12229757"/>
          <a:ext cx="889000" cy="7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31097</xdr:rowOff>
    </xdr:from>
    <xdr:to>
      <xdr:col>15</xdr:col>
      <xdr:colOff>101600</xdr:colOff>
      <xdr:row>78</xdr:row>
      <xdr:rowOff>132697</xdr:rowOff>
    </xdr:to>
    <xdr:sp macro="" textlink="">
      <xdr:nvSpPr>
        <xdr:cNvPr id="182" name="フローチャート: 判断 181"/>
        <xdr:cNvSpPr/>
      </xdr:nvSpPr>
      <xdr:spPr>
        <a:xfrm>
          <a:off x="2857500" y="1340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123824</xdr:rowOff>
    </xdr:from>
    <xdr:ext cx="534377" cy="259045"/>
    <xdr:sp macro="" textlink="">
      <xdr:nvSpPr>
        <xdr:cNvPr id="183" name="テキスト ボックス 182"/>
        <xdr:cNvSpPr txBox="1"/>
      </xdr:nvSpPr>
      <xdr:spPr>
        <a:xfrm>
          <a:off x="2641111" y="134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56807</xdr:rowOff>
    </xdr:from>
    <xdr:to>
      <xdr:col>10</xdr:col>
      <xdr:colOff>114300</xdr:colOff>
      <xdr:row>72</xdr:row>
      <xdr:rowOff>117441</xdr:rowOff>
    </xdr:to>
    <xdr:cxnSp macro="">
      <xdr:nvCxnSpPr>
        <xdr:cNvPr id="184" name="直線コネクタ 183"/>
        <xdr:cNvCxnSpPr/>
      </xdr:nvCxnSpPr>
      <xdr:spPr>
        <a:xfrm flipV="1">
          <a:off x="1130300" y="12229757"/>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17109</xdr:rowOff>
    </xdr:from>
    <xdr:to>
      <xdr:col>10</xdr:col>
      <xdr:colOff>165100</xdr:colOff>
      <xdr:row>78</xdr:row>
      <xdr:rowOff>118709</xdr:rowOff>
    </xdr:to>
    <xdr:sp macro="" textlink="">
      <xdr:nvSpPr>
        <xdr:cNvPr id="185" name="フローチャート: 判断 184"/>
        <xdr:cNvSpPr/>
      </xdr:nvSpPr>
      <xdr:spPr>
        <a:xfrm>
          <a:off x="19685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109836</xdr:rowOff>
    </xdr:from>
    <xdr:ext cx="534377" cy="259045"/>
    <xdr:sp macro="" textlink="">
      <xdr:nvSpPr>
        <xdr:cNvPr id="186" name="テキスト ボックス 185"/>
        <xdr:cNvSpPr txBox="1"/>
      </xdr:nvSpPr>
      <xdr:spPr>
        <a:xfrm>
          <a:off x="1752111" y="134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25803</xdr:rowOff>
    </xdr:from>
    <xdr:to>
      <xdr:col>6</xdr:col>
      <xdr:colOff>38100</xdr:colOff>
      <xdr:row>78</xdr:row>
      <xdr:rowOff>127403</xdr:rowOff>
    </xdr:to>
    <xdr:sp macro="" textlink="">
      <xdr:nvSpPr>
        <xdr:cNvPr id="187" name="フローチャート: 判断 186"/>
        <xdr:cNvSpPr/>
      </xdr:nvSpPr>
      <xdr:spPr>
        <a:xfrm>
          <a:off x="1079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118530</xdr:rowOff>
    </xdr:from>
    <xdr:ext cx="534377" cy="259045"/>
    <xdr:sp macro="" textlink="">
      <xdr:nvSpPr>
        <xdr:cNvPr id="188" name="テキスト ボックス 187"/>
        <xdr:cNvSpPr txBox="1"/>
      </xdr:nvSpPr>
      <xdr:spPr>
        <a:xfrm>
          <a:off x="8631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149796</xdr:rowOff>
    </xdr:from>
    <xdr:to>
      <xdr:col>24</xdr:col>
      <xdr:colOff>114300</xdr:colOff>
      <xdr:row>77</xdr:row>
      <xdr:rowOff>79946</xdr:rowOff>
    </xdr:to>
    <xdr:sp macro="" textlink="">
      <xdr:nvSpPr>
        <xdr:cNvPr id="194" name="楕円 193"/>
        <xdr:cNvSpPr/>
      </xdr:nvSpPr>
      <xdr:spPr>
        <a:xfrm>
          <a:off x="4584700" y="131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102823</xdr:rowOff>
    </xdr:from>
    <xdr:ext cx="599010" cy="259045"/>
    <xdr:sp macro="" textlink="">
      <xdr:nvSpPr>
        <xdr:cNvPr id="195" name="民生費該当値テキスト"/>
        <xdr:cNvSpPr txBox="1"/>
      </xdr:nvSpPr>
      <xdr:spPr>
        <a:xfrm>
          <a:off x="4686300" y="1313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162392</xdr:rowOff>
    </xdr:from>
    <xdr:to>
      <xdr:col>20</xdr:col>
      <xdr:colOff>38100</xdr:colOff>
      <xdr:row>77</xdr:row>
      <xdr:rowOff>92542</xdr:rowOff>
    </xdr:to>
    <xdr:sp macro="" textlink="">
      <xdr:nvSpPr>
        <xdr:cNvPr id="196" name="楕円 195"/>
        <xdr:cNvSpPr/>
      </xdr:nvSpPr>
      <xdr:spPr>
        <a:xfrm>
          <a:off x="3746500" y="131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75</xdr:row>
      <xdr:rowOff>109069</xdr:rowOff>
    </xdr:from>
    <xdr:ext cx="599010" cy="259045"/>
    <xdr:sp macro="" textlink="">
      <xdr:nvSpPr>
        <xdr:cNvPr id="197" name="テキスト ボックス 196"/>
        <xdr:cNvSpPr txBox="1"/>
      </xdr:nvSpPr>
      <xdr:spPr>
        <a:xfrm>
          <a:off x="3485095" y="129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94533</xdr:rowOff>
    </xdr:from>
    <xdr:to>
      <xdr:col>15</xdr:col>
      <xdr:colOff>101600</xdr:colOff>
      <xdr:row>76</xdr:row>
      <xdr:rowOff>24684</xdr:rowOff>
    </xdr:to>
    <xdr:sp macro="" textlink="">
      <xdr:nvSpPr>
        <xdr:cNvPr id="198" name="楕円 197"/>
        <xdr:cNvSpPr/>
      </xdr:nvSpPr>
      <xdr:spPr>
        <a:xfrm>
          <a:off x="2857500" y="12953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41210</xdr:rowOff>
    </xdr:from>
    <xdr:ext cx="599010" cy="259045"/>
    <xdr:sp macro="" textlink="">
      <xdr:nvSpPr>
        <xdr:cNvPr id="199" name="テキスト ボックス 198"/>
        <xdr:cNvSpPr txBox="1"/>
      </xdr:nvSpPr>
      <xdr:spPr>
        <a:xfrm>
          <a:off x="2608795" y="1272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6007</xdr:rowOff>
    </xdr:from>
    <xdr:to>
      <xdr:col>10</xdr:col>
      <xdr:colOff>165100</xdr:colOff>
      <xdr:row>71</xdr:row>
      <xdr:rowOff>107607</xdr:rowOff>
    </xdr:to>
    <xdr:sp macro="" textlink="">
      <xdr:nvSpPr>
        <xdr:cNvPr id="200" name="楕円 199"/>
        <xdr:cNvSpPr/>
      </xdr:nvSpPr>
      <xdr:spPr>
        <a:xfrm>
          <a:off x="1968500" y="12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124134</xdr:rowOff>
    </xdr:from>
    <xdr:ext cx="599010" cy="259045"/>
    <xdr:sp macro="" textlink="">
      <xdr:nvSpPr>
        <xdr:cNvPr id="201" name="テキスト ボックス 200"/>
        <xdr:cNvSpPr txBox="1"/>
      </xdr:nvSpPr>
      <xdr:spPr>
        <a:xfrm>
          <a:off x="1719795" y="11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66641</xdr:rowOff>
    </xdr:from>
    <xdr:to>
      <xdr:col>6</xdr:col>
      <xdr:colOff>38100</xdr:colOff>
      <xdr:row>72</xdr:row>
      <xdr:rowOff>168241</xdr:rowOff>
    </xdr:to>
    <xdr:sp macro="" textlink="">
      <xdr:nvSpPr>
        <xdr:cNvPr id="202" name="楕円 201"/>
        <xdr:cNvSpPr/>
      </xdr:nvSpPr>
      <xdr:spPr>
        <a:xfrm>
          <a:off x="1079500" y="124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13318</xdr:rowOff>
    </xdr:from>
    <xdr:ext cx="599010" cy="259045"/>
    <xdr:sp macro="" textlink="">
      <xdr:nvSpPr>
        <xdr:cNvPr id="203" name="テキスト ボックス 202"/>
        <xdr:cNvSpPr txBox="1"/>
      </xdr:nvSpPr>
      <xdr:spPr>
        <a:xfrm>
          <a:off x="830795" y="1218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111697</xdr:rowOff>
    </xdr:from>
    <xdr:to>
      <xdr:col>24</xdr:col>
      <xdr:colOff>62865</xdr:colOff>
      <xdr:row>97</xdr:row>
      <xdr:rowOff>170256</xdr:rowOff>
    </xdr:to>
    <xdr:cxnSp macro="">
      <xdr:nvCxnSpPr>
        <xdr:cNvPr id="225" name="直線コネクタ 224"/>
        <xdr:cNvCxnSpPr/>
      </xdr:nvCxnSpPr>
      <xdr:spPr>
        <a:xfrm flipV="1">
          <a:off x="4633595" y="16227997"/>
          <a:ext cx="1270" cy="572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2633</xdr:rowOff>
    </xdr:from>
    <xdr:ext cx="469744" cy="259045"/>
    <xdr:sp macro="" textlink="">
      <xdr:nvSpPr>
        <xdr:cNvPr id="226" name="衛生費最小値テキスト"/>
        <xdr:cNvSpPr txBox="1"/>
      </xdr:nvSpPr>
      <xdr:spPr>
        <a:xfrm>
          <a:off x="4686300" y="168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170256</xdr:rowOff>
    </xdr:from>
    <xdr:to>
      <xdr:col>24</xdr:col>
      <xdr:colOff>152400</xdr:colOff>
      <xdr:row>97</xdr:row>
      <xdr:rowOff>170256</xdr:rowOff>
    </xdr:to>
    <xdr:cxnSp macro="">
      <xdr:nvCxnSpPr>
        <xdr:cNvPr id="227" name="直線コネクタ 226"/>
        <xdr:cNvCxnSpPr/>
      </xdr:nvCxnSpPr>
      <xdr:spPr>
        <a:xfrm>
          <a:off x="4546600" y="16800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58374</xdr:rowOff>
    </xdr:from>
    <xdr:ext cx="534377" cy="259045"/>
    <xdr:sp macro="" textlink="">
      <xdr:nvSpPr>
        <xdr:cNvPr id="228" name="衛生費最大値テキスト"/>
        <xdr:cNvSpPr txBox="1"/>
      </xdr:nvSpPr>
      <xdr:spPr>
        <a:xfrm>
          <a:off x="4686300" y="160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111697</xdr:rowOff>
    </xdr:from>
    <xdr:to>
      <xdr:col>24</xdr:col>
      <xdr:colOff>152400</xdr:colOff>
      <xdr:row>94</xdr:row>
      <xdr:rowOff>111697</xdr:rowOff>
    </xdr:to>
    <xdr:cxnSp macro="">
      <xdr:nvCxnSpPr>
        <xdr:cNvPr id="229" name="直線コネクタ 228"/>
        <xdr:cNvCxnSpPr/>
      </xdr:nvCxnSpPr>
      <xdr:spPr>
        <a:xfrm>
          <a:off x="4546600" y="1622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80493</xdr:rowOff>
    </xdr:from>
    <xdr:to>
      <xdr:col>24</xdr:col>
      <xdr:colOff>63500</xdr:colOff>
      <xdr:row>94</xdr:row>
      <xdr:rowOff>111697</xdr:rowOff>
    </xdr:to>
    <xdr:cxnSp macro="">
      <xdr:nvCxnSpPr>
        <xdr:cNvPr id="230" name="直線コネクタ 229"/>
        <xdr:cNvCxnSpPr/>
      </xdr:nvCxnSpPr>
      <xdr:spPr>
        <a:xfrm>
          <a:off x="3797300" y="16025343"/>
          <a:ext cx="8382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137546</xdr:rowOff>
    </xdr:from>
    <xdr:ext cx="469744" cy="259045"/>
    <xdr:sp macro="" textlink="">
      <xdr:nvSpPr>
        <xdr:cNvPr id="231" name="衛生費平均値テキスト"/>
        <xdr:cNvSpPr txBox="1"/>
      </xdr:nvSpPr>
      <xdr:spPr>
        <a:xfrm>
          <a:off x="4686300" y="165967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159119</xdr:rowOff>
    </xdr:from>
    <xdr:to>
      <xdr:col>24</xdr:col>
      <xdr:colOff>114300</xdr:colOff>
      <xdr:row>97</xdr:row>
      <xdr:rowOff>89269</xdr:rowOff>
    </xdr:to>
    <xdr:sp macro="" textlink="">
      <xdr:nvSpPr>
        <xdr:cNvPr id="232" name="フローチャート: 判断 231"/>
        <xdr:cNvSpPr/>
      </xdr:nvSpPr>
      <xdr:spPr>
        <a:xfrm>
          <a:off x="4584700" y="166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62852</xdr:rowOff>
    </xdr:from>
    <xdr:to>
      <xdr:col>19</xdr:col>
      <xdr:colOff>177800</xdr:colOff>
      <xdr:row>93</xdr:row>
      <xdr:rowOff>80493</xdr:rowOff>
    </xdr:to>
    <xdr:cxnSp macro="">
      <xdr:nvCxnSpPr>
        <xdr:cNvPr id="233" name="直線コネクタ 232"/>
        <xdr:cNvCxnSpPr/>
      </xdr:nvCxnSpPr>
      <xdr:spPr>
        <a:xfrm>
          <a:off x="2908300" y="15493352"/>
          <a:ext cx="889000" cy="5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141897</xdr:rowOff>
    </xdr:from>
    <xdr:to>
      <xdr:col>20</xdr:col>
      <xdr:colOff>38100</xdr:colOff>
      <xdr:row>97</xdr:row>
      <xdr:rowOff>72047</xdr:rowOff>
    </xdr:to>
    <xdr:sp macro="" textlink="">
      <xdr:nvSpPr>
        <xdr:cNvPr id="234" name="フローチャート: 判断 233"/>
        <xdr:cNvSpPr/>
      </xdr:nvSpPr>
      <xdr:spPr>
        <a:xfrm>
          <a:off x="3746500" y="166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63174</xdr:rowOff>
    </xdr:from>
    <xdr:ext cx="469744" cy="259045"/>
    <xdr:sp macro="" textlink="">
      <xdr:nvSpPr>
        <xdr:cNvPr id="235" name="テキスト ボックス 234"/>
        <xdr:cNvSpPr txBox="1"/>
      </xdr:nvSpPr>
      <xdr:spPr>
        <a:xfrm>
          <a:off x="3549728" y="1669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62852</xdr:rowOff>
    </xdr:from>
    <xdr:to>
      <xdr:col>15</xdr:col>
      <xdr:colOff>50800</xdr:colOff>
      <xdr:row>91</xdr:row>
      <xdr:rowOff>161989</xdr:rowOff>
    </xdr:to>
    <xdr:cxnSp macro="">
      <xdr:nvCxnSpPr>
        <xdr:cNvPr id="236" name="直線コネクタ 235"/>
        <xdr:cNvCxnSpPr/>
      </xdr:nvCxnSpPr>
      <xdr:spPr>
        <a:xfrm flipV="1">
          <a:off x="2019300" y="15493352"/>
          <a:ext cx="889000" cy="27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115188</xdr:rowOff>
    </xdr:from>
    <xdr:to>
      <xdr:col>15</xdr:col>
      <xdr:colOff>101600</xdr:colOff>
      <xdr:row>97</xdr:row>
      <xdr:rowOff>45338</xdr:rowOff>
    </xdr:to>
    <xdr:sp macro="" textlink="">
      <xdr:nvSpPr>
        <xdr:cNvPr id="237" name="フローチャート: 判断 236"/>
        <xdr:cNvSpPr/>
      </xdr:nvSpPr>
      <xdr:spPr>
        <a:xfrm>
          <a:off x="28575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36465</xdr:rowOff>
    </xdr:from>
    <xdr:ext cx="534377" cy="259045"/>
    <xdr:sp macro="" textlink="">
      <xdr:nvSpPr>
        <xdr:cNvPr id="238" name="テキスト ボックス 237"/>
        <xdr:cNvSpPr txBox="1"/>
      </xdr:nvSpPr>
      <xdr:spPr>
        <a:xfrm>
          <a:off x="26411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100152</xdr:rowOff>
    </xdr:from>
    <xdr:to>
      <xdr:col>10</xdr:col>
      <xdr:colOff>114300</xdr:colOff>
      <xdr:row>91</xdr:row>
      <xdr:rowOff>161989</xdr:rowOff>
    </xdr:to>
    <xdr:cxnSp macro="">
      <xdr:nvCxnSpPr>
        <xdr:cNvPr id="239" name="直線コネクタ 238"/>
        <xdr:cNvCxnSpPr/>
      </xdr:nvCxnSpPr>
      <xdr:spPr>
        <a:xfrm>
          <a:off x="1130300" y="1570210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104787</xdr:rowOff>
    </xdr:from>
    <xdr:to>
      <xdr:col>10</xdr:col>
      <xdr:colOff>165100</xdr:colOff>
      <xdr:row>97</xdr:row>
      <xdr:rowOff>34937</xdr:rowOff>
    </xdr:to>
    <xdr:sp macro="" textlink="">
      <xdr:nvSpPr>
        <xdr:cNvPr id="240" name="フローチャート: 判断 239"/>
        <xdr:cNvSpPr/>
      </xdr:nvSpPr>
      <xdr:spPr>
        <a:xfrm>
          <a:off x="1968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26064</xdr:rowOff>
    </xdr:from>
    <xdr:ext cx="534377" cy="259045"/>
    <xdr:sp macro="" textlink="">
      <xdr:nvSpPr>
        <xdr:cNvPr id="241" name="テキスト ボックス 240"/>
        <xdr:cNvSpPr txBox="1"/>
      </xdr:nvSpPr>
      <xdr:spPr>
        <a:xfrm>
          <a:off x="17521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95035</xdr:rowOff>
    </xdr:from>
    <xdr:to>
      <xdr:col>6</xdr:col>
      <xdr:colOff>38100</xdr:colOff>
      <xdr:row>97</xdr:row>
      <xdr:rowOff>25185</xdr:rowOff>
    </xdr:to>
    <xdr:sp macro="" textlink="">
      <xdr:nvSpPr>
        <xdr:cNvPr id="242" name="フローチャート: 判断 241"/>
        <xdr:cNvSpPr/>
      </xdr:nvSpPr>
      <xdr:spPr>
        <a:xfrm>
          <a:off x="1079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16312</xdr:rowOff>
    </xdr:from>
    <xdr:ext cx="534377" cy="259045"/>
    <xdr:sp macro="" textlink="">
      <xdr:nvSpPr>
        <xdr:cNvPr id="243" name="テキスト ボックス 242"/>
        <xdr:cNvSpPr txBox="1"/>
      </xdr:nvSpPr>
      <xdr:spPr>
        <a:xfrm>
          <a:off x="863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60897</xdr:rowOff>
    </xdr:from>
    <xdr:to>
      <xdr:col>24</xdr:col>
      <xdr:colOff>114300</xdr:colOff>
      <xdr:row>94</xdr:row>
      <xdr:rowOff>162497</xdr:rowOff>
    </xdr:to>
    <xdr:sp macro="" textlink="">
      <xdr:nvSpPr>
        <xdr:cNvPr id="249" name="楕円 248"/>
        <xdr:cNvSpPr/>
      </xdr:nvSpPr>
      <xdr:spPr>
        <a:xfrm>
          <a:off x="4584700" y="161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13924</xdr:rowOff>
    </xdr:from>
    <xdr:ext cx="534377" cy="259045"/>
    <xdr:sp macro="" textlink="">
      <xdr:nvSpPr>
        <xdr:cNvPr id="250" name="衛生費該当値テキスト"/>
        <xdr:cNvSpPr txBox="1"/>
      </xdr:nvSpPr>
      <xdr:spPr>
        <a:xfrm>
          <a:off x="4686300" y="161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29693</xdr:rowOff>
    </xdr:from>
    <xdr:to>
      <xdr:col>20</xdr:col>
      <xdr:colOff>38100</xdr:colOff>
      <xdr:row>93</xdr:row>
      <xdr:rowOff>131293</xdr:rowOff>
    </xdr:to>
    <xdr:sp macro="" textlink="">
      <xdr:nvSpPr>
        <xdr:cNvPr id="251" name="楕円 250"/>
        <xdr:cNvSpPr/>
      </xdr:nvSpPr>
      <xdr:spPr>
        <a:xfrm>
          <a:off x="3746500" y="159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147820</xdr:rowOff>
    </xdr:from>
    <xdr:ext cx="534377" cy="259045"/>
    <xdr:sp macro="" textlink="">
      <xdr:nvSpPr>
        <xdr:cNvPr id="252" name="テキスト ボックス 251"/>
        <xdr:cNvSpPr txBox="1"/>
      </xdr:nvSpPr>
      <xdr:spPr>
        <a:xfrm>
          <a:off x="3517411" y="157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12052</xdr:rowOff>
    </xdr:from>
    <xdr:to>
      <xdr:col>15</xdr:col>
      <xdr:colOff>101600</xdr:colOff>
      <xdr:row>90</xdr:row>
      <xdr:rowOff>113652</xdr:rowOff>
    </xdr:to>
    <xdr:sp macro="" textlink="">
      <xdr:nvSpPr>
        <xdr:cNvPr id="253" name="楕円 252"/>
        <xdr:cNvSpPr/>
      </xdr:nvSpPr>
      <xdr:spPr>
        <a:xfrm>
          <a:off x="2857500" y="154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130179</xdr:rowOff>
    </xdr:from>
    <xdr:ext cx="534377" cy="259045"/>
    <xdr:sp macro="" textlink="">
      <xdr:nvSpPr>
        <xdr:cNvPr id="254" name="テキスト ボックス 253"/>
        <xdr:cNvSpPr txBox="1"/>
      </xdr:nvSpPr>
      <xdr:spPr>
        <a:xfrm>
          <a:off x="2641111" y="152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111189</xdr:rowOff>
    </xdr:from>
    <xdr:to>
      <xdr:col>10</xdr:col>
      <xdr:colOff>165100</xdr:colOff>
      <xdr:row>92</xdr:row>
      <xdr:rowOff>41339</xdr:rowOff>
    </xdr:to>
    <xdr:sp macro="" textlink="">
      <xdr:nvSpPr>
        <xdr:cNvPr id="255" name="楕円 254"/>
        <xdr:cNvSpPr/>
      </xdr:nvSpPr>
      <xdr:spPr>
        <a:xfrm>
          <a:off x="1968500" y="157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57866</xdr:rowOff>
    </xdr:from>
    <xdr:ext cx="534377" cy="259045"/>
    <xdr:sp macro="" textlink="">
      <xdr:nvSpPr>
        <xdr:cNvPr id="256" name="テキスト ボックス 255"/>
        <xdr:cNvSpPr txBox="1"/>
      </xdr:nvSpPr>
      <xdr:spPr>
        <a:xfrm>
          <a:off x="1752111" y="154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49352</xdr:rowOff>
    </xdr:from>
    <xdr:to>
      <xdr:col>6</xdr:col>
      <xdr:colOff>38100</xdr:colOff>
      <xdr:row>91</xdr:row>
      <xdr:rowOff>150952</xdr:rowOff>
    </xdr:to>
    <xdr:sp macro="" textlink="">
      <xdr:nvSpPr>
        <xdr:cNvPr id="257" name="楕円 256"/>
        <xdr:cNvSpPr/>
      </xdr:nvSpPr>
      <xdr:spPr>
        <a:xfrm>
          <a:off x="1079500" y="15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167479</xdr:rowOff>
    </xdr:from>
    <xdr:ext cx="534377" cy="259045"/>
    <xdr:sp macro="" textlink="">
      <xdr:nvSpPr>
        <xdr:cNvPr id="258" name="テキスト ボックス 257"/>
        <xdr:cNvSpPr txBox="1"/>
      </xdr:nvSpPr>
      <xdr:spPr>
        <a:xfrm>
          <a:off x="863111" y="15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0" name="テキスト ボックス 26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2" name="テキスト ボックス 27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4" name="テキスト ボックス 27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6" name="テキスト ボックス 27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8" name="テキスト ボックス 27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28012</xdr:rowOff>
    </xdr:from>
    <xdr:to>
      <xdr:col>54</xdr:col>
      <xdr:colOff>189865</xdr:colOff>
      <xdr:row>39</xdr:row>
      <xdr:rowOff>50002</xdr:rowOff>
    </xdr:to>
    <xdr:cxnSp macro="">
      <xdr:nvCxnSpPr>
        <xdr:cNvPr id="282" name="直線コネクタ 281"/>
        <xdr:cNvCxnSpPr/>
      </xdr:nvCxnSpPr>
      <xdr:spPr>
        <a:xfrm flipV="1">
          <a:off x="10475595" y="6543112"/>
          <a:ext cx="1270" cy="19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56950</xdr:rowOff>
    </xdr:from>
    <xdr:ext cx="378565" cy="259045"/>
    <xdr:sp macro="" textlink="">
      <xdr:nvSpPr>
        <xdr:cNvPr id="283" name="労働費最小値テキスト"/>
        <xdr:cNvSpPr txBox="1"/>
      </xdr:nvSpPr>
      <xdr:spPr>
        <a:xfrm>
          <a:off x="10528300" y="6743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50002</xdr:rowOff>
    </xdr:from>
    <xdr:to>
      <xdr:col>55</xdr:col>
      <xdr:colOff>88900</xdr:colOff>
      <xdr:row>39</xdr:row>
      <xdr:rowOff>50002</xdr:rowOff>
    </xdr:to>
    <xdr:cxnSp macro="">
      <xdr:nvCxnSpPr>
        <xdr:cNvPr id="284" name="直線コネクタ 283"/>
        <xdr:cNvCxnSpPr/>
      </xdr:nvCxnSpPr>
      <xdr:spPr>
        <a:xfrm>
          <a:off x="10388600" y="673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146140</xdr:rowOff>
    </xdr:from>
    <xdr:ext cx="469744" cy="259045"/>
    <xdr:sp macro="" textlink="">
      <xdr:nvSpPr>
        <xdr:cNvPr id="285" name="労働費最大値テキスト"/>
        <xdr:cNvSpPr txBox="1"/>
      </xdr:nvSpPr>
      <xdr:spPr>
        <a:xfrm>
          <a:off x="10528300" y="631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28012</xdr:rowOff>
    </xdr:from>
    <xdr:to>
      <xdr:col>55</xdr:col>
      <xdr:colOff>88900</xdr:colOff>
      <xdr:row>38</xdr:row>
      <xdr:rowOff>28012</xdr:rowOff>
    </xdr:to>
    <xdr:cxnSp macro="">
      <xdr:nvCxnSpPr>
        <xdr:cNvPr id="286" name="直線コネクタ 285"/>
        <xdr:cNvCxnSpPr/>
      </xdr:nvCxnSpPr>
      <xdr:spPr>
        <a:xfrm>
          <a:off x="10388600" y="654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28012</xdr:rowOff>
    </xdr:from>
    <xdr:to>
      <xdr:col>55</xdr:col>
      <xdr:colOff>0</xdr:colOff>
      <xdr:row>38</xdr:row>
      <xdr:rowOff>32476</xdr:rowOff>
    </xdr:to>
    <xdr:cxnSp macro="">
      <xdr:nvCxnSpPr>
        <xdr:cNvPr id="287" name="直線コネクタ 286"/>
        <xdr:cNvCxnSpPr/>
      </xdr:nvCxnSpPr>
      <xdr:spPr>
        <a:xfrm flipV="1">
          <a:off x="9639300" y="6543112"/>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101399</xdr:rowOff>
    </xdr:from>
    <xdr:ext cx="378565" cy="259045"/>
    <xdr:sp macro="" textlink="">
      <xdr:nvSpPr>
        <xdr:cNvPr id="288" name="労働費平均値テキスト"/>
        <xdr:cNvSpPr txBox="1"/>
      </xdr:nvSpPr>
      <xdr:spPr>
        <a:xfrm>
          <a:off x="10528300" y="66164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122972</xdr:rowOff>
    </xdr:from>
    <xdr:to>
      <xdr:col>55</xdr:col>
      <xdr:colOff>50800</xdr:colOff>
      <xdr:row>39</xdr:row>
      <xdr:rowOff>53122</xdr:rowOff>
    </xdr:to>
    <xdr:sp macro="" textlink="">
      <xdr:nvSpPr>
        <xdr:cNvPr id="289" name="フローチャート: 判断 288"/>
        <xdr:cNvSpPr/>
      </xdr:nvSpPr>
      <xdr:spPr>
        <a:xfrm>
          <a:off x="10426700" y="663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153634</xdr:rowOff>
    </xdr:from>
    <xdr:to>
      <xdr:col>50</xdr:col>
      <xdr:colOff>114300</xdr:colOff>
      <xdr:row>38</xdr:row>
      <xdr:rowOff>32476</xdr:rowOff>
    </xdr:to>
    <xdr:cxnSp macro="">
      <xdr:nvCxnSpPr>
        <xdr:cNvPr id="290" name="直線コネクタ 289"/>
        <xdr:cNvCxnSpPr/>
      </xdr:nvCxnSpPr>
      <xdr:spPr>
        <a:xfrm>
          <a:off x="8750300" y="6325834"/>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120142</xdr:rowOff>
    </xdr:from>
    <xdr:to>
      <xdr:col>50</xdr:col>
      <xdr:colOff>165100</xdr:colOff>
      <xdr:row>39</xdr:row>
      <xdr:rowOff>50292</xdr:rowOff>
    </xdr:to>
    <xdr:sp macro="" textlink="">
      <xdr:nvSpPr>
        <xdr:cNvPr id="291" name="フローチャート: 判断 290"/>
        <xdr:cNvSpPr/>
      </xdr:nvSpPr>
      <xdr:spPr>
        <a:xfrm>
          <a:off x="9588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41419</xdr:rowOff>
    </xdr:from>
    <xdr:ext cx="378565" cy="259045"/>
    <xdr:sp macro="" textlink="">
      <xdr:nvSpPr>
        <xdr:cNvPr id="292" name="テキスト ボックス 291"/>
        <xdr:cNvSpPr txBox="1"/>
      </xdr:nvSpPr>
      <xdr:spPr>
        <a:xfrm>
          <a:off x="94373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154722</xdr:rowOff>
    </xdr:from>
    <xdr:to>
      <xdr:col>45</xdr:col>
      <xdr:colOff>177800</xdr:colOff>
      <xdr:row>36</xdr:row>
      <xdr:rowOff>153634</xdr:rowOff>
    </xdr:to>
    <xdr:cxnSp macro="">
      <xdr:nvCxnSpPr>
        <xdr:cNvPr id="293" name="直線コネクタ 292"/>
        <xdr:cNvCxnSpPr/>
      </xdr:nvCxnSpPr>
      <xdr:spPr>
        <a:xfrm>
          <a:off x="7861300" y="5984022"/>
          <a:ext cx="889000" cy="3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110889</xdr:rowOff>
    </xdr:from>
    <xdr:to>
      <xdr:col>46</xdr:col>
      <xdr:colOff>38100</xdr:colOff>
      <xdr:row>39</xdr:row>
      <xdr:rowOff>41039</xdr:rowOff>
    </xdr:to>
    <xdr:sp macro="" textlink="">
      <xdr:nvSpPr>
        <xdr:cNvPr id="294" name="フローチャート: 判断 293"/>
        <xdr:cNvSpPr/>
      </xdr:nvSpPr>
      <xdr:spPr>
        <a:xfrm>
          <a:off x="8699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32166</xdr:rowOff>
    </xdr:from>
    <xdr:ext cx="378565" cy="259045"/>
    <xdr:sp macro="" textlink="">
      <xdr:nvSpPr>
        <xdr:cNvPr id="295" name="テキスト ボックス 294"/>
        <xdr:cNvSpPr txBox="1"/>
      </xdr:nvSpPr>
      <xdr:spPr>
        <a:xfrm>
          <a:off x="8561017" y="67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163540</xdr:rowOff>
    </xdr:from>
    <xdr:to>
      <xdr:col>41</xdr:col>
      <xdr:colOff>50800</xdr:colOff>
      <xdr:row>34</xdr:row>
      <xdr:rowOff>154722</xdr:rowOff>
    </xdr:to>
    <xdr:cxnSp macro="">
      <xdr:nvCxnSpPr>
        <xdr:cNvPr id="296" name="直線コネクタ 295"/>
        <xdr:cNvCxnSpPr/>
      </xdr:nvCxnSpPr>
      <xdr:spPr>
        <a:xfrm>
          <a:off x="6972300" y="5135590"/>
          <a:ext cx="8890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90098</xdr:rowOff>
    </xdr:from>
    <xdr:to>
      <xdr:col>41</xdr:col>
      <xdr:colOff>101600</xdr:colOff>
      <xdr:row>39</xdr:row>
      <xdr:rowOff>20248</xdr:rowOff>
    </xdr:to>
    <xdr:sp macro="" textlink="">
      <xdr:nvSpPr>
        <xdr:cNvPr id="297" name="フローチャート: 判断 296"/>
        <xdr:cNvSpPr/>
      </xdr:nvSpPr>
      <xdr:spPr>
        <a:xfrm>
          <a:off x="7810500" y="660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11375</xdr:rowOff>
    </xdr:from>
    <xdr:ext cx="469744" cy="259045"/>
    <xdr:sp macro="" textlink="">
      <xdr:nvSpPr>
        <xdr:cNvPr id="298" name="テキスト ボックス 297"/>
        <xdr:cNvSpPr txBox="1"/>
      </xdr:nvSpPr>
      <xdr:spPr>
        <a:xfrm>
          <a:off x="7626428" y="66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164338</xdr:rowOff>
    </xdr:from>
    <xdr:to>
      <xdr:col>36</xdr:col>
      <xdr:colOff>165100</xdr:colOff>
      <xdr:row>38</xdr:row>
      <xdr:rowOff>94488</xdr:rowOff>
    </xdr:to>
    <xdr:sp macro="" textlink="">
      <xdr:nvSpPr>
        <xdr:cNvPr id="299" name="フローチャート: 判断 298"/>
        <xdr:cNvSpPr/>
      </xdr:nvSpPr>
      <xdr:spPr>
        <a:xfrm>
          <a:off x="6921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85615</xdr:rowOff>
    </xdr:from>
    <xdr:ext cx="469744" cy="259045"/>
    <xdr:sp macro="" textlink="">
      <xdr:nvSpPr>
        <xdr:cNvPr id="300" name="テキスト ボックス 299"/>
        <xdr:cNvSpPr txBox="1"/>
      </xdr:nvSpPr>
      <xdr:spPr>
        <a:xfrm>
          <a:off x="6737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148663</xdr:rowOff>
    </xdr:from>
    <xdr:to>
      <xdr:col>55</xdr:col>
      <xdr:colOff>50800</xdr:colOff>
      <xdr:row>38</xdr:row>
      <xdr:rowOff>78812</xdr:rowOff>
    </xdr:to>
    <xdr:sp macro="" textlink="">
      <xdr:nvSpPr>
        <xdr:cNvPr id="306" name="楕円 305"/>
        <xdr:cNvSpPr/>
      </xdr:nvSpPr>
      <xdr:spPr>
        <a:xfrm>
          <a:off x="104267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101690</xdr:rowOff>
    </xdr:from>
    <xdr:ext cx="469744" cy="259045"/>
    <xdr:sp macro="" textlink="">
      <xdr:nvSpPr>
        <xdr:cNvPr id="307" name="労働費該当値テキスト"/>
        <xdr:cNvSpPr txBox="1"/>
      </xdr:nvSpPr>
      <xdr:spPr>
        <a:xfrm>
          <a:off x="10528300" y="644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153126</xdr:rowOff>
    </xdr:from>
    <xdr:to>
      <xdr:col>50</xdr:col>
      <xdr:colOff>165100</xdr:colOff>
      <xdr:row>38</xdr:row>
      <xdr:rowOff>83276</xdr:rowOff>
    </xdr:to>
    <xdr:sp macro="" textlink="">
      <xdr:nvSpPr>
        <xdr:cNvPr id="308" name="楕円 307"/>
        <xdr:cNvSpPr/>
      </xdr:nvSpPr>
      <xdr:spPr>
        <a:xfrm>
          <a:off x="95885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99803</xdr:rowOff>
    </xdr:from>
    <xdr:ext cx="469744" cy="259045"/>
    <xdr:sp macro="" textlink="">
      <xdr:nvSpPr>
        <xdr:cNvPr id="309" name="テキスト ボックス 308"/>
        <xdr:cNvSpPr txBox="1"/>
      </xdr:nvSpPr>
      <xdr:spPr>
        <a:xfrm>
          <a:off x="9391728" y="627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102834</xdr:rowOff>
    </xdr:from>
    <xdr:to>
      <xdr:col>46</xdr:col>
      <xdr:colOff>38100</xdr:colOff>
      <xdr:row>37</xdr:row>
      <xdr:rowOff>32984</xdr:rowOff>
    </xdr:to>
    <xdr:sp macro="" textlink="">
      <xdr:nvSpPr>
        <xdr:cNvPr id="310" name="楕円 309"/>
        <xdr:cNvSpPr/>
      </xdr:nvSpPr>
      <xdr:spPr>
        <a:xfrm>
          <a:off x="8699500" y="62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49511</xdr:rowOff>
    </xdr:from>
    <xdr:ext cx="469744" cy="259045"/>
    <xdr:sp macro="" textlink="">
      <xdr:nvSpPr>
        <xdr:cNvPr id="311" name="テキスト ボックス 310"/>
        <xdr:cNvSpPr txBox="1"/>
      </xdr:nvSpPr>
      <xdr:spPr>
        <a:xfrm>
          <a:off x="8515428" y="605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103922</xdr:rowOff>
    </xdr:from>
    <xdr:to>
      <xdr:col>41</xdr:col>
      <xdr:colOff>101600</xdr:colOff>
      <xdr:row>35</xdr:row>
      <xdr:rowOff>34072</xdr:rowOff>
    </xdr:to>
    <xdr:sp macro="" textlink="">
      <xdr:nvSpPr>
        <xdr:cNvPr id="312" name="楕円 311"/>
        <xdr:cNvSpPr/>
      </xdr:nvSpPr>
      <xdr:spPr>
        <a:xfrm>
          <a:off x="7810500" y="59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50599</xdr:rowOff>
    </xdr:from>
    <xdr:ext cx="469744" cy="259045"/>
    <xdr:sp macro="" textlink="">
      <xdr:nvSpPr>
        <xdr:cNvPr id="313" name="テキスト ボックス 312"/>
        <xdr:cNvSpPr txBox="1"/>
      </xdr:nvSpPr>
      <xdr:spPr>
        <a:xfrm>
          <a:off x="7626428" y="57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112740</xdr:rowOff>
    </xdr:from>
    <xdr:to>
      <xdr:col>36</xdr:col>
      <xdr:colOff>165100</xdr:colOff>
      <xdr:row>30</xdr:row>
      <xdr:rowOff>42890</xdr:rowOff>
    </xdr:to>
    <xdr:sp macro="" textlink="">
      <xdr:nvSpPr>
        <xdr:cNvPr id="314" name="楕円 313"/>
        <xdr:cNvSpPr/>
      </xdr:nvSpPr>
      <xdr:spPr>
        <a:xfrm>
          <a:off x="6921500" y="50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59417</xdr:rowOff>
    </xdr:from>
    <xdr:ext cx="534377" cy="259045"/>
    <xdr:sp macro="" textlink="">
      <xdr:nvSpPr>
        <xdr:cNvPr id="315" name="テキスト ボックス 314"/>
        <xdr:cNvSpPr txBox="1"/>
      </xdr:nvSpPr>
      <xdr:spPr>
        <a:xfrm>
          <a:off x="6705111" y="4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21720</xdr:rowOff>
    </xdr:from>
    <xdr:to>
      <xdr:col>54</xdr:col>
      <xdr:colOff>189865</xdr:colOff>
      <xdr:row>58</xdr:row>
      <xdr:rowOff>100495</xdr:rowOff>
    </xdr:to>
    <xdr:cxnSp macro="">
      <xdr:nvCxnSpPr>
        <xdr:cNvPr id="335" name="直線コネクタ 334"/>
        <xdr:cNvCxnSpPr/>
      </xdr:nvCxnSpPr>
      <xdr:spPr>
        <a:xfrm flipV="1">
          <a:off x="10475595" y="8937120"/>
          <a:ext cx="1270" cy="110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104322</xdr:rowOff>
    </xdr:from>
    <xdr:ext cx="469744" cy="259045"/>
    <xdr:sp macro="" textlink="">
      <xdr:nvSpPr>
        <xdr:cNvPr id="336" name="農林水産業費最小値テキスト"/>
        <xdr:cNvSpPr txBox="1"/>
      </xdr:nvSpPr>
      <xdr:spPr>
        <a:xfrm>
          <a:off x="10528300" y="1004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100495</xdr:rowOff>
    </xdr:from>
    <xdr:to>
      <xdr:col>55</xdr:col>
      <xdr:colOff>88900</xdr:colOff>
      <xdr:row>58</xdr:row>
      <xdr:rowOff>100495</xdr:rowOff>
    </xdr:to>
    <xdr:cxnSp macro="">
      <xdr:nvCxnSpPr>
        <xdr:cNvPr id="337" name="直線コネクタ 336"/>
        <xdr:cNvCxnSpPr/>
      </xdr:nvCxnSpPr>
      <xdr:spPr>
        <a:xfrm>
          <a:off x="10388600" y="100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139847</xdr:rowOff>
    </xdr:from>
    <xdr:ext cx="534377" cy="259045"/>
    <xdr:sp macro="" textlink="">
      <xdr:nvSpPr>
        <xdr:cNvPr id="338" name="農林水産業費最大値テキスト"/>
        <xdr:cNvSpPr txBox="1"/>
      </xdr:nvSpPr>
      <xdr:spPr>
        <a:xfrm>
          <a:off x="10528300" y="87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21720</xdr:rowOff>
    </xdr:from>
    <xdr:to>
      <xdr:col>55</xdr:col>
      <xdr:colOff>88900</xdr:colOff>
      <xdr:row>52</xdr:row>
      <xdr:rowOff>21720</xdr:rowOff>
    </xdr:to>
    <xdr:cxnSp macro="">
      <xdr:nvCxnSpPr>
        <xdr:cNvPr id="339" name="直線コネクタ 338"/>
        <xdr:cNvCxnSpPr/>
      </xdr:nvCxnSpPr>
      <xdr:spPr>
        <a:xfrm>
          <a:off x="10388600" y="893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35504</xdr:rowOff>
    </xdr:from>
    <xdr:to>
      <xdr:col>55</xdr:col>
      <xdr:colOff>0</xdr:colOff>
      <xdr:row>52</xdr:row>
      <xdr:rowOff>21720</xdr:rowOff>
    </xdr:to>
    <xdr:cxnSp macro="">
      <xdr:nvCxnSpPr>
        <xdr:cNvPr id="340" name="直線コネクタ 339"/>
        <xdr:cNvCxnSpPr/>
      </xdr:nvCxnSpPr>
      <xdr:spPr>
        <a:xfrm>
          <a:off x="9639300" y="8608004"/>
          <a:ext cx="838200" cy="3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128523</xdr:rowOff>
    </xdr:from>
    <xdr:ext cx="534377" cy="259045"/>
    <xdr:sp macro="" textlink="">
      <xdr:nvSpPr>
        <xdr:cNvPr id="341" name="農林水産業費平均値テキスト"/>
        <xdr:cNvSpPr txBox="1"/>
      </xdr:nvSpPr>
      <xdr:spPr>
        <a:xfrm>
          <a:off x="10528300" y="972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150096</xdr:rowOff>
    </xdr:from>
    <xdr:to>
      <xdr:col>55</xdr:col>
      <xdr:colOff>50800</xdr:colOff>
      <xdr:row>57</xdr:row>
      <xdr:rowOff>80246</xdr:rowOff>
    </xdr:to>
    <xdr:sp macro="" textlink="">
      <xdr:nvSpPr>
        <xdr:cNvPr id="342" name="フローチャート: 判断 341"/>
        <xdr:cNvSpPr/>
      </xdr:nvSpPr>
      <xdr:spPr>
        <a:xfrm>
          <a:off x="104267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35504</xdr:rowOff>
    </xdr:from>
    <xdr:to>
      <xdr:col>50</xdr:col>
      <xdr:colOff>114300</xdr:colOff>
      <xdr:row>51</xdr:row>
      <xdr:rowOff>121252</xdr:rowOff>
    </xdr:to>
    <xdr:cxnSp macro="">
      <xdr:nvCxnSpPr>
        <xdr:cNvPr id="343" name="直線コネクタ 342"/>
        <xdr:cNvCxnSpPr/>
      </xdr:nvCxnSpPr>
      <xdr:spPr>
        <a:xfrm flipV="1">
          <a:off x="8750300" y="8608004"/>
          <a:ext cx="889000" cy="2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151719</xdr:rowOff>
    </xdr:from>
    <xdr:to>
      <xdr:col>50</xdr:col>
      <xdr:colOff>165100</xdr:colOff>
      <xdr:row>57</xdr:row>
      <xdr:rowOff>81869</xdr:rowOff>
    </xdr:to>
    <xdr:sp macro="" textlink="">
      <xdr:nvSpPr>
        <xdr:cNvPr id="344" name="フローチャート: 判断 343"/>
        <xdr:cNvSpPr/>
      </xdr:nvSpPr>
      <xdr:spPr>
        <a:xfrm>
          <a:off x="9588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72996</xdr:rowOff>
    </xdr:from>
    <xdr:ext cx="534377" cy="259045"/>
    <xdr:sp macro="" textlink="">
      <xdr:nvSpPr>
        <xdr:cNvPr id="345" name="テキスト ボックス 344"/>
        <xdr:cNvSpPr txBox="1"/>
      </xdr:nvSpPr>
      <xdr:spPr>
        <a:xfrm>
          <a:off x="93594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121252</xdr:rowOff>
    </xdr:from>
    <xdr:to>
      <xdr:col>45</xdr:col>
      <xdr:colOff>177800</xdr:colOff>
      <xdr:row>51</xdr:row>
      <xdr:rowOff>152616</xdr:rowOff>
    </xdr:to>
    <xdr:cxnSp macro="">
      <xdr:nvCxnSpPr>
        <xdr:cNvPr id="346" name="直線コネクタ 345"/>
        <xdr:cNvCxnSpPr/>
      </xdr:nvCxnSpPr>
      <xdr:spPr>
        <a:xfrm flipV="1">
          <a:off x="7861300" y="8865202"/>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154143</xdr:rowOff>
    </xdr:from>
    <xdr:to>
      <xdr:col>46</xdr:col>
      <xdr:colOff>38100</xdr:colOff>
      <xdr:row>57</xdr:row>
      <xdr:rowOff>84293</xdr:rowOff>
    </xdr:to>
    <xdr:sp macro="" textlink="">
      <xdr:nvSpPr>
        <xdr:cNvPr id="347" name="フローチャート: 判断 346"/>
        <xdr:cNvSpPr/>
      </xdr:nvSpPr>
      <xdr:spPr>
        <a:xfrm>
          <a:off x="8699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75420</xdr:rowOff>
    </xdr:from>
    <xdr:ext cx="534377" cy="259045"/>
    <xdr:sp macro="" textlink="">
      <xdr:nvSpPr>
        <xdr:cNvPr id="348" name="テキスト ボックス 347"/>
        <xdr:cNvSpPr txBox="1"/>
      </xdr:nvSpPr>
      <xdr:spPr>
        <a:xfrm>
          <a:off x="8483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152616</xdr:rowOff>
    </xdr:from>
    <xdr:to>
      <xdr:col>41</xdr:col>
      <xdr:colOff>50800</xdr:colOff>
      <xdr:row>52</xdr:row>
      <xdr:rowOff>150856</xdr:rowOff>
    </xdr:to>
    <xdr:cxnSp macro="">
      <xdr:nvCxnSpPr>
        <xdr:cNvPr id="349" name="直線コネクタ 348"/>
        <xdr:cNvCxnSpPr/>
      </xdr:nvCxnSpPr>
      <xdr:spPr>
        <a:xfrm flipV="1">
          <a:off x="6972300" y="8896566"/>
          <a:ext cx="8890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167058</xdr:rowOff>
    </xdr:from>
    <xdr:to>
      <xdr:col>41</xdr:col>
      <xdr:colOff>101600</xdr:colOff>
      <xdr:row>57</xdr:row>
      <xdr:rowOff>97208</xdr:rowOff>
    </xdr:to>
    <xdr:sp macro="" textlink="">
      <xdr:nvSpPr>
        <xdr:cNvPr id="350" name="フローチャート: 判断 349"/>
        <xdr:cNvSpPr/>
      </xdr:nvSpPr>
      <xdr:spPr>
        <a:xfrm>
          <a:off x="7810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88335</xdr:rowOff>
    </xdr:from>
    <xdr:ext cx="534377" cy="259045"/>
    <xdr:sp macro="" textlink="">
      <xdr:nvSpPr>
        <xdr:cNvPr id="351" name="テキスト ボックス 350"/>
        <xdr:cNvSpPr txBox="1"/>
      </xdr:nvSpPr>
      <xdr:spPr>
        <a:xfrm>
          <a:off x="7594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156794</xdr:rowOff>
    </xdr:from>
    <xdr:to>
      <xdr:col>36</xdr:col>
      <xdr:colOff>165100</xdr:colOff>
      <xdr:row>57</xdr:row>
      <xdr:rowOff>86944</xdr:rowOff>
    </xdr:to>
    <xdr:sp macro="" textlink="">
      <xdr:nvSpPr>
        <xdr:cNvPr id="352" name="フローチャート: 判断 351"/>
        <xdr:cNvSpPr/>
      </xdr:nvSpPr>
      <xdr:spPr>
        <a:xfrm>
          <a:off x="6921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78071</xdr:rowOff>
    </xdr:from>
    <xdr:ext cx="534377" cy="259045"/>
    <xdr:sp macro="" textlink="">
      <xdr:nvSpPr>
        <xdr:cNvPr id="353" name="テキスト ボックス 352"/>
        <xdr:cNvSpPr txBox="1"/>
      </xdr:nvSpPr>
      <xdr:spPr>
        <a:xfrm>
          <a:off x="6705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142370</xdr:rowOff>
    </xdr:from>
    <xdr:to>
      <xdr:col>55</xdr:col>
      <xdr:colOff>50800</xdr:colOff>
      <xdr:row>52</xdr:row>
      <xdr:rowOff>72520</xdr:rowOff>
    </xdr:to>
    <xdr:sp macro="" textlink="">
      <xdr:nvSpPr>
        <xdr:cNvPr id="359" name="楕円 358"/>
        <xdr:cNvSpPr/>
      </xdr:nvSpPr>
      <xdr:spPr>
        <a:xfrm>
          <a:off x="10426700" y="88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95397</xdr:rowOff>
    </xdr:from>
    <xdr:ext cx="534377" cy="259045"/>
    <xdr:sp macro="" textlink="">
      <xdr:nvSpPr>
        <xdr:cNvPr id="360" name="農林水産業費該当値テキスト"/>
        <xdr:cNvSpPr txBox="1"/>
      </xdr:nvSpPr>
      <xdr:spPr>
        <a:xfrm>
          <a:off x="10528300" y="88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156154</xdr:rowOff>
    </xdr:from>
    <xdr:to>
      <xdr:col>50</xdr:col>
      <xdr:colOff>165100</xdr:colOff>
      <xdr:row>50</xdr:row>
      <xdr:rowOff>86304</xdr:rowOff>
    </xdr:to>
    <xdr:sp macro="" textlink="">
      <xdr:nvSpPr>
        <xdr:cNvPr id="361" name="楕円 360"/>
        <xdr:cNvSpPr/>
      </xdr:nvSpPr>
      <xdr:spPr>
        <a:xfrm>
          <a:off x="9588500" y="85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48</xdr:row>
      <xdr:rowOff>102831</xdr:rowOff>
    </xdr:from>
    <xdr:ext cx="534377" cy="259045"/>
    <xdr:sp macro="" textlink="">
      <xdr:nvSpPr>
        <xdr:cNvPr id="362" name="テキスト ボックス 361"/>
        <xdr:cNvSpPr txBox="1"/>
      </xdr:nvSpPr>
      <xdr:spPr>
        <a:xfrm>
          <a:off x="9359411" y="833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70452</xdr:rowOff>
    </xdr:from>
    <xdr:to>
      <xdr:col>46</xdr:col>
      <xdr:colOff>38100</xdr:colOff>
      <xdr:row>52</xdr:row>
      <xdr:rowOff>602</xdr:rowOff>
    </xdr:to>
    <xdr:sp macro="" textlink="">
      <xdr:nvSpPr>
        <xdr:cNvPr id="363" name="楕円 362"/>
        <xdr:cNvSpPr/>
      </xdr:nvSpPr>
      <xdr:spPr>
        <a:xfrm>
          <a:off x="8699500" y="88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17129</xdr:rowOff>
    </xdr:from>
    <xdr:ext cx="534377" cy="259045"/>
    <xdr:sp macro="" textlink="">
      <xdr:nvSpPr>
        <xdr:cNvPr id="364" name="テキスト ボックス 363"/>
        <xdr:cNvSpPr txBox="1"/>
      </xdr:nvSpPr>
      <xdr:spPr>
        <a:xfrm>
          <a:off x="8483111" y="85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101816</xdr:rowOff>
    </xdr:from>
    <xdr:to>
      <xdr:col>41</xdr:col>
      <xdr:colOff>101600</xdr:colOff>
      <xdr:row>52</xdr:row>
      <xdr:rowOff>31966</xdr:rowOff>
    </xdr:to>
    <xdr:sp macro="" textlink="">
      <xdr:nvSpPr>
        <xdr:cNvPr id="365" name="楕円 364"/>
        <xdr:cNvSpPr/>
      </xdr:nvSpPr>
      <xdr:spPr>
        <a:xfrm>
          <a:off x="7810500" y="8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48493</xdr:rowOff>
    </xdr:from>
    <xdr:ext cx="534377" cy="259045"/>
    <xdr:sp macro="" textlink="">
      <xdr:nvSpPr>
        <xdr:cNvPr id="366" name="テキスト ボックス 365"/>
        <xdr:cNvSpPr txBox="1"/>
      </xdr:nvSpPr>
      <xdr:spPr>
        <a:xfrm>
          <a:off x="7594111" y="86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100056</xdr:rowOff>
    </xdr:from>
    <xdr:to>
      <xdr:col>36</xdr:col>
      <xdr:colOff>165100</xdr:colOff>
      <xdr:row>53</xdr:row>
      <xdr:rowOff>30206</xdr:rowOff>
    </xdr:to>
    <xdr:sp macro="" textlink="">
      <xdr:nvSpPr>
        <xdr:cNvPr id="367" name="楕円 366"/>
        <xdr:cNvSpPr/>
      </xdr:nvSpPr>
      <xdr:spPr>
        <a:xfrm>
          <a:off x="6921500" y="90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46733</xdr:rowOff>
    </xdr:from>
    <xdr:ext cx="534377" cy="259045"/>
    <xdr:sp macro="" textlink="">
      <xdr:nvSpPr>
        <xdr:cNvPr id="368" name="テキスト ボックス 367"/>
        <xdr:cNvSpPr txBox="1"/>
      </xdr:nvSpPr>
      <xdr:spPr>
        <a:xfrm>
          <a:off x="6705111" y="87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98057</xdr:rowOff>
    </xdr:from>
    <xdr:to>
      <xdr:col>54</xdr:col>
      <xdr:colOff>189865</xdr:colOff>
      <xdr:row>79</xdr:row>
      <xdr:rowOff>6331</xdr:rowOff>
    </xdr:to>
    <xdr:cxnSp macro="">
      <xdr:nvCxnSpPr>
        <xdr:cNvPr id="390" name="直線コネクタ 389"/>
        <xdr:cNvCxnSpPr/>
      </xdr:nvCxnSpPr>
      <xdr:spPr>
        <a:xfrm flipV="1">
          <a:off x="10475595" y="12442457"/>
          <a:ext cx="1270" cy="110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10158</xdr:rowOff>
    </xdr:from>
    <xdr:ext cx="469744" cy="259045"/>
    <xdr:sp macro="" textlink="">
      <xdr:nvSpPr>
        <xdr:cNvPr id="391" name="商工費最小値テキスト"/>
        <xdr:cNvSpPr txBox="1"/>
      </xdr:nvSpPr>
      <xdr:spPr>
        <a:xfrm>
          <a:off x="10528300" y="13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6331</xdr:rowOff>
    </xdr:from>
    <xdr:to>
      <xdr:col>55</xdr:col>
      <xdr:colOff>88900</xdr:colOff>
      <xdr:row>79</xdr:row>
      <xdr:rowOff>6331</xdr:rowOff>
    </xdr:to>
    <xdr:cxnSp macro="">
      <xdr:nvCxnSpPr>
        <xdr:cNvPr id="392" name="直線コネクタ 391"/>
        <xdr:cNvCxnSpPr/>
      </xdr:nvCxnSpPr>
      <xdr:spPr>
        <a:xfrm>
          <a:off x="10388600" y="13550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44734</xdr:rowOff>
    </xdr:from>
    <xdr:ext cx="534377" cy="259045"/>
    <xdr:sp macro="" textlink="">
      <xdr:nvSpPr>
        <xdr:cNvPr id="393" name="商工費最大値テキスト"/>
        <xdr:cNvSpPr txBox="1"/>
      </xdr:nvSpPr>
      <xdr:spPr>
        <a:xfrm>
          <a:off x="10528300" y="122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98057</xdr:rowOff>
    </xdr:from>
    <xdr:to>
      <xdr:col>55</xdr:col>
      <xdr:colOff>88900</xdr:colOff>
      <xdr:row>72</xdr:row>
      <xdr:rowOff>98057</xdr:rowOff>
    </xdr:to>
    <xdr:cxnSp macro="">
      <xdr:nvCxnSpPr>
        <xdr:cNvPr id="394" name="直線コネクタ 393"/>
        <xdr:cNvCxnSpPr/>
      </xdr:nvCxnSpPr>
      <xdr:spPr>
        <a:xfrm>
          <a:off x="10388600" y="1244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98057</xdr:rowOff>
    </xdr:from>
    <xdr:to>
      <xdr:col>55</xdr:col>
      <xdr:colOff>0</xdr:colOff>
      <xdr:row>73</xdr:row>
      <xdr:rowOff>47536</xdr:rowOff>
    </xdr:to>
    <xdr:cxnSp macro="">
      <xdr:nvCxnSpPr>
        <xdr:cNvPr id="395" name="直線コネクタ 394"/>
        <xdr:cNvCxnSpPr/>
      </xdr:nvCxnSpPr>
      <xdr:spPr>
        <a:xfrm flipV="1">
          <a:off x="9639300" y="12442457"/>
          <a:ext cx="8382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113523</xdr:rowOff>
    </xdr:from>
    <xdr:ext cx="534377" cy="259045"/>
    <xdr:sp macro="" textlink="">
      <xdr:nvSpPr>
        <xdr:cNvPr id="396" name="商工費平均値テキスト"/>
        <xdr:cNvSpPr txBox="1"/>
      </xdr:nvSpPr>
      <xdr:spPr>
        <a:xfrm>
          <a:off x="10528300" y="13143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135096</xdr:rowOff>
    </xdr:from>
    <xdr:to>
      <xdr:col>55</xdr:col>
      <xdr:colOff>50800</xdr:colOff>
      <xdr:row>77</xdr:row>
      <xdr:rowOff>65246</xdr:rowOff>
    </xdr:to>
    <xdr:sp macro="" textlink="">
      <xdr:nvSpPr>
        <xdr:cNvPr id="397" name="フローチャート: 判断 396"/>
        <xdr:cNvSpPr/>
      </xdr:nvSpPr>
      <xdr:spPr>
        <a:xfrm>
          <a:off x="10426700" y="1316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104286</xdr:rowOff>
    </xdr:from>
    <xdr:to>
      <xdr:col>50</xdr:col>
      <xdr:colOff>114300</xdr:colOff>
      <xdr:row>73</xdr:row>
      <xdr:rowOff>47536</xdr:rowOff>
    </xdr:to>
    <xdr:cxnSp macro="">
      <xdr:nvCxnSpPr>
        <xdr:cNvPr id="398" name="直線コネクタ 397"/>
        <xdr:cNvCxnSpPr/>
      </xdr:nvCxnSpPr>
      <xdr:spPr>
        <a:xfrm>
          <a:off x="8750300" y="12448686"/>
          <a:ext cx="889000" cy="11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122486</xdr:rowOff>
    </xdr:from>
    <xdr:to>
      <xdr:col>50</xdr:col>
      <xdr:colOff>165100</xdr:colOff>
      <xdr:row>77</xdr:row>
      <xdr:rowOff>52636</xdr:rowOff>
    </xdr:to>
    <xdr:sp macro="" textlink="">
      <xdr:nvSpPr>
        <xdr:cNvPr id="399" name="フローチャート: 判断 398"/>
        <xdr:cNvSpPr/>
      </xdr:nvSpPr>
      <xdr:spPr>
        <a:xfrm>
          <a:off x="9588500" y="1315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43763</xdr:rowOff>
    </xdr:from>
    <xdr:ext cx="534377" cy="259045"/>
    <xdr:sp macro="" textlink="">
      <xdr:nvSpPr>
        <xdr:cNvPr id="400" name="テキスト ボックス 399"/>
        <xdr:cNvSpPr txBox="1"/>
      </xdr:nvSpPr>
      <xdr:spPr>
        <a:xfrm>
          <a:off x="9359411" y="132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55480</xdr:rowOff>
    </xdr:from>
    <xdr:to>
      <xdr:col>45</xdr:col>
      <xdr:colOff>177800</xdr:colOff>
      <xdr:row>72</xdr:row>
      <xdr:rowOff>104286</xdr:rowOff>
    </xdr:to>
    <xdr:cxnSp macro="">
      <xdr:nvCxnSpPr>
        <xdr:cNvPr id="401" name="直線コネクタ 400"/>
        <xdr:cNvCxnSpPr/>
      </xdr:nvCxnSpPr>
      <xdr:spPr>
        <a:xfrm>
          <a:off x="7861300" y="12228430"/>
          <a:ext cx="889000" cy="2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105017</xdr:rowOff>
    </xdr:from>
    <xdr:to>
      <xdr:col>46</xdr:col>
      <xdr:colOff>38100</xdr:colOff>
      <xdr:row>77</xdr:row>
      <xdr:rowOff>35167</xdr:rowOff>
    </xdr:to>
    <xdr:sp macro="" textlink="">
      <xdr:nvSpPr>
        <xdr:cNvPr id="402" name="フローチャート: 判断 401"/>
        <xdr:cNvSpPr/>
      </xdr:nvSpPr>
      <xdr:spPr>
        <a:xfrm>
          <a:off x="8699500" y="131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26294</xdr:rowOff>
    </xdr:from>
    <xdr:ext cx="534377" cy="259045"/>
    <xdr:sp macro="" textlink="">
      <xdr:nvSpPr>
        <xdr:cNvPr id="403" name="テキスト ボックス 402"/>
        <xdr:cNvSpPr txBox="1"/>
      </xdr:nvSpPr>
      <xdr:spPr>
        <a:xfrm>
          <a:off x="8483111" y="132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43879</xdr:rowOff>
    </xdr:from>
    <xdr:to>
      <xdr:col>41</xdr:col>
      <xdr:colOff>50800</xdr:colOff>
      <xdr:row>71</xdr:row>
      <xdr:rowOff>55480</xdr:rowOff>
    </xdr:to>
    <xdr:cxnSp macro="">
      <xdr:nvCxnSpPr>
        <xdr:cNvPr id="404" name="直線コネクタ 403"/>
        <xdr:cNvCxnSpPr/>
      </xdr:nvCxnSpPr>
      <xdr:spPr>
        <a:xfrm>
          <a:off x="6972300" y="12045379"/>
          <a:ext cx="889000" cy="1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78308</xdr:rowOff>
    </xdr:from>
    <xdr:to>
      <xdr:col>41</xdr:col>
      <xdr:colOff>101600</xdr:colOff>
      <xdr:row>77</xdr:row>
      <xdr:rowOff>8458</xdr:rowOff>
    </xdr:to>
    <xdr:sp macro="" textlink="">
      <xdr:nvSpPr>
        <xdr:cNvPr id="405" name="フローチャート: 判断 404"/>
        <xdr:cNvSpPr/>
      </xdr:nvSpPr>
      <xdr:spPr>
        <a:xfrm>
          <a:off x="78105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171035</xdr:rowOff>
    </xdr:from>
    <xdr:ext cx="534377" cy="259045"/>
    <xdr:sp macro="" textlink="">
      <xdr:nvSpPr>
        <xdr:cNvPr id="406" name="テキスト ボックス 405"/>
        <xdr:cNvSpPr txBox="1"/>
      </xdr:nvSpPr>
      <xdr:spPr>
        <a:xfrm>
          <a:off x="7594111" y="132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27215</xdr:rowOff>
    </xdr:from>
    <xdr:to>
      <xdr:col>36</xdr:col>
      <xdr:colOff>165100</xdr:colOff>
      <xdr:row>76</xdr:row>
      <xdr:rowOff>128815</xdr:rowOff>
    </xdr:to>
    <xdr:sp macro="" textlink="">
      <xdr:nvSpPr>
        <xdr:cNvPr id="407" name="フローチャート: 判断 406"/>
        <xdr:cNvSpPr/>
      </xdr:nvSpPr>
      <xdr:spPr>
        <a:xfrm>
          <a:off x="6921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119942</xdr:rowOff>
    </xdr:from>
    <xdr:ext cx="534377" cy="259045"/>
    <xdr:sp macro="" textlink="">
      <xdr:nvSpPr>
        <xdr:cNvPr id="408" name="テキスト ボックス 407"/>
        <xdr:cNvSpPr txBox="1"/>
      </xdr:nvSpPr>
      <xdr:spPr>
        <a:xfrm>
          <a:off x="6705111" y="131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47257</xdr:rowOff>
    </xdr:from>
    <xdr:to>
      <xdr:col>55</xdr:col>
      <xdr:colOff>50800</xdr:colOff>
      <xdr:row>72</xdr:row>
      <xdr:rowOff>148857</xdr:rowOff>
    </xdr:to>
    <xdr:sp macro="" textlink="">
      <xdr:nvSpPr>
        <xdr:cNvPr id="414" name="楕円 413"/>
        <xdr:cNvSpPr/>
      </xdr:nvSpPr>
      <xdr:spPr>
        <a:xfrm>
          <a:off x="10426700" y="123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284</xdr:rowOff>
    </xdr:from>
    <xdr:ext cx="534377" cy="259045"/>
    <xdr:sp macro="" textlink="">
      <xdr:nvSpPr>
        <xdr:cNvPr id="415" name="商工費該当値テキスト"/>
        <xdr:cNvSpPr txBox="1"/>
      </xdr:nvSpPr>
      <xdr:spPr>
        <a:xfrm>
          <a:off x="10528300" y="123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168186</xdr:rowOff>
    </xdr:from>
    <xdr:to>
      <xdr:col>50</xdr:col>
      <xdr:colOff>165100</xdr:colOff>
      <xdr:row>73</xdr:row>
      <xdr:rowOff>98336</xdr:rowOff>
    </xdr:to>
    <xdr:sp macro="" textlink="">
      <xdr:nvSpPr>
        <xdr:cNvPr id="416" name="楕円 415"/>
        <xdr:cNvSpPr/>
      </xdr:nvSpPr>
      <xdr:spPr>
        <a:xfrm>
          <a:off x="9588500" y="12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114863</xdr:rowOff>
    </xdr:from>
    <xdr:ext cx="534377" cy="259045"/>
    <xdr:sp macro="" textlink="">
      <xdr:nvSpPr>
        <xdr:cNvPr id="417" name="テキスト ボックス 416"/>
        <xdr:cNvSpPr txBox="1"/>
      </xdr:nvSpPr>
      <xdr:spPr>
        <a:xfrm>
          <a:off x="9359411" y="122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53486</xdr:rowOff>
    </xdr:from>
    <xdr:to>
      <xdr:col>46</xdr:col>
      <xdr:colOff>38100</xdr:colOff>
      <xdr:row>72</xdr:row>
      <xdr:rowOff>155086</xdr:rowOff>
    </xdr:to>
    <xdr:sp macro="" textlink="">
      <xdr:nvSpPr>
        <xdr:cNvPr id="418" name="楕円 417"/>
        <xdr:cNvSpPr/>
      </xdr:nvSpPr>
      <xdr:spPr>
        <a:xfrm>
          <a:off x="8699500" y="123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163</xdr:rowOff>
    </xdr:from>
    <xdr:ext cx="534377" cy="259045"/>
    <xdr:sp macro="" textlink="">
      <xdr:nvSpPr>
        <xdr:cNvPr id="419" name="テキスト ボックス 418"/>
        <xdr:cNvSpPr txBox="1"/>
      </xdr:nvSpPr>
      <xdr:spPr>
        <a:xfrm>
          <a:off x="8483111" y="121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4680</xdr:rowOff>
    </xdr:from>
    <xdr:to>
      <xdr:col>41</xdr:col>
      <xdr:colOff>101600</xdr:colOff>
      <xdr:row>71</xdr:row>
      <xdr:rowOff>106280</xdr:rowOff>
    </xdr:to>
    <xdr:sp macro="" textlink="">
      <xdr:nvSpPr>
        <xdr:cNvPr id="420" name="楕円 419"/>
        <xdr:cNvSpPr/>
      </xdr:nvSpPr>
      <xdr:spPr>
        <a:xfrm>
          <a:off x="7810500" y="121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122807</xdr:rowOff>
    </xdr:from>
    <xdr:ext cx="534377" cy="259045"/>
    <xdr:sp macro="" textlink="">
      <xdr:nvSpPr>
        <xdr:cNvPr id="421" name="テキスト ボックス 420"/>
        <xdr:cNvSpPr txBox="1"/>
      </xdr:nvSpPr>
      <xdr:spPr>
        <a:xfrm>
          <a:off x="7594111" y="119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164529</xdr:rowOff>
    </xdr:from>
    <xdr:to>
      <xdr:col>36</xdr:col>
      <xdr:colOff>165100</xdr:colOff>
      <xdr:row>70</xdr:row>
      <xdr:rowOff>94679</xdr:rowOff>
    </xdr:to>
    <xdr:sp macro="" textlink="">
      <xdr:nvSpPr>
        <xdr:cNvPr id="422" name="楕円 421"/>
        <xdr:cNvSpPr/>
      </xdr:nvSpPr>
      <xdr:spPr>
        <a:xfrm>
          <a:off x="6921500" y="119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111206</xdr:rowOff>
    </xdr:from>
    <xdr:ext cx="534377" cy="259045"/>
    <xdr:sp macro="" textlink="">
      <xdr:nvSpPr>
        <xdr:cNvPr id="423" name="テキスト ボックス 422"/>
        <xdr:cNvSpPr txBox="1"/>
      </xdr:nvSpPr>
      <xdr:spPr>
        <a:xfrm>
          <a:off x="6705111" y="1176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5" name="直線コネクタ 444"/>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6" name="土木費最小値テキスト"/>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7" name="直線コネクタ 446"/>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8" name="土木費最大値テキスト"/>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9" name="直線コネクタ 448"/>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118808</xdr:rowOff>
    </xdr:from>
    <xdr:to>
      <xdr:col>55</xdr:col>
      <xdr:colOff>0</xdr:colOff>
      <xdr:row>91</xdr:row>
      <xdr:rowOff>158381</xdr:rowOff>
    </xdr:to>
    <xdr:cxnSp macro="">
      <xdr:nvCxnSpPr>
        <xdr:cNvPr id="450" name="直線コネクタ 449"/>
        <xdr:cNvCxnSpPr/>
      </xdr:nvCxnSpPr>
      <xdr:spPr>
        <a:xfrm flipV="1">
          <a:off x="9639300" y="15549308"/>
          <a:ext cx="838200" cy="2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1" name="土木費平均値テキスト"/>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2" name="フローチャート: 判断 451"/>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95935</xdr:rowOff>
    </xdr:from>
    <xdr:to>
      <xdr:col>50</xdr:col>
      <xdr:colOff>114300</xdr:colOff>
      <xdr:row>91</xdr:row>
      <xdr:rowOff>158381</xdr:rowOff>
    </xdr:to>
    <xdr:cxnSp macro="">
      <xdr:nvCxnSpPr>
        <xdr:cNvPr id="453" name="直線コネクタ 452"/>
        <xdr:cNvCxnSpPr/>
      </xdr:nvCxnSpPr>
      <xdr:spPr>
        <a:xfrm>
          <a:off x="8750300" y="15526435"/>
          <a:ext cx="8890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4" name="フローチャート: 判断 453"/>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5" name="テキスト ボックス 454"/>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54635</xdr:rowOff>
    </xdr:from>
    <xdr:to>
      <xdr:col>45</xdr:col>
      <xdr:colOff>177800</xdr:colOff>
      <xdr:row>90</xdr:row>
      <xdr:rowOff>95935</xdr:rowOff>
    </xdr:to>
    <xdr:cxnSp macro="">
      <xdr:nvCxnSpPr>
        <xdr:cNvPr id="456" name="直線コネクタ 455"/>
        <xdr:cNvCxnSpPr/>
      </xdr:nvCxnSpPr>
      <xdr:spPr>
        <a:xfrm>
          <a:off x="7861300" y="15485135"/>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7" name="フローチャート: 判断 456"/>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8" name="テキスト ボックス 457"/>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54635</xdr:rowOff>
    </xdr:from>
    <xdr:to>
      <xdr:col>41</xdr:col>
      <xdr:colOff>50800</xdr:colOff>
      <xdr:row>92</xdr:row>
      <xdr:rowOff>26099</xdr:rowOff>
    </xdr:to>
    <xdr:cxnSp macro="">
      <xdr:nvCxnSpPr>
        <xdr:cNvPr id="459" name="直線コネクタ 458"/>
        <xdr:cNvCxnSpPr/>
      </xdr:nvCxnSpPr>
      <xdr:spPr>
        <a:xfrm flipV="1">
          <a:off x="6972300" y="15485135"/>
          <a:ext cx="889000" cy="3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0" name="フローチャート: 判断 459"/>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1" name="テキスト ボックス 460"/>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2" name="フローチャート: 判断 461"/>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3" name="テキスト ボックス 462"/>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68008</xdr:rowOff>
    </xdr:from>
    <xdr:to>
      <xdr:col>55</xdr:col>
      <xdr:colOff>50800</xdr:colOff>
      <xdr:row>90</xdr:row>
      <xdr:rowOff>169608</xdr:rowOff>
    </xdr:to>
    <xdr:sp macro="" textlink="">
      <xdr:nvSpPr>
        <xdr:cNvPr id="469" name="楕円 468"/>
        <xdr:cNvSpPr/>
      </xdr:nvSpPr>
      <xdr:spPr>
        <a:xfrm>
          <a:off x="10426700" y="154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21035</xdr:rowOff>
    </xdr:from>
    <xdr:ext cx="599010" cy="259045"/>
    <xdr:sp macro="" textlink="">
      <xdr:nvSpPr>
        <xdr:cNvPr id="470" name="土木費該当値テキスト"/>
        <xdr:cNvSpPr txBox="1"/>
      </xdr:nvSpPr>
      <xdr:spPr>
        <a:xfrm>
          <a:off x="10528300" y="1545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107581</xdr:rowOff>
    </xdr:from>
    <xdr:to>
      <xdr:col>50</xdr:col>
      <xdr:colOff>165100</xdr:colOff>
      <xdr:row>92</xdr:row>
      <xdr:rowOff>37731</xdr:rowOff>
    </xdr:to>
    <xdr:sp macro="" textlink="">
      <xdr:nvSpPr>
        <xdr:cNvPr id="471" name="楕円 470"/>
        <xdr:cNvSpPr/>
      </xdr:nvSpPr>
      <xdr:spPr>
        <a:xfrm>
          <a:off x="9588500" y="15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54258</xdr:rowOff>
    </xdr:from>
    <xdr:ext cx="534377" cy="259045"/>
    <xdr:sp macro="" textlink="">
      <xdr:nvSpPr>
        <xdr:cNvPr id="472" name="テキスト ボックス 471"/>
        <xdr:cNvSpPr txBox="1"/>
      </xdr:nvSpPr>
      <xdr:spPr>
        <a:xfrm>
          <a:off x="9359411" y="154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45135</xdr:rowOff>
    </xdr:from>
    <xdr:to>
      <xdr:col>46</xdr:col>
      <xdr:colOff>38100</xdr:colOff>
      <xdr:row>90</xdr:row>
      <xdr:rowOff>146735</xdr:rowOff>
    </xdr:to>
    <xdr:sp macro="" textlink="">
      <xdr:nvSpPr>
        <xdr:cNvPr id="473" name="楕円 472"/>
        <xdr:cNvSpPr/>
      </xdr:nvSpPr>
      <xdr:spPr>
        <a:xfrm>
          <a:off x="8699500" y="154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163262</xdr:rowOff>
    </xdr:from>
    <xdr:ext cx="599010" cy="259045"/>
    <xdr:sp macro="" textlink="">
      <xdr:nvSpPr>
        <xdr:cNvPr id="474" name="テキスト ボックス 473"/>
        <xdr:cNvSpPr txBox="1"/>
      </xdr:nvSpPr>
      <xdr:spPr>
        <a:xfrm>
          <a:off x="8450795" y="1525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3835</xdr:rowOff>
    </xdr:from>
    <xdr:to>
      <xdr:col>41</xdr:col>
      <xdr:colOff>101600</xdr:colOff>
      <xdr:row>90</xdr:row>
      <xdr:rowOff>105435</xdr:rowOff>
    </xdr:to>
    <xdr:sp macro="" textlink="">
      <xdr:nvSpPr>
        <xdr:cNvPr id="475" name="楕円 474"/>
        <xdr:cNvSpPr/>
      </xdr:nvSpPr>
      <xdr:spPr>
        <a:xfrm>
          <a:off x="7810500" y="154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121962</xdr:rowOff>
    </xdr:from>
    <xdr:ext cx="599010" cy="259045"/>
    <xdr:sp macro="" textlink="">
      <xdr:nvSpPr>
        <xdr:cNvPr id="476" name="テキスト ボックス 475"/>
        <xdr:cNvSpPr txBox="1"/>
      </xdr:nvSpPr>
      <xdr:spPr>
        <a:xfrm>
          <a:off x="7561795" y="1520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146749</xdr:rowOff>
    </xdr:from>
    <xdr:to>
      <xdr:col>36</xdr:col>
      <xdr:colOff>165100</xdr:colOff>
      <xdr:row>92</xdr:row>
      <xdr:rowOff>76899</xdr:rowOff>
    </xdr:to>
    <xdr:sp macro="" textlink="">
      <xdr:nvSpPr>
        <xdr:cNvPr id="477" name="楕円 476"/>
        <xdr:cNvSpPr/>
      </xdr:nvSpPr>
      <xdr:spPr>
        <a:xfrm>
          <a:off x="6921500" y="157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93426</xdr:rowOff>
    </xdr:from>
    <xdr:ext cx="534377" cy="259045"/>
    <xdr:sp macro="" textlink="">
      <xdr:nvSpPr>
        <xdr:cNvPr id="478" name="テキスト ボックス 477"/>
        <xdr:cNvSpPr txBox="1"/>
      </xdr:nvSpPr>
      <xdr:spPr>
        <a:xfrm>
          <a:off x="6705111" y="155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9" name="テキスト ボックス 488"/>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1" name="テキスト ボックス 49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3" name="テキスト ボックス 49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7" name="テキスト ボックス 49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9" name="テキスト ボックス 49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1" name="テキスト ボックス 50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5" name="直線コネクタ 504"/>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6" name="警察費最小値テキスト"/>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7" name="直線コネクタ 506"/>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8" name="警察費最大値テキスト"/>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9" name="直線コネクタ 508"/>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99504</xdr:rowOff>
    </xdr:from>
    <xdr:to>
      <xdr:col>85</xdr:col>
      <xdr:colOff>127000</xdr:colOff>
      <xdr:row>37</xdr:row>
      <xdr:rowOff>49689</xdr:rowOff>
    </xdr:to>
    <xdr:cxnSp macro="">
      <xdr:nvCxnSpPr>
        <xdr:cNvPr id="510" name="直線コネクタ 509"/>
        <xdr:cNvCxnSpPr/>
      </xdr:nvCxnSpPr>
      <xdr:spPr>
        <a:xfrm flipV="1">
          <a:off x="15481300" y="6271704"/>
          <a:ext cx="838200" cy="1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49230</xdr:rowOff>
    </xdr:from>
    <xdr:ext cx="534377" cy="259045"/>
    <xdr:sp macro="" textlink="">
      <xdr:nvSpPr>
        <xdr:cNvPr id="511" name="警察費平均値テキスト"/>
        <xdr:cNvSpPr txBox="1"/>
      </xdr:nvSpPr>
      <xdr:spPr>
        <a:xfrm>
          <a:off x="16370300" y="622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2" name="フローチャート: 判断 511"/>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49689</xdr:rowOff>
    </xdr:from>
    <xdr:to>
      <xdr:col>81</xdr:col>
      <xdr:colOff>50800</xdr:colOff>
      <xdr:row>37</xdr:row>
      <xdr:rowOff>78835</xdr:rowOff>
    </xdr:to>
    <xdr:cxnSp macro="">
      <xdr:nvCxnSpPr>
        <xdr:cNvPr id="513" name="直線コネクタ 512"/>
        <xdr:cNvCxnSpPr/>
      </xdr:nvCxnSpPr>
      <xdr:spPr>
        <a:xfrm flipV="1">
          <a:off x="14592300" y="6393339"/>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4" name="フローチャート: 判断 513"/>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5" name="テキスト ボックス 514"/>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62643</xdr:rowOff>
    </xdr:from>
    <xdr:to>
      <xdr:col>76</xdr:col>
      <xdr:colOff>114300</xdr:colOff>
      <xdr:row>37</xdr:row>
      <xdr:rowOff>78835</xdr:rowOff>
    </xdr:to>
    <xdr:cxnSp macro="">
      <xdr:nvCxnSpPr>
        <xdr:cNvPr id="516" name="直線コネクタ 515"/>
        <xdr:cNvCxnSpPr/>
      </xdr:nvCxnSpPr>
      <xdr:spPr>
        <a:xfrm>
          <a:off x="13703300" y="6406293"/>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7" name="フローチャート: 判断 516"/>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8" name="テキスト ボックス 517"/>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62643</xdr:rowOff>
    </xdr:from>
    <xdr:to>
      <xdr:col>71</xdr:col>
      <xdr:colOff>177800</xdr:colOff>
      <xdr:row>37</xdr:row>
      <xdr:rowOff>68929</xdr:rowOff>
    </xdr:to>
    <xdr:cxnSp macro="">
      <xdr:nvCxnSpPr>
        <xdr:cNvPr id="519" name="直線コネクタ 518"/>
        <xdr:cNvCxnSpPr/>
      </xdr:nvCxnSpPr>
      <xdr:spPr>
        <a:xfrm flipV="1">
          <a:off x="12814300" y="640629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0" name="フローチャート: 判断 519"/>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1" name="テキスト ボックス 520"/>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2" name="フローチャート: 判断 521"/>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3" name="テキスト ボックス 522"/>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48704</xdr:rowOff>
    </xdr:from>
    <xdr:to>
      <xdr:col>85</xdr:col>
      <xdr:colOff>177800</xdr:colOff>
      <xdr:row>36</xdr:row>
      <xdr:rowOff>150304</xdr:rowOff>
    </xdr:to>
    <xdr:sp macro="" textlink="">
      <xdr:nvSpPr>
        <xdr:cNvPr id="529" name="楕円 528"/>
        <xdr:cNvSpPr/>
      </xdr:nvSpPr>
      <xdr:spPr>
        <a:xfrm>
          <a:off x="16268700" y="62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71581</xdr:rowOff>
    </xdr:from>
    <xdr:ext cx="534377" cy="259045"/>
    <xdr:sp macro="" textlink="">
      <xdr:nvSpPr>
        <xdr:cNvPr id="530" name="警察費該当値テキスト"/>
        <xdr:cNvSpPr txBox="1"/>
      </xdr:nvSpPr>
      <xdr:spPr>
        <a:xfrm>
          <a:off x="16370300" y="60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170339</xdr:rowOff>
    </xdr:from>
    <xdr:to>
      <xdr:col>81</xdr:col>
      <xdr:colOff>101600</xdr:colOff>
      <xdr:row>37</xdr:row>
      <xdr:rowOff>100489</xdr:rowOff>
    </xdr:to>
    <xdr:sp macro="" textlink="">
      <xdr:nvSpPr>
        <xdr:cNvPr id="531" name="楕円 530"/>
        <xdr:cNvSpPr/>
      </xdr:nvSpPr>
      <xdr:spPr>
        <a:xfrm>
          <a:off x="15430500" y="63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91616</xdr:rowOff>
    </xdr:from>
    <xdr:ext cx="534377" cy="259045"/>
    <xdr:sp macro="" textlink="">
      <xdr:nvSpPr>
        <xdr:cNvPr id="532" name="テキスト ボックス 531"/>
        <xdr:cNvSpPr txBox="1"/>
      </xdr:nvSpPr>
      <xdr:spPr>
        <a:xfrm>
          <a:off x="15201411" y="64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28035</xdr:rowOff>
    </xdr:from>
    <xdr:to>
      <xdr:col>76</xdr:col>
      <xdr:colOff>165100</xdr:colOff>
      <xdr:row>37</xdr:row>
      <xdr:rowOff>129635</xdr:rowOff>
    </xdr:to>
    <xdr:sp macro="" textlink="">
      <xdr:nvSpPr>
        <xdr:cNvPr id="533" name="楕円 532"/>
        <xdr:cNvSpPr/>
      </xdr:nvSpPr>
      <xdr:spPr>
        <a:xfrm>
          <a:off x="14541500" y="63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120762</xdr:rowOff>
    </xdr:from>
    <xdr:ext cx="534377" cy="259045"/>
    <xdr:sp macro="" textlink="">
      <xdr:nvSpPr>
        <xdr:cNvPr id="534" name="テキスト ボックス 533"/>
        <xdr:cNvSpPr txBox="1"/>
      </xdr:nvSpPr>
      <xdr:spPr>
        <a:xfrm>
          <a:off x="14325111" y="64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11843</xdr:rowOff>
    </xdr:from>
    <xdr:to>
      <xdr:col>72</xdr:col>
      <xdr:colOff>38100</xdr:colOff>
      <xdr:row>37</xdr:row>
      <xdr:rowOff>113443</xdr:rowOff>
    </xdr:to>
    <xdr:sp macro="" textlink="">
      <xdr:nvSpPr>
        <xdr:cNvPr id="535" name="楕円 534"/>
        <xdr:cNvSpPr/>
      </xdr:nvSpPr>
      <xdr:spPr>
        <a:xfrm>
          <a:off x="13652500" y="63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104570</xdr:rowOff>
    </xdr:from>
    <xdr:ext cx="534377" cy="259045"/>
    <xdr:sp macro="" textlink="">
      <xdr:nvSpPr>
        <xdr:cNvPr id="536" name="テキスト ボックス 535"/>
        <xdr:cNvSpPr txBox="1"/>
      </xdr:nvSpPr>
      <xdr:spPr>
        <a:xfrm>
          <a:off x="13436111" y="64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18129</xdr:rowOff>
    </xdr:from>
    <xdr:to>
      <xdr:col>67</xdr:col>
      <xdr:colOff>101600</xdr:colOff>
      <xdr:row>37</xdr:row>
      <xdr:rowOff>119729</xdr:rowOff>
    </xdr:to>
    <xdr:sp macro="" textlink="">
      <xdr:nvSpPr>
        <xdr:cNvPr id="537" name="楕円 536"/>
        <xdr:cNvSpPr/>
      </xdr:nvSpPr>
      <xdr:spPr>
        <a:xfrm>
          <a:off x="12763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110856</xdr:rowOff>
    </xdr:from>
    <xdr:ext cx="534377" cy="259045"/>
    <xdr:sp macro="" textlink="">
      <xdr:nvSpPr>
        <xdr:cNvPr id="538" name="テキスト ボックス 537"/>
        <xdr:cNvSpPr txBox="1"/>
      </xdr:nvSpPr>
      <xdr:spPr>
        <a:xfrm>
          <a:off x="12547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1" name="直線コネクタ 560"/>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2" name="教育費最小値テキスト"/>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3" name="直線コネクタ 562"/>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4" name="教育費最大値テキスト"/>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5" name="直線コネクタ 564"/>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79273</xdr:rowOff>
    </xdr:from>
    <xdr:to>
      <xdr:col>85</xdr:col>
      <xdr:colOff>127000</xdr:colOff>
      <xdr:row>50</xdr:row>
      <xdr:rowOff>93752</xdr:rowOff>
    </xdr:to>
    <xdr:cxnSp macro="">
      <xdr:nvCxnSpPr>
        <xdr:cNvPr id="566" name="直線コネクタ 565"/>
        <xdr:cNvCxnSpPr/>
      </xdr:nvCxnSpPr>
      <xdr:spPr>
        <a:xfrm>
          <a:off x="15481300" y="8651773"/>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7" name="教育費平均値テキスト"/>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8" name="フローチャート: 判断 567"/>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79273</xdr:rowOff>
    </xdr:from>
    <xdr:to>
      <xdr:col>81</xdr:col>
      <xdr:colOff>50800</xdr:colOff>
      <xdr:row>50</xdr:row>
      <xdr:rowOff>93942</xdr:rowOff>
    </xdr:to>
    <xdr:cxnSp macro="">
      <xdr:nvCxnSpPr>
        <xdr:cNvPr id="569" name="直線コネクタ 568"/>
        <xdr:cNvCxnSpPr/>
      </xdr:nvCxnSpPr>
      <xdr:spPr>
        <a:xfrm flipV="1">
          <a:off x="14592300" y="8651773"/>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0" name="フローチャート: 判断 569"/>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1" name="テキスト ボックス 570"/>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93942</xdr:rowOff>
    </xdr:from>
    <xdr:to>
      <xdr:col>76</xdr:col>
      <xdr:colOff>114300</xdr:colOff>
      <xdr:row>50</xdr:row>
      <xdr:rowOff>155511</xdr:rowOff>
    </xdr:to>
    <xdr:cxnSp macro="">
      <xdr:nvCxnSpPr>
        <xdr:cNvPr id="572" name="直線コネクタ 571"/>
        <xdr:cNvCxnSpPr/>
      </xdr:nvCxnSpPr>
      <xdr:spPr>
        <a:xfrm flipV="1">
          <a:off x="13703300" y="8666442"/>
          <a:ext cx="8890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3" name="フローチャート: 判断 572"/>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4" name="テキスト ボックス 573"/>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129204</xdr:rowOff>
    </xdr:from>
    <xdr:to>
      <xdr:col>71</xdr:col>
      <xdr:colOff>177800</xdr:colOff>
      <xdr:row>50</xdr:row>
      <xdr:rowOff>155511</xdr:rowOff>
    </xdr:to>
    <xdr:cxnSp macro="">
      <xdr:nvCxnSpPr>
        <xdr:cNvPr id="575" name="直線コネクタ 574"/>
        <xdr:cNvCxnSpPr/>
      </xdr:nvCxnSpPr>
      <xdr:spPr>
        <a:xfrm>
          <a:off x="12814300" y="8701704"/>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6" name="フローチャート: 判断 575"/>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7" name="テキスト ボックス 576"/>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78" name="フローチャート: 判断 577"/>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79" name="テキスト ボックス 578"/>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42952</xdr:rowOff>
    </xdr:from>
    <xdr:to>
      <xdr:col>85</xdr:col>
      <xdr:colOff>177800</xdr:colOff>
      <xdr:row>50</xdr:row>
      <xdr:rowOff>144552</xdr:rowOff>
    </xdr:to>
    <xdr:sp macro="" textlink="">
      <xdr:nvSpPr>
        <xdr:cNvPr id="585" name="楕円 584"/>
        <xdr:cNvSpPr/>
      </xdr:nvSpPr>
      <xdr:spPr>
        <a:xfrm>
          <a:off x="16268700" y="86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167429</xdr:rowOff>
    </xdr:from>
    <xdr:ext cx="599010" cy="259045"/>
    <xdr:sp macro="" textlink="">
      <xdr:nvSpPr>
        <xdr:cNvPr id="586" name="教育費該当値テキスト"/>
        <xdr:cNvSpPr txBox="1"/>
      </xdr:nvSpPr>
      <xdr:spPr>
        <a:xfrm>
          <a:off x="16370300" y="856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28473</xdr:rowOff>
    </xdr:from>
    <xdr:to>
      <xdr:col>81</xdr:col>
      <xdr:colOff>101600</xdr:colOff>
      <xdr:row>50</xdr:row>
      <xdr:rowOff>130073</xdr:rowOff>
    </xdr:to>
    <xdr:sp macro="" textlink="">
      <xdr:nvSpPr>
        <xdr:cNvPr id="587" name="楕円 586"/>
        <xdr:cNvSpPr/>
      </xdr:nvSpPr>
      <xdr:spPr>
        <a:xfrm>
          <a:off x="15430500" y="86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48</xdr:row>
      <xdr:rowOff>146600</xdr:rowOff>
    </xdr:from>
    <xdr:ext cx="599010" cy="259045"/>
    <xdr:sp macro="" textlink="">
      <xdr:nvSpPr>
        <xdr:cNvPr id="588" name="テキスト ボックス 587"/>
        <xdr:cNvSpPr txBox="1"/>
      </xdr:nvSpPr>
      <xdr:spPr>
        <a:xfrm>
          <a:off x="15169095" y="837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43142</xdr:rowOff>
    </xdr:from>
    <xdr:to>
      <xdr:col>76</xdr:col>
      <xdr:colOff>165100</xdr:colOff>
      <xdr:row>50</xdr:row>
      <xdr:rowOff>144742</xdr:rowOff>
    </xdr:to>
    <xdr:sp macro="" textlink="">
      <xdr:nvSpPr>
        <xdr:cNvPr id="589" name="楕円 588"/>
        <xdr:cNvSpPr/>
      </xdr:nvSpPr>
      <xdr:spPr>
        <a:xfrm>
          <a:off x="14541500" y="86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161269</xdr:rowOff>
    </xdr:from>
    <xdr:ext cx="599010" cy="259045"/>
    <xdr:sp macro="" textlink="">
      <xdr:nvSpPr>
        <xdr:cNvPr id="590" name="テキスト ボックス 589"/>
        <xdr:cNvSpPr txBox="1"/>
      </xdr:nvSpPr>
      <xdr:spPr>
        <a:xfrm>
          <a:off x="14292795" y="839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104711</xdr:rowOff>
    </xdr:from>
    <xdr:to>
      <xdr:col>72</xdr:col>
      <xdr:colOff>38100</xdr:colOff>
      <xdr:row>51</xdr:row>
      <xdr:rowOff>34861</xdr:rowOff>
    </xdr:to>
    <xdr:sp macro="" textlink="">
      <xdr:nvSpPr>
        <xdr:cNvPr id="591" name="楕円 590"/>
        <xdr:cNvSpPr/>
      </xdr:nvSpPr>
      <xdr:spPr>
        <a:xfrm>
          <a:off x="13652500" y="86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51388</xdr:rowOff>
    </xdr:from>
    <xdr:ext cx="599010" cy="259045"/>
    <xdr:sp macro="" textlink="">
      <xdr:nvSpPr>
        <xdr:cNvPr id="592" name="テキスト ボックス 591"/>
        <xdr:cNvSpPr txBox="1"/>
      </xdr:nvSpPr>
      <xdr:spPr>
        <a:xfrm>
          <a:off x="13403795" y="84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78404</xdr:rowOff>
    </xdr:from>
    <xdr:to>
      <xdr:col>67</xdr:col>
      <xdr:colOff>101600</xdr:colOff>
      <xdr:row>51</xdr:row>
      <xdr:rowOff>8554</xdr:rowOff>
    </xdr:to>
    <xdr:sp macro="" textlink="">
      <xdr:nvSpPr>
        <xdr:cNvPr id="593" name="楕円 592"/>
        <xdr:cNvSpPr/>
      </xdr:nvSpPr>
      <xdr:spPr>
        <a:xfrm>
          <a:off x="12763500" y="86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25081</xdr:rowOff>
    </xdr:from>
    <xdr:ext cx="599010" cy="259045"/>
    <xdr:sp macro="" textlink="">
      <xdr:nvSpPr>
        <xdr:cNvPr id="594" name="テキスト ボックス 593"/>
        <xdr:cNvSpPr txBox="1"/>
      </xdr:nvSpPr>
      <xdr:spPr>
        <a:xfrm>
          <a:off x="12514795" y="84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4" name="テキスト ボックス 61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11455</xdr:rowOff>
    </xdr:from>
    <xdr:to>
      <xdr:col>85</xdr:col>
      <xdr:colOff>126364</xdr:colOff>
      <xdr:row>79</xdr:row>
      <xdr:rowOff>96005</xdr:rowOff>
    </xdr:to>
    <xdr:cxnSp macro="">
      <xdr:nvCxnSpPr>
        <xdr:cNvPr id="618" name="直線コネクタ 617"/>
        <xdr:cNvCxnSpPr/>
      </xdr:nvCxnSpPr>
      <xdr:spPr>
        <a:xfrm flipV="1">
          <a:off x="16317595" y="12355855"/>
          <a:ext cx="1269" cy="1284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99832</xdr:rowOff>
    </xdr:from>
    <xdr:ext cx="313932" cy="259045"/>
    <xdr:sp macro="" textlink="">
      <xdr:nvSpPr>
        <xdr:cNvPr id="619" name="災害復旧費最小値テキスト"/>
        <xdr:cNvSpPr txBox="1"/>
      </xdr:nvSpPr>
      <xdr:spPr>
        <a:xfrm>
          <a:off x="16370300" y="13644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96005</xdr:rowOff>
    </xdr:from>
    <xdr:to>
      <xdr:col>86</xdr:col>
      <xdr:colOff>25400</xdr:colOff>
      <xdr:row>79</xdr:row>
      <xdr:rowOff>96005</xdr:rowOff>
    </xdr:to>
    <xdr:cxnSp macro="">
      <xdr:nvCxnSpPr>
        <xdr:cNvPr id="620" name="直線コネクタ 619"/>
        <xdr:cNvCxnSpPr/>
      </xdr:nvCxnSpPr>
      <xdr:spPr>
        <a:xfrm>
          <a:off x="16230600" y="136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129582</xdr:rowOff>
    </xdr:from>
    <xdr:ext cx="534377" cy="259045"/>
    <xdr:sp macro="" textlink="">
      <xdr:nvSpPr>
        <xdr:cNvPr id="621" name="災害復旧費最大値テキスト"/>
        <xdr:cNvSpPr txBox="1"/>
      </xdr:nvSpPr>
      <xdr:spPr>
        <a:xfrm>
          <a:off x="16370300" y="121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11455</xdr:rowOff>
    </xdr:from>
    <xdr:to>
      <xdr:col>86</xdr:col>
      <xdr:colOff>25400</xdr:colOff>
      <xdr:row>72</xdr:row>
      <xdr:rowOff>11455</xdr:rowOff>
    </xdr:to>
    <xdr:cxnSp macro="">
      <xdr:nvCxnSpPr>
        <xdr:cNvPr id="622" name="直線コネクタ 621"/>
        <xdr:cNvCxnSpPr/>
      </xdr:nvCxnSpPr>
      <xdr:spPr>
        <a:xfrm>
          <a:off x="16230600" y="1235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159686</xdr:rowOff>
    </xdr:from>
    <xdr:to>
      <xdr:col>85</xdr:col>
      <xdr:colOff>127000</xdr:colOff>
      <xdr:row>76</xdr:row>
      <xdr:rowOff>21121</xdr:rowOff>
    </xdr:to>
    <xdr:cxnSp macro="">
      <xdr:nvCxnSpPr>
        <xdr:cNvPr id="623" name="直線コネクタ 622"/>
        <xdr:cNvCxnSpPr/>
      </xdr:nvCxnSpPr>
      <xdr:spPr>
        <a:xfrm flipV="1">
          <a:off x="15481300" y="13018436"/>
          <a:ext cx="8382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74446</xdr:rowOff>
    </xdr:from>
    <xdr:ext cx="469744" cy="259045"/>
    <xdr:sp macro="" textlink="">
      <xdr:nvSpPr>
        <xdr:cNvPr id="624" name="災害復旧費平均値テキスト"/>
        <xdr:cNvSpPr txBox="1"/>
      </xdr:nvSpPr>
      <xdr:spPr>
        <a:xfrm>
          <a:off x="16370300" y="1344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96019</xdr:rowOff>
    </xdr:from>
    <xdr:to>
      <xdr:col>85</xdr:col>
      <xdr:colOff>177800</xdr:colOff>
      <xdr:row>79</xdr:row>
      <xdr:rowOff>26169</xdr:rowOff>
    </xdr:to>
    <xdr:sp macro="" textlink="">
      <xdr:nvSpPr>
        <xdr:cNvPr id="625" name="フローチャート: 判断 624"/>
        <xdr:cNvSpPr/>
      </xdr:nvSpPr>
      <xdr:spPr>
        <a:xfrm>
          <a:off x="16268700" y="1346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53518</xdr:rowOff>
    </xdr:from>
    <xdr:to>
      <xdr:col>81</xdr:col>
      <xdr:colOff>50800</xdr:colOff>
      <xdr:row>76</xdr:row>
      <xdr:rowOff>21121</xdr:rowOff>
    </xdr:to>
    <xdr:cxnSp macro="">
      <xdr:nvCxnSpPr>
        <xdr:cNvPr id="626" name="直線コネクタ 625"/>
        <xdr:cNvCxnSpPr/>
      </xdr:nvCxnSpPr>
      <xdr:spPr>
        <a:xfrm>
          <a:off x="14592300" y="12740818"/>
          <a:ext cx="889000" cy="3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101833</xdr:rowOff>
    </xdr:from>
    <xdr:to>
      <xdr:col>81</xdr:col>
      <xdr:colOff>101600</xdr:colOff>
      <xdr:row>79</xdr:row>
      <xdr:rowOff>31983</xdr:rowOff>
    </xdr:to>
    <xdr:sp macro="" textlink="">
      <xdr:nvSpPr>
        <xdr:cNvPr id="627" name="フローチャート: 判断 626"/>
        <xdr:cNvSpPr/>
      </xdr:nvSpPr>
      <xdr:spPr>
        <a:xfrm>
          <a:off x="15430500" y="134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23110</xdr:rowOff>
    </xdr:from>
    <xdr:ext cx="469744" cy="259045"/>
    <xdr:sp macro="" textlink="">
      <xdr:nvSpPr>
        <xdr:cNvPr id="628" name="テキスト ボックス 627"/>
        <xdr:cNvSpPr txBox="1"/>
      </xdr:nvSpPr>
      <xdr:spPr>
        <a:xfrm>
          <a:off x="15233728" y="1356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83138</xdr:rowOff>
    </xdr:from>
    <xdr:to>
      <xdr:col>76</xdr:col>
      <xdr:colOff>114300</xdr:colOff>
      <xdr:row>74</xdr:row>
      <xdr:rowOff>53518</xdr:rowOff>
    </xdr:to>
    <xdr:cxnSp macro="">
      <xdr:nvCxnSpPr>
        <xdr:cNvPr id="629" name="直線コネクタ 628"/>
        <xdr:cNvCxnSpPr/>
      </xdr:nvCxnSpPr>
      <xdr:spPr>
        <a:xfrm>
          <a:off x="13703300" y="12256088"/>
          <a:ext cx="889000" cy="48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109179</xdr:rowOff>
    </xdr:from>
    <xdr:to>
      <xdr:col>76</xdr:col>
      <xdr:colOff>165100</xdr:colOff>
      <xdr:row>79</xdr:row>
      <xdr:rowOff>39329</xdr:rowOff>
    </xdr:to>
    <xdr:sp macro="" textlink="">
      <xdr:nvSpPr>
        <xdr:cNvPr id="630" name="フローチャート: 判断 629"/>
        <xdr:cNvSpPr/>
      </xdr:nvSpPr>
      <xdr:spPr>
        <a:xfrm>
          <a:off x="14541500" y="1348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30456</xdr:rowOff>
    </xdr:from>
    <xdr:ext cx="469744" cy="259045"/>
    <xdr:sp macro="" textlink="">
      <xdr:nvSpPr>
        <xdr:cNvPr id="631" name="テキスト ボックス 630"/>
        <xdr:cNvSpPr txBox="1"/>
      </xdr:nvSpPr>
      <xdr:spPr>
        <a:xfrm>
          <a:off x="14357428" y="1357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81635</xdr:rowOff>
    </xdr:from>
    <xdr:to>
      <xdr:col>71</xdr:col>
      <xdr:colOff>177800</xdr:colOff>
      <xdr:row>71</xdr:row>
      <xdr:rowOff>83138</xdr:rowOff>
    </xdr:to>
    <xdr:cxnSp macro="">
      <xdr:nvCxnSpPr>
        <xdr:cNvPr id="632" name="直線コネクタ 631"/>
        <xdr:cNvCxnSpPr/>
      </xdr:nvCxnSpPr>
      <xdr:spPr>
        <a:xfrm>
          <a:off x="12814300" y="12083135"/>
          <a:ext cx="889000" cy="17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91415</xdr:rowOff>
    </xdr:from>
    <xdr:to>
      <xdr:col>72</xdr:col>
      <xdr:colOff>38100</xdr:colOff>
      <xdr:row>79</xdr:row>
      <xdr:rowOff>21565</xdr:rowOff>
    </xdr:to>
    <xdr:sp macro="" textlink="">
      <xdr:nvSpPr>
        <xdr:cNvPr id="633" name="フローチャート: 判断 632"/>
        <xdr:cNvSpPr/>
      </xdr:nvSpPr>
      <xdr:spPr>
        <a:xfrm>
          <a:off x="13652500" y="1346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12692</xdr:rowOff>
    </xdr:from>
    <xdr:ext cx="469744" cy="259045"/>
    <xdr:sp macro="" textlink="">
      <xdr:nvSpPr>
        <xdr:cNvPr id="634" name="テキスト ボックス 633"/>
        <xdr:cNvSpPr txBox="1"/>
      </xdr:nvSpPr>
      <xdr:spPr>
        <a:xfrm>
          <a:off x="13468428"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95659</xdr:rowOff>
    </xdr:from>
    <xdr:to>
      <xdr:col>67</xdr:col>
      <xdr:colOff>101600</xdr:colOff>
      <xdr:row>79</xdr:row>
      <xdr:rowOff>25809</xdr:rowOff>
    </xdr:to>
    <xdr:sp macro="" textlink="">
      <xdr:nvSpPr>
        <xdr:cNvPr id="635" name="フローチャート: 判断 634"/>
        <xdr:cNvSpPr/>
      </xdr:nvSpPr>
      <xdr:spPr>
        <a:xfrm>
          <a:off x="12763500" y="134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16936</xdr:rowOff>
    </xdr:from>
    <xdr:ext cx="469744" cy="259045"/>
    <xdr:sp macro="" textlink="">
      <xdr:nvSpPr>
        <xdr:cNvPr id="636" name="テキスト ボックス 635"/>
        <xdr:cNvSpPr txBox="1"/>
      </xdr:nvSpPr>
      <xdr:spPr>
        <a:xfrm>
          <a:off x="12579428" y="135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108886</xdr:rowOff>
    </xdr:from>
    <xdr:to>
      <xdr:col>85</xdr:col>
      <xdr:colOff>177800</xdr:colOff>
      <xdr:row>76</xdr:row>
      <xdr:rowOff>39036</xdr:rowOff>
    </xdr:to>
    <xdr:sp macro="" textlink="">
      <xdr:nvSpPr>
        <xdr:cNvPr id="642" name="楕円 641"/>
        <xdr:cNvSpPr/>
      </xdr:nvSpPr>
      <xdr:spPr>
        <a:xfrm>
          <a:off x="16268700" y="1296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131763</xdr:rowOff>
    </xdr:from>
    <xdr:ext cx="534377" cy="259045"/>
    <xdr:sp macro="" textlink="">
      <xdr:nvSpPr>
        <xdr:cNvPr id="643" name="災害復旧費該当値テキスト"/>
        <xdr:cNvSpPr txBox="1"/>
      </xdr:nvSpPr>
      <xdr:spPr>
        <a:xfrm>
          <a:off x="16370300" y="1281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141772</xdr:rowOff>
    </xdr:from>
    <xdr:to>
      <xdr:col>81</xdr:col>
      <xdr:colOff>101600</xdr:colOff>
      <xdr:row>76</xdr:row>
      <xdr:rowOff>71921</xdr:rowOff>
    </xdr:to>
    <xdr:sp macro="" textlink="">
      <xdr:nvSpPr>
        <xdr:cNvPr id="644" name="楕円 643"/>
        <xdr:cNvSpPr/>
      </xdr:nvSpPr>
      <xdr:spPr>
        <a:xfrm>
          <a:off x="15430500" y="13000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88449</xdr:rowOff>
    </xdr:from>
    <xdr:ext cx="534377" cy="259045"/>
    <xdr:sp macro="" textlink="">
      <xdr:nvSpPr>
        <xdr:cNvPr id="645" name="テキスト ボックス 644"/>
        <xdr:cNvSpPr txBox="1"/>
      </xdr:nvSpPr>
      <xdr:spPr>
        <a:xfrm>
          <a:off x="15201411" y="127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2718</xdr:rowOff>
    </xdr:from>
    <xdr:to>
      <xdr:col>76</xdr:col>
      <xdr:colOff>165100</xdr:colOff>
      <xdr:row>74</xdr:row>
      <xdr:rowOff>104318</xdr:rowOff>
    </xdr:to>
    <xdr:sp macro="" textlink="">
      <xdr:nvSpPr>
        <xdr:cNvPr id="646" name="楕円 645"/>
        <xdr:cNvSpPr/>
      </xdr:nvSpPr>
      <xdr:spPr>
        <a:xfrm>
          <a:off x="14541500" y="126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120845</xdr:rowOff>
    </xdr:from>
    <xdr:ext cx="534377" cy="259045"/>
    <xdr:sp macro="" textlink="">
      <xdr:nvSpPr>
        <xdr:cNvPr id="647" name="テキスト ボックス 646"/>
        <xdr:cNvSpPr txBox="1"/>
      </xdr:nvSpPr>
      <xdr:spPr>
        <a:xfrm>
          <a:off x="14325111" y="124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32338</xdr:rowOff>
    </xdr:from>
    <xdr:to>
      <xdr:col>72</xdr:col>
      <xdr:colOff>38100</xdr:colOff>
      <xdr:row>71</xdr:row>
      <xdr:rowOff>133938</xdr:rowOff>
    </xdr:to>
    <xdr:sp macro="" textlink="">
      <xdr:nvSpPr>
        <xdr:cNvPr id="648" name="楕円 647"/>
        <xdr:cNvSpPr/>
      </xdr:nvSpPr>
      <xdr:spPr>
        <a:xfrm>
          <a:off x="13652500" y="122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150465</xdr:rowOff>
    </xdr:from>
    <xdr:ext cx="534377" cy="259045"/>
    <xdr:sp macro="" textlink="">
      <xdr:nvSpPr>
        <xdr:cNvPr id="649" name="テキスト ボックス 648"/>
        <xdr:cNvSpPr txBox="1"/>
      </xdr:nvSpPr>
      <xdr:spPr>
        <a:xfrm>
          <a:off x="13436111" y="119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30835</xdr:rowOff>
    </xdr:from>
    <xdr:to>
      <xdr:col>67</xdr:col>
      <xdr:colOff>101600</xdr:colOff>
      <xdr:row>70</xdr:row>
      <xdr:rowOff>132435</xdr:rowOff>
    </xdr:to>
    <xdr:sp macro="" textlink="">
      <xdr:nvSpPr>
        <xdr:cNvPr id="650" name="楕円 649"/>
        <xdr:cNvSpPr/>
      </xdr:nvSpPr>
      <xdr:spPr>
        <a:xfrm>
          <a:off x="12763500" y="120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148962</xdr:rowOff>
    </xdr:from>
    <xdr:ext cx="534377" cy="259045"/>
    <xdr:sp macro="" textlink="">
      <xdr:nvSpPr>
        <xdr:cNvPr id="651" name="テキスト ボックス 650"/>
        <xdr:cNvSpPr txBox="1"/>
      </xdr:nvSpPr>
      <xdr:spPr>
        <a:xfrm>
          <a:off x="12547111" y="118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54367</xdr:rowOff>
    </xdr:from>
    <xdr:to>
      <xdr:col>85</xdr:col>
      <xdr:colOff>127000</xdr:colOff>
      <xdr:row>94</xdr:row>
      <xdr:rowOff>57437</xdr:rowOff>
    </xdr:to>
    <xdr:cxnSp macro="">
      <xdr:nvCxnSpPr>
        <xdr:cNvPr id="681" name="直線コネクタ 680"/>
        <xdr:cNvCxnSpPr/>
      </xdr:nvCxnSpPr>
      <xdr:spPr>
        <a:xfrm flipV="1">
          <a:off x="15481300" y="16170667"/>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57437</xdr:rowOff>
    </xdr:from>
    <xdr:to>
      <xdr:col>81</xdr:col>
      <xdr:colOff>50800</xdr:colOff>
      <xdr:row>94</xdr:row>
      <xdr:rowOff>58874</xdr:rowOff>
    </xdr:to>
    <xdr:cxnSp macro="">
      <xdr:nvCxnSpPr>
        <xdr:cNvPr id="684" name="直線コネクタ 683"/>
        <xdr:cNvCxnSpPr/>
      </xdr:nvCxnSpPr>
      <xdr:spPr>
        <a:xfrm flipV="1">
          <a:off x="14592300" y="1617373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45549</xdr:rowOff>
    </xdr:from>
    <xdr:to>
      <xdr:col>76</xdr:col>
      <xdr:colOff>114300</xdr:colOff>
      <xdr:row>94</xdr:row>
      <xdr:rowOff>58874</xdr:rowOff>
    </xdr:to>
    <xdr:cxnSp macro="">
      <xdr:nvCxnSpPr>
        <xdr:cNvPr id="687" name="直線コネクタ 686"/>
        <xdr:cNvCxnSpPr/>
      </xdr:nvCxnSpPr>
      <xdr:spPr>
        <a:xfrm>
          <a:off x="13703300" y="16161849"/>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21678</xdr:rowOff>
    </xdr:from>
    <xdr:to>
      <xdr:col>71</xdr:col>
      <xdr:colOff>177800</xdr:colOff>
      <xdr:row>94</xdr:row>
      <xdr:rowOff>45549</xdr:rowOff>
    </xdr:to>
    <xdr:cxnSp macro="">
      <xdr:nvCxnSpPr>
        <xdr:cNvPr id="690" name="直線コネクタ 689"/>
        <xdr:cNvCxnSpPr/>
      </xdr:nvCxnSpPr>
      <xdr:spPr>
        <a:xfrm>
          <a:off x="12814300" y="16137978"/>
          <a:ext cx="8890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3567</xdr:rowOff>
    </xdr:from>
    <xdr:to>
      <xdr:col>85</xdr:col>
      <xdr:colOff>177800</xdr:colOff>
      <xdr:row>94</xdr:row>
      <xdr:rowOff>105167</xdr:rowOff>
    </xdr:to>
    <xdr:sp macro="" textlink="">
      <xdr:nvSpPr>
        <xdr:cNvPr id="700" name="楕円 699"/>
        <xdr:cNvSpPr/>
      </xdr:nvSpPr>
      <xdr:spPr>
        <a:xfrm>
          <a:off x="16268700" y="161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26444</xdr:rowOff>
    </xdr:from>
    <xdr:ext cx="534377" cy="259045"/>
    <xdr:sp macro="" textlink="">
      <xdr:nvSpPr>
        <xdr:cNvPr id="701" name="公債費該当値テキスト"/>
        <xdr:cNvSpPr txBox="1"/>
      </xdr:nvSpPr>
      <xdr:spPr>
        <a:xfrm>
          <a:off x="16370300" y="1597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6637</xdr:rowOff>
    </xdr:from>
    <xdr:to>
      <xdr:col>81</xdr:col>
      <xdr:colOff>101600</xdr:colOff>
      <xdr:row>94</xdr:row>
      <xdr:rowOff>108237</xdr:rowOff>
    </xdr:to>
    <xdr:sp macro="" textlink="">
      <xdr:nvSpPr>
        <xdr:cNvPr id="702" name="楕円 701"/>
        <xdr:cNvSpPr/>
      </xdr:nvSpPr>
      <xdr:spPr>
        <a:xfrm>
          <a:off x="15430500" y="161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124764</xdr:rowOff>
    </xdr:from>
    <xdr:ext cx="534377" cy="259045"/>
    <xdr:sp macro="" textlink="">
      <xdr:nvSpPr>
        <xdr:cNvPr id="703" name="テキスト ボックス 702"/>
        <xdr:cNvSpPr txBox="1"/>
      </xdr:nvSpPr>
      <xdr:spPr>
        <a:xfrm>
          <a:off x="15201411" y="158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8074</xdr:rowOff>
    </xdr:from>
    <xdr:to>
      <xdr:col>76</xdr:col>
      <xdr:colOff>165100</xdr:colOff>
      <xdr:row>94</xdr:row>
      <xdr:rowOff>109674</xdr:rowOff>
    </xdr:to>
    <xdr:sp macro="" textlink="">
      <xdr:nvSpPr>
        <xdr:cNvPr id="704" name="楕円 703"/>
        <xdr:cNvSpPr/>
      </xdr:nvSpPr>
      <xdr:spPr>
        <a:xfrm>
          <a:off x="14541500" y="161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126201</xdr:rowOff>
    </xdr:from>
    <xdr:ext cx="534377" cy="259045"/>
    <xdr:sp macro="" textlink="">
      <xdr:nvSpPr>
        <xdr:cNvPr id="705" name="テキスト ボックス 704"/>
        <xdr:cNvSpPr txBox="1"/>
      </xdr:nvSpPr>
      <xdr:spPr>
        <a:xfrm>
          <a:off x="14325111" y="1589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166199</xdr:rowOff>
    </xdr:from>
    <xdr:to>
      <xdr:col>72</xdr:col>
      <xdr:colOff>38100</xdr:colOff>
      <xdr:row>94</xdr:row>
      <xdr:rowOff>96349</xdr:rowOff>
    </xdr:to>
    <xdr:sp macro="" textlink="">
      <xdr:nvSpPr>
        <xdr:cNvPr id="706" name="楕円 705"/>
        <xdr:cNvSpPr/>
      </xdr:nvSpPr>
      <xdr:spPr>
        <a:xfrm>
          <a:off x="13652500" y="161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112876</xdr:rowOff>
    </xdr:from>
    <xdr:ext cx="534377" cy="259045"/>
    <xdr:sp macro="" textlink="">
      <xdr:nvSpPr>
        <xdr:cNvPr id="707" name="テキスト ボックス 706"/>
        <xdr:cNvSpPr txBox="1"/>
      </xdr:nvSpPr>
      <xdr:spPr>
        <a:xfrm>
          <a:off x="13436111" y="15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142328</xdr:rowOff>
    </xdr:from>
    <xdr:to>
      <xdr:col>67</xdr:col>
      <xdr:colOff>101600</xdr:colOff>
      <xdr:row>94</xdr:row>
      <xdr:rowOff>72478</xdr:rowOff>
    </xdr:to>
    <xdr:sp macro="" textlink="">
      <xdr:nvSpPr>
        <xdr:cNvPr id="708" name="楕円 707"/>
        <xdr:cNvSpPr/>
      </xdr:nvSpPr>
      <xdr:spPr>
        <a:xfrm>
          <a:off x="12763500" y="160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89005</xdr:rowOff>
    </xdr:from>
    <xdr:ext cx="534377" cy="259045"/>
    <xdr:sp macro="" textlink="">
      <xdr:nvSpPr>
        <xdr:cNvPr id="709" name="テキスト ボックス 708"/>
        <xdr:cNvSpPr txBox="1"/>
      </xdr:nvSpPr>
      <xdr:spPr>
        <a:xfrm>
          <a:off x="12547111" y="158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126,353</a:t>
          </a:r>
          <a:r>
            <a:rPr kumimoji="1" lang="ja-JP" altLang="en-US" sz="1300">
              <a:latin typeface="ＭＳ Ｐゴシック" panose="020B0600070205080204" pitchFamily="50" charset="-128"/>
              <a:ea typeface="ＭＳ Ｐゴシック" panose="020B0600070205080204" pitchFamily="50" charset="-128"/>
            </a:rPr>
            <a:t>円となっており、除染事業の実施や仮設・借上げ住宅経費等により類似団体平均を大きく上回っているが、令和元年度は令和元年東日本台風に係る災害救助費の増等に伴い増加した。</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20,735</a:t>
          </a:r>
          <a:r>
            <a:rPr kumimoji="1" lang="ja-JP" altLang="en-US" sz="1300">
              <a:latin typeface="ＭＳ Ｐゴシック" panose="020B0600070205080204" pitchFamily="50" charset="-128"/>
              <a:ea typeface="ＭＳ Ｐゴシック" panose="020B0600070205080204" pitchFamily="50" charset="-128"/>
            </a:rPr>
            <a:t>円となっており、避難地域等の医療提供体制構築や原子力災害に係る県民の健康調査事業等により類似団体平均と比較して高い水準で推移しているが、令和元年度は地域医療対策費の減少等に伴い減少した。</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60,186</a:t>
          </a:r>
          <a:r>
            <a:rPr kumimoji="1" lang="ja-JP" altLang="en-US" sz="1300">
              <a:latin typeface="ＭＳ Ｐゴシック" panose="020B0600070205080204" pitchFamily="50" charset="-128"/>
              <a:ea typeface="ＭＳ Ｐゴシック" panose="020B0600070205080204" pitchFamily="50" charset="-128"/>
            </a:rPr>
            <a:t>円となっており、中小企業等復興支援や新産業創造、福島イノベーション・コースト構想推進に係る事業等により類似団体平均と比較して高い水準で推移しているが、令和元年度は福島イノベーション・コースト構想推進費の増等により増加した。</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50,161</a:t>
          </a:r>
          <a:r>
            <a:rPr kumimoji="1" lang="ja-JP" altLang="en-US" sz="1300">
              <a:latin typeface="ＭＳ Ｐゴシック" panose="020B0600070205080204" pitchFamily="50" charset="-128"/>
              <a:ea typeface="ＭＳ Ｐゴシック" panose="020B0600070205080204" pitchFamily="50" charset="-128"/>
            </a:rPr>
            <a:t>円となっており、東日本大震災からの農業復興支援等により類似団体平均と比較して高い水準で推移しているが、令和元年度は前年度の原子力災害等復興基金（営農再開勘定）積立の皆減等に伴い減少した。</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115,645</a:t>
          </a:r>
          <a:r>
            <a:rPr kumimoji="1" lang="ja-JP" altLang="en-US" sz="1300">
              <a:latin typeface="ＭＳ Ｐゴシック" panose="020B0600070205080204" pitchFamily="50" charset="-128"/>
              <a:ea typeface="ＭＳ Ｐゴシック" panose="020B0600070205080204" pitchFamily="50" charset="-128"/>
            </a:rPr>
            <a:t>円となっており、復興公営住宅整備や被災地における復興関連の事業等により類似団体平均と比較して高い水準で推移しているが、令和元年度は復興道路の整備事業の増に加え、災害対策のための河川改修工事等の増により増加し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118,412</a:t>
          </a:r>
          <a:r>
            <a:rPr kumimoji="1" lang="ja-JP" altLang="en-US" sz="1300">
              <a:latin typeface="ＭＳ Ｐゴシック" panose="020B0600070205080204" pitchFamily="50" charset="-128"/>
              <a:ea typeface="ＭＳ Ｐゴシック" panose="020B0600070205080204" pitchFamily="50" charset="-128"/>
            </a:rPr>
            <a:t>円となっており、避難地域等の復興を担う人材育成のための学校整備事業等により類似団体平均と比較して高い水準で推移しているが、令和元年度はふたば未来学園中学・高校整備費の減により減少した。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令和元年度は実質収支比率が横ばい、令和元年度東日本台風等災害への対応により財政調整基金残高比率が低下したものの、この</a:t>
          </a:r>
          <a:r>
            <a:rPr kumimoji="1" lang="en-US" altLang="ja-JP" sz="950">
              <a:latin typeface="ＭＳ ゴシック" pitchFamily="49" charset="-128"/>
              <a:ea typeface="ＭＳ ゴシック" pitchFamily="49" charset="-128"/>
            </a:rPr>
            <a:t>5</a:t>
          </a:r>
          <a:r>
            <a:rPr kumimoji="1" lang="ja-JP" altLang="en-US" sz="950">
              <a:latin typeface="ＭＳ ゴシック" pitchFamily="49" charset="-128"/>
              <a:ea typeface="ＭＳ ゴシック" pitchFamily="49" charset="-128"/>
            </a:rPr>
            <a:t>年間の傾向としては、東日本大震災後の特殊な状況から、実質収支比率、財政調整基金残高比率ともに震災以前と比べて高水準にある。</a:t>
          </a:r>
        </a:p>
        <a:p>
          <a:r>
            <a:rPr kumimoji="1" lang="ja-JP" altLang="en-US" sz="950">
              <a:latin typeface="ＭＳ ゴシック" pitchFamily="49" charset="-128"/>
              <a:ea typeface="ＭＳ ゴシック" pitchFamily="49" charset="-128"/>
            </a:rPr>
            <a:t>　実質収支額が震災以前より増加している主な要因は、前年度から繰り越した復興事業に不用残が生じたこと等によるものである。（当該不用残は翌年度に基金へ積み戻し、今後の事業に充当するものであり、「純粋な黒字」ではない。）</a:t>
          </a:r>
        </a:p>
        <a:p>
          <a:r>
            <a:rPr kumimoji="1" lang="ja-JP" altLang="en-US" sz="950">
              <a:latin typeface="ＭＳ ゴシック" pitchFamily="49" charset="-128"/>
              <a:ea typeface="ＭＳ ゴシック" pitchFamily="49" charset="-128"/>
            </a:rPr>
            <a:t>　また、財政調整基金残高については、上記のように実質収支額の増加に伴う地方財政法の規定による積立額の増等により震災以前より増加しているものの、震災復興特別交付税の過年度分の精算が進んでいることなどにより、近年は減少傾向にある。</a:t>
          </a:r>
        </a:p>
        <a:p>
          <a:r>
            <a:rPr kumimoji="1" lang="ja-JP" altLang="en-US" sz="950">
              <a:latin typeface="ＭＳ ゴシック" pitchFamily="49" charset="-128"/>
              <a:ea typeface="ＭＳ ゴシック" pitchFamily="49" charset="-128"/>
            </a:rPr>
            <a:t>　復興事業や新型コロナウイルス感染症対応、災害対応等により、今後も多額の財政需要が見込まれる中、引き続き事務事業の効率的執行等により健全で持続可能な財政運営に努めていく。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年度は国民健康保険特別会計の新設により、令和元年度は流域下水道事業特別会計の打切決算の関係により、それぞれ黒字比率が上昇したが、それ以外の会計における黒字比率について大きな動きはない。</a:t>
          </a:r>
        </a:p>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年間でいずれの会計でも赤字は生じていないものの、引き続き健全な経営に努めていく。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60" customWidth="1"/>
    <col min="12" max="12" width="2.21875" style="160" customWidth="1"/>
    <col min="13" max="17" width="2.33203125" style="160" customWidth="1"/>
    <col min="18" max="119" width="2.109375" style="160" customWidth="1"/>
    <col min="120" max="16384" width="0" style="160" hidden="1"/>
  </cols>
  <sheetData>
    <row r="1" spans="1:119" ht="33" customHeight="1" x14ac:dyDescent="0.2">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1357615773</v>
      </c>
      <c r="BO4" s="426"/>
      <c r="BP4" s="426"/>
      <c r="BQ4" s="426"/>
      <c r="BR4" s="426"/>
      <c r="BS4" s="426"/>
      <c r="BT4" s="426"/>
      <c r="BU4" s="427"/>
      <c r="BV4" s="425">
        <v>1333982955</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1.5</v>
      </c>
      <c r="CU4" s="588"/>
      <c r="CV4" s="588"/>
      <c r="CW4" s="588"/>
      <c r="CX4" s="588"/>
      <c r="CY4" s="588"/>
      <c r="CZ4" s="588"/>
      <c r="DA4" s="589"/>
      <c r="DB4" s="587">
        <v>1.5</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1263963809</v>
      </c>
      <c r="BO5" s="432"/>
      <c r="BP5" s="432"/>
      <c r="BQ5" s="432"/>
      <c r="BR5" s="432"/>
      <c r="BS5" s="432"/>
      <c r="BT5" s="432"/>
      <c r="BU5" s="433"/>
      <c r="BV5" s="431">
        <v>1267437176</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95.9</v>
      </c>
      <c r="CU5" s="411"/>
      <c r="CV5" s="411"/>
      <c r="CW5" s="411"/>
      <c r="CX5" s="411"/>
      <c r="CY5" s="411"/>
      <c r="CZ5" s="411"/>
      <c r="DA5" s="412"/>
      <c r="DB5" s="410">
        <v>96.1</v>
      </c>
      <c r="DC5" s="411"/>
      <c r="DD5" s="411"/>
      <c r="DE5" s="411"/>
      <c r="DF5" s="411"/>
      <c r="DG5" s="411"/>
      <c r="DH5" s="411"/>
      <c r="DI5" s="412"/>
      <c r="DJ5" s="158"/>
      <c r="DK5" s="158"/>
      <c r="DL5" s="158"/>
      <c r="DM5" s="158"/>
      <c r="DN5" s="158"/>
      <c r="DO5" s="158"/>
    </row>
    <row r="6" spans="1:119" ht="18.75" customHeight="1" x14ac:dyDescent="0.2">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11220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93651964</v>
      </c>
      <c r="BO6" s="432"/>
      <c r="BP6" s="432"/>
      <c r="BQ6" s="432"/>
      <c r="BR6" s="432"/>
      <c r="BS6" s="432"/>
      <c r="BT6" s="432"/>
      <c r="BU6" s="433"/>
      <c r="BV6" s="431">
        <v>66545779</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103.8</v>
      </c>
      <c r="CU6" s="577"/>
      <c r="CV6" s="577"/>
      <c r="CW6" s="577"/>
      <c r="CX6" s="577"/>
      <c r="CY6" s="577"/>
      <c r="CZ6" s="577"/>
      <c r="DA6" s="578"/>
      <c r="DB6" s="576">
        <v>105.5</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2</v>
      </c>
      <c r="AJ7" s="457"/>
      <c r="AK7" s="457"/>
      <c r="AL7" s="457"/>
      <c r="AM7" s="457"/>
      <c r="AN7" s="457"/>
      <c r="AO7" s="457"/>
      <c r="AP7" s="458"/>
      <c r="AQ7" s="456">
        <v>9270</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86091164</v>
      </c>
      <c r="BO7" s="432"/>
      <c r="BP7" s="432"/>
      <c r="BQ7" s="432"/>
      <c r="BR7" s="432"/>
      <c r="BS7" s="432"/>
      <c r="BT7" s="432"/>
      <c r="BU7" s="433"/>
      <c r="BV7" s="431">
        <v>59360559</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488228523</v>
      </c>
      <c r="CU7" s="432"/>
      <c r="CV7" s="432"/>
      <c r="CW7" s="432"/>
      <c r="CX7" s="432"/>
      <c r="CY7" s="432"/>
      <c r="CZ7" s="432"/>
      <c r="DA7" s="433"/>
      <c r="DB7" s="431">
        <v>487293669</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8455</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7560800</v>
      </c>
      <c r="BO8" s="432"/>
      <c r="BP8" s="432"/>
      <c r="BQ8" s="432"/>
      <c r="BR8" s="432"/>
      <c r="BS8" s="432"/>
      <c r="BT8" s="432"/>
      <c r="BU8" s="433"/>
      <c r="BV8" s="431">
        <v>7185220</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0.54474</v>
      </c>
      <c r="CU8" s="574"/>
      <c r="CV8" s="574"/>
      <c r="CW8" s="574"/>
      <c r="CX8" s="574"/>
      <c r="CY8" s="574"/>
      <c r="CZ8" s="574"/>
      <c r="DA8" s="575"/>
      <c r="DB8" s="573">
        <v>0.54459999999999997</v>
      </c>
      <c r="DC8" s="574"/>
      <c r="DD8" s="574"/>
      <c r="DE8" s="574"/>
      <c r="DF8" s="574"/>
      <c r="DG8" s="574"/>
      <c r="DH8" s="574"/>
      <c r="DI8" s="575"/>
      <c r="DJ8" s="158"/>
      <c r="DK8" s="158"/>
      <c r="DL8" s="158"/>
      <c r="DM8" s="158"/>
      <c r="DN8" s="158"/>
      <c r="DO8" s="158"/>
    </row>
    <row r="9" spans="1:119" ht="18.75" customHeight="1" thickBot="1" x14ac:dyDescent="0.25">
      <c r="A9" s="159"/>
      <c r="B9" s="537" t="s">
        <v>104</v>
      </c>
      <c r="C9" s="511"/>
      <c r="D9" s="511"/>
      <c r="E9" s="511"/>
      <c r="F9" s="511"/>
      <c r="G9" s="511"/>
      <c r="H9" s="511"/>
      <c r="I9" s="511"/>
      <c r="J9" s="511"/>
      <c r="K9" s="512"/>
      <c r="L9" s="543" t="s">
        <v>105</v>
      </c>
      <c r="M9" s="544"/>
      <c r="N9" s="544"/>
      <c r="O9" s="544"/>
      <c r="P9" s="544"/>
      <c r="Q9" s="545"/>
      <c r="R9" s="546">
        <v>1914039</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10100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375580</v>
      </c>
      <c r="BO9" s="432"/>
      <c r="BP9" s="432"/>
      <c r="BQ9" s="432"/>
      <c r="BR9" s="432"/>
      <c r="BS9" s="432"/>
      <c r="BT9" s="432"/>
      <c r="BU9" s="433"/>
      <c r="BV9" s="431">
        <v>-44017</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14.3</v>
      </c>
      <c r="CU9" s="411"/>
      <c r="CV9" s="411"/>
      <c r="CW9" s="411"/>
      <c r="CX9" s="411"/>
      <c r="CY9" s="411"/>
      <c r="CZ9" s="411"/>
      <c r="DA9" s="412"/>
      <c r="DB9" s="410">
        <v>15.1</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109</v>
      </c>
      <c r="M10" s="454"/>
      <c r="N10" s="454"/>
      <c r="O10" s="454"/>
      <c r="P10" s="454"/>
      <c r="Q10" s="455"/>
      <c r="R10" s="456">
        <v>2029064</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9000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3637830</v>
      </c>
      <c r="BO10" s="432"/>
      <c r="BP10" s="432"/>
      <c r="BQ10" s="432"/>
      <c r="BR10" s="432"/>
      <c r="BS10" s="432"/>
      <c r="BT10" s="432"/>
      <c r="BU10" s="433"/>
      <c r="BV10" s="431">
        <v>4157187</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56</v>
      </c>
      <c r="AJ11" s="457"/>
      <c r="AK11" s="457"/>
      <c r="AL11" s="457"/>
      <c r="AM11" s="457"/>
      <c r="AN11" s="457"/>
      <c r="AO11" s="457"/>
      <c r="AP11" s="458"/>
      <c r="AQ11" s="456">
        <v>8300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42858</v>
      </c>
      <c r="BO11" s="432"/>
      <c r="BP11" s="432"/>
      <c r="BQ11" s="432"/>
      <c r="BR11" s="432"/>
      <c r="BS11" s="432"/>
      <c r="BT11" s="432"/>
      <c r="BU11" s="433"/>
      <c r="BV11" s="431">
        <v>377161</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118</v>
      </c>
      <c r="DC11" s="482"/>
      <c r="DD11" s="482"/>
      <c r="DE11" s="482"/>
      <c r="DF11" s="482"/>
      <c r="DG11" s="482"/>
      <c r="DH11" s="482"/>
      <c r="DI11" s="483"/>
      <c r="DJ11" s="158"/>
      <c r="DK11" s="158"/>
      <c r="DL11" s="158"/>
      <c r="DM11" s="158"/>
      <c r="DN11" s="158"/>
      <c r="DO11" s="158"/>
    </row>
    <row r="12" spans="1:119" ht="18.75" customHeight="1" x14ac:dyDescent="0.2">
      <c r="A12" s="159"/>
      <c r="B12" s="486" t="s">
        <v>119</v>
      </c>
      <c r="C12" s="487"/>
      <c r="D12" s="487"/>
      <c r="E12" s="487"/>
      <c r="F12" s="487"/>
      <c r="G12" s="487"/>
      <c r="H12" s="487"/>
      <c r="I12" s="487"/>
      <c r="J12" s="487"/>
      <c r="K12" s="488"/>
      <c r="L12" s="495" t="s">
        <v>120</v>
      </c>
      <c r="M12" s="496"/>
      <c r="N12" s="496"/>
      <c r="O12" s="496"/>
      <c r="P12" s="496"/>
      <c r="Q12" s="497"/>
      <c r="R12" s="498">
        <v>1881981</v>
      </c>
      <c r="S12" s="499"/>
      <c r="T12" s="499"/>
      <c r="U12" s="499"/>
      <c r="V12" s="500"/>
      <c r="W12" s="501" t="s">
        <v>121</v>
      </c>
      <c r="X12" s="502"/>
      <c r="Y12" s="503"/>
      <c r="Z12" s="510" t="s">
        <v>1</v>
      </c>
      <c r="AA12" s="511"/>
      <c r="AB12" s="511"/>
      <c r="AC12" s="511"/>
      <c r="AD12" s="511"/>
      <c r="AE12" s="511"/>
      <c r="AF12" s="511"/>
      <c r="AG12" s="511"/>
      <c r="AH12" s="512"/>
      <c r="AI12" s="516" t="s">
        <v>122</v>
      </c>
      <c r="AJ12" s="511"/>
      <c r="AK12" s="511"/>
      <c r="AL12" s="511"/>
      <c r="AM12" s="512"/>
      <c r="AN12" s="516" t="s">
        <v>123</v>
      </c>
      <c r="AO12" s="517"/>
      <c r="AP12" s="517"/>
      <c r="AQ12" s="517"/>
      <c r="AR12" s="517"/>
      <c r="AS12" s="518"/>
      <c r="AT12" s="525" t="s">
        <v>124</v>
      </c>
      <c r="AU12" s="526"/>
      <c r="AV12" s="526"/>
      <c r="AW12" s="526"/>
      <c r="AX12" s="526"/>
      <c r="AY12" s="527"/>
      <c r="AZ12" s="428" t="s">
        <v>125</v>
      </c>
      <c r="BA12" s="429"/>
      <c r="BB12" s="429"/>
      <c r="BC12" s="429"/>
      <c r="BD12" s="429"/>
      <c r="BE12" s="429"/>
      <c r="BF12" s="429"/>
      <c r="BG12" s="429"/>
      <c r="BH12" s="429"/>
      <c r="BI12" s="429"/>
      <c r="BJ12" s="429"/>
      <c r="BK12" s="429"/>
      <c r="BL12" s="429"/>
      <c r="BM12" s="430"/>
      <c r="BN12" s="431">
        <v>12535527</v>
      </c>
      <c r="BO12" s="432"/>
      <c r="BP12" s="432"/>
      <c r="BQ12" s="432"/>
      <c r="BR12" s="432"/>
      <c r="BS12" s="432"/>
      <c r="BT12" s="432"/>
      <c r="BU12" s="433"/>
      <c r="BV12" s="431">
        <v>7140862</v>
      </c>
      <c r="BW12" s="432"/>
      <c r="BX12" s="432"/>
      <c r="BY12" s="432"/>
      <c r="BZ12" s="432"/>
      <c r="CA12" s="432"/>
      <c r="CB12" s="432"/>
      <c r="CC12" s="433"/>
      <c r="CD12" s="478" t="s">
        <v>126</v>
      </c>
      <c r="CE12" s="479"/>
      <c r="CF12" s="479"/>
      <c r="CG12" s="479"/>
      <c r="CH12" s="479"/>
      <c r="CI12" s="479"/>
      <c r="CJ12" s="479"/>
      <c r="CK12" s="479"/>
      <c r="CL12" s="479"/>
      <c r="CM12" s="479"/>
      <c r="CN12" s="479"/>
      <c r="CO12" s="479"/>
      <c r="CP12" s="479"/>
      <c r="CQ12" s="479"/>
      <c r="CR12" s="479"/>
      <c r="CS12" s="480"/>
      <c r="CT12" s="481" t="s">
        <v>118</v>
      </c>
      <c r="CU12" s="482"/>
      <c r="CV12" s="482"/>
      <c r="CW12" s="482"/>
      <c r="CX12" s="482"/>
      <c r="CY12" s="482"/>
      <c r="CZ12" s="482"/>
      <c r="DA12" s="483"/>
      <c r="DB12" s="481" t="s">
        <v>118</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127</v>
      </c>
      <c r="N13" s="473"/>
      <c r="O13" s="473"/>
      <c r="P13" s="473"/>
      <c r="Q13" s="474"/>
      <c r="R13" s="522">
        <v>1866570</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128</v>
      </c>
      <c r="BA13" s="440"/>
      <c r="BB13" s="440"/>
      <c r="BC13" s="440"/>
      <c r="BD13" s="440"/>
      <c r="BE13" s="440"/>
      <c r="BF13" s="440"/>
      <c r="BG13" s="440"/>
      <c r="BH13" s="440"/>
      <c r="BI13" s="440"/>
      <c r="BJ13" s="440"/>
      <c r="BK13" s="440"/>
      <c r="BL13" s="440"/>
      <c r="BM13" s="441"/>
      <c r="BN13" s="431">
        <v>-8479259</v>
      </c>
      <c r="BO13" s="432"/>
      <c r="BP13" s="432"/>
      <c r="BQ13" s="432"/>
      <c r="BR13" s="432"/>
      <c r="BS13" s="432"/>
      <c r="BT13" s="432"/>
      <c r="BU13" s="433"/>
      <c r="BV13" s="431">
        <v>-2650531</v>
      </c>
      <c r="BW13" s="432"/>
      <c r="BX13" s="432"/>
      <c r="BY13" s="432"/>
      <c r="BZ13" s="432"/>
      <c r="CA13" s="432"/>
      <c r="CB13" s="432"/>
      <c r="CC13" s="433"/>
      <c r="CD13" s="478" t="s">
        <v>129</v>
      </c>
      <c r="CE13" s="479"/>
      <c r="CF13" s="479"/>
      <c r="CG13" s="479"/>
      <c r="CH13" s="479"/>
      <c r="CI13" s="479"/>
      <c r="CJ13" s="479"/>
      <c r="CK13" s="479"/>
      <c r="CL13" s="479"/>
      <c r="CM13" s="479"/>
      <c r="CN13" s="479"/>
      <c r="CO13" s="479"/>
      <c r="CP13" s="479"/>
      <c r="CQ13" s="479"/>
      <c r="CR13" s="479"/>
      <c r="CS13" s="480"/>
      <c r="CT13" s="410">
        <v>8.3000000000000007</v>
      </c>
      <c r="CU13" s="411"/>
      <c r="CV13" s="411"/>
      <c r="CW13" s="411"/>
      <c r="CX13" s="411"/>
      <c r="CY13" s="411"/>
      <c r="CZ13" s="411"/>
      <c r="DA13" s="412"/>
      <c r="DB13" s="410">
        <v>8.9</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130</v>
      </c>
      <c r="M14" s="484"/>
      <c r="N14" s="484"/>
      <c r="O14" s="484"/>
      <c r="P14" s="484"/>
      <c r="Q14" s="485"/>
      <c r="R14" s="475">
        <v>1901053</v>
      </c>
      <c r="S14" s="476"/>
      <c r="T14" s="476"/>
      <c r="U14" s="476"/>
      <c r="V14" s="477"/>
      <c r="W14" s="504"/>
      <c r="X14" s="505"/>
      <c r="Y14" s="506"/>
      <c r="Z14" s="453" t="s">
        <v>131</v>
      </c>
      <c r="AA14" s="454"/>
      <c r="AB14" s="454"/>
      <c r="AC14" s="454"/>
      <c r="AD14" s="454"/>
      <c r="AE14" s="454"/>
      <c r="AF14" s="454"/>
      <c r="AG14" s="454"/>
      <c r="AH14" s="455"/>
      <c r="AI14" s="456">
        <v>7738</v>
      </c>
      <c r="AJ14" s="457"/>
      <c r="AK14" s="457"/>
      <c r="AL14" s="457"/>
      <c r="AM14" s="458"/>
      <c r="AN14" s="456">
        <v>25419330</v>
      </c>
      <c r="AO14" s="457"/>
      <c r="AP14" s="457"/>
      <c r="AQ14" s="457"/>
      <c r="AR14" s="457"/>
      <c r="AS14" s="458"/>
      <c r="AT14" s="456">
        <v>3285</v>
      </c>
      <c r="AU14" s="457"/>
      <c r="AV14" s="457"/>
      <c r="AW14" s="457"/>
      <c r="AX14" s="457"/>
      <c r="AY14" s="459"/>
      <c r="AZ14" s="422" t="s">
        <v>132</v>
      </c>
      <c r="BA14" s="423"/>
      <c r="BB14" s="423"/>
      <c r="BC14" s="423"/>
      <c r="BD14" s="423"/>
      <c r="BE14" s="423"/>
      <c r="BF14" s="423"/>
      <c r="BG14" s="423"/>
      <c r="BH14" s="423"/>
      <c r="BI14" s="423"/>
      <c r="BJ14" s="423"/>
      <c r="BK14" s="423"/>
      <c r="BL14" s="423"/>
      <c r="BM14" s="424"/>
      <c r="BN14" s="425">
        <v>217129159</v>
      </c>
      <c r="BO14" s="426"/>
      <c r="BP14" s="426"/>
      <c r="BQ14" s="426"/>
      <c r="BR14" s="426"/>
      <c r="BS14" s="426"/>
      <c r="BT14" s="426"/>
      <c r="BU14" s="427"/>
      <c r="BV14" s="425">
        <v>213015024</v>
      </c>
      <c r="BW14" s="426"/>
      <c r="BX14" s="426"/>
      <c r="BY14" s="426"/>
      <c r="BZ14" s="426"/>
      <c r="CA14" s="426"/>
      <c r="CB14" s="426"/>
      <c r="CC14" s="427"/>
      <c r="CD14" s="402" t="s">
        <v>133</v>
      </c>
      <c r="CE14" s="403"/>
      <c r="CF14" s="403"/>
      <c r="CG14" s="403"/>
      <c r="CH14" s="403"/>
      <c r="CI14" s="403"/>
      <c r="CJ14" s="403"/>
      <c r="CK14" s="403"/>
      <c r="CL14" s="403"/>
      <c r="CM14" s="403"/>
      <c r="CN14" s="403"/>
      <c r="CO14" s="403"/>
      <c r="CP14" s="403"/>
      <c r="CQ14" s="403"/>
      <c r="CR14" s="403"/>
      <c r="CS14" s="404"/>
      <c r="CT14" s="436">
        <v>123.7</v>
      </c>
      <c r="CU14" s="437"/>
      <c r="CV14" s="437"/>
      <c r="CW14" s="437"/>
      <c r="CX14" s="437"/>
      <c r="CY14" s="437"/>
      <c r="CZ14" s="437"/>
      <c r="DA14" s="438"/>
      <c r="DB14" s="436">
        <v>128.30000000000001</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127</v>
      </c>
      <c r="N15" s="473"/>
      <c r="O15" s="473"/>
      <c r="P15" s="473"/>
      <c r="Q15" s="474"/>
      <c r="R15" s="475">
        <v>1887006</v>
      </c>
      <c r="S15" s="476"/>
      <c r="T15" s="476"/>
      <c r="U15" s="476"/>
      <c r="V15" s="477"/>
      <c r="W15" s="504"/>
      <c r="X15" s="505"/>
      <c r="Y15" s="506"/>
      <c r="Z15" s="453" t="s">
        <v>134</v>
      </c>
      <c r="AA15" s="454"/>
      <c r="AB15" s="454"/>
      <c r="AC15" s="454"/>
      <c r="AD15" s="454"/>
      <c r="AE15" s="454"/>
      <c r="AF15" s="454"/>
      <c r="AG15" s="454"/>
      <c r="AH15" s="455"/>
      <c r="AI15" s="456" t="s">
        <v>135</v>
      </c>
      <c r="AJ15" s="457"/>
      <c r="AK15" s="457"/>
      <c r="AL15" s="457"/>
      <c r="AM15" s="458"/>
      <c r="AN15" s="456" t="s">
        <v>118</v>
      </c>
      <c r="AO15" s="457"/>
      <c r="AP15" s="457"/>
      <c r="AQ15" s="457"/>
      <c r="AR15" s="457"/>
      <c r="AS15" s="458"/>
      <c r="AT15" s="456" t="s">
        <v>118</v>
      </c>
      <c r="AU15" s="457"/>
      <c r="AV15" s="457"/>
      <c r="AW15" s="457"/>
      <c r="AX15" s="457"/>
      <c r="AY15" s="459"/>
      <c r="AZ15" s="428" t="s">
        <v>136</v>
      </c>
      <c r="BA15" s="429"/>
      <c r="BB15" s="429"/>
      <c r="BC15" s="429"/>
      <c r="BD15" s="429"/>
      <c r="BE15" s="429"/>
      <c r="BF15" s="429"/>
      <c r="BG15" s="429"/>
      <c r="BH15" s="429"/>
      <c r="BI15" s="429"/>
      <c r="BJ15" s="429"/>
      <c r="BK15" s="429"/>
      <c r="BL15" s="429"/>
      <c r="BM15" s="430"/>
      <c r="BN15" s="431">
        <v>396048998</v>
      </c>
      <c r="BO15" s="432"/>
      <c r="BP15" s="432"/>
      <c r="BQ15" s="432"/>
      <c r="BR15" s="432"/>
      <c r="BS15" s="432"/>
      <c r="BT15" s="432"/>
      <c r="BU15" s="433"/>
      <c r="BV15" s="431">
        <v>388858628</v>
      </c>
      <c r="BW15" s="432"/>
      <c r="BX15" s="432"/>
      <c r="BY15" s="432"/>
      <c r="BZ15" s="432"/>
      <c r="CA15" s="432"/>
      <c r="CB15" s="432"/>
      <c r="CC15" s="433"/>
      <c r="CD15" s="469" t="s">
        <v>137</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138</v>
      </c>
      <c r="M16" s="467"/>
      <c r="N16" s="467"/>
      <c r="O16" s="467"/>
      <c r="P16" s="467"/>
      <c r="Q16" s="468"/>
      <c r="R16" s="463" t="s">
        <v>139</v>
      </c>
      <c r="S16" s="464"/>
      <c r="T16" s="464"/>
      <c r="U16" s="464"/>
      <c r="V16" s="465"/>
      <c r="W16" s="504"/>
      <c r="X16" s="505"/>
      <c r="Y16" s="506"/>
      <c r="Z16" s="453" t="s">
        <v>140</v>
      </c>
      <c r="AA16" s="454"/>
      <c r="AB16" s="454"/>
      <c r="AC16" s="454"/>
      <c r="AD16" s="454"/>
      <c r="AE16" s="454"/>
      <c r="AF16" s="454"/>
      <c r="AG16" s="454"/>
      <c r="AH16" s="455"/>
      <c r="AI16" s="456">
        <v>188</v>
      </c>
      <c r="AJ16" s="457"/>
      <c r="AK16" s="457"/>
      <c r="AL16" s="457"/>
      <c r="AM16" s="458"/>
      <c r="AN16" s="456">
        <v>615888</v>
      </c>
      <c r="AO16" s="457"/>
      <c r="AP16" s="457"/>
      <c r="AQ16" s="457"/>
      <c r="AR16" s="457"/>
      <c r="AS16" s="458"/>
      <c r="AT16" s="456">
        <v>3276</v>
      </c>
      <c r="AU16" s="457"/>
      <c r="AV16" s="457"/>
      <c r="AW16" s="457"/>
      <c r="AX16" s="457"/>
      <c r="AY16" s="459"/>
      <c r="AZ16" s="428" t="s">
        <v>141</v>
      </c>
      <c r="BA16" s="429"/>
      <c r="BB16" s="429"/>
      <c r="BC16" s="429"/>
      <c r="BD16" s="429"/>
      <c r="BE16" s="429"/>
      <c r="BF16" s="429"/>
      <c r="BG16" s="429"/>
      <c r="BH16" s="429"/>
      <c r="BI16" s="429"/>
      <c r="BJ16" s="429"/>
      <c r="BK16" s="429"/>
      <c r="BL16" s="429"/>
      <c r="BM16" s="430"/>
      <c r="BN16" s="431">
        <v>272650093</v>
      </c>
      <c r="BO16" s="432"/>
      <c r="BP16" s="432"/>
      <c r="BQ16" s="432"/>
      <c r="BR16" s="432"/>
      <c r="BS16" s="432"/>
      <c r="BT16" s="432"/>
      <c r="BU16" s="433"/>
      <c r="BV16" s="431">
        <v>267947918</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142</v>
      </c>
      <c r="N17" s="461"/>
      <c r="O17" s="461"/>
      <c r="P17" s="461"/>
      <c r="Q17" s="462"/>
      <c r="R17" s="463" t="s">
        <v>143</v>
      </c>
      <c r="S17" s="464"/>
      <c r="T17" s="464"/>
      <c r="U17" s="464"/>
      <c r="V17" s="465"/>
      <c r="W17" s="504"/>
      <c r="X17" s="505"/>
      <c r="Y17" s="506"/>
      <c r="Z17" s="453" t="s">
        <v>144</v>
      </c>
      <c r="AA17" s="454"/>
      <c r="AB17" s="454"/>
      <c r="AC17" s="454"/>
      <c r="AD17" s="454"/>
      <c r="AE17" s="454"/>
      <c r="AF17" s="454"/>
      <c r="AG17" s="454"/>
      <c r="AH17" s="455"/>
      <c r="AI17" s="456">
        <v>3464</v>
      </c>
      <c r="AJ17" s="457"/>
      <c r="AK17" s="457"/>
      <c r="AL17" s="457"/>
      <c r="AM17" s="458"/>
      <c r="AN17" s="456">
        <v>11209504</v>
      </c>
      <c r="AO17" s="457"/>
      <c r="AP17" s="457"/>
      <c r="AQ17" s="457"/>
      <c r="AR17" s="457"/>
      <c r="AS17" s="458"/>
      <c r="AT17" s="456">
        <v>3236</v>
      </c>
      <c r="AU17" s="457"/>
      <c r="AV17" s="457"/>
      <c r="AW17" s="457"/>
      <c r="AX17" s="457"/>
      <c r="AY17" s="459"/>
      <c r="AZ17" s="428" t="s">
        <v>145</v>
      </c>
      <c r="BA17" s="429"/>
      <c r="BB17" s="429"/>
      <c r="BC17" s="429"/>
      <c r="BD17" s="429"/>
      <c r="BE17" s="429"/>
      <c r="BF17" s="429"/>
      <c r="BG17" s="429"/>
      <c r="BH17" s="429"/>
      <c r="BI17" s="429"/>
      <c r="BJ17" s="429"/>
      <c r="BK17" s="429"/>
      <c r="BL17" s="429"/>
      <c r="BM17" s="430"/>
      <c r="BN17" s="431">
        <v>465816100</v>
      </c>
      <c r="BO17" s="432"/>
      <c r="BP17" s="432"/>
      <c r="BQ17" s="432"/>
      <c r="BR17" s="432"/>
      <c r="BS17" s="432"/>
      <c r="BT17" s="432"/>
      <c r="BU17" s="433"/>
      <c r="BV17" s="431">
        <v>472324060</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146</v>
      </c>
      <c r="C18" s="449"/>
      <c r="D18" s="449"/>
      <c r="E18" s="449"/>
      <c r="F18" s="449"/>
      <c r="G18" s="449"/>
      <c r="H18" s="449"/>
      <c r="I18" s="449"/>
      <c r="J18" s="449"/>
      <c r="K18" s="450"/>
      <c r="L18" s="451">
        <v>13784</v>
      </c>
      <c r="M18" s="452"/>
      <c r="N18" s="452"/>
      <c r="O18" s="452"/>
      <c r="P18" s="452"/>
      <c r="Q18" s="452"/>
      <c r="R18" s="452"/>
      <c r="S18" s="452"/>
      <c r="T18" s="452"/>
      <c r="U18" s="452"/>
      <c r="V18" s="452"/>
      <c r="W18" s="504"/>
      <c r="X18" s="505"/>
      <c r="Y18" s="506"/>
      <c r="Z18" s="453" t="s">
        <v>147</v>
      </c>
      <c r="AA18" s="454"/>
      <c r="AB18" s="454"/>
      <c r="AC18" s="454"/>
      <c r="AD18" s="454"/>
      <c r="AE18" s="454"/>
      <c r="AF18" s="454"/>
      <c r="AG18" s="454"/>
      <c r="AH18" s="455"/>
      <c r="AI18" s="456">
        <v>14461</v>
      </c>
      <c r="AJ18" s="457"/>
      <c r="AK18" s="457"/>
      <c r="AL18" s="457"/>
      <c r="AM18" s="458"/>
      <c r="AN18" s="456">
        <v>56837058</v>
      </c>
      <c r="AO18" s="457"/>
      <c r="AP18" s="457"/>
      <c r="AQ18" s="457"/>
      <c r="AR18" s="457"/>
      <c r="AS18" s="458"/>
      <c r="AT18" s="456">
        <v>3930</v>
      </c>
      <c r="AU18" s="457"/>
      <c r="AV18" s="457"/>
      <c r="AW18" s="457"/>
      <c r="AX18" s="457"/>
      <c r="AY18" s="459"/>
      <c r="AZ18" s="439" t="s">
        <v>148</v>
      </c>
      <c r="BA18" s="440"/>
      <c r="BB18" s="440"/>
      <c r="BC18" s="440"/>
      <c r="BD18" s="440"/>
      <c r="BE18" s="440"/>
      <c r="BF18" s="440"/>
      <c r="BG18" s="440"/>
      <c r="BH18" s="440"/>
      <c r="BI18" s="440"/>
      <c r="BJ18" s="440"/>
      <c r="BK18" s="440"/>
      <c r="BL18" s="440"/>
      <c r="BM18" s="441"/>
      <c r="BN18" s="405">
        <v>722404436</v>
      </c>
      <c r="BO18" s="406"/>
      <c r="BP18" s="406"/>
      <c r="BQ18" s="406"/>
      <c r="BR18" s="406"/>
      <c r="BS18" s="406"/>
      <c r="BT18" s="406"/>
      <c r="BU18" s="407"/>
      <c r="BV18" s="405">
        <v>699758706</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149</v>
      </c>
      <c r="C19" s="449"/>
      <c r="D19" s="449"/>
      <c r="E19" s="449"/>
      <c r="F19" s="449"/>
      <c r="G19" s="449"/>
      <c r="H19" s="449"/>
      <c r="I19" s="449"/>
      <c r="J19" s="449"/>
      <c r="K19" s="450"/>
      <c r="L19" s="451">
        <v>137</v>
      </c>
      <c r="M19" s="452"/>
      <c r="N19" s="452"/>
      <c r="O19" s="452"/>
      <c r="P19" s="452"/>
      <c r="Q19" s="452"/>
      <c r="R19" s="452"/>
      <c r="S19" s="452"/>
      <c r="T19" s="452"/>
      <c r="U19" s="452"/>
      <c r="V19" s="452"/>
      <c r="W19" s="504"/>
      <c r="X19" s="505"/>
      <c r="Y19" s="506"/>
      <c r="Z19" s="453" t="s">
        <v>150</v>
      </c>
      <c r="AA19" s="454"/>
      <c r="AB19" s="454"/>
      <c r="AC19" s="454"/>
      <c r="AD19" s="454"/>
      <c r="AE19" s="454"/>
      <c r="AF19" s="454"/>
      <c r="AG19" s="454"/>
      <c r="AH19" s="455"/>
      <c r="AI19" s="456" t="s">
        <v>118</v>
      </c>
      <c r="AJ19" s="457"/>
      <c r="AK19" s="457"/>
      <c r="AL19" s="457"/>
      <c r="AM19" s="458"/>
      <c r="AN19" s="456" t="s">
        <v>118</v>
      </c>
      <c r="AO19" s="457"/>
      <c r="AP19" s="457"/>
      <c r="AQ19" s="457"/>
      <c r="AR19" s="457"/>
      <c r="AS19" s="458"/>
      <c r="AT19" s="456" t="s">
        <v>135</v>
      </c>
      <c r="AU19" s="457"/>
      <c r="AV19" s="457"/>
      <c r="AW19" s="457"/>
      <c r="AX19" s="457"/>
      <c r="AY19" s="459"/>
      <c r="AZ19" s="422" t="s">
        <v>151</v>
      </c>
      <c r="BA19" s="423"/>
      <c r="BB19" s="423"/>
      <c r="BC19" s="423"/>
      <c r="BD19" s="423"/>
      <c r="BE19" s="423"/>
      <c r="BF19" s="423"/>
      <c r="BG19" s="423"/>
      <c r="BH19" s="423"/>
      <c r="BI19" s="423"/>
      <c r="BJ19" s="423"/>
      <c r="BK19" s="423"/>
      <c r="BL19" s="423"/>
      <c r="BM19" s="424"/>
      <c r="BN19" s="425">
        <v>1434849661</v>
      </c>
      <c r="BO19" s="426"/>
      <c r="BP19" s="426"/>
      <c r="BQ19" s="426"/>
      <c r="BR19" s="426"/>
      <c r="BS19" s="426"/>
      <c r="BT19" s="426"/>
      <c r="BU19" s="427"/>
      <c r="BV19" s="425">
        <v>1432126202</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152</v>
      </c>
      <c r="C20" s="449"/>
      <c r="D20" s="449"/>
      <c r="E20" s="449"/>
      <c r="F20" s="449"/>
      <c r="G20" s="449"/>
      <c r="H20" s="449"/>
      <c r="I20" s="449"/>
      <c r="J20" s="449"/>
      <c r="K20" s="450"/>
      <c r="L20" s="451">
        <v>737598</v>
      </c>
      <c r="M20" s="452"/>
      <c r="N20" s="452"/>
      <c r="O20" s="452"/>
      <c r="P20" s="452"/>
      <c r="Q20" s="452"/>
      <c r="R20" s="452"/>
      <c r="S20" s="452"/>
      <c r="T20" s="452"/>
      <c r="U20" s="452"/>
      <c r="V20" s="452"/>
      <c r="W20" s="507"/>
      <c r="X20" s="508"/>
      <c r="Y20" s="509"/>
      <c r="Z20" s="453" t="s">
        <v>153</v>
      </c>
      <c r="AA20" s="454"/>
      <c r="AB20" s="454"/>
      <c r="AC20" s="454"/>
      <c r="AD20" s="454"/>
      <c r="AE20" s="454"/>
      <c r="AF20" s="454"/>
      <c r="AG20" s="454"/>
      <c r="AH20" s="455"/>
      <c r="AI20" s="456">
        <v>25663</v>
      </c>
      <c r="AJ20" s="457"/>
      <c r="AK20" s="457"/>
      <c r="AL20" s="457"/>
      <c r="AM20" s="458"/>
      <c r="AN20" s="456">
        <v>93465892</v>
      </c>
      <c r="AO20" s="457"/>
      <c r="AP20" s="457"/>
      <c r="AQ20" s="457"/>
      <c r="AR20" s="457"/>
      <c r="AS20" s="458"/>
      <c r="AT20" s="456">
        <v>3642</v>
      </c>
      <c r="AU20" s="457"/>
      <c r="AV20" s="457"/>
      <c r="AW20" s="457"/>
      <c r="AX20" s="457"/>
      <c r="AY20" s="459"/>
      <c r="AZ20" s="439" t="s">
        <v>154</v>
      </c>
      <c r="BA20" s="440"/>
      <c r="BB20" s="440"/>
      <c r="BC20" s="440"/>
      <c r="BD20" s="440"/>
      <c r="BE20" s="440"/>
      <c r="BF20" s="440"/>
      <c r="BG20" s="440"/>
      <c r="BH20" s="440"/>
      <c r="BI20" s="440"/>
      <c r="BJ20" s="440"/>
      <c r="BK20" s="440"/>
      <c r="BL20" s="440"/>
      <c r="BM20" s="441"/>
      <c r="BN20" s="405">
        <v>478091647</v>
      </c>
      <c r="BO20" s="406"/>
      <c r="BP20" s="406"/>
      <c r="BQ20" s="406"/>
      <c r="BR20" s="406"/>
      <c r="BS20" s="406"/>
      <c r="BT20" s="406"/>
      <c r="BU20" s="407"/>
      <c r="BV20" s="405">
        <v>491874147</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155</v>
      </c>
      <c r="X21" s="443"/>
      <c r="Y21" s="443"/>
      <c r="Z21" s="443"/>
      <c r="AA21" s="443"/>
      <c r="AB21" s="443"/>
      <c r="AC21" s="443"/>
      <c r="AD21" s="443"/>
      <c r="AE21" s="443"/>
      <c r="AF21" s="443"/>
      <c r="AG21" s="443"/>
      <c r="AH21" s="444"/>
      <c r="AI21" s="445">
        <v>100.6</v>
      </c>
      <c r="AJ21" s="446"/>
      <c r="AK21" s="446"/>
      <c r="AL21" s="446"/>
      <c r="AM21" s="446"/>
      <c r="AN21" s="446"/>
      <c r="AO21" s="446"/>
      <c r="AP21" s="446"/>
      <c r="AQ21" s="446"/>
      <c r="AR21" s="446"/>
      <c r="AS21" s="446"/>
      <c r="AT21" s="446"/>
      <c r="AU21" s="446"/>
      <c r="AV21" s="446"/>
      <c r="AW21" s="446"/>
      <c r="AX21" s="446"/>
      <c r="AY21" s="447"/>
      <c r="AZ21" s="422" t="s">
        <v>156</v>
      </c>
      <c r="BA21" s="423"/>
      <c r="BB21" s="423"/>
      <c r="BC21" s="423"/>
      <c r="BD21" s="423"/>
      <c r="BE21" s="423"/>
      <c r="BF21" s="423"/>
      <c r="BG21" s="423"/>
      <c r="BH21" s="423"/>
      <c r="BI21" s="423"/>
      <c r="BJ21" s="423"/>
      <c r="BK21" s="423"/>
      <c r="BL21" s="423"/>
      <c r="BM21" s="424"/>
      <c r="BN21" s="425">
        <v>140790196</v>
      </c>
      <c r="BO21" s="426"/>
      <c r="BP21" s="426"/>
      <c r="BQ21" s="426"/>
      <c r="BR21" s="426"/>
      <c r="BS21" s="426"/>
      <c r="BT21" s="426"/>
      <c r="BU21" s="427"/>
      <c r="BV21" s="425">
        <v>233623011</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157</v>
      </c>
      <c r="BA22" s="429"/>
      <c r="BB22" s="429"/>
      <c r="BC22" s="429"/>
      <c r="BD22" s="429"/>
      <c r="BE22" s="429"/>
      <c r="BF22" s="429"/>
      <c r="BG22" s="429"/>
      <c r="BH22" s="429"/>
      <c r="BI22" s="429"/>
      <c r="BJ22" s="429"/>
      <c r="BK22" s="429"/>
      <c r="BL22" s="429"/>
      <c r="BM22" s="430"/>
      <c r="BN22" s="431">
        <v>5072131</v>
      </c>
      <c r="BO22" s="432"/>
      <c r="BP22" s="432"/>
      <c r="BQ22" s="432"/>
      <c r="BR22" s="432"/>
      <c r="BS22" s="432"/>
      <c r="BT22" s="432"/>
      <c r="BU22" s="433"/>
      <c r="BV22" s="431">
        <v>4763459</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158</v>
      </c>
      <c r="BA23" s="429"/>
      <c r="BB23" s="429"/>
      <c r="BC23" s="429"/>
      <c r="BD23" s="429"/>
      <c r="BE23" s="429"/>
      <c r="BF23" s="429"/>
      <c r="BG23" s="429"/>
      <c r="BH23" s="429"/>
      <c r="BI23" s="429"/>
      <c r="BJ23" s="429"/>
      <c r="BK23" s="429"/>
      <c r="BL23" s="429"/>
      <c r="BM23" s="430"/>
      <c r="BN23" s="431">
        <v>26432534</v>
      </c>
      <c r="BO23" s="432"/>
      <c r="BP23" s="432"/>
      <c r="BQ23" s="432"/>
      <c r="BR23" s="432"/>
      <c r="BS23" s="432"/>
      <c r="BT23" s="432"/>
      <c r="BU23" s="433"/>
      <c r="BV23" s="431">
        <v>26501405</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159</v>
      </c>
      <c r="BA24" s="403"/>
      <c r="BB24" s="403"/>
      <c r="BC24" s="403"/>
      <c r="BD24" s="403"/>
      <c r="BE24" s="403"/>
      <c r="BF24" s="403"/>
      <c r="BG24" s="403"/>
      <c r="BH24" s="403"/>
      <c r="BI24" s="403"/>
      <c r="BJ24" s="403"/>
      <c r="BK24" s="403"/>
      <c r="BL24" s="403"/>
      <c r="BM24" s="404"/>
      <c r="BN24" s="405">
        <v>6342684</v>
      </c>
      <c r="BO24" s="406"/>
      <c r="BP24" s="406"/>
      <c r="BQ24" s="406"/>
      <c r="BR24" s="406"/>
      <c r="BS24" s="406"/>
      <c r="BT24" s="406"/>
      <c r="BU24" s="407"/>
      <c r="BV24" s="405">
        <v>6342024</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160</v>
      </c>
      <c r="BA25" s="414"/>
      <c r="BB25" s="414"/>
      <c r="BC25" s="415"/>
      <c r="BD25" s="422" t="s">
        <v>45</v>
      </c>
      <c r="BE25" s="423"/>
      <c r="BF25" s="423"/>
      <c r="BG25" s="423"/>
      <c r="BH25" s="423"/>
      <c r="BI25" s="423"/>
      <c r="BJ25" s="423"/>
      <c r="BK25" s="423"/>
      <c r="BL25" s="423"/>
      <c r="BM25" s="424"/>
      <c r="BN25" s="425">
        <v>16616714</v>
      </c>
      <c r="BO25" s="426"/>
      <c r="BP25" s="426"/>
      <c r="BQ25" s="426"/>
      <c r="BR25" s="426"/>
      <c r="BS25" s="426"/>
      <c r="BT25" s="426"/>
      <c r="BU25" s="427"/>
      <c r="BV25" s="425">
        <v>25514411</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161</v>
      </c>
      <c r="BE26" s="429"/>
      <c r="BF26" s="429"/>
      <c r="BG26" s="429"/>
      <c r="BH26" s="429"/>
      <c r="BI26" s="429"/>
      <c r="BJ26" s="429"/>
      <c r="BK26" s="429"/>
      <c r="BL26" s="429"/>
      <c r="BM26" s="430"/>
      <c r="BN26" s="431">
        <v>28429214</v>
      </c>
      <c r="BO26" s="432"/>
      <c r="BP26" s="432"/>
      <c r="BQ26" s="432"/>
      <c r="BR26" s="432"/>
      <c r="BS26" s="432"/>
      <c r="BT26" s="432"/>
      <c r="BU26" s="433"/>
      <c r="BV26" s="431">
        <v>26182135</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621963110</v>
      </c>
      <c r="BO27" s="406"/>
      <c r="BP27" s="406"/>
      <c r="BQ27" s="406"/>
      <c r="BR27" s="406"/>
      <c r="BS27" s="406"/>
      <c r="BT27" s="406"/>
      <c r="BU27" s="407"/>
      <c r="BV27" s="405">
        <v>655837784</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162</v>
      </c>
      <c r="D29" s="200"/>
      <c r="E29" s="192"/>
      <c r="F29" s="192"/>
      <c r="G29" s="192"/>
      <c r="H29" s="192"/>
      <c r="I29" s="192"/>
      <c r="J29" s="192"/>
      <c r="K29" s="192"/>
      <c r="L29" s="192"/>
      <c r="M29" s="192"/>
      <c r="N29" s="192"/>
      <c r="O29" s="192"/>
      <c r="P29" s="192"/>
      <c r="Q29" s="192"/>
      <c r="R29" s="192"/>
      <c r="S29" s="192"/>
      <c r="T29" s="192"/>
      <c r="U29" s="192" t="s">
        <v>163</v>
      </c>
      <c r="V29" s="192"/>
      <c r="W29" s="192"/>
      <c r="X29" s="192"/>
      <c r="Y29" s="192"/>
      <c r="Z29" s="192"/>
      <c r="AA29" s="192"/>
      <c r="AB29" s="192"/>
      <c r="AC29" s="192"/>
      <c r="AD29" s="192"/>
      <c r="AE29" s="192"/>
      <c r="AF29" s="192"/>
      <c r="AG29" s="192"/>
      <c r="AH29" s="192"/>
      <c r="AI29" s="192"/>
      <c r="AJ29" s="192"/>
      <c r="AK29" s="192"/>
      <c r="AL29" s="192"/>
      <c r="AM29" s="182" t="s">
        <v>164</v>
      </c>
      <c r="AN29" s="192"/>
      <c r="AO29" s="192"/>
      <c r="AP29" s="192"/>
      <c r="AQ29" s="192"/>
      <c r="AR29" s="182"/>
      <c r="AS29" s="182"/>
      <c r="AT29" s="182"/>
      <c r="AU29" s="182"/>
      <c r="AV29" s="182"/>
      <c r="AW29" s="182"/>
      <c r="AX29" s="182"/>
      <c r="AY29" s="182"/>
      <c r="AZ29" s="182"/>
      <c r="BA29" s="182"/>
      <c r="BB29" s="192"/>
      <c r="BC29" s="182"/>
      <c r="BD29" s="182"/>
      <c r="BE29" s="182" t="s">
        <v>165</v>
      </c>
      <c r="BF29" s="192"/>
      <c r="BG29" s="192"/>
      <c r="BH29" s="192"/>
      <c r="BI29" s="192"/>
      <c r="BJ29" s="182"/>
      <c r="BK29" s="182"/>
      <c r="BL29" s="182"/>
      <c r="BM29" s="182"/>
      <c r="BN29" s="182"/>
      <c r="BO29" s="182"/>
      <c r="BP29" s="182"/>
      <c r="BQ29" s="182"/>
      <c r="BR29" s="192"/>
      <c r="BS29" s="192"/>
      <c r="BT29" s="192"/>
      <c r="BU29" s="192"/>
      <c r="BV29" s="192"/>
      <c r="BW29" s="192" t="s">
        <v>166</v>
      </c>
      <c r="BX29" s="192"/>
      <c r="BY29" s="192"/>
      <c r="BZ29" s="192"/>
      <c r="CA29" s="192"/>
      <c r="CB29" s="182"/>
      <c r="CC29" s="182"/>
      <c r="CD29" s="182"/>
      <c r="CE29" s="182"/>
      <c r="CF29" s="182"/>
      <c r="CG29" s="182"/>
      <c r="CH29" s="182"/>
      <c r="CI29" s="182"/>
      <c r="CJ29" s="182"/>
      <c r="CK29" s="182"/>
      <c r="CL29" s="182"/>
      <c r="CM29" s="182"/>
      <c r="CN29" s="182"/>
      <c r="CO29" s="182" t="s">
        <v>167</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168</v>
      </c>
      <c r="D30" s="400"/>
      <c r="E30" s="401" t="s">
        <v>169</v>
      </c>
      <c r="F30" s="401"/>
      <c r="G30" s="401"/>
      <c r="H30" s="401"/>
      <c r="I30" s="401"/>
      <c r="J30" s="401"/>
      <c r="K30" s="401"/>
      <c r="L30" s="401"/>
      <c r="M30" s="401"/>
      <c r="N30" s="401"/>
      <c r="O30" s="401"/>
      <c r="P30" s="401"/>
      <c r="Q30" s="401"/>
      <c r="R30" s="401"/>
      <c r="S30" s="401"/>
      <c r="T30" s="176"/>
      <c r="U30" s="400" t="s">
        <v>170</v>
      </c>
      <c r="V30" s="400"/>
      <c r="W30" s="401" t="s">
        <v>171</v>
      </c>
      <c r="X30" s="401"/>
      <c r="Y30" s="401"/>
      <c r="Z30" s="401"/>
      <c r="AA30" s="401"/>
      <c r="AB30" s="401"/>
      <c r="AC30" s="401"/>
      <c r="AD30" s="401"/>
      <c r="AE30" s="401"/>
      <c r="AF30" s="401"/>
      <c r="AG30" s="401"/>
      <c r="AH30" s="401"/>
      <c r="AI30" s="401"/>
      <c r="AJ30" s="401"/>
      <c r="AK30" s="401"/>
      <c r="AL30" s="176"/>
      <c r="AM30" s="400" t="s">
        <v>168</v>
      </c>
      <c r="AN30" s="400"/>
      <c r="AO30" s="401" t="s">
        <v>169</v>
      </c>
      <c r="AP30" s="401"/>
      <c r="AQ30" s="401"/>
      <c r="AR30" s="401"/>
      <c r="AS30" s="401"/>
      <c r="AT30" s="401"/>
      <c r="AU30" s="401"/>
      <c r="AV30" s="401"/>
      <c r="AW30" s="401"/>
      <c r="AX30" s="401"/>
      <c r="AY30" s="401"/>
      <c r="AZ30" s="401"/>
      <c r="BA30" s="401"/>
      <c r="BB30" s="401"/>
      <c r="BC30" s="401"/>
      <c r="BD30" s="201"/>
      <c r="BE30" s="400" t="s">
        <v>168</v>
      </c>
      <c r="BF30" s="400"/>
      <c r="BG30" s="401" t="s">
        <v>171</v>
      </c>
      <c r="BH30" s="401"/>
      <c r="BI30" s="401"/>
      <c r="BJ30" s="401"/>
      <c r="BK30" s="401"/>
      <c r="BL30" s="401"/>
      <c r="BM30" s="401"/>
      <c r="BN30" s="401"/>
      <c r="BO30" s="401"/>
      <c r="BP30" s="401"/>
      <c r="BQ30" s="401"/>
      <c r="BR30" s="401"/>
      <c r="BS30" s="401"/>
      <c r="BT30" s="401"/>
      <c r="BU30" s="401"/>
      <c r="BV30" s="202"/>
      <c r="BW30" s="400" t="s">
        <v>168</v>
      </c>
      <c r="BX30" s="400"/>
      <c r="BY30" s="401" t="s">
        <v>172</v>
      </c>
      <c r="BZ30" s="401"/>
      <c r="CA30" s="401"/>
      <c r="CB30" s="401"/>
      <c r="CC30" s="401"/>
      <c r="CD30" s="401"/>
      <c r="CE30" s="401"/>
      <c r="CF30" s="401"/>
      <c r="CG30" s="401"/>
      <c r="CH30" s="401"/>
      <c r="CI30" s="401"/>
      <c r="CJ30" s="401"/>
      <c r="CK30" s="401"/>
      <c r="CL30" s="401"/>
      <c r="CM30" s="401"/>
      <c r="CN30" s="176"/>
      <c r="CO30" s="400" t="s">
        <v>168</v>
      </c>
      <c r="CP30" s="400"/>
      <c r="CQ30" s="401" t="s">
        <v>173</v>
      </c>
      <c r="CR30" s="401"/>
      <c r="CS30" s="401"/>
      <c r="CT30" s="401"/>
      <c r="CU30" s="401"/>
      <c r="CV30" s="401"/>
      <c r="CW30" s="401"/>
      <c r="CX30" s="401"/>
      <c r="CY30" s="401"/>
      <c r="CZ30" s="401"/>
      <c r="DA30" s="401"/>
      <c r="DB30" s="401"/>
      <c r="DC30" s="401"/>
      <c r="DD30" s="401"/>
      <c r="DE30" s="401"/>
      <c r="DF30" s="176"/>
      <c r="DG30" s="399" t="s">
        <v>174</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福島県国民健康保険特別会計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福島県工業用水道事業会計</v>
      </c>
      <c r="AP31" s="396"/>
      <c r="AQ31" s="396"/>
      <c r="AR31" s="396"/>
      <c r="AS31" s="396"/>
      <c r="AT31" s="396"/>
      <c r="AU31" s="396"/>
      <c r="AV31" s="396"/>
      <c r="AW31" s="396"/>
      <c r="AX31" s="396"/>
      <c r="AY31" s="396"/>
      <c r="AZ31" s="396"/>
      <c r="BA31" s="396"/>
      <c r="BB31" s="396"/>
      <c r="BC31" s="396"/>
      <c r="BD31" s="200"/>
      <c r="BE31" s="397">
        <f>IF(BG31="","",MAX(C31:D40,U31:V40,AM31:AN40)+1)</f>
        <v>15</v>
      </c>
      <c r="BF31" s="397"/>
      <c r="BG31" s="396" t="str">
        <f>IF('各会計、関係団体の財政状況及び健全化判断比率'!B32="","",'各会計、関係団体の財政状況及び健全化判断比率'!B32)</f>
        <v>福島県流域下水道事業特別会計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17</v>
      </c>
      <c r="CP31" s="397"/>
      <c r="CQ31" s="396" t="str">
        <f>IF('各会計、関係団体の財政状況及び健全化判断比率'!BS7="","",'各会計、関係団体の財政状況及び健全化判断比率'!BS7)</f>
        <v>(一財)福島県電源地域振興財団</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公債管理特別会計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福島県立病院事業会計</v>
      </c>
      <c r="AP32" s="396"/>
      <c r="AQ32" s="396"/>
      <c r="AR32" s="396"/>
      <c r="AS32" s="396"/>
      <c r="AT32" s="396"/>
      <c r="AU32" s="396"/>
      <c r="AV32" s="396"/>
      <c r="AW32" s="396"/>
      <c r="AX32" s="396"/>
      <c r="AY32" s="396"/>
      <c r="AZ32" s="396"/>
      <c r="BA32" s="396"/>
      <c r="BB32" s="396"/>
      <c r="BC32" s="396"/>
      <c r="BD32" s="200"/>
      <c r="BE32" s="397">
        <f t="shared" ref="BE32:BE40" si="2">IF(BG32="","",BE31+1)</f>
        <v>16</v>
      </c>
      <c r="BF32" s="397"/>
      <c r="BG32" s="396" t="str">
        <f>IF('各会計、関係団体の財政状況及び健全化判断比率'!B33="","",'各会計、関係団体の財政状況及び健全化判断比率'!B33)</f>
        <v>福島県港湾整備事業特別会計</v>
      </c>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18</v>
      </c>
      <c r="CP32" s="397"/>
      <c r="CQ32" s="396" t="str">
        <f>IF('各会計、関係団体の財政状況及び健全化判断比率'!BS8="","",'各会計、関係団体の財政状況及び健全化判断比率'!BS8)</f>
        <v>福島県土地開発公社</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土地取得事業特別会計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福島県地域開発事業会計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19</v>
      </c>
      <c r="CP33" s="397"/>
      <c r="CQ33" s="396" t="str">
        <f>IF('各会計、関係団体の財政状況及び健全化判断比率'!BS9="","",'各会計、関係団体の財政状況及び健全化判断比率'!BS9)</f>
        <v>(公財)福島県文化振興財団</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母子父子寡婦福祉資金貸付金特別会計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20</v>
      </c>
      <c r="CP34" s="397"/>
      <c r="CQ34" s="396" t="str">
        <f>IF('各会計、関係団体の財政状況及び健全化判断比率'!BS10="","",'各会計、関係団体の財政状況及び健全化判断比率'!BS10)</f>
        <v>(公財)福島県スポーツ振興基金</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小規模企業者等設備導入資金貸付金等特別会計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21</v>
      </c>
      <c r="CP35" s="397"/>
      <c r="CQ35" s="396" t="str">
        <f>IF('各会計、関係団体の財政状況及び健全化判断比率'!BS11="","",'各会計、関係団体の財政状況及び健全化判断比率'!BS11)</f>
        <v>(公財)ふくしま海洋科学館</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就農支援資金等貸付金特別会計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22</v>
      </c>
      <c r="CP36" s="397"/>
      <c r="CQ36" s="396" t="str">
        <f>IF('各会計、関係団体の財政状況及び健全化判断比率'!BS12="","",'各会計、関係団体の財政状況及び健全化判断比率'!BS12)</f>
        <v>(公財)福島県障がい者スポーツ協会</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林業・木材産業改善資金貸付金特別会計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23</v>
      </c>
      <c r="CP37" s="397"/>
      <c r="CQ37" s="396" t="str">
        <f>IF('各会計、関係団体の財政状況及び健全化判断比率'!BS13="","",'各会計、関係団体の財政状況及び健全化判断比率'!BS13)</f>
        <v>(公財)ふくしまフォレスト・エコ・ライフ財団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沿岸漁業改善資金貸付金特別会計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24</v>
      </c>
      <c r="CP38" s="397"/>
      <c r="CQ38" s="396" t="str">
        <f>IF('各会計、関係団体の財政状況及び健全化判断比率'!BS14="","",'各会計、関係団体の財政状況及び健全化判断比率'!BS14)</f>
        <v>福島県道路公社</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証紙収入整理特別会計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25</v>
      </c>
      <c r="CP39" s="397"/>
      <c r="CQ39" s="396" t="str">
        <f>IF('各会計、関係団体の財政状況及び健全化判断比率'!BS15="","",'各会計、関係団体の財政状況及び健全化判断比率'!BS15)</f>
        <v>(公財)福島県学術教育振興財団</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奨学資金貸付金特別会計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26</v>
      </c>
      <c r="CP40" s="397"/>
      <c r="CQ40" s="396" t="str">
        <f>IF('各会計、関係団体の財政状況及び健全化判断比率'!BS16="","",'各会計、関係団体の財政状況及び健全化判断比率'!BS16)</f>
        <v>公立大学法人会津大学</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175</v>
      </c>
      <c r="C43" s="158"/>
      <c r="D43" s="158"/>
      <c r="E43" s="158" t="s">
        <v>176</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177</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178</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179</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180</v>
      </c>
    </row>
    <row r="48" spans="1:119" x14ac:dyDescent="0.2">
      <c r="E48" s="160" t="s">
        <v>181</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TKpkmWyf/0Ufdpag2sSiUB23k1lssEIpGz4zC74Dk3AvI06rFDzNjq7gQdY8FYcLOt8j7fRCf4Pwmqca8PDbiQ==" saltValue="ULtVS0GXbnIvSUHOsU7WT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524</v>
      </c>
      <c r="G33" s="17" t="s">
        <v>525</v>
      </c>
      <c r="H33" s="17" t="s">
        <v>526</v>
      </c>
      <c r="I33" s="17" t="s">
        <v>527</v>
      </c>
      <c r="J33" s="18" t="s">
        <v>528</v>
      </c>
      <c r="K33" s="10"/>
      <c r="L33" s="10"/>
      <c r="M33" s="10"/>
      <c r="N33" s="10"/>
      <c r="O33" s="10"/>
      <c r="P33" s="10"/>
    </row>
    <row r="34" spans="1:16" ht="39" customHeight="1" x14ac:dyDescent="0.2">
      <c r="A34" s="10"/>
      <c r="B34" s="19"/>
      <c r="C34" s="1165" t="s">
        <v>533</v>
      </c>
      <c r="D34" s="1165"/>
      <c r="E34" s="1166"/>
      <c r="F34" s="20">
        <v>1.54</v>
      </c>
      <c r="G34" s="21">
        <v>1.67</v>
      </c>
      <c r="H34" s="21">
        <v>1.45</v>
      </c>
      <c r="I34" s="21">
        <v>1.46</v>
      </c>
      <c r="J34" s="22">
        <v>1.53</v>
      </c>
      <c r="K34" s="10"/>
      <c r="L34" s="10"/>
      <c r="M34" s="10"/>
      <c r="N34" s="10"/>
      <c r="O34" s="10"/>
      <c r="P34" s="10"/>
    </row>
    <row r="35" spans="1:16" ht="39" customHeight="1" x14ac:dyDescent="0.2">
      <c r="A35" s="10"/>
      <c r="B35" s="23"/>
      <c r="C35" s="1159" t="s">
        <v>534</v>
      </c>
      <c r="D35" s="1160"/>
      <c r="E35" s="1161"/>
      <c r="F35" s="24">
        <v>0.61</v>
      </c>
      <c r="G35" s="25">
        <v>0.65</v>
      </c>
      <c r="H35" s="25">
        <v>0.71</v>
      </c>
      <c r="I35" s="25">
        <v>0.79</v>
      </c>
      <c r="J35" s="26">
        <v>0.85</v>
      </c>
      <c r="K35" s="10"/>
      <c r="L35" s="10"/>
      <c r="M35" s="10"/>
      <c r="N35" s="10"/>
      <c r="O35" s="10"/>
      <c r="P35" s="10"/>
    </row>
    <row r="36" spans="1:16" ht="39" customHeight="1" x14ac:dyDescent="0.2">
      <c r="A36" s="10"/>
      <c r="B36" s="23"/>
      <c r="C36" s="1159" t="s">
        <v>535</v>
      </c>
      <c r="D36" s="1160"/>
      <c r="E36" s="1161"/>
      <c r="F36" s="24" t="s">
        <v>484</v>
      </c>
      <c r="G36" s="25" t="s">
        <v>484</v>
      </c>
      <c r="H36" s="25" t="s">
        <v>484</v>
      </c>
      <c r="I36" s="25">
        <v>0.61</v>
      </c>
      <c r="J36" s="26">
        <v>0.62</v>
      </c>
      <c r="K36" s="10"/>
      <c r="L36" s="10"/>
      <c r="M36" s="10"/>
      <c r="N36" s="10"/>
      <c r="O36" s="10"/>
      <c r="P36" s="10"/>
    </row>
    <row r="37" spans="1:16" ht="39" customHeight="1" x14ac:dyDescent="0.2">
      <c r="A37" s="10"/>
      <c r="B37" s="23"/>
      <c r="C37" s="1159" t="s">
        <v>536</v>
      </c>
      <c r="D37" s="1160"/>
      <c r="E37" s="1161"/>
      <c r="F37" s="24">
        <v>0.28000000000000003</v>
      </c>
      <c r="G37" s="25">
        <v>0.37</v>
      </c>
      <c r="H37" s="25">
        <v>0.38</v>
      </c>
      <c r="I37" s="25">
        <v>0.23</v>
      </c>
      <c r="J37" s="26">
        <v>0.4</v>
      </c>
      <c r="K37" s="10"/>
      <c r="L37" s="10"/>
      <c r="M37" s="10"/>
      <c r="N37" s="10"/>
      <c r="O37" s="10"/>
      <c r="P37" s="10"/>
    </row>
    <row r="38" spans="1:16" ht="39" customHeight="1" x14ac:dyDescent="0.2">
      <c r="A38" s="10"/>
      <c r="B38" s="23"/>
      <c r="C38" s="1159" t="s">
        <v>537</v>
      </c>
      <c r="D38" s="1160"/>
      <c r="E38" s="1161"/>
      <c r="F38" s="24">
        <v>0</v>
      </c>
      <c r="G38" s="25">
        <v>0.06</v>
      </c>
      <c r="H38" s="25">
        <v>7.0000000000000007E-2</v>
      </c>
      <c r="I38" s="25">
        <v>0.09</v>
      </c>
      <c r="J38" s="26">
        <v>0.09</v>
      </c>
      <c r="K38" s="10"/>
      <c r="L38" s="10"/>
      <c r="M38" s="10"/>
      <c r="N38" s="10"/>
      <c r="O38" s="10"/>
      <c r="P38" s="10"/>
    </row>
    <row r="39" spans="1:16" ht="39" customHeight="1" x14ac:dyDescent="0.2">
      <c r="A39" s="10"/>
      <c r="B39" s="23"/>
      <c r="C39" s="1159" t="s">
        <v>538</v>
      </c>
      <c r="D39" s="1160"/>
      <c r="E39" s="1161"/>
      <c r="F39" s="24">
        <v>7.0000000000000007E-2</v>
      </c>
      <c r="G39" s="25">
        <v>0.06</v>
      </c>
      <c r="H39" s="25">
        <v>0</v>
      </c>
      <c r="I39" s="25">
        <v>0.03</v>
      </c>
      <c r="J39" s="26">
        <v>0.03</v>
      </c>
      <c r="K39" s="10"/>
      <c r="L39" s="10"/>
      <c r="M39" s="10"/>
      <c r="N39" s="10"/>
      <c r="O39" s="10"/>
      <c r="P39" s="10"/>
    </row>
    <row r="40" spans="1:16" ht="39" customHeight="1" x14ac:dyDescent="0.2">
      <c r="A40" s="10"/>
      <c r="B40" s="23"/>
      <c r="C40" s="1159" t="s">
        <v>539</v>
      </c>
      <c r="D40" s="1160"/>
      <c r="E40" s="1161"/>
      <c r="F40" s="24">
        <v>0.01</v>
      </c>
      <c r="G40" s="25">
        <v>0.01</v>
      </c>
      <c r="H40" s="25">
        <v>0.01</v>
      </c>
      <c r="I40" s="25">
        <v>0</v>
      </c>
      <c r="J40" s="26">
        <v>0.01</v>
      </c>
      <c r="K40" s="10"/>
      <c r="L40" s="10"/>
      <c r="M40" s="10"/>
      <c r="N40" s="10"/>
      <c r="O40" s="10"/>
      <c r="P40" s="10"/>
    </row>
    <row r="41" spans="1:16" ht="39" customHeight="1" x14ac:dyDescent="0.2">
      <c r="A41" s="10"/>
      <c r="B41" s="23"/>
      <c r="C41" s="1159" t="s">
        <v>540</v>
      </c>
      <c r="D41" s="1160"/>
      <c r="E41" s="1161"/>
      <c r="F41" s="24">
        <v>0</v>
      </c>
      <c r="G41" s="25">
        <v>0</v>
      </c>
      <c r="H41" s="25">
        <v>0</v>
      </c>
      <c r="I41" s="25">
        <v>0</v>
      </c>
      <c r="J41" s="26">
        <v>0</v>
      </c>
      <c r="K41" s="10"/>
      <c r="L41" s="10"/>
      <c r="M41" s="10"/>
      <c r="N41" s="10"/>
      <c r="O41" s="10"/>
      <c r="P41" s="10"/>
    </row>
    <row r="42" spans="1:16" ht="39" customHeight="1" x14ac:dyDescent="0.2">
      <c r="A42" s="10"/>
      <c r="B42" s="27"/>
      <c r="C42" s="1159" t="s">
        <v>541</v>
      </c>
      <c r="D42" s="1160"/>
      <c r="E42" s="1161"/>
      <c r="F42" s="24" t="s">
        <v>484</v>
      </c>
      <c r="G42" s="25" t="s">
        <v>484</v>
      </c>
      <c r="H42" s="25" t="s">
        <v>484</v>
      </c>
      <c r="I42" s="25" t="s">
        <v>484</v>
      </c>
      <c r="J42" s="26" t="s">
        <v>484</v>
      </c>
      <c r="K42" s="10"/>
      <c r="L42" s="10"/>
      <c r="M42" s="10"/>
      <c r="N42" s="10"/>
      <c r="O42" s="10"/>
      <c r="P42" s="10"/>
    </row>
    <row r="43" spans="1:16" ht="39" customHeight="1" thickBot="1" x14ac:dyDescent="0.25">
      <c r="A43" s="10"/>
      <c r="B43" s="28"/>
      <c r="C43" s="1162" t="s">
        <v>542</v>
      </c>
      <c r="D43" s="1163"/>
      <c r="E43" s="1164"/>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N+Zvbfv4cvthi07f01rBuQTTcNm+B61vLNNv2JskCQo1TcNf9DPTZAImMtfJNyn7Ve/werW+34p7AaaCbu9uBA==" saltValue="/P/8in9ZD5eVwUZtjNYh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524</v>
      </c>
      <c r="L44" s="44" t="s">
        <v>525</v>
      </c>
      <c r="M44" s="44" t="s">
        <v>526</v>
      </c>
      <c r="N44" s="44" t="s">
        <v>527</v>
      </c>
      <c r="O44" s="45" t="s">
        <v>528</v>
      </c>
      <c r="P44" s="36"/>
      <c r="Q44" s="36"/>
      <c r="R44" s="36"/>
      <c r="S44" s="36"/>
      <c r="T44" s="36"/>
      <c r="U44" s="36"/>
    </row>
    <row r="45" spans="1:21" ht="30.75" customHeight="1" x14ac:dyDescent="0.2">
      <c r="A45" s="36"/>
      <c r="B45" s="1185" t="s">
        <v>10</v>
      </c>
      <c r="C45" s="1186"/>
      <c r="D45" s="46"/>
      <c r="E45" s="1191" t="s">
        <v>11</v>
      </c>
      <c r="F45" s="1191"/>
      <c r="G45" s="1191"/>
      <c r="H45" s="1191"/>
      <c r="I45" s="1191"/>
      <c r="J45" s="1192"/>
      <c r="K45" s="47">
        <v>98825</v>
      </c>
      <c r="L45" s="48">
        <v>95283</v>
      </c>
      <c r="M45" s="48">
        <v>91378</v>
      </c>
      <c r="N45" s="48">
        <v>88765</v>
      </c>
      <c r="O45" s="49">
        <v>87214</v>
      </c>
      <c r="P45" s="36"/>
      <c r="Q45" s="36"/>
      <c r="R45" s="36"/>
      <c r="S45" s="36"/>
      <c r="T45" s="36"/>
      <c r="U45" s="36"/>
    </row>
    <row r="46" spans="1:21" ht="30.75" customHeight="1" x14ac:dyDescent="0.2">
      <c r="A46" s="36"/>
      <c r="B46" s="1187"/>
      <c r="C46" s="1188"/>
      <c r="D46" s="50"/>
      <c r="E46" s="1169" t="s">
        <v>12</v>
      </c>
      <c r="F46" s="1169"/>
      <c r="G46" s="1169"/>
      <c r="H46" s="1169"/>
      <c r="I46" s="1169"/>
      <c r="J46" s="1170"/>
      <c r="K46" s="51" t="s">
        <v>484</v>
      </c>
      <c r="L46" s="52" t="s">
        <v>484</v>
      </c>
      <c r="M46" s="52" t="s">
        <v>484</v>
      </c>
      <c r="N46" s="52" t="s">
        <v>484</v>
      </c>
      <c r="O46" s="53" t="s">
        <v>484</v>
      </c>
      <c r="P46" s="36"/>
      <c r="Q46" s="36"/>
      <c r="R46" s="36"/>
      <c r="S46" s="36"/>
      <c r="T46" s="36"/>
      <c r="U46" s="36"/>
    </row>
    <row r="47" spans="1:21" ht="30.75" customHeight="1" x14ac:dyDescent="0.2">
      <c r="A47" s="36"/>
      <c r="B47" s="1187"/>
      <c r="C47" s="1188"/>
      <c r="D47" s="50"/>
      <c r="E47" s="1169" t="s">
        <v>13</v>
      </c>
      <c r="F47" s="1169"/>
      <c r="G47" s="1169"/>
      <c r="H47" s="1169"/>
      <c r="I47" s="1169"/>
      <c r="J47" s="1170"/>
      <c r="K47" s="51">
        <v>14145</v>
      </c>
      <c r="L47" s="52">
        <v>15279</v>
      </c>
      <c r="M47" s="52">
        <v>16712</v>
      </c>
      <c r="N47" s="52">
        <v>17819</v>
      </c>
      <c r="O47" s="53">
        <v>18761</v>
      </c>
      <c r="P47" s="36"/>
      <c r="Q47" s="36"/>
      <c r="R47" s="36"/>
      <c r="S47" s="36"/>
      <c r="T47" s="36"/>
      <c r="U47" s="36"/>
    </row>
    <row r="48" spans="1:21" ht="30.75" customHeight="1" x14ac:dyDescent="0.2">
      <c r="A48" s="36"/>
      <c r="B48" s="1187"/>
      <c r="C48" s="1188"/>
      <c r="D48" s="50"/>
      <c r="E48" s="1169" t="s">
        <v>14</v>
      </c>
      <c r="F48" s="1169"/>
      <c r="G48" s="1169"/>
      <c r="H48" s="1169"/>
      <c r="I48" s="1169"/>
      <c r="J48" s="1170"/>
      <c r="K48" s="51">
        <v>3592</v>
      </c>
      <c r="L48" s="52">
        <v>2442</v>
      </c>
      <c r="M48" s="52">
        <v>2262</v>
      </c>
      <c r="N48" s="52">
        <v>2121</v>
      </c>
      <c r="O48" s="53">
        <v>1984</v>
      </c>
      <c r="P48" s="36"/>
      <c r="Q48" s="36"/>
      <c r="R48" s="36"/>
      <c r="S48" s="36"/>
      <c r="T48" s="36"/>
      <c r="U48" s="36"/>
    </row>
    <row r="49" spans="1:21" ht="30.75" customHeight="1" x14ac:dyDescent="0.2">
      <c r="A49" s="36"/>
      <c r="B49" s="1187"/>
      <c r="C49" s="1188"/>
      <c r="D49" s="50"/>
      <c r="E49" s="1169" t="s">
        <v>15</v>
      </c>
      <c r="F49" s="1169"/>
      <c r="G49" s="1169"/>
      <c r="H49" s="1169"/>
      <c r="I49" s="1169"/>
      <c r="J49" s="1170"/>
      <c r="K49" s="51" t="s">
        <v>484</v>
      </c>
      <c r="L49" s="52" t="s">
        <v>484</v>
      </c>
      <c r="M49" s="52" t="s">
        <v>484</v>
      </c>
      <c r="N49" s="52" t="s">
        <v>484</v>
      </c>
      <c r="O49" s="53" t="s">
        <v>484</v>
      </c>
      <c r="P49" s="36"/>
      <c r="Q49" s="36"/>
      <c r="R49" s="36"/>
      <c r="S49" s="36"/>
      <c r="T49" s="36"/>
      <c r="U49" s="36"/>
    </row>
    <row r="50" spans="1:21" ht="30.75" customHeight="1" x14ac:dyDescent="0.2">
      <c r="A50" s="36"/>
      <c r="B50" s="1187"/>
      <c r="C50" s="1188"/>
      <c r="D50" s="50"/>
      <c r="E50" s="1169" t="s">
        <v>16</v>
      </c>
      <c r="F50" s="1169"/>
      <c r="G50" s="1169"/>
      <c r="H50" s="1169"/>
      <c r="I50" s="1169"/>
      <c r="J50" s="1170"/>
      <c r="K50" s="51">
        <v>1499</v>
      </c>
      <c r="L50" s="52">
        <v>1229</v>
      </c>
      <c r="M50" s="52">
        <v>1091</v>
      </c>
      <c r="N50" s="52">
        <v>913</v>
      </c>
      <c r="O50" s="53">
        <v>773</v>
      </c>
      <c r="P50" s="36"/>
      <c r="Q50" s="36"/>
      <c r="R50" s="36"/>
      <c r="S50" s="36"/>
      <c r="T50" s="36"/>
      <c r="U50" s="36"/>
    </row>
    <row r="51" spans="1:21" ht="30.75" customHeight="1" x14ac:dyDescent="0.2">
      <c r="A51" s="36"/>
      <c r="B51" s="1189"/>
      <c r="C51" s="1190"/>
      <c r="D51" s="54"/>
      <c r="E51" s="1169" t="s">
        <v>17</v>
      </c>
      <c r="F51" s="1169"/>
      <c r="G51" s="1169"/>
      <c r="H51" s="1169"/>
      <c r="I51" s="1169"/>
      <c r="J51" s="1170"/>
      <c r="K51" s="51" t="s">
        <v>484</v>
      </c>
      <c r="L51" s="52" t="s">
        <v>484</v>
      </c>
      <c r="M51" s="52" t="s">
        <v>484</v>
      </c>
      <c r="N51" s="52" t="s">
        <v>484</v>
      </c>
      <c r="O51" s="53" t="s">
        <v>484</v>
      </c>
      <c r="P51" s="36"/>
      <c r="Q51" s="36"/>
      <c r="R51" s="36"/>
      <c r="S51" s="36"/>
      <c r="T51" s="36"/>
      <c r="U51" s="36"/>
    </row>
    <row r="52" spans="1:21" ht="30.75" customHeight="1" x14ac:dyDescent="0.2">
      <c r="A52" s="36"/>
      <c r="B52" s="1167" t="s">
        <v>18</v>
      </c>
      <c r="C52" s="1168"/>
      <c r="D52" s="54"/>
      <c r="E52" s="1169" t="s">
        <v>19</v>
      </c>
      <c r="F52" s="1169"/>
      <c r="G52" s="1169"/>
      <c r="H52" s="1169"/>
      <c r="I52" s="1169"/>
      <c r="J52" s="1170"/>
      <c r="K52" s="51">
        <v>73229</v>
      </c>
      <c r="L52" s="52">
        <v>74021</v>
      </c>
      <c r="M52" s="52">
        <v>74906</v>
      </c>
      <c r="N52" s="52">
        <v>74479</v>
      </c>
      <c r="O52" s="53">
        <v>75877</v>
      </c>
      <c r="P52" s="36"/>
      <c r="Q52" s="36"/>
      <c r="R52" s="36"/>
      <c r="S52" s="36"/>
      <c r="T52" s="36"/>
      <c r="U52" s="36"/>
    </row>
    <row r="53" spans="1:21" ht="30.75" customHeight="1" thickBot="1" x14ac:dyDescent="0.25">
      <c r="A53" s="36"/>
      <c r="B53" s="1171" t="s">
        <v>20</v>
      </c>
      <c r="C53" s="1172"/>
      <c r="D53" s="55"/>
      <c r="E53" s="1173" t="s">
        <v>21</v>
      </c>
      <c r="F53" s="1173"/>
      <c r="G53" s="1173"/>
      <c r="H53" s="1173"/>
      <c r="I53" s="1173"/>
      <c r="J53" s="1174"/>
      <c r="K53" s="56">
        <v>44832</v>
      </c>
      <c r="L53" s="57">
        <v>40212</v>
      </c>
      <c r="M53" s="57">
        <v>36537</v>
      </c>
      <c r="N53" s="57">
        <v>35139</v>
      </c>
      <c r="O53" s="58">
        <v>32855</v>
      </c>
      <c r="P53" s="36"/>
      <c r="Q53" s="36"/>
      <c r="R53" s="36"/>
      <c r="S53" s="36"/>
      <c r="T53" s="36"/>
      <c r="U53" s="36"/>
    </row>
    <row r="54" spans="1:21" ht="24" customHeight="1" thickBot="1" x14ac:dyDescent="0.25">
      <c r="A54" s="36"/>
      <c r="B54" s="59" t="s">
        <v>22</v>
      </c>
      <c r="C54" s="36"/>
      <c r="D54" s="36"/>
      <c r="E54" s="36"/>
      <c r="F54" s="36"/>
      <c r="G54" s="36"/>
      <c r="H54" s="36"/>
      <c r="I54" s="36"/>
      <c r="J54" s="36"/>
      <c r="K54" s="36"/>
      <c r="L54" s="36"/>
      <c r="M54" s="36"/>
      <c r="N54" s="36"/>
      <c r="O54" s="60" t="s">
        <v>543</v>
      </c>
      <c r="P54" s="36"/>
      <c r="Q54" s="36"/>
      <c r="R54" s="36"/>
      <c r="S54" s="36"/>
      <c r="T54" s="36"/>
      <c r="U54" s="36"/>
    </row>
    <row r="55" spans="1:21" ht="30.75" customHeight="1" thickBot="1" x14ac:dyDescent="0.25">
      <c r="A55" s="36"/>
      <c r="B55" s="61"/>
      <c r="C55" s="62"/>
      <c r="D55" s="62"/>
      <c r="E55" s="63"/>
      <c r="F55" s="63"/>
      <c r="G55" s="63"/>
      <c r="H55" s="63"/>
      <c r="I55" s="63"/>
      <c r="J55" s="64" t="s">
        <v>2</v>
      </c>
      <c r="K55" s="65" t="s">
        <v>544</v>
      </c>
      <c r="L55" s="66" t="s">
        <v>545</v>
      </c>
      <c r="M55" s="66" t="s">
        <v>546</v>
      </c>
      <c r="N55" s="66" t="s">
        <v>547</v>
      </c>
      <c r="O55" s="67" t="s">
        <v>548</v>
      </c>
      <c r="P55" s="36"/>
      <c r="Q55" s="36"/>
      <c r="R55" s="36"/>
      <c r="S55" s="36"/>
      <c r="T55" s="36"/>
      <c r="U55" s="36"/>
    </row>
    <row r="56" spans="1:21" ht="30.75" customHeight="1" x14ac:dyDescent="0.2">
      <c r="A56" s="36"/>
      <c r="B56" s="1175" t="s">
        <v>23</v>
      </c>
      <c r="C56" s="1176"/>
      <c r="D56" s="1179" t="s">
        <v>24</v>
      </c>
      <c r="E56" s="1180"/>
      <c r="F56" s="1180"/>
      <c r="G56" s="1180"/>
      <c r="H56" s="1180"/>
      <c r="I56" s="1180"/>
      <c r="J56" s="1181"/>
      <c r="K56" s="68">
        <v>62170</v>
      </c>
      <c r="L56" s="69">
        <v>73796</v>
      </c>
      <c r="M56" s="69">
        <v>86557</v>
      </c>
      <c r="N56" s="69">
        <v>102243</v>
      </c>
      <c r="O56" s="70">
        <v>109200</v>
      </c>
      <c r="P56" s="36"/>
      <c r="Q56" s="36"/>
      <c r="R56" s="36"/>
      <c r="S56" s="36"/>
      <c r="T56" s="36"/>
      <c r="U56" s="36"/>
    </row>
    <row r="57" spans="1:21" ht="30.75" customHeight="1" thickBot="1" x14ac:dyDescent="0.25">
      <c r="A57" s="36"/>
      <c r="B57" s="1177"/>
      <c r="C57" s="1178"/>
      <c r="D57" s="1182" t="s">
        <v>25</v>
      </c>
      <c r="E57" s="1183"/>
      <c r="F57" s="1183"/>
      <c r="G57" s="1183"/>
      <c r="H57" s="1183"/>
      <c r="I57" s="1183"/>
      <c r="J57" s="1184"/>
      <c r="K57" s="71">
        <v>46593</v>
      </c>
      <c r="L57" s="72">
        <v>56739</v>
      </c>
      <c r="M57" s="72">
        <v>68018</v>
      </c>
      <c r="N57" s="72">
        <v>82396</v>
      </c>
      <c r="O57" s="73">
        <v>80815</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OstFhdY+TPHliwo2y4E8cVd5+c/ZcSE9r/Fr6JuA+PszkNAGszDjufE/F+AuuFNmdhP6tsRsbqHlUfK2NPLiFw==" saltValue="LIVOBRa2rQ84IWOkByDz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78" customWidth="1"/>
    <col min="2" max="3" width="12.6640625" style="78" customWidth="1"/>
    <col min="4" max="4" width="11.6640625" style="78" customWidth="1"/>
    <col min="5" max="8" width="10.33203125" style="78" customWidth="1"/>
    <col min="9" max="13" width="16.33203125" style="78" customWidth="1"/>
    <col min="14" max="19" width="12.66406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25">
      <c r="B40" s="80" t="s">
        <v>9</v>
      </c>
      <c r="C40" s="81"/>
      <c r="D40" s="81"/>
      <c r="E40" s="82"/>
      <c r="F40" s="82"/>
      <c r="G40" s="82"/>
      <c r="H40" s="83" t="s">
        <v>2</v>
      </c>
      <c r="I40" s="384" t="s">
        <v>524</v>
      </c>
      <c r="J40" s="385" t="s">
        <v>525</v>
      </c>
      <c r="K40" s="385" t="s">
        <v>526</v>
      </c>
      <c r="L40" s="385" t="s">
        <v>527</v>
      </c>
      <c r="M40" s="386" t="s">
        <v>528</v>
      </c>
    </row>
    <row r="41" spans="2:13" ht="27.75" customHeight="1" x14ac:dyDescent="0.2">
      <c r="B41" s="1205" t="s">
        <v>28</v>
      </c>
      <c r="C41" s="1206"/>
      <c r="D41" s="84"/>
      <c r="E41" s="1207" t="s">
        <v>29</v>
      </c>
      <c r="F41" s="1207"/>
      <c r="G41" s="1207"/>
      <c r="H41" s="1208"/>
      <c r="I41" s="387">
        <v>1503623</v>
      </c>
      <c r="J41" s="388">
        <v>1523353</v>
      </c>
      <c r="K41" s="388">
        <v>1546018</v>
      </c>
      <c r="L41" s="388">
        <v>1545993</v>
      </c>
      <c r="M41" s="389">
        <v>1545828</v>
      </c>
    </row>
    <row r="42" spans="2:13" ht="27.75" customHeight="1" x14ac:dyDescent="0.2">
      <c r="B42" s="1195"/>
      <c r="C42" s="1196"/>
      <c r="D42" s="85"/>
      <c r="E42" s="1199" t="s">
        <v>30</v>
      </c>
      <c r="F42" s="1199"/>
      <c r="G42" s="1199"/>
      <c r="H42" s="1200"/>
      <c r="I42" s="390">
        <v>14994</v>
      </c>
      <c r="J42" s="391">
        <v>12412</v>
      </c>
      <c r="K42" s="391">
        <v>9990</v>
      </c>
      <c r="L42" s="391">
        <v>6274</v>
      </c>
      <c r="M42" s="392">
        <v>4985</v>
      </c>
    </row>
    <row r="43" spans="2:13" ht="27.75" customHeight="1" x14ac:dyDescent="0.2">
      <c r="B43" s="1195"/>
      <c r="C43" s="1196"/>
      <c r="D43" s="85"/>
      <c r="E43" s="1199" t="s">
        <v>31</v>
      </c>
      <c r="F43" s="1199"/>
      <c r="G43" s="1199"/>
      <c r="H43" s="1200"/>
      <c r="I43" s="390">
        <v>47591</v>
      </c>
      <c r="J43" s="391">
        <v>45750</v>
      </c>
      <c r="K43" s="391">
        <v>40479</v>
      </c>
      <c r="L43" s="391">
        <v>31464</v>
      </c>
      <c r="M43" s="392">
        <v>27636</v>
      </c>
    </row>
    <row r="44" spans="2:13" ht="27.75" customHeight="1" x14ac:dyDescent="0.2">
      <c r="B44" s="1195"/>
      <c r="C44" s="1196"/>
      <c r="D44" s="85"/>
      <c r="E44" s="1199" t="s">
        <v>32</v>
      </c>
      <c r="F44" s="1199"/>
      <c r="G44" s="1199"/>
      <c r="H44" s="1200"/>
      <c r="I44" s="390" t="s">
        <v>484</v>
      </c>
      <c r="J44" s="391" t="s">
        <v>484</v>
      </c>
      <c r="K44" s="391" t="s">
        <v>484</v>
      </c>
      <c r="L44" s="391" t="s">
        <v>484</v>
      </c>
      <c r="M44" s="392" t="s">
        <v>484</v>
      </c>
    </row>
    <row r="45" spans="2:13" ht="27.75" customHeight="1" x14ac:dyDescent="0.2">
      <c r="B45" s="1195"/>
      <c r="C45" s="1196"/>
      <c r="D45" s="85"/>
      <c r="E45" s="1199" t="s">
        <v>33</v>
      </c>
      <c r="F45" s="1199"/>
      <c r="G45" s="1199"/>
      <c r="H45" s="1200"/>
      <c r="I45" s="390">
        <v>250620</v>
      </c>
      <c r="J45" s="391">
        <v>246720</v>
      </c>
      <c r="K45" s="391">
        <v>241469</v>
      </c>
      <c r="L45" s="391">
        <v>227029</v>
      </c>
      <c r="M45" s="392">
        <v>222007</v>
      </c>
    </row>
    <row r="46" spans="2:13" ht="27.75" customHeight="1" x14ac:dyDescent="0.2">
      <c r="B46" s="1195"/>
      <c r="C46" s="1196"/>
      <c r="D46" s="86"/>
      <c r="E46" s="1209" t="s">
        <v>34</v>
      </c>
      <c r="F46" s="1209"/>
      <c r="G46" s="1209"/>
      <c r="H46" s="1210"/>
      <c r="I46" s="390">
        <v>16420</v>
      </c>
      <c r="J46" s="391">
        <v>15642</v>
      </c>
      <c r="K46" s="391">
        <v>15477</v>
      </c>
      <c r="L46" s="391">
        <v>15255</v>
      </c>
      <c r="M46" s="392">
        <v>13764</v>
      </c>
    </row>
    <row r="47" spans="2:13" ht="27.75" customHeight="1" x14ac:dyDescent="0.2">
      <c r="B47" s="1195"/>
      <c r="C47" s="1196"/>
      <c r="D47" s="87"/>
      <c r="E47" s="1211" t="s">
        <v>35</v>
      </c>
      <c r="F47" s="1212"/>
      <c r="G47" s="1212"/>
      <c r="H47" s="1213"/>
      <c r="I47" s="390" t="s">
        <v>484</v>
      </c>
      <c r="J47" s="391" t="s">
        <v>484</v>
      </c>
      <c r="K47" s="391" t="s">
        <v>484</v>
      </c>
      <c r="L47" s="391" t="s">
        <v>484</v>
      </c>
      <c r="M47" s="392" t="s">
        <v>484</v>
      </c>
    </row>
    <row r="48" spans="2:13" ht="27.75" customHeight="1" x14ac:dyDescent="0.2">
      <c r="B48" s="1195"/>
      <c r="C48" s="1196"/>
      <c r="D48" s="85"/>
      <c r="E48" s="1199" t="s">
        <v>36</v>
      </c>
      <c r="F48" s="1199"/>
      <c r="G48" s="1199"/>
      <c r="H48" s="1200"/>
      <c r="I48" s="390" t="s">
        <v>484</v>
      </c>
      <c r="J48" s="391" t="s">
        <v>484</v>
      </c>
      <c r="K48" s="391" t="s">
        <v>484</v>
      </c>
      <c r="L48" s="391" t="s">
        <v>484</v>
      </c>
      <c r="M48" s="392" t="s">
        <v>484</v>
      </c>
    </row>
    <row r="49" spans="2:13" ht="27.75" customHeight="1" x14ac:dyDescent="0.2">
      <c r="B49" s="1197"/>
      <c r="C49" s="1198"/>
      <c r="D49" s="85"/>
      <c r="E49" s="1199" t="s">
        <v>37</v>
      </c>
      <c r="F49" s="1199"/>
      <c r="G49" s="1199"/>
      <c r="H49" s="1200"/>
      <c r="I49" s="390" t="s">
        <v>484</v>
      </c>
      <c r="J49" s="391" t="s">
        <v>484</v>
      </c>
      <c r="K49" s="391" t="s">
        <v>484</v>
      </c>
      <c r="L49" s="391" t="s">
        <v>484</v>
      </c>
      <c r="M49" s="392" t="s">
        <v>484</v>
      </c>
    </row>
    <row r="50" spans="2:13" ht="27.75" customHeight="1" x14ac:dyDescent="0.2">
      <c r="B50" s="1193" t="s">
        <v>38</v>
      </c>
      <c r="C50" s="1194"/>
      <c r="D50" s="88"/>
      <c r="E50" s="1199" t="s">
        <v>39</v>
      </c>
      <c r="F50" s="1199"/>
      <c r="G50" s="1199"/>
      <c r="H50" s="1200"/>
      <c r="I50" s="390">
        <v>246230</v>
      </c>
      <c r="J50" s="391">
        <v>259512</v>
      </c>
      <c r="K50" s="391">
        <v>286685</v>
      </c>
      <c r="L50" s="391">
        <v>303940</v>
      </c>
      <c r="M50" s="392">
        <v>302377</v>
      </c>
    </row>
    <row r="51" spans="2:13" ht="27.75" customHeight="1" x14ac:dyDescent="0.2">
      <c r="B51" s="1195"/>
      <c r="C51" s="1196"/>
      <c r="D51" s="85"/>
      <c r="E51" s="1199" t="s">
        <v>40</v>
      </c>
      <c r="F51" s="1199"/>
      <c r="G51" s="1199"/>
      <c r="H51" s="1200"/>
      <c r="I51" s="390">
        <v>122074</v>
      </c>
      <c r="J51" s="391">
        <v>124937</v>
      </c>
      <c r="K51" s="391">
        <v>128888</v>
      </c>
      <c r="L51" s="391">
        <v>129021</v>
      </c>
      <c r="M51" s="392">
        <v>126418</v>
      </c>
    </row>
    <row r="52" spans="2:13" ht="27.75" customHeight="1" x14ac:dyDescent="0.2">
      <c r="B52" s="1197"/>
      <c r="C52" s="1198"/>
      <c r="D52" s="85"/>
      <c r="E52" s="1199" t="s">
        <v>41</v>
      </c>
      <c r="F52" s="1199"/>
      <c r="G52" s="1199"/>
      <c r="H52" s="1200"/>
      <c r="I52" s="390">
        <v>877567</v>
      </c>
      <c r="J52" s="391">
        <v>871759</v>
      </c>
      <c r="K52" s="391">
        <v>866891</v>
      </c>
      <c r="L52" s="391">
        <v>859698</v>
      </c>
      <c r="M52" s="392">
        <v>869572</v>
      </c>
    </row>
    <row r="53" spans="2:13" ht="27.75" customHeight="1" thickBot="1" x14ac:dyDescent="0.25">
      <c r="B53" s="1201" t="s">
        <v>42</v>
      </c>
      <c r="C53" s="1202"/>
      <c r="D53" s="89"/>
      <c r="E53" s="1203" t="s">
        <v>43</v>
      </c>
      <c r="F53" s="1203"/>
      <c r="G53" s="1203"/>
      <c r="H53" s="1204"/>
      <c r="I53" s="393">
        <v>587377</v>
      </c>
      <c r="J53" s="394">
        <v>587670</v>
      </c>
      <c r="K53" s="394">
        <v>570968</v>
      </c>
      <c r="L53" s="394">
        <v>533356</v>
      </c>
      <c r="M53" s="395">
        <v>515852</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fwPbAwafj8BkuWPVMCejiKMJqqDmL8e7N6n800lTtCM9asjRlm5e82RaVIOgabdJXaeVKw9tTCBhDpFKJZWxw==" saltValue="PhUO2HHZ6RCt3fsOuiKa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40" zoomScaleNormal="4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93" t="s">
        <v>44</v>
      </c>
    </row>
    <row r="54" spans="2:8" ht="29.25" customHeight="1" thickBot="1" x14ac:dyDescent="0.3">
      <c r="B54" s="94" t="s">
        <v>1</v>
      </c>
      <c r="C54" s="95"/>
      <c r="D54" s="95"/>
      <c r="E54" s="96" t="s">
        <v>2</v>
      </c>
      <c r="F54" s="97" t="s">
        <v>526</v>
      </c>
      <c r="G54" s="97" t="s">
        <v>527</v>
      </c>
      <c r="H54" s="98" t="s">
        <v>528</v>
      </c>
    </row>
    <row r="55" spans="2:8" ht="52.5" customHeight="1" x14ac:dyDescent="0.2">
      <c r="B55" s="99"/>
      <c r="C55" s="1222" t="s">
        <v>45</v>
      </c>
      <c r="D55" s="1222"/>
      <c r="E55" s="1223"/>
      <c r="F55" s="100">
        <v>28498</v>
      </c>
      <c r="G55" s="100">
        <v>25514</v>
      </c>
      <c r="H55" s="101">
        <v>16617</v>
      </c>
    </row>
    <row r="56" spans="2:8" ht="52.5" customHeight="1" x14ac:dyDescent="0.2">
      <c r="B56" s="102"/>
      <c r="C56" s="1224" t="s">
        <v>46</v>
      </c>
      <c r="D56" s="1224"/>
      <c r="E56" s="1225"/>
      <c r="F56" s="103">
        <v>27632</v>
      </c>
      <c r="G56" s="103">
        <v>26182</v>
      </c>
      <c r="H56" s="104">
        <v>28429</v>
      </c>
    </row>
    <row r="57" spans="2:8" ht="53.25" customHeight="1" x14ac:dyDescent="0.2">
      <c r="B57" s="102"/>
      <c r="C57" s="1226" t="s">
        <v>47</v>
      </c>
      <c r="D57" s="1226"/>
      <c r="E57" s="1227"/>
      <c r="F57" s="105">
        <v>690007</v>
      </c>
      <c r="G57" s="105">
        <v>655838</v>
      </c>
      <c r="H57" s="106">
        <v>621963</v>
      </c>
    </row>
    <row r="58" spans="2:8" ht="45.75" customHeight="1" x14ac:dyDescent="0.2">
      <c r="B58" s="107"/>
      <c r="C58" s="1214" t="s">
        <v>549</v>
      </c>
      <c r="D58" s="1215"/>
      <c r="E58" s="1216"/>
      <c r="F58" s="108">
        <v>177057</v>
      </c>
      <c r="G58" s="108">
        <v>164032</v>
      </c>
      <c r="H58" s="109">
        <v>157127</v>
      </c>
    </row>
    <row r="59" spans="2:8" ht="45.75" customHeight="1" x14ac:dyDescent="0.2">
      <c r="B59" s="107"/>
      <c r="C59" s="1214" t="s">
        <v>550</v>
      </c>
      <c r="D59" s="1215"/>
      <c r="E59" s="1216"/>
      <c r="F59" s="108">
        <v>128464</v>
      </c>
      <c r="G59" s="108">
        <v>122958</v>
      </c>
      <c r="H59" s="109">
        <v>117291</v>
      </c>
    </row>
    <row r="60" spans="2:8" ht="45.75" customHeight="1" x14ac:dyDescent="0.2">
      <c r="B60" s="107"/>
      <c r="C60" s="1214" t="s">
        <v>551</v>
      </c>
      <c r="D60" s="1215"/>
      <c r="E60" s="1216"/>
      <c r="F60" s="108">
        <v>134328</v>
      </c>
      <c r="G60" s="108">
        <v>119707</v>
      </c>
      <c r="H60" s="109">
        <v>92779</v>
      </c>
    </row>
    <row r="61" spans="2:8" ht="45.75" customHeight="1" x14ac:dyDescent="0.2">
      <c r="B61" s="107"/>
      <c r="C61" s="1214" t="s">
        <v>552</v>
      </c>
      <c r="D61" s="1215"/>
      <c r="E61" s="1216"/>
      <c r="F61" s="108">
        <v>74417</v>
      </c>
      <c r="G61" s="108">
        <v>68419</v>
      </c>
      <c r="H61" s="109">
        <v>63700</v>
      </c>
    </row>
    <row r="62" spans="2:8" ht="45.75" customHeight="1" thickBot="1" x14ac:dyDescent="0.25">
      <c r="B62" s="110"/>
      <c r="C62" s="1217" t="s">
        <v>553</v>
      </c>
      <c r="D62" s="1218"/>
      <c r="E62" s="1219"/>
      <c r="F62" s="111">
        <v>19403</v>
      </c>
      <c r="G62" s="111">
        <v>37482</v>
      </c>
      <c r="H62" s="112">
        <v>42157</v>
      </c>
    </row>
    <row r="63" spans="2:8" ht="52.5" customHeight="1" thickBot="1" x14ac:dyDescent="0.25">
      <c r="B63" s="113"/>
      <c r="C63" s="1220" t="s">
        <v>48</v>
      </c>
      <c r="D63" s="1220"/>
      <c r="E63" s="1221"/>
      <c r="F63" s="114">
        <v>746137</v>
      </c>
      <c r="G63" s="114">
        <v>707534</v>
      </c>
      <c r="H63" s="115">
        <v>667009</v>
      </c>
    </row>
    <row r="64" spans="2:8" ht="15" customHeight="1" x14ac:dyDescent="0.2"/>
  </sheetData>
  <sheetProtection algorithmName="SHA-512" hashValue="PqX/OQaKjUvrdCvDOcmda0kUE1FQShqTG1rXZGYF+9jbyxIS3DcuctJ886vLA17cxJPgBFleZe7HkVVGF7znbw==" saltValue="yviv/D4vcDEN9iGHWgOB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2" customWidth="1"/>
    <col min="2" max="8" width="13.33203125" style="122" customWidth="1"/>
    <col min="9" max="16384" width="11.109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515</v>
      </c>
      <c r="B3" s="131"/>
      <c r="C3" s="132"/>
      <c r="D3" s="133">
        <v>135131</v>
      </c>
      <c r="E3" s="134"/>
      <c r="F3" s="135">
        <v>36736</v>
      </c>
      <c r="G3" s="136"/>
      <c r="H3" s="137"/>
    </row>
    <row r="4" spans="1:8" x14ac:dyDescent="0.2">
      <c r="A4" s="138"/>
      <c r="B4" s="139"/>
      <c r="C4" s="140"/>
      <c r="D4" s="141">
        <v>21352</v>
      </c>
      <c r="E4" s="142"/>
      <c r="F4" s="143">
        <v>13410</v>
      </c>
      <c r="G4" s="144"/>
      <c r="H4" s="145"/>
    </row>
    <row r="5" spans="1:8" x14ac:dyDescent="0.2">
      <c r="A5" s="126" t="s">
        <v>517</v>
      </c>
      <c r="B5" s="131"/>
      <c r="C5" s="132"/>
      <c r="D5" s="133">
        <v>163111</v>
      </c>
      <c r="E5" s="134"/>
      <c r="F5" s="135">
        <v>38259</v>
      </c>
      <c r="G5" s="136"/>
      <c r="H5" s="137"/>
    </row>
    <row r="6" spans="1:8" x14ac:dyDescent="0.2">
      <c r="A6" s="138"/>
      <c r="B6" s="139"/>
      <c r="C6" s="140"/>
      <c r="D6" s="141">
        <v>17134</v>
      </c>
      <c r="E6" s="142"/>
      <c r="F6" s="143">
        <v>13379</v>
      </c>
      <c r="G6" s="144"/>
      <c r="H6" s="145"/>
    </row>
    <row r="7" spans="1:8" x14ac:dyDescent="0.2">
      <c r="A7" s="126" t="s">
        <v>518</v>
      </c>
      <c r="B7" s="131"/>
      <c r="C7" s="132"/>
      <c r="D7" s="133">
        <v>153430</v>
      </c>
      <c r="E7" s="134"/>
      <c r="F7" s="135">
        <v>39075</v>
      </c>
      <c r="G7" s="136"/>
      <c r="H7" s="137"/>
    </row>
    <row r="8" spans="1:8" x14ac:dyDescent="0.2">
      <c r="A8" s="138"/>
      <c r="B8" s="139"/>
      <c r="C8" s="140"/>
      <c r="D8" s="141">
        <v>16083</v>
      </c>
      <c r="E8" s="142"/>
      <c r="F8" s="143">
        <v>13441</v>
      </c>
      <c r="G8" s="144"/>
      <c r="H8" s="145"/>
    </row>
    <row r="9" spans="1:8" x14ac:dyDescent="0.2">
      <c r="A9" s="126" t="s">
        <v>519</v>
      </c>
      <c r="B9" s="131"/>
      <c r="C9" s="132"/>
      <c r="D9" s="133">
        <v>131772</v>
      </c>
      <c r="E9" s="134"/>
      <c r="F9" s="135">
        <v>39072</v>
      </c>
      <c r="G9" s="136"/>
      <c r="H9" s="137"/>
    </row>
    <row r="10" spans="1:8" x14ac:dyDescent="0.2">
      <c r="A10" s="138"/>
      <c r="B10" s="139"/>
      <c r="C10" s="140"/>
      <c r="D10" s="141">
        <v>20388</v>
      </c>
      <c r="E10" s="142"/>
      <c r="F10" s="143">
        <v>14106</v>
      </c>
      <c r="G10" s="144"/>
      <c r="H10" s="145"/>
    </row>
    <row r="11" spans="1:8" x14ac:dyDescent="0.2">
      <c r="A11" s="126" t="s">
        <v>520</v>
      </c>
      <c r="B11" s="131"/>
      <c r="C11" s="132"/>
      <c r="D11" s="133">
        <v>142390</v>
      </c>
      <c r="E11" s="134"/>
      <c r="F11" s="135">
        <v>42833</v>
      </c>
      <c r="G11" s="136"/>
      <c r="H11" s="137"/>
    </row>
    <row r="12" spans="1:8" x14ac:dyDescent="0.2">
      <c r="A12" s="138"/>
      <c r="B12" s="139"/>
      <c r="C12" s="146"/>
      <c r="D12" s="141">
        <v>24469</v>
      </c>
      <c r="E12" s="142"/>
      <c r="F12" s="143">
        <v>15211</v>
      </c>
      <c r="G12" s="144"/>
      <c r="H12" s="145"/>
    </row>
    <row r="13" spans="1:8" x14ac:dyDescent="0.2">
      <c r="A13" s="126"/>
      <c r="B13" s="131"/>
      <c r="C13" s="147"/>
      <c r="D13" s="148">
        <v>145167</v>
      </c>
      <c r="E13" s="149"/>
      <c r="F13" s="150">
        <v>39195</v>
      </c>
      <c r="G13" s="151"/>
      <c r="H13" s="137"/>
    </row>
    <row r="14" spans="1:8" x14ac:dyDescent="0.2">
      <c r="A14" s="138"/>
      <c r="B14" s="139"/>
      <c r="C14" s="140"/>
      <c r="D14" s="141">
        <v>19885</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1.56</v>
      </c>
      <c r="C19" s="152">
        <f>ROUND(VALUE(SUBSTITUTE(実質収支比率等に係る経年分析!G$48,"▲","-")),2)</f>
        <v>1.69</v>
      </c>
      <c r="D19" s="152">
        <f>ROUND(VALUE(SUBSTITUTE(実質収支比率等に係る経年分析!H$48,"▲","-")),2)</f>
        <v>1.47</v>
      </c>
      <c r="E19" s="152">
        <f>ROUND(VALUE(SUBSTITUTE(実質収支比率等に係る経年分析!I$48,"▲","-")),2)</f>
        <v>1.47</v>
      </c>
      <c r="F19" s="152">
        <f>ROUND(VALUE(SUBSTITUTE(実質収支比率等に係る経年分析!J$48,"▲","-")),2)</f>
        <v>1.55</v>
      </c>
    </row>
    <row r="20" spans="1:11" x14ac:dyDescent="0.2">
      <c r="A20" s="152" t="s">
        <v>53</v>
      </c>
      <c r="B20" s="152">
        <f>ROUND(VALUE(SUBSTITUTE(実質収支比率等に係る経年分析!F$47,"▲","-")),2)</f>
        <v>6.7</v>
      </c>
      <c r="C20" s="152">
        <f>ROUND(VALUE(SUBSTITUTE(実質収支比率等に係る経年分析!G$47,"▲","-")),2)</f>
        <v>5.7</v>
      </c>
      <c r="D20" s="152">
        <f>ROUND(VALUE(SUBSTITUTE(実質収支比率等に係る経年分析!H$47,"▲","-")),2)</f>
        <v>5.81</v>
      </c>
      <c r="E20" s="152">
        <f>ROUND(VALUE(SUBSTITUTE(実質収支比率等に係る経年分析!I$47,"▲","-")),2)</f>
        <v>5.24</v>
      </c>
      <c r="F20" s="152">
        <f>ROUND(VALUE(SUBSTITUTE(実質収支比率等に係る経年分析!J$47,"▲","-")),2)</f>
        <v>3.4</v>
      </c>
    </row>
    <row r="21" spans="1:11" x14ac:dyDescent="0.2">
      <c r="A21" s="152" t="s">
        <v>54</v>
      </c>
      <c r="B21" s="152">
        <f>IF(ISNUMBER(VALUE(SUBSTITUTE(実質収支比率等に係る経年分析!F$49,"▲","-"))),ROUND(VALUE(SUBSTITUTE(実質収支比率等に係る経年分析!F$49,"▲","-")),2),NA())</f>
        <v>-0.54</v>
      </c>
      <c r="C21" s="152">
        <f>IF(ISNUMBER(VALUE(SUBSTITUTE(実質収支比率等に係る経年分析!G$49,"▲","-"))),ROUND(VALUE(SUBSTITUTE(実質収支比率等に係る経年分析!G$49,"▲","-")),2),NA())</f>
        <v>-0.94</v>
      </c>
      <c r="D21" s="152">
        <f>IF(ISNUMBER(VALUE(SUBSTITUTE(実質収支比率等に係る経年分析!H$49,"▲","-"))),ROUND(VALUE(SUBSTITUTE(実質収支比率等に係る経年分析!H$49,"▲","-")),2),NA())</f>
        <v>-0.17</v>
      </c>
      <c r="E21" s="152">
        <f>IF(ISNUMBER(VALUE(SUBSTITUTE(実質収支比率等に係る経年分析!I$49,"▲","-"))),ROUND(VALUE(SUBSTITUTE(実質収支比率等に係る経年分析!I$49,"▲","-")),2),NA())</f>
        <v>-0.54</v>
      </c>
      <c r="F21" s="152">
        <f>IF(ISNUMBER(VALUE(SUBSTITUTE(実質収支比率等に係る経年分析!J$49,"▲","-"))),ROUND(VALUE(SUBSTITUTE(実質収支比率等に係る経年分析!J$49,"▲","-")),2),NA())</f>
        <v>-1.74</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公債管理特別会計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証紙収入整理特別会計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2">
      <c r="A31" s="153" t="str">
        <f>IF(連結実質赤字比率に係る赤字・黒字の構成分析!C$39="",NA(),連結実質赤字比率に係る赤字・黒字の構成分析!C$39)</f>
        <v>福島県立病院事業会計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7.0000000000000007E-2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0.06</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0.03</v>
      </c>
    </row>
    <row r="32" spans="1:11" x14ac:dyDescent="0.2">
      <c r="A32" s="153" t="str">
        <f>IF(連結実質赤字比率に係る赤字・黒字の構成分析!C$38="",NA(),連結実質赤字比率に係る赤字・黒字の構成分析!C$38)</f>
        <v>福島県港湾整備事業特別会計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7.0000000000000007E-2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0.09</v>
      </c>
    </row>
    <row r="33" spans="1:16" x14ac:dyDescent="0.2">
      <c r="A33" s="153" t="str">
        <f>IF(連結実質赤字比率に係る赤字・黒字の構成分析!C$37="",NA(),連結実質赤字比率に係る赤字・黒字の構成分析!C$37)</f>
        <v>福島県流域下水道事業特別会計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0.28000000000000003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0.37</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0.38</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0.4</v>
      </c>
    </row>
    <row r="34" spans="1:16" x14ac:dyDescent="0.2">
      <c r="A34" s="153" t="str">
        <f>IF(連結実質赤字比率に係る赤字・黒字の構成分析!C$36="",NA(),連結実質赤字比率に係る赤字・黒字の構成分析!C$36)</f>
        <v>福島県国民健康保険特別会計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0.61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0.62</v>
      </c>
    </row>
    <row r="35" spans="1:16" x14ac:dyDescent="0.2">
      <c r="A35" s="153" t="str">
        <f>IF(連結実質赤字比率に係る赤字・黒字の構成分析!C$35="",NA(),連結実質赤字比率に係る赤字・黒字の構成分析!C$35)</f>
        <v>福島県工業用水道事業会計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0.61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0.65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0.71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0.79</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0.85</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1.54</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1.67</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1.45</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1.46</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1.53</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73229</v>
      </c>
      <c r="E42" s="154"/>
      <c r="F42" s="154"/>
      <c r="G42" s="154">
        <f>'実質公債費比率（分子）の構造'!L$52</f>
        <v>74021</v>
      </c>
      <c r="H42" s="154"/>
      <c r="I42" s="154"/>
      <c r="J42" s="154">
        <f>'実質公債費比率（分子）の構造'!M$52</f>
        <v>74906</v>
      </c>
      <c r="K42" s="154"/>
      <c r="L42" s="154"/>
      <c r="M42" s="154">
        <f>'実質公債費比率（分子）の構造'!N$52</f>
        <v>74479</v>
      </c>
      <c r="N42" s="154"/>
      <c r="O42" s="154"/>
      <c r="P42" s="154">
        <f>'実質公債費比率（分子）の構造'!O$52</f>
        <v>75877</v>
      </c>
    </row>
    <row r="43" spans="1:16" x14ac:dyDescent="0.2">
      <c r="A43" s="154" t="s">
        <v>17</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62</v>
      </c>
      <c r="B44" s="154">
        <f>'実質公債費比率（分子）の構造'!K$50</f>
        <v>1499</v>
      </c>
      <c r="C44" s="154"/>
      <c r="D44" s="154"/>
      <c r="E44" s="154">
        <f>'実質公債費比率（分子）の構造'!L$50</f>
        <v>1229</v>
      </c>
      <c r="F44" s="154"/>
      <c r="G44" s="154"/>
      <c r="H44" s="154">
        <f>'実質公債費比率（分子）の構造'!M$50</f>
        <v>1091</v>
      </c>
      <c r="I44" s="154"/>
      <c r="J44" s="154"/>
      <c r="K44" s="154">
        <f>'実質公債費比率（分子）の構造'!N$50</f>
        <v>913</v>
      </c>
      <c r="L44" s="154"/>
      <c r="M44" s="154"/>
      <c r="N44" s="154">
        <f>'実質公債費比率（分子）の構造'!O$50</f>
        <v>773</v>
      </c>
      <c r="O44" s="154"/>
      <c r="P44" s="154"/>
    </row>
    <row r="45" spans="1:16" x14ac:dyDescent="0.2">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64</v>
      </c>
      <c r="B46" s="154">
        <f>'実質公債費比率（分子）の構造'!K$48</f>
        <v>3592</v>
      </c>
      <c r="C46" s="154"/>
      <c r="D46" s="154"/>
      <c r="E46" s="154">
        <f>'実質公債費比率（分子）の構造'!L$48</f>
        <v>2442</v>
      </c>
      <c r="F46" s="154"/>
      <c r="G46" s="154"/>
      <c r="H46" s="154">
        <f>'実質公債費比率（分子）の構造'!M$48</f>
        <v>2262</v>
      </c>
      <c r="I46" s="154"/>
      <c r="J46" s="154"/>
      <c r="K46" s="154">
        <f>'実質公債費比率（分子）の構造'!N$48</f>
        <v>2121</v>
      </c>
      <c r="L46" s="154"/>
      <c r="M46" s="154"/>
      <c r="N46" s="154">
        <f>'実質公債費比率（分子）の構造'!O$48</f>
        <v>1984</v>
      </c>
      <c r="O46" s="154"/>
      <c r="P46" s="154"/>
    </row>
    <row r="47" spans="1:16" x14ac:dyDescent="0.2">
      <c r="A47" s="154" t="s">
        <v>65</v>
      </c>
      <c r="B47" s="154">
        <f>'実質公債費比率（分子）の構造'!K$47</f>
        <v>14145</v>
      </c>
      <c r="C47" s="154"/>
      <c r="D47" s="154"/>
      <c r="E47" s="154">
        <f>'実質公債費比率（分子）の構造'!L$47</f>
        <v>15279</v>
      </c>
      <c r="F47" s="154"/>
      <c r="G47" s="154"/>
      <c r="H47" s="154">
        <f>'実質公債費比率（分子）の構造'!M$47</f>
        <v>16712</v>
      </c>
      <c r="I47" s="154"/>
      <c r="J47" s="154"/>
      <c r="K47" s="154">
        <f>'実質公債費比率（分子）の構造'!N$47</f>
        <v>17819</v>
      </c>
      <c r="L47" s="154"/>
      <c r="M47" s="154"/>
      <c r="N47" s="154">
        <f>'実質公債費比率（分子）の構造'!O$47</f>
        <v>18761</v>
      </c>
      <c r="O47" s="154"/>
      <c r="P47" s="154"/>
    </row>
    <row r="48" spans="1:16" x14ac:dyDescent="0.2">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98825</v>
      </c>
      <c r="C49" s="154"/>
      <c r="D49" s="154"/>
      <c r="E49" s="154">
        <f>'実質公債費比率（分子）の構造'!L$45</f>
        <v>95283</v>
      </c>
      <c r="F49" s="154"/>
      <c r="G49" s="154"/>
      <c r="H49" s="154">
        <f>'実質公債費比率（分子）の構造'!M$45</f>
        <v>91378</v>
      </c>
      <c r="I49" s="154"/>
      <c r="J49" s="154"/>
      <c r="K49" s="154">
        <f>'実質公債費比率（分子）の構造'!N$45</f>
        <v>88765</v>
      </c>
      <c r="L49" s="154"/>
      <c r="M49" s="154"/>
      <c r="N49" s="154">
        <f>'実質公債費比率（分子）の構造'!O$45</f>
        <v>87214</v>
      </c>
      <c r="O49" s="154"/>
      <c r="P49" s="154"/>
    </row>
    <row r="50" spans="1:16" x14ac:dyDescent="0.2">
      <c r="A50" s="154" t="s">
        <v>68</v>
      </c>
      <c r="B50" s="154" t="e">
        <f>NA()</f>
        <v>#N/A</v>
      </c>
      <c r="C50" s="154">
        <f>IF(ISNUMBER('実質公債費比率（分子）の構造'!K$53),'実質公債費比率（分子）の構造'!K$53,NA())</f>
        <v>44832</v>
      </c>
      <c r="D50" s="154" t="e">
        <f>NA()</f>
        <v>#N/A</v>
      </c>
      <c r="E50" s="154" t="e">
        <f>NA()</f>
        <v>#N/A</v>
      </c>
      <c r="F50" s="154">
        <f>IF(ISNUMBER('実質公債費比率（分子）の構造'!L$53),'実質公債費比率（分子）の構造'!L$53,NA())</f>
        <v>40212</v>
      </c>
      <c r="G50" s="154" t="e">
        <f>NA()</f>
        <v>#N/A</v>
      </c>
      <c r="H50" s="154" t="e">
        <f>NA()</f>
        <v>#N/A</v>
      </c>
      <c r="I50" s="154">
        <f>IF(ISNUMBER('実質公債費比率（分子）の構造'!M$53),'実質公債費比率（分子）の構造'!M$53,NA())</f>
        <v>36537</v>
      </c>
      <c r="J50" s="154" t="e">
        <f>NA()</f>
        <v>#N/A</v>
      </c>
      <c r="K50" s="154" t="e">
        <f>NA()</f>
        <v>#N/A</v>
      </c>
      <c r="L50" s="154">
        <f>IF(ISNUMBER('実質公債費比率（分子）の構造'!N$53),'実質公債費比率（分子）の構造'!N$53,NA())</f>
        <v>35139</v>
      </c>
      <c r="M50" s="154" t="e">
        <f>NA()</f>
        <v>#N/A</v>
      </c>
      <c r="N50" s="154" t="e">
        <f>NA()</f>
        <v>#N/A</v>
      </c>
      <c r="O50" s="154">
        <f>IF(ISNUMBER('実質公債費比率（分子）の構造'!O$53),'実質公債費比率（分子）の構造'!O$53,NA())</f>
        <v>32855</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41</v>
      </c>
      <c r="B56" s="153"/>
      <c r="C56" s="153"/>
      <c r="D56" s="153">
        <f>'将来負担比率（分子）の構造'!I$52</f>
        <v>877567</v>
      </c>
      <c r="E56" s="153"/>
      <c r="F56" s="153"/>
      <c r="G56" s="153">
        <f>'将来負担比率（分子）の構造'!J$52</f>
        <v>871759</v>
      </c>
      <c r="H56" s="153"/>
      <c r="I56" s="153"/>
      <c r="J56" s="153">
        <f>'将来負担比率（分子）の構造'!K$52</f>
        <v>866891</v>
      </c>
      <c r="K56" s="153"/>
      <c r="L56" s="153"/>
      <c r="M56" s="153">
        <f>'将来負担比率（分子）の構造'!L$52</f>
        <v>859698</v>
      </c>
      <c r="N56" s="153"/>
      <c r="O56" s="153"/>
      <c r="P56" s="153">
        <f>'将来負担比率（分子）の構造'!M$52</f>
        <v>869572</v>
      </c>
    </row>
    <row r="57" spans="1:16" x14ac:dyDescent="0.2">
      <c r="A57" s="153" t="s">
        <v>40</v>
      </c>
      <c r="B57" s="153"/>
      <c r="C57" s="153"/>
      <c r="D57" s="153">
        <f>'将来負担比率（分子）の構造'!I$51</f>
        <v>122074</v>
      </c>
      <c r="E57" s="153"/>
      <c r="F57" s="153"/>
      <c r="G57" s="153">
        <f>'将来負担比率（分子）の構造'!J$51</f>
        <v>124937</v>
      </c>
      <c r="H57" s="153"/>
      <c r="I57" s="153"/>
      <c r="J57" s="153">
        <f>'将来負担比率（分子）の構造'!K$51</f>
        <v>128888</v>
      </c>
      <c r="K57" s="153"/>
      <c r="L57" s="153"/>
      <c r="M57" s="153">
        <f>'将来負担比率（分子）の構造'!L$51</f>
        <v>129021</v>
      </c>
      <c r="N57" s="153"/>
      <c r="O57" s="153"/>
      <c r="P57" s="153">
        <f>'将来負担比率（分子）の構造'!M$51</f>
        <v>126418</v>
      </c>
    </row>
    <row r="58" spans="1:16" x14ac:dyDescent="0.2">
      <c r="A58" s="153" t="s">
        <v>39</v>
      </c>
      <c r="B58" s="153"/>
      <c r="C58" s="153"/>
      <c r="D58" s="153">
        <f>'将来負担比率（分子）の構造'!I$50</f>
        <v>246230</v>
      </c>
      <c r="E58" s="153"/>
      <c r="F58" s="153"/>
      <c r="G58" s="153">
        <f>'将来負担比率（分子）の構造'!J$50</f>
        <v>259512</v>
      </c>
      <c r="H58" s="153"/>
      <c r="I58" s="153"/>
      <c r="J58" s="153">
        <f>'将来負担比率（分子）の構造'!K$50</f>
        <v>286685</v>
      </c>
      <c r="K58" s="153"/>
      <c r="L58" s="153"/>
      <c r="M58" s="153">
        <f>'将来負担比率（分子）の構造'!L$50</f>
        <v>303940</v>
      </c>
      <c r="N58" s="153"/>
      <c r="O58" s="153"/>
      <c r="P58" s="153">
        <f>'将来負担比率（分子）の構造'!M$50</f>
        <v>302377</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16420</v>
      </c>
      <c r="C61" s="153"/>
      <c r="D61" s="153"/>
      <c r="E61" s="153">
        <f>'将来負担比率（分子）の構造'!J$46</f>
        <v>15642</v>
      </c>
      <c r="F61" s="153"/>
      <c r="G61" s="153"/>
      <c r="H61" s="153">
        <f>'将来負担比率（分子）の構造'!K$46</f>
        <v>15477</v>
      </c>
      <c r="I61" s="153"/>
      <c r="J61" s="153"/>
      <c r="K61" s="153">
        <f>'将来負担比率（分子）の構造'!L$46</f>
        <v>15255</v>
      </c>
      <c r="L61" s="153"/>
      <c r="M61" s="153"/>
      <c r="N61" s="153">
        <f>'将来負担比率（分子）の構造'!M$46</f>
        <v>13764</v>
      </c>
      <c r="O61" s="153"/>
      <c r="P61" s="153"/>
    </row>
    <row r="62" spans="1:16" x14ac:dyDescent="0.2">
      <c r="A62" s="153" t="s">
        <v>33</v>
      </c>
      <c r="B62" s="153">
        <f>'将来負担比率（分子）の構造'!I$45</f>
        <v>250620</v>
      </c>
      <c r="C62" s="153"/>
      <c r="D62" s="153"/>
      <c r="E62" s="153">
        <f>'将来負担比率（分子）の構造'!J$45</f>
        <v>246720</v>
      </c>
      <c r="F62" s="153"/>
      <c r="G62" s="153"/>
      <c r="H62" s="153">
        <f>'将来負担比率（分子）の構造'!K$45</f>
        <v>241469</v>
      </c>
      <c r="I62" s="153"/>
      <c r="J62" s="153"/>
      <c r="K62" s="153">
        <f>'将来負担比率（分子）の構造'!L$45</f>
        <v>227029</v>
      </c>
      <c r="L62" s="153"/>
      <c r="M62" s="153"/>
      <c r="N62" s="153">
        <f>'将来負担比率（分子）の構造'!M$45</f>
        <v>222007</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47591</v>
      </c>
      <c r="C64" s="153"/>
      <c r="D64" s="153"/>
      <c r="E64" s="153">
        <f>'将来負担比率（分子）の構造'!J$43</f>
        <v>45750</v>
      </c>
      <c r="F64" s="153"/>
      <c r="G64" s="153"/>
      <c r="H64" s="153">
        <f>'将来負担比率（分子）の構造'!K$43</f>
        <v>40479</v>
      </c>
      <c r="I64" s="153"/>
      <c r="J64" s="153"/>
      <c r="K64" s="153">
        <f>'将来負担比率（分子）の構造'!L$43</f>
        <v>31464</v>
      </c>
      <c r="L64" s="153"/>
      <c r="M64" s="153"/>
      <c r="N64" s="153">
        <f>'将来負担比率（分子）の構造'!M$43</f>
        <v>27636</v>
      </c>
      <c r="O64" s="153"/>
      <c r="P64" s="153"/>
    </row>
    <row r="65" spans="1:16" x14ac:dyDescent="0.2">
      <c r="A65" s="153" t="s">
        <v>30</v>
      </c>
      <c r="B65" s="153">
        <f>'将来負担比率（分子）の構造'!I$42</f>
        <v>14994</v>
      </c>
      <c r="C65" s="153"/>
      <c r="D65" s="153"/>
      <c r="E65" s="153">
        <f>'将来負担比率（分子）の構造'!J$42</f>
        <v>12412</v>
      </c>
      <c r="F65" s="153"/>
      <c r="G65" s="153"/>
      <c r="H65" s="153">
        <f>'将来負担比率（分子）の構造'!K$42</f>
        <v>9990</v>
      </c>
      <c r="I65" s="153"/>
      <c r="J65" s="153"/>
      <c r="K65" s="153">
        <f>'将来負担比率（分子）の構造'!L$42</f>
        <v>6274</v>
      </c>
      <c r="L65" s="153"/>
      <c r="M65" s="153"/>
      <c r="N65" s="153">
        <f>'将来負担比率（分子）の構造'!M$42</f>
        <v>4985</v>
      </c>
      <c r="O65" s="153"/>
      <c r="P65" s="153"/>
    </row>
    <row r="66" spans="1:16" x14ac:dyDescent="0.2">
      <c r="A66" s="153" t="s">
        <v>29</v>
      </c>
      <c r="B66" s="153">
        <f>'将来負担比率（分子）の構造'!I$41</f>
        <v>1503623</v>
      </c>
      <c r="C66" s="153"/>
      <c r="D66" s="153"/>
      <c r="E66" s="153">
        <f>'将来負担比率（分子）の構造'!J$41</f>
        <v>1523353</v>
      </c>
      <c r="F66" s="153"/>
      <c r="G66" s="153"/>
      <c r="H66" s="153">
        <f>'将来負担比率（分子）の構造'!K$41</f>
        <v>1546018</v>
      </c>
      <c r="I66" s="153"/>
      <c r="J66" s="153"/>
      <c r="K66" s="153">
        <f>'将来負担比率（分子）の構造'!L$41</f>
        <v>1545993</v>
      </c>
      <c r="L66" s="153"/>
      <c r="M66" s="153"/>
      <c r="N66" s="153">
        <f>'将来負担比率（分子）の構造'!M$41</f>
        <v>1545828</v>
      </c>
      <c r="O66" s="153"/>
      <c r="P66" s="153"/>
    </row>
    <row r="67" spans="1:16" x14ac:dyDescent="0.2">
      <c r="A67" s="153" t="s">
        <v>72</v>
      </c>
      <c r="B67" s="153" t="e">
        <f>NA()</f>
        <v>#N/A</v>
      </c>
      <c r="C67" s="153">
        <f>IF(ISNUMBER('将来負担比率（分子）の構造'!I$53), IF('将来負担比率（分子）の構造'!I$53 &lt; 0, 0, '将来負担比率（分子）の構造'!I$53), NA())</f>
        <v>587377</v>
      </c>
      <c r="D67" s="153" t="e">
        <f>NA()</f>
        <v>#N/A</v>
      </c>
      <c r="E67" s="153" t="e">
        <f>NA()</f>
        <v>#N/A</v>
      </c>
      <c r="F67" s="153">
        <f>IF(ISNUMBER('将来負担比率（分子）の構造'!J$53), IF('将来負担比率（分子）の構造'!J$53 &lt; 0, 0, '将来負担比率（分子）の構造'!J$53), NA())</f>
        <v>587670</v>
      </c>
      <c r="G67" s="153" t="e">
        <f>NA()</f>
        <v>#N/A</v>
      </c>
      <c r="H67" s="153" t="e">
        <f>NA()</f>
        <v>#N/A</v>
      </c>
      <c r="I67" s="153">
        <f>IF(ISNUMBER('将来負担比率（分子）の構造'!K$53), IF('将来負担比率（分子）の構造'!K$53 &lt; 0, 0, '将来負担比率（分子）の構造'!K$53), NA())</f>
        <v>570968</v>
      </c>
      <c r="J67" s="153" t="e">
        <f>NA()</f>
        <v>#N/A</v>
      </c>
      <c r="K67" s="153" t="e">
        <f>NA()</f>
        <v>#N/A</v>
      </c>
      <c r="L67" s="153">
        <f>IF(ISNUMBER('将来負担比率（分子）の構造'!L$53), IF('将来負担比率（分子）の構造'!L$53 &lt; 0, 0, '将来負担比率（分子）の構造'!L$53), NA())</f>
        <v>533356</v>
      </c>
      <c r="M67" s="153" t="e">
        <f>NA()</f>
        <v>#N/A</v>
      </c>
      <c r="N67" s="153" t="e">
        <f>NA()</f>
        <v>#N/A</v>
      </c>
      <c r="O67" s="153">
        <f>IF(ISNUMBER('将来負担比率（分子）の構造'!M$53), IF('将来負担比率（分子）の構造'!M$53 &lt; 0, 0, '将来負担比率（分子）の構造'!M$53), NA())</f>
        <v>515852</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28498</v>
      </c>
      <c r="C72" s="157">
        <f>基金残高に係る経年分析!G55</f>
        <v>25514</v>
      </c>
      <c r="D72" s="157">
        <f>基金残高に係る経年分析!H55</f>
        <v>16617</v>
      </c>
    </row>
    <row r="73" spans="1:16" x14ac:dyDescent="0.2">
      <c r="A73" s="156" t="s">
        <v>75</v>
      </c>
      <c r="B73" s="157">
        <f>基金残高に係る経年分析!F56</f>
        <v>27632</v>
      </c>
      <c r="C73" s="157">
        <f>基金残高に係る経年分析!G56</f>
        <v>26182</v>
      </c>
      <c r="D73" s="157">
        <f>基金残高に係る経年分析!H56</f>
        <v>28429</v>
      </c>
    </row>
    <row r="74" spans="1:16" x14ac:dyDescent="0.2">
      <c r="A74" s="156" t="s">
        <v>76</v>
      </c>
      <c r="B74" s="157">
        <f>基金残高に係る経年分析!F57</f>
        <v>690007</v>
      </c>
      <c r="C74" s="157">
        <f>基金残高に係る経年分析!G57</f>
        <v>655838</v>
      </c>
      <c r="D74" s="157">
        <f>基金残高に係る経年分析!H57</f>
        <v>621963</v>
      </c>
    </row>
  </sheetData>
  <sheetProtection algorithmName="SHA-512" hashValue="CjwVIb52imbnO5332lccrKbCf4krAFaUtxTzzRXKciUGvo7obnRhvcU+drf7OIh4/2kL1R6hz9FokSkwKTSqww==" saltValue="Cm3CUEhGcv+SEka4HFxS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2"/>
  <cols>
    <col min="1" max="1" width="1.6640625" style="209" customWidth="1"/>
    <col min="2" max="17" width="1.77734375" style="209" customWidth="1"/>
    <col min="18" max="138" width="1.66406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182</v>
      </c>
      <c r="DD1" s="701"/>
      <c r="DE1" s="701"/>
      <c r="DF1" s="701"/>
      <c r="DG1" s="701"/>
      <c r="DH1" s="701"/>
      <c r="DI1" s="702"/>
      <c r="DK1" s="700" t="s">
        <v>183</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184</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186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187</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188</v>
      </c>
      <c r="S4" s="674"/>
      <c r="T4" s="674"/>
      <c r="U4" s="674"/>
      <c r="V4" s="674"/>
      <c r="W4" s="674"/>
      <c r="X4" s="674"/>
      <c r="Y4" s="675"/>
      <c r="Z4" s="673" t="s">
        <v>189</v>
      </c>
      <c r="AA4" s="674"/>
      <c r="AB4" s="674"/>
      <c r="AC4" s="675"/>
      <c r="AD4" s="673" t="s">
        <v>190</v>
      </c>
      <c r="AE4" s="674"/>
      <c r="AF4" s="674"/>
      <c r="AG4" s="674"/>
      <c r="AH4" s="674"/>
      <c r="AI4" s="674"/>
      <c r="AJ4" s="674"/>
      <c r="AK4" s="675"/>
      <c r="AL4" s="673" t="s">
        <v>189</v>
      </c>
      <c r="AM4" s="674"/>
      <c r="AN4" s="674"/>
      <c r="AO4" s="675"/>
      <c r="AP4" s="703" t="s">
        <v>191</v>
      </c>
      <c r="AQ4" s="703"/>
      <c r="AR4" s="703"/>
      <c r="AS4" s="703"/>
      <c r="AT4" s="703"/>
      <c r="AU4" s="703"/>
      <c r="AV4" s="703"/>
      <c r="AW4" s="703"/>
      <c r="AX4" s="703"/>
      <c r="AY4" s="703"/>
      <c r="AZ4" s="703"/>
      <c r="BA4" s="703"/>
      <c r="BB4" s="703"/>
      <c r="BC4" s="703"/>
      <c r="BD4" s="703" t="s">
        <v>192</v>
      </c>
      <c r="BE4" s="703"/>
      <c r="BF4" s="703"/>
      <c r="BG4" s="703"/>
      <c r="BH4" s="703"/>
      <c r="BI4" s="703"/>
      <c r="BJ4" s="703"/>
      <c r="BK4" s="703"/>
      <c r="BL4" s="703" t="s">
        <v>189</v>
      </c>
      <c r="BM4" s="703"/>
      <c r="BN4" s="703"/>
      <c r="BO4" s="703"/>
      <c r="BP4" s="703" t="s">
        <v>193</v>
      </c>
      <c r="BQ4" s="703"/>
      <c r="BR4" s="703"/>
      <c r="BS4" s="703"/>
      <c r="BT4" s="703"/>
      <c r="BU4" s="703"/>
      <c r="BV4" s="703"/>
      <c r="BW4" s="703"/>
      <c r="BY4" s="673" t="s">
        <v>194</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195</v>
      </c>
      <c r="C5" s="666"/>
      <c r="D5" s="666"/>
      <c r="E5" s="666"/>
      <c r="F5" s="666"/>
      <c r="G5" s="666"/>
      <c r="H5" s="666"/>
      <c r="I5" s="666"/>
      <c r="J5" s="666"/>
      <c r="K5" s="666"/>
      <c r="L5" s="666"/>
      <c r="M5" s="666"/>
      <c r="N5" s="666"/>
      <c r="O5" s="666"/>
      <c r="P5" s="666"/>
      <c r="Q5" s="667"/>
      <c r="R5" s="686">
        <v>271483890</v>
      </c>
      <c r="S5" s="687"/>
      <c r="T5" s="687"/>
      <c r="U5" s="687"/>
      <c r="V5" s="687"/>
      <c r="W5" s="687"/>
      <c r="X5" s="687"/>
      <c r="Y5" s="688"/>
      <c r="Z5" s="698">
        <v>20</v>
      </c>
      <c r="AA5" s="698"/>
      <c r="AB5" s="698"/>
      <c r="AC5" s="698"/>
      <c r="AD5" s="699">
        <v>229222313</v>
      </c>
      <c r="AE5" s="699"/>
      <c r="AF5" s="699"/>
      <c r="AG5" s="699"/>
      <c r="AH5" s="699"/>
      <c r="AI5" s="699"/>
      <c r="AJ5" s="699"/>
      <c r="AK5" s="699"/>
      <c r="AL5" s="683">
        <v>51.1</v>
      </c>
      <c r="AM5" s="684"/>
      <c r="AN5" s="684"/>
      <c r="AO5" s="685"/>
      <c r="AP5" s="665" t="s">
        <v>196</v>
      </c>
      <c r="AQ5" s="666"/>
      <c r="AR5" s="666"/>
      <c r="AS5" s="666"/>
      <c r="AT5" s="666"/>
      <c r="AU5" s="666"/>
      <c r="AV5" s="666"/>
      <c r="AW5" s="666"/>
      <c r="AX5" s="666"/>
      <c r="AY5" s="666"/>
      <c r="AZ5" s="666"/>
      <c r="BA5" s="666"/>
      <c r="BB5" s="666"/>
      <c r="BC5" s="667"/>
      <c r="BD5" s="612">
        <v>270991977</v>
      </c>
      <c r="BE5" s="613"/>
      <c r="BF5" s="613"/>
      <c r="BG5" s="613"/>
      <c r="BH5" s="613"/>
      <c r="BI5" s="613"/>
      <c r="BJ5" s="613"/>
      <c r="BK5" s="614"/>
      <c r="BL5" s="676">
        <v>99.8</v>
      </c>
      <c r="BM5" s="676"/>
      <c r="BN5" s="676"/>
      <c r="BO5" s="676"/>
      <c r="BP5" s="671">
        <v>2256616</v>
      </c>
      <c r="BQ5" s="671"/>
      <c r="BR5" s="671"/>
      <c r="BS5" s="671"/>
      <c r="BT5" s="671"/>
      <c r="BU5" s="671"/>
      <c r="BV5" s="671"/>
      <c r="BW5" s="672"/>
      <c r="BY5" s="673" t="s">
        <v>191</v>
      </c>
      <c r="BZ5" s="674"/>
      <c r="CA5" s="674"/>
      <c r="CB5" s="674"/>
      <c r="CC5" s="674"/>
      <c r="CD5" s="674"/>
      <c r="CE5" s="674"/>
      <c r="CF5" s="674"/>
      <c r="CG5" s="674"/>
      <c r="CH5" s="674"/>
      <c r="CI5" s="674"/>
      <c r="CJ5" s="674"/>
      <c r="CK5" s="674"/>
      <c r="CL5" s="675"/>
      <c r="CM5" s="673" t="s">
        <v>197</v>
      </c>
      <c r="CN5" s="674"/>
      <c r="CO5" s="674"/>
      <c r="CP5" s="674"/>
      <c r="CQ5" s="674"/>
      <c r="CR5" s="674"/>
      <c r="CS5" s="674"/>
      <c r="CT5" s="675"/>
      <c r="CU5" s="673" t="s">
        <v>189</v>
      </c>
      <c r="CV5" s="674"/>
      <c r="CW5" s="674"/>
      <c r="CX5" s="675"/>
      <c r="CY5" s="673" t="s">
        <v>198</v>
      </c>
      <c r="CZ5" s="674"/>
      <c r="DA5" s="674"/>
      <c r="DB5" s="674"/>
      <c r="DC5" s="674"/>
      <c r="DD5" s="674"/>
      <c r="DE5" s="674"/>
      <c r="DF5" s="674"/>
      <c r="DG5" s="674"/>
      <c r="DH5" s="674"/>
      <c r="DI5" s="674"/>
      <c r="DJ5" s="674"/>
      <c r="DK5" s="675"/>
      <c r="DL5" s="673" t="s">
        <v>199</v>
      </c>
      <c r="DM5" s="674"/>
      <c r="DN5" s="674"/>
      <c r="DO5" s="674"/>
      <c r="DP5" s="674"/>
      <c r="DQ5" s="674"/>
      <c r="DR5" s="674"/>
      <c r="DS5" s="674"/>
      <c r="DT5" s="674"/>
      <c r="DU5" s="674"/>
      <c r="DV5" s="674"/>
      <c r="DW5" s="674"/>
      <c r="DX5" s="675"/>
    </row>
    <row r="6" spans="2:138" ht="11.25" customHeight="1" x14ac:dyDescent="0.2">
      <c r="B6" s="609" t="s">
        <v>200</v>
      </c>
      <c r="C6" s="610"/>
      <c r="D6" s="610"/>
      <c r="E6" s="610"/>
      <c r="F6" s="610"/>
      <c r="G6" s="610"/>
      <c r="H6" s="610"/>
      <c r="I6" s="610"/>
      <c r="J6" s="610"/>
      <c r="K6" s="610"/>
      <c r="L6" s="610"/>
      <c r="M6" s="610"/>
      <c r="N6" s="610"/>
      <c r="O6" s="610"/>
      <c r="P6" s="610"/>
      <c r="Q6" s="611"/>
      <c r="R6" s="612">
        <v>34171324</v>
      </c>
      <c r="S6" s="613"/>
      <c r="T6" s="613"/>
      <c r="U6" s="613"/>
      <c r="V6" s="613"/>
      <c r="W6" s="613"/>
      <c r="X6" s="613"/>
      <c r="Y6" s="614"/>
      <c r="Z6" s="676">
        <v>2.5</v>
      </c>
      <c r="AA6" s="676"/>
      <c r="AB6" s="676"/>
      <c r="AC6" s="676"/>
      <c r="AD6" s="671">
        <v>34171324</v>
      </c>
      <c r="AE6" s="671"/>
      <c r="AF6" s="671"/>
      <c r="AG6" s="671"/>
      <c r="AH6" s="671"/>
      <c r="AI6" s="671"/>
      <c r="AJ6" s="671"/>
      <c r="AK6" s="671"/>
      <c r="AL6" s="615">
        <v>7.6</v>
      </c>
      <c r="AM6" s="677"/>
      <c r="AN6" s="677"/>
      <c r="AO6" s="678"/>
      <c r="AP6" s="609" t="s">
        <v>201</v>
      </c>
      <c r="AQ6" s="610"/>
      <c r="AR6" s="610"/>
      <c r="AS6" s="610"/>
      <c r="AT6" s="610"/>
      <c r="AU6" s="610"/>
      <c r="AV6" s="610"/>
      <c r="AW6" s="610"/>
      <c r="AX6" s="610"/>
      <c r="AY6" s="610"/>
      <c r="AZ6" s="610"/>
      <c r="BA6" s="610"/>
      <c r="BB6" s="610"/>
      <c r="BC6" s="611"/>
      <c r="BD6" s="612">
        <v>270991977</v>
      </c>
      <c r="BE6" s="613"/>
      <c r="BF6" s="613"/>
      <c r="BG6" s="613"/>
      <c r="BH6" s="613"/>
      <c r="BI6" s="613"/>
      <c r="BJ6" s="613"/>
      <c r="BK6" s="614"/>
      <c r="BL6" s="676">
        <v>99.8</v>
      </c>
      <c r="BM6" s="676"/>
      <c r="BN6" s="676"/>
      <c r="BO6" s="676"/>
      <c r="BP6" s="671">
        <v>2256616</v>
      </c>
      <c r="BQ6" s="671"/>
      <c r="BR6" s="671"/>
      <c r="BS6" s="671"/>
      <c r="BT6" s="671"/>
      <c r="BU6" s="671"/>
      <c r="BV6" s="671"/>
      <c r="BW6" s="672"/>
      <c r="BY6" s="665" t="s">
        <v>202</v>
      </c>
      <c r="BZ6" s="666"/>
      <c r="CA6" s="666"/>
      <c r="CB6" s="666"/>
      <c r="CC6" s="666"/>
      <c r="CD6" s="666"/>
      <c r="CE6" s="666"/>
      <c r="CF6" s="666"/>
      <c r="CG6" s="666"/>
      <c r="CH6" s="666"/>
      <c r="CI6" s="666"/>
      <c r="CJ6" s="666"/>
      <c r="CK6" s="666"/>
      <c r="CL6" s="667"/>
      <c r="CM6" s="612">
        <v>1573663</v>
      </c>
      <c r="CN6" s="613"/>
      <c r="CO6" s="613"/>
      <c r="CP6" s="613"/>
      <c r="CQ6" s="613"/>
      <c r="CR6" s="613"/>
      <c r="CS6" s="613"/>
      <c r="CT6" s="614"/>
      <c r="CU6" s="676">
        <v>0.1</v>
      </c>
      <c r="CV6" s="676"/>
      <c r="CW6" s="676"/>
      <c r="CX6" s="676"/>
      <c r="CY6" s="618">
        <v>4752</v>
      </c>
      <c r="CZ6" s="613"/>
      <c r="DA6" s="613"/>
      <c r="DB6" s="613"/>
      <c r="DC6" s="613"/>
      <c r="DD6" s="613"/>
      <c r="DE6" s="613"/>
      <c r="DF6" s="613"/>
      <c r="DG6" s="613"/>
      <c r="DH6" s="613"/>
      <c r="DI6" s="613"/>
      <c r="DJ6" s="613"/>
      <c r="DK6" s="614"/>
      <c r="DL6" s="618">
        <v>1573575</v>
      </c>
      <c r="DM6" s="613"/>
      <c r="DN6" s="613"/>
      <c r="DO6" s="613"/>
      <c r="DP6" s="613"/>
      <c r="DQ6" s="613"/>
      <c r="DR6" s="613"/>
      <c r="DS6" s="613"/>
      <c r="DT6" s="613"/>
      <c r="DU6" s="613"/>
      <c r="DV6" s="613"/>
      <c r="DW6" s="613"/>
      <c r="DX6" s="696"/>
    </row>
    <row r="7" spans="2:138" ht="11.25" customHeight="1" x14ac:dyDescent="0.2">
      <c r="B7" s="609" t="s">
        <v>203</v>
      </c>
      <c r="C7" s="610"/>
      <c r="D7" s="610"/>
      <c r="E7" s="610"/>
      <c r="F7" s="610"/>
      <c r="G7" s="610"/>
      <c r="H7" s="610"/>
      <c r="I7" s="610"/>
      <c r="J7" s="610"/>
      <c r="K7" s="610"/>
      <c r="L7" s="610"/>
      <c r="M7" s="610"/>
      <c r="N7" s="610"/>
      <c r="O7" s="610"/>
      <c r="P7" s="610"/>
      <c r="Q7" s="611"/>
      <c r="R7" s="612">
        <v>3888568</v>
      </c>
      <c r="S7" s="613"/>
      <c r="T7" s="613"/>
      <c r="U7" s="613"/>
      <c r="V7" s="613"/>
      <c r="W7" s="613"/>
      <c r="X7" s="613"/>
      <c r="Y7" s="614"/>
      <c r="Z7" s="676">
        <v>0.3</v>
      </c>
      <c r="AA7" s="676"/>
      <c r="AB7" s="676"/>
      <c r="AC7" s="676"/>
      <c r="AD7" s="671">
        <v>3888568</v>
      </c>
      <c r="AE7" s="671"/>
      <c r="AF7" s="671"/>
      <c r="AG7" s="671"/>
      <c r="AH7" s="671"/>
      <c r="AI7" s="671"/>
      <c r="AJ7" s="671"/>
      <c r="AK7" s="671"/>
      <c r="AL7" s="615">
        <v>0.9</v>
      </c>
      <c r="AM7" s="677"/>
      <c r="AN7" s="677"/>
      <c r="AO7" s="678"/>
      <c r="AP7" s="609" t="s">
        <v>204</v>
      </c>
      <c r="AQ7" s="610"/>
      <c r="AR7" s="610"/>
      <c r="AS7" s="610"/>
      <c r="AT7" s="610"/>
      <c r="AU7" s="610"/>
      <c r="AV7" s="610"/>
      <c r="AW7" s="610"/>
      <c r="AX7" s="610"/>
      <c r="AY7" s="610"/>
      <c r="AZ7" s="610"/>
      <c r="BA7" s="610"/>
      <c r="BB7" s="610"/>
      <c r="BC7" s="611"/>
      <c r="BD7" s="612">
        <v>71493135</v>
      </c>
      <c r="BE7" s="613"/>
      <c r="BF7" s="613"/>
      <c r="BG7" s="613"/>
      <c r="BH7" s="613"/>
      <c r="BI7" s="613"/>
      <c r="BJ7" s="613"/>
      <c r="BK7" s="614"/>
      <c r="BL7" s="676">
        <v>26.3</v>
      </c>
      <c r="BM7" s="676"/>
      <c r="BN7" s="676"/>
      <c r="BO7" s="676"/>
      <c r="BP7" s="671">
        <v>2256616</v>
      </c>
      <c r="BQ7" s="671"/>
      <c r="BR7" s="671"/>
      <c r="BS7" s="671"/>
      <c r="BT7" s="671"/>
      <c r="BU7" s="671"/>
      <c r="BV7" s="671"/>
      <c r="BW7" s="672"/>
      <c r="BY7" s="609" t="s">
        <v>205</v>
      </c>
      <c r="BZ7" s="610"/>
      <c r="CA7" s="610"/>
      <c r="CB7" s="610"/>
      <c r="CC7" s="610"/>
      <c r="CD7" s="610"/>
      <c r="CE7" s="610"/>
      <c r="CF7" s="610"/>
      <c r="CG7" s="610"/>
      <c r="CH7" s="610"/>
      <c r="CI7" s="610"/>
      <c r="CJ7" s="610"/>
      <c r="CK7" s="610"/>
      <c r="CL7" s="611"/>
      <c r="CM7" s="612">
        <v>104418431</v>
      </c>
      <c r="CN7" s="613"/>
      <c r="CO7" s="613"/>
      <c r="CP7" s="613"/>
      <c r="CQ7" s="613"/>
      <c r="CR7" s="613"/>
      <c r="CS7" s="613"/>
      <c r="CT7" s="614"/>
      <c r="CU7" s="676">
        <v>8.3000000000000007</v>
      </c>
      <c r="CV7" s="676"/>
      <c r="CW7" s="676"/>
      <c r="CX7" s="676"/>
      <c r="CY7" s="618">
        <v>14933373</v>
      </c>
      <c r="CZ7" s="613"/>
      <c r="DA7" s="613"/>
      <c r="DB7" s="613"/>
      <c r="DC7" s="613"/>
      <c r="DD7" s="613"/>
      <c r="DE7" s="613"/>
      <c r="DF7" s="613"/>
      <c r="DG7" s="613"/>
      <c r="DH7" s="613"/>
      <c r="DI7" s="613"/>
      <c r="DJ7" s="613"/>
      <c r="DK7" s="614"/>
      <c r="DL7" s="618">
        <v>66030983</v>
      </c>
      <c r="DM7" s="613"/>
      <c r="DN7" s="613"/>
      <c r="DO7" s="613"/>
      <c r="DP7" s="613"/>
      <c r="DQ7" s="613"/>
      <c r="DR7" s="613"/>
      <c r="DS7" s="613"/>
      <c r="DT7" s="613"/>
      <c r="DU7" s="613"/>
      <c r="DV7" s="613"/>
      <c r="DW7" s="613"/>
      <c r="DX7" s="696"/>
    </row>
    <row r="8" spans="2:138" ht="11.25" customHeight="1" x14ac:dyDescent="0.2">
      <c r="B8" s="609" t="s">
        <v>206</v>
      </c>
      <c r="C8" s="610"/>
      <c r="D8" s="610"/>
      <c r="E8" s="610"/>
      <c r="F8" s="610"/>
      <c r="G8" s="610"/>
      <c r="H8" s="610"/>
      <c r="I8" s="610"/>
      <c r="J8" s="610"/>
      <c r="K8" s="610"/>
      <c r="L8" s="610"/>
      <c r="M8" s="610"/>
      <c r="N8" s="610"/>
      <c r="O8" s="610"/>
      <c r="P8" s="610"/>
      <c r="Q8" s="611"/>
      <c r="R8" s="612">
        <v>2</v>
      </c>
      <c r="S8" s="613"/>
      <c r="T8" s="613"/>
      <c r="U8" s="613"/>
      <c r="V8" s="613"/>
      <c r="W8" s="613"/>
      <c r="X8" s="613"/>
      <c r="Y8" s="614"/>
      <c r="Z8" s="676">
        <v>0</v>
      </c>
      <c r="AA8" s="676"/>
      <c r="AB8" s="676"/>
      <c r="AC8" s="676"/>
      <c r="AD8" s="671">
        <v>2</v>
      </c>
      <c r="AE8" s="671"/>
      <c r="AF8" s="671"/>
      <c r="AG8" s="671"/>
      <c r="AH8" s="671"/>
      <c r="AI8" s="671"/>
      <c r="AJ8" s="671"/>
      <c r="AK8" s="671"/>
      <c r="AL8" s="615">
        <v>0</v>
      </c>
      <c r="AM8" s="677"/>
      <c r="AN8" s="677"/>
      <c r="AO8" s="678"/>
      <c r="AP8" s="609" t="s">
        <v>207</v>
      </c>
      <c r="AQ8" s="610"/>
      <c r="AR8" s="610"/>
      <c r="AS8" s="610"/>
      <c r="AT8" s="610"/>
      <c r="AU8" s="610"/>
      <c r="AV8" s="610"/>
      <c r="AW8" s="610"/>
      <c r="AX8" s="610"/>
      <c r="AY8" s="610"/>
      <c r="AZ8" s="610"/>
      <c r="BA8" s="610"/>
      <c r="BB8" s="610"/>
      <c r="BC8" s="611"/>
      <c r="BD8" s="612">
        <v>2320898</v>
      </c>
      <c r="BE8" s="613"/>
      <c r="BF8" s="613"/>
      <c r="BG8" s="613"/>
      <c r="BH8" s="613"/>
      <c r="BI8" s="613"/>
      <c r="BJ8" s="613"/>
      <c r="BK8" s="614"/>
      <c r="BL8" s="676">
        <v>0.9</v>
      </c>
      <c r="BM8" s="676"/>
      <c r="BN8" s="676"/>
      <c r="BO8" s="676"/>
      <c r="BP8" s="671">
        <v>934652</v>
      </c>
      <c r="BQ8" s="671"/>
      <c r="BR8" s="671"/>
      <c r="BS8" s="671"/>
      <c r="BT8" s="671"/>
      <c r="BU8" s="671"/>
      <c r="BV8" s="671"/>
      <c r="BW8" s="672"/>
      <c r="BY8" s="609" t="s">
        <v>208</v>
      </c>
      <c r="BZ8" s="610"/>
      <c r="CA8" s="610"/>
      <c r="CB8" s="610"/>
      <c r="CC8" s="610"/>
      <c r="CD8" s="610"/>
      <c r="CE8" s="610"/>
      <c r="CF8" s="610"/>
      <c r="CG8" s="610"/>
      <c r="CH8" s="610"/>
      <c r="CI8" s="610"/>
      <c r="CJ8" s="610"/>
      <c r="CK8" s="610"/>
      <c r="CL8" s="611"/>
      <c r="CM8" s="612">
        <v>237793581</v>
      </c>
      <c r="CN8" s="613"/>
      <c r="CO8" s="613"/>
      <c r="CP8" s="613"/>
      <c r="CQ8" s="613"/>
      <c r="CR8" s="613"/>
      <c r="CS8" s="613"/>
      <c r="CT8" s="614"/>
      <c r="CU8" s="615">
        <v>18.8</v>
      </c>
      <c r="CV8" s="677"/>
      <c r="CW8" s="677"/>
      <c r="CX8" s="679"/>
      <c r="CY8" s="618">
        <v>2968194</v>
      </c>
      <c r="CZ8" s="613"/>
      <c r="DA8" s="613"/>
      <c r="DB8" s="613"/>
      <c r="DC8" s="613"/>
      <c r="DD8" s="613"/>
      <c r="DE8" s="613"/>
      <c r="DF8" s="613"/>
      <c r="DG8" s="613"/>
      <c r="DH8" s="613"/>
      <c r="DI8" s="613"/>
      <c r="DJ8" s="613"/>
      <c r="DK8" s="614"/>
      <c r="DL8" s="618">
        <v>112793316</v>
      </c>
      <c r="DM8" s="613"/>
      <c r="DN8" s="613"/>
      <c r="DO8" s="613"/>
      <c r="DP8" s="613"/>
      <c r="DQ8" s="613"/>
      <c r="DR8" s="613"/>
      <c r="DS8" s="613"/>
      <c r="DT8" s="613"/>
      <c r="DU8" s="613"/>
      <c r="DV8" s="613"/>
      <c r="DW8" s="613"/>
      <c r="DX8" s="696"/>
    </row>
    <row r="9" spans="2:138" ht="11.25" customHeight="1" x14ac:dyDescent="0.2">
      <c r="B9" s="609" t="s">
        <v>209</v>
      </c>
      <c r="C9" s="610"/>
      <c r="D9" s="610"/>
      <c r="E9" s="610"/>
      <c r="F9" s="610"/>
      <c r="G9" s="610"/>
      <c r="H9" s="610"/>
      <c r="I9" s="610"/>
      <c r="J9" s="610"/>
      <c r="K9" s="610"/>
      <c r="L9" s="610"/>
      <c r="M9" s="610"/>
      <c r="N9" s="610"/>
      <c r="O9" s="610"/>
      <c r="P9" s="610"/>
      <c r="Q9" s="611"/>
      <c r="R9" s="612" t="s">
        <v>210</v>
      </c>
      <c r="S9" s="613"/>
      <c r="T9" s="613"/>
      <c r="U9" s="613"/>
      <c r="V9" s="613"/>
      <c r="W9" s="613"/>
      <c r="X9" s="613"/>
      <c r="Y9" s="614"/>
      <c r="Z9" s="676" t="s">
        <v>118</v>
      </c>
      <c r="AA9" s="676"/>
      <c r="AB9" s="676"/>
      <c r="AC9" s="676"/>
      <c r="AD9" s="671" t="s">
        <v>211</v>
      </c>
      <c r="AE9" s="671"/>
      <c r="AF9" s="671"/>
      <c r="AG9" s="671"/>
      <c r="AH9" s="671"/>
      <c r="AI9" s="671"/>
      <c r="AJ9" s="671"/>
      <c r="AK9" s="671"/>
      <c r="AL9" s="615" t="s">
        <v>118</v>
      </c>
      <c r="AM9" s="677"/>
      <c r="AN9" s="677"/>
      <c r="AO9" s="678"/>
      <c r="AP9" s="609" t="s">
        <v>212</v>
      </c>
      <c r="AQ9" s="610"/>
      <c r="AR9" s="610"/>
      <c r="AS9" s="610"/>
      <c r="AT9" s="610"/>
      <c r="AU9" s="610"/>
      <c r="AV9" s="610"/>
      <c r="AW9" s="610"/>
      <c r="AX9" s="610"/>
      <c r="AY9" s="610"/>
      <c r="AZ9" s="610"/>
      <c r="BA9" s="610"/>
      <c r="BB9" s="610"/>
      <c r="BC9" s="611"/>
      <c r="BD9" s="612">
        <v>58530411</v>
      </c>
      <c r="BE9" s="613"/>
      <c r="BF9" s="613"/>
      <c r="BG9" s="613"/>
      <c r="BH9" s="613"/>
      <c r="BI9" s="613"/>
      <c r="BJ9" s="613"/>
      <c r="BK9" s="614"/>
      <c r="BL9" s="676">
        <v>21.6</v>
      </c>
      <c r="BM9" s="676"/>
      <c r="BN9" s="676"/>
      <c r="BO9" s="676"/>
      <c r="BP9" s="671" t="s">
        <v>118</v>
      </c>
      <c r="BQ9" s="671"/>
      <c r="BR9" s="671"/>
      <c r="BS9" s="671"/>
      <c r="BT9" s="671"/>
      <c r="BU9" s="671"/>
      <c r="BV9" s="671"/>
      <c r="BW9" s="672"/>
      <c r="BY9" s="609" t="s">
        <v>213</v>
      </c>
      <c r="BZ9" s="610"/>
      <c r="CA9" s="610"/>
      <c r="CB9" s="610"/>
      <c r="CC9" s="610"/>
      <c r="CD9" s="610"/>
      <c r="CE9" s="610"/>
      <c r="CF9" s="610"/>
      <c r="CG9" s="610"/>
      <c r="CH9" s="610"/>
      <c r="CI9" s="610"/>
      <c r="CJ9" s="610"/>
      <c r="CK9" s="610"/>
      <c r="CL9" s="611"/>
      <c r="CM9" s="612">
        <v>39022862</v>
      </c>
      <c r="CN9" s="613"/>
      <c r="CO9" s="613"/>
      <c r="CP9" s="613"/>
      <c r="CQ9" s="613"/>
      <c r="CR9" s="613"/>
      <c r="CS9" s="613"/>
      <c r="CT9" s="614"/>
      <c r="CU9" s="615">
        <v>3.1</v>
      </c>
      <c r="CV9" s="677"/>
      <c r="CW9" s="677"/>
      <c r="CX9" s="679"/>
      <c r="CY9" s="618">
        <v>3246400</v>
      </c>
      <c r="CZ9" s="613"/>
      <c r="DA9" s="613"/>
      <c r="DB9" s="613"/>
      <c r="DC9" s="613"/>
      <c r="DD9" s="613"/>
      <c r="DE9" s="613"/>
      <c r="DF9" s="613"/>
      <c r="DG9" s="613"/>
      <c r="DH9" s="613"/>
      <c r="DI9" s="613"/>
      <c r="DJ9" s="613"/>
      <c r="DK9" s="614"/>
      <c r="DL9" s="618">
        <v>16099698</v>
      </c>
      <c r="DM9" s="613"/>
      <c r="DN9" s="613"/>
      <c r="DO9" s="613"/>
      <c r="DP9" s="613"/>
      <c r="DQ9" s="613"/>
      <c r="DR9" s="613"/>
      <c r="DS9" s="613"/>
      <c r="DT9" s="613"/>
      <c r="DU9" s="613"/>
      <c r="DV9" s="613"/>
      <c r="DW9" s="613"/>
      <c r="DX9" s="696"/>
    </row>
    <row r="10" spans="2:138" ht="11.25" customHeight="1" x14ac:dyDescent="0.2">
      <c r="B10" s="609" t="s">
        <v>214</v>
      </c>
      <c r="C10" s="610"/>
      <c r="D10" s="610"/>
      <c r="E10" s="610"/>
      <c r="F10" s="610"/>
      <c r="G10" s="610"/>
      <c r="H10" s="610"/>
      <c r="I10" s="610"/>
      <c r="J10" s="610"/>
      <c r="K10" s="610"/>
      <c r="L10" s="610"/>
      <c r="M10" s="610"/>
      <c r="N10" s="610"/>
      <c r="O10" s="610"/>
      <c r="P10" s="610"/>
      <c r="Q10" s="611"/>
      <c r="R10" s="612">
        <v>177053</v>
      </c>
      <c r="S10" s="613"/>
      <c r="T10" s="613"/>
      <c r="U10" s="613"/>
      <c r="V10" s="613"/>
      <c r="W10" s="613"/>
      <c r="X10" s="613"/>
      <c r="Y10" s="614"/>
      <c r="Z10" s="676">
        <v>0</v>
      </c>
      <c r="AA10" s="676"/>
      <c r="AB10" s="676"/>
      <c r="AC10" s="676"/>
      <c r="AD10" s="671">
        <v>177053</v>
      </c>
      <c r="AE10" s="671"/>
      <c r="AF10" s="671"/>
      <c r="AG10" s="671"/>
      <c r="AH10" s="671"/>
      <c r="AI10" s="671"/>
      <c r="AJ10" s="671"/>
      <c r="AK10" s="671"/>
      <c r="AL10" s="615">
        <v>0</v>
      </c>
      <c r="AM10" s="677"/>
      <c r="AN10" s="677"/>
      <c r="AO10" s="678"/>
      <c r="AP10" s="609" t="s">
        <v>215</v>
      </c>
      <c r="AQ10" s="610"/>
      <c r="AR10" s="610"/>
      <c r="AS10" s="610"/>
      <c r="AT10" s="610"/>
      <c r="AU10" s="610"/>
      <c r="AV10" s="610"/>
      <c r="AW10" s="610"/>
      <c r="AX10" s="610"/>
      <c r="AY10" s="610"/>
      <c r="AZ10" s="610"/>
      <c r="BA10" s="610"/>
      <c r="BB10" s="610"/>
      <c r="BC10" s="611"/>
      <c r="BD10" s="612">
        <v>2323916</v>
      </c>
      <c r="BE10" s="613"/>
      <c r="BF10" s="613"/>
      <c r="BG10" s="613"/>
      <c r="BH10" s="613"/>
      <c r="BI10" s="613"/>
      <c r="BJ10" s="613"/>
      <c r="BK10" s="614"/>
      <c r="BL10" s="676">
        <v>0.9</v>
      </c>
      <c r="BM10" s="676"/>
      <c r="BN10" s="676"/>
      <c r="BO10" s="676"/>
      <c r="BP10" s="671">
        <v>212076</v>
      </c>
      <c r="BQ10" s="671"/>
      <c r="BR10" s="671"/>
      <c r="BS10" s="671"/>
      <c r="BT10" s="671"/>
      <c r="BU10" s="671"/>
      <c r="BV10" s="671"/>
      <c r="BW10" s="672"/>
      <c r="BY10" s="609" t="s">
        <v>216</v>
      </c>
      <c r="BZ10" s="610"/>
      <c r="CA10" s="610"/>
      <c r="CB10" s="610"/>
      <c r="CC10" s="610"/>
      <c r="CD10" s="610"/>
      <c r="CE10" s="610"/>
      <c r="CF10" s="610"/>
      <c r="CG10" s="610"/>
      <c r="CH10" s="610"/>
      <c r="CI10" s="610"/>
      <c r="CJ10" s="610"/>
      <c r="CK10" s="610"/>
      <c r="CL10" s="611"/>
      <c r="CM10" s="612">
        <v>4188771</v>
      </c>
      <c r="CN10" s="613"/>
      <c r="CO10" s="613"/>
      <c r="CP10" s="613"/>
      <c r="CQ10" s="613"/>
      <c r="CR10" s="613"/>
      <c r="CS10" s="613"/>
      <c r="CT10" s="614"/>
      <c r="CU10" s="615">
        <v>0.3</v>
      </c>
      <c r="CV10" s="677"/>
      <c r="CW10" s="677"/>
      <c r="CX10" s="679"/>
      <c r="CY10" s="618">
        <v>117992</v>
      </c>
      <c r="CZ10" s="613"/>
      <c r="DA10" s="613"/>
      <c r="DB10" s="613"/>
      <c r="DC10" s="613"/>
      <c r="DD10" s="613"/>
      <c r="DE10" s="613"/>
      <c r="DF10" s="613"/>
      <c r="DG10" s="613"/>
      <c r="DH10" s="613"/>
      <c r="DI10" s="613"/>
      <c r="DJ10" s="613"/>
      <c r="DK10" s="614"/>
      <c r="DL10" s="618">
        <v>1541584</v>
      </c>
      <c r="DM10" s="613"/>
      <c r="DN10" s="613"/>
      <c r="DO10" s="613"/>
      <c r="DP10" s="613"/>
      <c r="DQ10" s="613"/>
      <c r="DR10" s="613"/>
      <c r="DS10" s="613"/>
      <c r="DT10" s="613"/>
      <c r="DU10" s="613"/>
      <c r="DV10" s="613"/>
      <c r="DW10" s="613"/>
      <c r="DX10" s="696"/>
    </row>
    <row r="11" spans="2:138" ht="11.25" customHeight="1" x14ac:dyDescent="0.2">
      <c r="B11" s="609" t="s">
        <v>217</v>
      </c>
      <c r="C11" s="610"/>
      <c r="D11" s="610"/>
      <c r="E11" s="610"/>
      <c r="F11" s="610"/>
      <c r="G11" s="610"/>
      <c r="H11" s="610"/>
      <c r="I11" s="610"/>
      <c r="J11" s="610"/>
      <c r="K11" s="610"/>
      <c r="L11" s="610"/>
      <c r="M11" s="610"/>
      <c r="N11" s="610"/>
      <c r="O11" s="610"/>
      <c r="P11" s="610"/>
      <c r="Q11" s="611"/>
      <c r="R11" s="612">
        <v>163550</v>
      </c>
      <c r="S11" s="613"/>
      <c r="T11" s="613"/>
      <c r="U11" s="613"/>
      <c r="V11" s="613"/>
      <c r="W11" s="613"/>
      <c r="X11" s="613"/>
      <c r="Y11" s="614"/>
      <c r="Z11" s="676">
        <v>0</v>
      </c>
      <c r="AA11" s="676"/>
      <c r="AB11" s="676"/>
      <c r="AC11" s="676"/>
      <c r="AD11" s="671">
        <v>163550</v>
      </c>
      <c r="AE11" s="671"/>
      <c r="AF11" s="671"/>
      <c r="AG11" s="671"/>
      <c r="AH11" s="671"/>
      <c r="AI11" s="671"/>
      <c r="AJ11" s="671"/>
      <c r="AK11" s="671"/>
      <c r="AL11" s="615">
        <v>0</v>
      </c>
      <c r="AM11" s="677"/>
      <c r="AN11" s="677"/>
      <c r="AO11" s="678"/>
      <c r="AP11" s="609" t="s">
        <v>218</v>
      </c>
      <c r="AQ11" s="610"/>
      <c r="AR11" s="610"/>
      <c r="AS11" s="610"/>
      <c r="AT11" s="610"/>
      <c r="AU11" s="610"/>
      <c r="AV11" s="610"/>
      <c r="AW11" s="610"/>
      <c r="AX11" s="610"/>
      <c r="AY11" s="610"/>
      <c r="AZ11" s="610"/>
      <c r="BA11" s="610"/>
      <c r="BB11" s="610"/>
      <c r="BC11" s="611"/>
      <c r="BD11" s="612">
        <v>6125200</v>
      </c>
      <c r="BE11" s="613"/>
      <c r="BF11" s="613"/>
      <c r="BG11" s="613"/>
      <c r="BH11" s="613"/>
      <c r="BI11" s="613"/>
      <c r="BJ11" s="613"/>
      <c r="BK11" s="614"/>
      <c r="BL11" s="676">
        <v>2.2999999999999998</v>
      </c>
      <c r="BM11" s="676"/>
      <c r="BN11" s="676"/>
      <c r="BO11" s="676"/>
      <c r="BP11" s="671">
        <v>1109888</v>
      </c>
      <c r="BQ11" s="671"/>
      <c r="BR11" s="671"/>
      <c r="BS11" s="671"/>
      <c r="BT11" s="671"/>
      <c r="BU11" s="671"/>
      <c r="BV11" s="671"/>
      <c r="BW11" s="672"/>
      <c r="BY11" s="609" t="s">
        <v>219</v>
      </c>
      <c r="BZ11" s="610"/>
      <c r="CA11" s="610"/>
      <c r="CB11" s="610"/>
      <c r="CC11" s="610"/>
      <c r="CD11" s="610"/>
      <c r="CE11" s="610"/>
      <c r="CF11" s="610"/>
      <c r="CG11" s="610"/>
      <c r="CH11" s="610"/>
      <c r="CI11" s="610"/>
      <c r="CJ11" s="610"/>
      <c r="CK11" s="610"/>
      <c r="CL11" s="611"/>
      <c r="CM11" s="612">
        <v>94402734</v>
      </c>
      <c r="CN11" s="613"/>
      <c r="CO11" s="613"/>
      <c r="CP11" s="613"/>
      <c r="CQ11" s="613"/>
      <c r="CR11" s="613"/>
      <c r="CS11" s="613"/>
      <c r="CT11" s="614"/>
      <c r="CU11" s="615">
        <v>7.5</v>
      </c>
      <c r="CV11" s="677"/>
      <c r="CW11" s="677"/>
      <c r="CX11" s="679"/>
      <c r="CY11" s="618">
        <v>50816065</v>
      </c>
      <c r="CZ11" s="613"/>
      <c r="DA11" s="613"/>
      <c r="DB11" s="613"/>
      <c r="DC11" s="613"/>
      <c r="DD11" s="613"/>
      <c r="DE11" s="613"/>
      <c r="DF11" s="613"/>
      <c r="DG11" s="613"/>
      <c r="DH11" s="613"/>
      <c r="DI11" s="613"/>
      <c r="DJ11" s="613"/>
      <c r="DK11" s="614"/>
      <c r="DL11" s="618">
        <v>23857204</v>
      </c>
      <c r="DM11" s="613"/>
      <c r="DN11" s="613"/>
      <c r="DO11" s="613"/>
      <c r="DP11" s="613"/>
      <c r="DQ11" s="613"/>
      <c r="DR11" s="613"/>
      <c r="DS11" s="613"/>
      <c r="DT11" s="613"/>
      <c r="DU11" s="613"/>
      <c r="DV11" s="613"/>
      <c r="DW11" s="613"/>
      <c r="DX11" s="696"/>
    </row>
    <row r="12" spans="2:138" ht="11.25" customHeight="1" x14ac:dyDescent="0.2">
      <c r="B12" s="609" t="s">
        <v>220</v>
      </c>
      <c r="C12" s="610"/>
      <c r="D12" s="610"/>
      <c r="E12" s="610"/>
      <c r="F12" s="610"/>
      <c r="G12" s="610"/>
      <c r="H12" s="610"/>
      <c r="I12" s="610"/>
      <c r="J12" s="610"/>
      <c r="K12" s="610"/>
      <c r="L12" s="610"/>
      <c r="M12" s="610"/>
      <c r="N12" s="610"/>
      <c r="O12" s="610"/>
      <c r="P12" s="610"/>
      <c r="Q12" s="611"/>
      <c r="R12" s="612">
        <v>22157</v>
      </c>
      <c r="S12" s="613"/>
      <c r="T12" s="613"/>
      <c r="U12" s="613"/>
      <c r="V12" s="613"/>
      <c r="W12" s="613"/>
      <c r="X12" s="613"/>
      <c r="Y12" s="614"/>
      <c r="Z12" s="676">
        <v>0</v>
      </c>
      <c r="AA12" s="676"/>
      <c r="AB12" s="676"/>
      <c r="AC12" s="676"/>
      <c r="AD12" s="671">
        <v>22157</v>
      </c>
      <c r="AE12" s="671"/>
      <c r="AF12" s="671"/>
      <c r="AG12" s="671"/>
      <c r="AH12" s="671"/>
      <c r="AI12" s="671"/>
      <c r="AJ12" s="671"/>
      <c r="AK12" s="671"/>
      <c r="AL12" s="615">
        <v>0</v>
      </c>
      <c r="AM12" s="677"/>
      <c r="AN12" s="677"/>
      <c r="AO12" s="678"/>
      <c r="AP12" s="609" t="s">
        <v>221</v>
      </c>
      <c r="AQ12" s="610"/>
      <c r="AR12" s="610"/>
      <c r="AS12" s="610"/>
      <c r="AT12" s="610"/>
      <c r="AU12" s="610"/>
      <c r="AV12" s="610"/>
      <c r="AW12" s="610"/>
      <c r="AX12" s="610"/>
      <c r="AY12" s="610"/>
      <c r="AZ12" s="610"/>
      <c r="BA12" s="610"/>
      <c r="BB12" s="610"/>
      <c r="BC12" s="611"/>
      <c r="BD12" s="612">
        <v>258195</v>
      </c>
      <c r="BE12" s="613"/>
      <c r="BF12" s="613"/>
      <c r="BG12" s="613"/>
      <c r="BH12" s="613"/>
      <c r="BI12" s="613"/>
      <c r="BJ12" s="613"/>
      <c r="BK12" s="614"/>
      <c r="BL12" s="676">
        <v>0.1</v>
      </c>
      <c r="BM12" s="676"/>
      <c r="BN12" s="676"/>
      <c r="BO12" s="676"/>
      <c r="BP12" s="671" t="s">
        <v>118</v>
      </c>
      <c r="BQ12" s="671"/>
      <c r="BR12" s="671"/>
      <c r="BS12" s="671"/>
      <c r="BT12" s="671"/>
      <c r="BU12" s="671"/>
      <c r="BV12" s="671"/>
      <c r="BW12" s="672"/>
      <c r="BY12" s="609" t="s">
        <v>222</v>
      </c>
      <c r="BZ12" s="610"/>
      <c r="CA12" s="610"/>
      <c r="CB12" s="610"/>
      <c r="CC12" s="610"/>
      <c r="CD12" s="610"/>
      <c r="CE12" s="610"/>
      <c r="CF12" s="610"/>
      <c r="CG12" s="610"/>
      <c r="CH12" s="610"/>
      <c r="CI12" s="610"/>
      <c r="CJ12" s="610"/>
      <c r="CK12" s="610"/>
      <c r="CL12" s="611"/>
      <c r="CM12" s="612">
        <v>113268486</v>
      </c>
      <c r="CN12" s="613"/>
      <c r="CO12" s="613"/>
      <c r="CP12" s="613"/>
      <c r="CQ12" s="613"/>
      <c r="CR12" s="613"/>
      <c r="CS12" s="613"/>
      <c r="CT12" s="614"/>
      <c r="CU12" s="615">
        <v>9</v>
      </c>
      <c r="CV12" s="677"/>
      <c r="CW12" s="677"/>
      <c r="CX12" s="679"/>
      <c r="CY12" s="618">
        <v>16984413</v>
      </c>
      <c r="CZ12" s="613"/>
      <c r="DA12" s="613"/>
      <c r="DB12" s="613"/>
      <c r="DC12" s="613"/>
      <c r="DD12" s="613"/>
      <c r="DE12" s="613"/>
      <c r="DF12" s="613"/>
      <c r="DG12" s="613"/>
      <c r="DH12" s="613"/>
      <c r="DI12" s="613"/>
      <c r="DJ12" s="613"/>
      <c r="DK12" s="614"/>
      <c r="DL12" s="618">
        <v>14531440</v>
      </c>
      <c r="DM12" s="613"/>
      <c r="DN12" s="613"/>
      <c r="DO12" s="613"/>
      <c r="DP12" s="613"/>
      <c r="DQ12" s="613"/>
      <c r="DR12" s="613"/>
      <c r="DS12" s="613"/>
      <c r="DT12" s="613"/>
      <c r="DU12" s="613"/>
      <c r="DV12" s="613"/>
      <c r="DW12" s="613"/>
      <c r="DX12" s="696"/>
    </row>
    <row r="13" spans="2:138" ht="11.25" customHeight="1" x14ac:dyDescent="0.2">
      <c r="B13" s="609" t="s">
        <v>223</v>
      </c>
      <c r="C13" s="610"/>
      <c r="D13" s="610"/>
      <c r="E13" s="610"/>
      <c r="F13" s="610"/>
      <c r="G13" s="610"/>
      <c r="H13" s="610"/>
      <c r="I13" s="610"/>
      <c r="J13" s="610"/>
      <c r="K13" s="610"/>
      <c r="L13" s="610"/>
      <c r="M13" s="610"/>
      <c r="N13" s="610"/>
      <c r="O13" s="610"/>
      <c r="P13" s="610"/>
      <c r="Q13" s="611"/>
      <c r="R13" s="612">
        <v>29824080</v>
      </c>
      <c r="S13" s="613"/>
      <c r="T13" s="613"/>
      <c r="U13" s="613"/>
      <c r="V13" s="613"/>
      <c r="W13" s="613"/>
      <c r="X13" s="613"/>
      <c r="Y13" s="614"/>
      <c r="Z13" s="676">
        <v>2.2000000000000002</v>
      </c>
      <c r="AA13" s="676"/>
      <c r="AB13" s="676"/>
      <c r="AC13" s="676"/>
      <c r="AD13" s="671">
        <v>29824080</v>
      </c>
      <c r="AE13" s="671"/>
      <c r="AF13" s="671"/>
      <c r="AG13" s="671"/>
      <c r="AH13" s="671"/>
      <c r="AI13" s="671"/>
      <c r="AJ13" s="671"/>
      <c r="AK13" s="671"/>
      <c r="AL13" s="615">
        <v>6.6</v>
      </c>
      <c r="AM13" s="677"/>
      <c r="AN13" s="677"/>
      <c r="AO13" s="678"/>
      <c r="AP13" s="609" t="s">
        <v>224</v>
      </c>
      <c r="AQ13" s="610"/>
      <c r="AR13" s="610"/>
      <c r="AS13" s="610"/>
      <c r="AT13" s="610"/>
      <c r="AU13" s="610"/>
      <c r="AV13" s="610"/>
      <c r="AW13" s="610"/>
      <c r="AX13" s="610"/>
      <c r="AY13" s="610"/>
      <c r="AZ13" s="610"/>
      <c r="BA13" s="610"/>
      <c r="BB13" s="610"/>
      <c r="BC13" s="611"/>
      <c r="BD13" s="612">
        <v>1299179</v>
      </c>
      <c r="BE13" s="613"/>
      <c r="BF13" s="613"/>
      <c r="BG13" s="613"/>
      <c r="BH13" s="613"/>
      <c r="BI13" s="613"/>
      <c r="BJ13" s="613"/>
      <c r="BK13" s="614"/>
      <c r="BL13" s="676">
        <v>0.5</v>
      </c>
      <c r="BM13" s="676"/>
      <c r="BN13" s="676"/>
      <c r="BO13" s="676"/>
      <c r="BP13" s="671" t="s">
        <v>210</v>
      </c>
      <c r="BQ13" s="671"/>
      <c r="BR13" s="671"/>
      <c r="BS13" s="671"/>
      <c r="BT13" s="671"/>
      <c r="BU13" s="671"/>
      <c r="BV13" s="671"/>
      <c r="BW13" s="672"/>
      <c r="BY13" s="609" t="s">
        <v>225</v>
      </c>
      <c r="BZ13" s="610"/>
      <c r="CA13" s="610"/>
      <c r="CB13" s="610"/>
      <c r="CC13" s="610"/>
      <c r="CD13" s="610"/>
      <c r="CE13" s="610"/>
      <c r="CF13" s="610"/>
      <c r="CG13" s="610"/>
      <c r="CH13" s="610"/>
      <c r="CI13" s="610"/>
      <c r="CJ13" s="610"/>
      <c r="CK13" s="610"/>
      <c r="CL13" s="611"/>
      <c r="CM13" s="612">
        <v>217642448</v>
      </c>
      <c r="CN13" s="613"/>
      <c r="CO13" s="613"/>
      <c r="CP13" s="613"/>
      <c r="CQ13" s="613"/>
      <c r="CR13" s="613"/>
      <c r="CS13" s="613"/>
      <c r="CT13" s="614"/>
      <c r="CU13" s="615">
        <v>17.2</v>
      </c>
      <c r="CV13" s="677"/>
      <c r="CW13" s="677"/>
      <c r="CX13" s="679"/>
      <c r="CY13" s="618">
        <v>168059118</v>
      </c>
      <c r="CZ13" s="613"/>
      <c r="DA13" s="613"/>
      <c r="DB13" s="613"/>
      <c r="DC13" s="613"/>
      <c r="DD13" s="613"/>
      <c r="DE13" s="613"/>
      <c r="DF13" s="613"/>
      <c r="DG13" s="613"/>
      <c r="DH13" s="613"/>
      <c r="DI13" s="613"/>
      <c r="DJ13" s="613"/>
      <c r="DK13" s="614"/>
      <c r="DL13" s="618">
        <v>61849104</v>
      </c>
      <c r="DM13" s="613"/>
      <c r="DN13" s="613"/>
      <c r="DO13" s="613"/>
      <c r="DP13" s="613"/>
      <c r="DQ13" s="613"/>
      <c r="DR13" s="613"/>
      <c r="DS13" s="613"/>
      <c r="DT13" s="613"/>
      <c r="DU13" s="613"/>
      <c r="DV13" s="613"/>
      <c r="DW13" s="613"/>
      <c r="DX13" s="696"/>
    </row>
    <row r="14" spans="2:138" ht="11.25" customHeight="1" x14ac:dyDescent="0.2">
      <c r="B14" s="609" t="s">
        <v>226</v>
      </c>
      <c r="C14" s="610"/>
      <c r="D14" s="610"/>
      <c r="E14" s="610"/>
      <c r="F14" s="610"/>
      <c r="G14" s="610"/>
      <c r="H14" s="610"/>
      <c r="I14" s="610"/>
      <c r="J14" s="610"/>
      <c r="K14" s="610"/>
      <c r="L14" s="610"/>
      <c r="M14" s="610"/>
      <c r="N14" s="610"/>
      <c r="O14" s="610"/>
      <c r="P14" s="610"/>
      <c r="Q14" s="611"/>
      <c r="R14" s="612">
        <v>95914</v>
      </c>
      <c r="S14" s="613"/>
      <c r="T14" s="613"/>
      <c r="U14" s="613"/>
      <c r="V14" s="613"/>
      <c r="W14" s="613"/>
      <c r="X14" s="613"/>
      <c r="Y14" s="614"/>
      <c r="Z14" s="676">
        <v>0</v>
      </c>
      <c r="AA14" s="676"/>
      <c r="AB14" s="676"/>
      <c r="AC14" s="676"/>
      <c r="AD14" s="671">
        <v>95914</v>
      </c>
      <c r="AE14" s="671"/>
      <c r="AF14" s="671"/>
      <c r="AG14" s="671"/>
      <c r="AH14" s="671"/>
      <c r="AI14" s="671"/>
      <c r="AJ14" s="671"/>
      <c r="AK14" s="671"/>
      <c r="AL14" s="615">
        <v>0</v>
      </c>
      <c r="AM14" s="677"/>
      <c r="AN14" s="677"/>
      <c r="AO14" s="678"/>
      <c r="AP14" s="609" t="s">
        <v>227</v>
      </c>
      <c r="AQ14" s="610"/>
      <c r="AR14" s="610"/>
      <c r="AS14" s="610"/>
      <c r="AT14" s="610"/>
      <c r="AU14" s="610"/>
      <c r="AV14" s="610"/>
      <c r="AW14" s="610"/>
      <c r="AX14" s="610"/>
      <c r="AY14" s="610"/>
      <c r="AZ14" s="610"/>
      <c r="BA14" s="610"/>
      <c r="BB14" s="610"/>
      <c r="BC14" s="611"/>
      <c r="BD14" s="612">
        <v>635336</v>
      </c>
      <c r="BE14" s="613"/>
      <c r="BF14" s="613"/>
      <c r="BG14" s="613"/>
      <c r="BH14" s="613"/>
      <c r="BI14" s="613"/>
      <c r="BJ14" s="613"/>
      <c r="BK14" s="614"/>
      <c r="BL14" s="676">
        <v>0.2</v>
      </c>
      <c r="BM14" s="676"/>
      <c r="BN14" s="676"/>
      <c r="BO14" s="676"/>
      <c r="BP14" s="671" t="s">
        <v>118</v>
      </c>
      <c r="BQ14" s="671"/>
      <c r="BR14" s="671"/>
      <c r="BS14" s="671"/>
      <c r="BT14" s="671"/>
      <c r="BU14" s="671"/>
      <c r="BV14" s="671"/>
      <c r="BW14" s="672"/>
      <c r="BY14" s="609" t="s">
        <v>228</v>
      </c>
      <c r="BZ14" s="610"/>
      <c r="CA14" s="610"/>
      <c r="CB14" s="610"/>
      <c r="CC14" s="610"/>
      <c r="CD14" s="610"/>
      <c r="CE14" s="610"/>
      <c r="CF14" s="610"/>
      <c r="CG14" s="610"/>
      <c r="CH14" s="610"/>
      <c r="CI14" s="610"/>
      <c r="CJ14" s="610"/>
      <c r="CK14" s="610"/>
      <c r="CL14" s="611"/>
      <c r="CM14" s="612">
        <v>44833330</v>
      </c>
      <c r="CN14" s="613"/>
      <c r="CO14" s="613"/>
      <c r="CP14" s="613"/>
      <c r="CQ14" s="613"/>
      <c r="CR14" s="613"/>
      <c r="CS14" s="613"/>
      <c r="CT14" s="614"/>
      <c r="CU14" s="615">
        <v>3.5</v>
      </c>
      <c r="CV14" s="677"/>
      <c r="CW14" s="677"/>
      <c r="CX14" s="679"/>
      <c r="CY14" s="618">
        <v>1297928</v>
      </c>
      <c r="CZ14" s="613"/>
      <c r="DA14" s="613"/>
      <c r="DB14" s="613"/>
      <c r="DC14" s="613"/>
      <c r="DD14" s="613"/>
      <c r="DE14" s="613"/>
      <c r="DF14" s="613"/>
      <c r="DG14" s="613"/>
      <c r="DH14" s="613"/>
      <c r="DI14" s="613"/>
      <c r="DJ14" s="613"/>
      <c r="DK14" s="614"/>
      <c r="DL14" s="618">
        <v>40459688</v>
      </c>
      <c r="DM14" s="613"/>
      <c r="DN14" s="613"/>
      <c r="DO14" s="613"/>
      <c r="DP14" s="613"/>
      <c r="DQ14" s="613"/>
      <c r="DR14" s="613"/>
      <c r="DS14" s="613"/>
      <c r="DT14" s="613"/>
      <c r="DU14" s="613"/>
      <c r="DV14" s="613"/>
      <c r="DW14" s="613"/>
      <c r="DX14" s="696"/>
    </row>
    <row r="15" spans="2:138" ht="11.25" customHeight="1" x14ac:dyDescent="0.2">
      <c r="B15" s="609" t="s">
        <v>229</v>
      </c>
      <c r="C15" s="610"/>
      <c r="D15" s="610"/>
      <c r="E15" s="610"/>
      <c r="F15" s="610"/>
      <c r="G15" s="610"/>
      <c r="H15" s="610"/>
      <c r="I15" s="610"/>
      <c r="J15" s="610"/>
      <c r="K15" s="610"/>
      <c r="L15" s="610"/>
      <c r="M15" s="610"/>
      <c r="N15" s="610"/>
      <c r="O15" s="610"/>
      <c r="P15" s="610"/>
      <c r="Q15" s="611"/>
      <c r="R15" s="612" t="s">
        <v>118</v>
      </c>
      <c r="S15" s="613"/>
      <c r="T15" s="613"/>
      <c r="U15" s="613"/>
      <c r="V15" s="613"/>
      <c r="W15" s="613"/>
      <c r="X15" s="613"/>
      <c r="Y15" s="614"/>
      <c r="Z15" s="676" t="s">
        <v>118</v>
      </c>
      <c r="AA15" s="676"/>
      <c r="AB15" s="676"/>
      <c r="AC15" s="676"/>
      <c r="AD15" s="671" t="s">
        <v>211</v>
      </c>
      <c r="AE15" s="671"/>
      <c r="AF15" s="671"/>
      <c r="AG15" s="671"/>
      <c r="AH15" s="671"/>
      <c r="AI15" s="671"/>
      <c r="AJ15" s="671"/>
      <c r="AK15" s="671"/>
      <c r="AL15" s="615" t="s">
        <v>118</v>
      </c>
      <c r="AM15" s="677"/>
      <c r="AN15" s="677"/>
      <c r="AO15" s="678"/>
      <c r="AP15" s="609" t="s">
        <v>230</v>
      </c>
      <c r="AQ15" s="610"/>
      <c r="AR15" s="610"/>
      <c r="AS15" s="610"/>
      <c r="AT15" s="610"/>
      <c r="AU15" s="610"/>
      <c r="AV15" s="610"/>
      <c r="AW15" s="610"/>
      <c r="AX15" s="610"/>
      <c r="AY15" s="610"/>
      <c r="AZ15" s="610"/>
      <c r="BA15" s="610"/>
      <c r="BB15" s="610"/>
      <c r="BC15" s="611"/>
      <c r="BD15" s="612">
        <v>57237550</v>
      </c>
      <c r="BE15" s="613"/>
      <c r="BF15" s="613"/>
      <c r="BG15" s="613"/>
      <c r="BH15" s="613"/>
      <c r="BI15" s="613"/>
      <c r="BJ15" s="613"/>
      <c r="BK15" s="614"/>
      <c r="BL15" s="676">
        <v>21.1</v>
      </c>
      <c r="BM15" s="676"/>
      <c r="BN15" s="676"/>
      <c r="BO15" s="676"/>
      <c r="BP15" s="671" t="s">
        <v>210</v>
      </c>
      <c r="BQ15" s="671"/>
      <c r="BR15" s="671"/>
      <c r="BS15" s="671"/>
      <c r="BT15" s="671"/>
      <c r="BU15" s="671"/>
      <c r="BV15" s="671"/>
      <c r="BW15" s="672"/>
      <c r="BY15" s="609" t="s">
        <v>231</v>
      </c>
      <c r="BZ15" s="610"/>
      <c r="CA15" s="610"/>
      <c r="CB15" s="610"/>
      <c r="CC15" s="610"/>
      <c r="CD15" s="610"/>
      <c r="CE15" s="610"/>
      <c r="CF15" s="610"/>
      <c r="CG15" s="610"/>
      <c r="CH15" s="610"/>
      <c r="CI15" s="610"/>
      <c r="CJ15" s="610"/>
      <c r="CK15" s="610"/>
      <c r="CL15" s="611"/>
      <c r="CM15" s="612" t="s">
        <v>211</v>
      </c>
      <c r="CN15" s="613"/>
      <c r="CO15" s="613"/>
      <c r="CP15" s="613"/>
      <c r="CQ15" s="613"/>
      <c r="CR15" s="613"/>
      <c r="CS15" s="613"/>
      <c r="CT15" s="614"/>
      <c r="CU15" s="615" t="s">
        <v>118</v>
      </c>
      <c r="CV15" s="677"/>
      <c r="CW15" s="677"/>
      <c r="CX15" s="679"/>
      <c r="CY15" s="618" t="s">
        <v>210</v>
      </c>
      <c r="CZ15" s="613"/>
      <c r="DA15" s="613"/>
      <c r="DB15" s="613"/>
      <c r="DC15" s="613"/>
      <c r="DD15" s="613"/>
      <c r="DE15" s="613"/>
      <c r="DF15" s="613"/>
      <c r="DG15" s="613"/>
      <c r="DH15" s="613"/>
      <c r="DI15" s="613"/>
      <c r="DJ15" s="613"/>
      <c r="DK15" s="614"/>
      <c r="DL15" s="618" t="s">
        <v>118</v>
      </c>
      <c r="DM15" s="613"/>
      <c r="DN15" s="613"/>
      <c r="DO15" s="613"/>
      <c r="DP15" s="613"/>
      <c r="DQ15" s="613"/>
      <c r="DR15" s="613"/>
      <c r="DS15" s="613"/>
      <c r="DT15" s="613"/>
      <c r="DU15" s="613"/>
      <c r="DV15" s="613"/>
      <c r="DW15" s="613"/>
      <c r="DX15" s="696"/>
    </row>
    <row r="16" spans="2:138" ht="11.25" customHeight="1" x14ac:dyDescent="0.2">
      <c r="B16" s="609" t="s">
        <v>232</v>
      </c>
      <c r="C16" s="610"/>
      <c r="D16" s="610"/>
      <c r="E16" s="610"/>
      <c r="F16" s="610"/>
      <c r="G16" s="610"/>
      <c r="H16" s="610"/>
      <c r="I16" s="610"/>
      <c r="J16" s="610"/>
      <c r="K16" s="610"/>
      <c r="L16" s="610"/>
      <c r="M16" s="610"/>
      <c r="N16" s="610"/>
      <c r="O16" s="610"/>
      <c r="P16" s="610"/>
      <c r="Q16" s="611"/>
      <c r="R16" s="612">
        <v>2075566</v>
      </c>
      <c r="S16" s="613"/>
      <c r="T16" s="613"/>
      <c r="U16" s="613"/>
      <c r="V16" s="613"/>
      <c r="W16" s="613"/>
      <c r="X16" s="613"/>
      <c r="Y16" s="614"/>
      <c r="Z16" s="676">
        <v>0.2</v>
      </c>
      <c r="AA16" s="676"/>
      <c r="AB16" s="676"/>
      <c r="AC16" s="676"/>
      <c r="AD16" s="671">
        <v>2075566</v>
      </c>
      <c r="AE16" s="671"/>
      <c r="AF16" s="671"/>
      <c r="AG16" s="671"/>
      <c r="AH16" s="671"/>
      <c r="AI16" s="671"/>
      <c r="AJ16" s="671"/>
      <c r="AK16" s="671"/>
      <c r="AL16" s="615">
        <v>0.5</v>
      </c>
      <c r="AM16" s="677"/>
      <c r="AN16" s="677"/>
      <c r="AO16" s="678"/>
      <c r="AP16" s="609" t="s">
        <v>233</v>
      </c>
      <c r="AQ16" s="610"/>
      <c r="AR16" s="610"/>
      <c r="AS16" s="610"/>
      <c r="AT16" s="610"/>
      <c r="AU16" s="610"/>
      <c r="AV16" s="610"/>
      <c r="AW16" s="610"/>
      <c r="AX16" s="610"/>
      <c r="AY16" s="610"/>
      <c r="AZ16" s="610"/>
      <c r="BA16" s="610"/>
      <c r="BB16" s="610"/>
      <c r="BC16" s="611"/>
      <c r="BD16" s="612">
        <v>1869354</v>
      </c>
      <c r="BE16" s="613"/>
      <c r="BF16" s="613"/>
      <c r="BG16" s="613"/>
      <c r="BH16" s="613"/>
      <c r="BI16" s="613"/>
      <c r="BJ16" s="613"/>
      <c r="BK16" s="614"/>
      <c r="BL16" s="676">
        <v>0.7</v>
      </c>
      <c r="BM16" s="676"/>
      <c r="BN16" s="676"/>
      <c r="BO16" s="676"/>
      <c r="BP16" s="671" t="s">
        <v>210</v>
      </c>
      <c r="BQ16" s="671"/>
      <c r="BR16" s="671"/>
      <c r="BS16" s="671"/>
      <c r="BT16" s="671"/>
      <c r="BU16" s="671"/>
      <c r="BV16" s="671"/>
      <c r="BW16" s="672"/>
      <c r="BY16" s="609" t="s">
        <v>234</v>
      </c>
      <c r="BZ16" s="610"/>
      <c r="CA16" s="610"/>
      <c r="CB16" s="610"/>
      <c r="CC16" s="610"/>
      <c r="CD16" s="610"/>
      <c r="CE16" s="610"/>
      <c r="CF16" s="610"/>
      <c r="CG16" s="610"/>
      <c r="CH16" s="610"/>
      <c r="CI16" s="610"/>
      <c r="CJ16" s="610"/>
      <c r="CK16" s="610"/>
      <c r="CL16" s="611"/>
      <c r="CM16" s="612">
        <v>222848194</v>
      </c>
      <c r="CN16" s="613"/>
      <c r="CO16" s="613"/>
      <c r="CP16" s="613"/>
      <c r="CQ16" s="613"/>
      <c r="CR16" s="613"/>
      <c r="CS16" s="613"/>
      <c r="CT16" s="614"/>
      <c r="CU16" s="615">
        <v>17.600000000000001</v>
      </c>
      <c r="CV16" s="677"/>
      <c r="CW16" s="677"/>
      <c r="CX16" s="679"/>
      <c r="CY16" s="618">
        <v>9546613</v>
      </c>
      <c r="CZ16" s="613"/>
      <c r="DA16" s="613"/>
      <c r="DB16" s="613"/>
      <c r="DC16" s="613"/>
      <c r="DD16" s="613"/>
      <c r="DE16" s="613"/>
      <c r="DF16" s="613"/>
      <c r="DG16" s="613"/>
      <c r="DH16" s="613"/>
      <c r="DI16" s="613"/>
      <c r="DJ16" s="613"/>
      <c r="DK16" s="614"/>
      <c r="DL16" s="618">
        <v>166620640</v>
      </c>
      <c r="DM16" s="613"/>
      <c r="DN16" s="613"/>
      <c r="DO16" s="613"/>
      <c r="DP16" s="613"/>
      <c r="DQ16" s="613"/>
      <c r="DR16" s="613"/>
      <c r="DS16" s="613"/>
      <c r="DT16" s="613"/>
      <c r="DU16" s="613"/>
      <c r="DV16" s="613"/>
      <c r="DW16" s="613"/>
      <c r="DX16" s="696"/>
    </row>
    <row r="17" spans="2:128" ht="11.25" customHeight="1" x14ac:dyDescent="0.2">
      <c r="B17" s="609" t="s">
        <v>235</v>
      </c>
      <c r="C17" s="610"/>
      <c r="D17" s="610"/>
      <c r="E17" s="610"/>
      <c r="F17" s="610"/>
      <c r="G17" s="610"/>
      <c r="H17" s="610"/>
      <c r="I17" s="610"/>
      <c r="J17" s="610"/>
      <c r="K17" s="610"/>
      <c r="L17" s="610"/>
      <c r="M17" s="610"/>
      <c r="N17" s="610"/>
      <c r="O17" s="610"/>
      <c r="P17" s="610"/>
      <c r="Q17" s="611"/>
      <c r="R17" s="612">
        <v>431671</v>
      </c>
      <c r="S17" s="613"/>
      <c r="T17" s="613"/>
      <c r="U17" s="613"/>
      <c r="V17" s="613"/>
      <c r="W17" s="613"/>
      <c r="X17" s="613"/>
      <c r="Y17" s="614"/>
      <c r="Z17" s="676">
        <v>0</v>
      </c>
      <c r="AA17" s="676"/>
      <c r="AB17" s="676"/>
      <c r="AC17" s="676"/>
      <c r="AD17" s="671">
        <v>431671</v>
      </c>
      <c r="AE17" s="671"/>
      <c r="AF17" s="671"/>
      <c r="AG17" s="671"/>
      <c r="AH17" s="671"/>
      <c r="AI17" s="671"/>
      <c r="AJ17" s="671"/>
      <c r="AK17" s="671"/>
      <c r="AL17" s="615">
        <v>0.1</v>
      </c>
      <c r="AM17" s="677"/>
      <c r="AN17" s="677"/>
      <c r="AO17" s="678"/>
      <c r="AP17" s="609" t="s">
        <v>236</v>
      </c>
      <c r="AQ17" s="610"/>
      <c r="AR17" s="610"/>
      <c r="AS17" s="610"/>
      <c r="AT17" s="610"/>
      <c r="AU17" s="610"/>
      <c r="AV17" s="610"/>
      <c r="AW17" s="610"/>
      <c r="AX17" s="610"/>
      <c r="AY17" s="610"/>
      <c r="AZ17" s="610"/>
      <c r="BA17" s="610"/>
      <c r="BB17" s="610"/>
      <c r="BC17" s="611"/>
      <c r="BD17" s="612">
        <v>55368196</v>
      </c>
      <c r="BE17" s="613"/>
      <c r="BF17" s="613"/>
      <c r="BG17" s="613"/>
      <c r="BH17" s="613"/>
      <c r="BI17" s="613"/>
      <c r="BJ17" s="613"/>
      <c r="BK17" s="614"/>
      <c r="BL17" s="676">
        <v>20.399999999999999</v>
      </c>
      <c r="BM17" s="676"/>
      <c r="BN17" s="676"/>
      <c r="BO17" s="676"/>
      <c r="BP17" s="671" t="s">
        <v>118</v>
      </c>
      <c r="BQ17" s="671"/>
      <c r="BR17" s="671"/>
      <c r="BS17" s="671"/>
      <c r="BT17" s="671"/>
      <c r="BU17" s="671"/>
      <c r="BV17" s="671"/>
      <c r="BW17" s="672"/>
      <c r="BY17" s="609" t="s">
        <v>237</v>
      </c>
      <c r="BZ17" s="610"/>
      <c r="CA17" s="610"/>
      <c r="CB17" s="610"/>
      <c r="CC17" s="610"/>
      <c r="CD17" s="610"/>
      <c r="CE17" s="610"/>
      <c r="CF17" s="610"/>
      <c r="CG17" s="610"/>
      <c r="CH17" s="610"/>
      <c r="CI17" s="610"/>
      <c r="CJ17" s="610"/>
      <c r="CK17" s="610"/>
      <c r="CL17" s="611"/>
      <c r="CM17" s="612">
        <v>36016786</v>
      </c>
      <c r="CN17" s="613"/>
      <c r="CO17" s="613"/>
      <c r="CP17" s="613"/>
      <c r="CQ17" s="613"/>
      <c r="CR17" s="613"/>
      <c r="CS17" s="613"/>
      <c r="CT17" s="614"/>
      <c r="CU17" s="615">
        <v>2.8</v>
      </c>
      <c r="CV17" s="677"/>
      <c r="CW17" s="677"/>
      <c r="CX17" s="679"/>
      <c r="CY17" s="618" t="s">
        <v>210</v>
      </c>
      <c r="CZ17" s="613"/>
      <c r="DA17" s="613"/>
      <c r="DB17" s="613"/>
      <c r="DC17" s="613"/>
      <c r="DD17" s="613"/>
      <c r="DE17" s="613"/>
      <c r="DF17" s="613"/>
      <c r="DG17" s="613"/>
      <c r="DH17" s="613"/>
      <c r="DI17" s="613"/>
      <c r="DJ17" s="613"/>
      <c r="DK17" s="614"/>
      <c r="DL17" s="618">
        <v>3097505</v>
      </c>
      <c r="DM17" s="613"/>
      <c r="DN17" s="613"/>
      <c r="DO17" s="613"/>
      <c r="DP17" s="613"/>
      <c r="DQ17" s="613"/>
      <c r="DR17" s="613"/>
      <c r="DS17" s="613"/>
      <c r="DT17" s="613"/>
      <c r="DU17" s="613"/>
      <c r="DV17" s="613"/>
      <c r="DW17" s="613"/>
      <c r="DX17" s="696"/>
    </row>
    <row r="18" spans="2:128" ht="11.25" customHeight="1" x14ac:dyDescent="0.2">
      <c r="B18" s="609" t="s">
        <v>238</v>
      </c>
      <c r="C18" s="610"/>
      <c r="D18" s="610"/>
      <c r="E18" s="610"/>
      <c r="F18" s="610"/>
      <c r="G18" s="610"/>
      <c r="H18" s="610"/>
      <c r="I18" s="610"/>
      <c r="J18" s="610"/>
      <c r="K18" s="610"/>
      <c r="L18" s="610"/>
      <c r="M18" s="610"/>
      <c r="N18" s="610"/>
      <c r="O18" s="610"/>
      <c r="P18" s="610"/>
      <c r="Q18" s="611"/>
      <c r="R18" s="612">
        <v>639616</v>
      </c>
      <c r="S18" s="613"/>
      <c r="T18" s="613"/>
      <c r="U18" s="613"/>
      <c r="V18" s="613"/>
      <c r="W18" s="613"/>
      <c r="X18" s="613"/>
      <c r="Y18" s="614"/>
      <c r="Z18" s="676">
        <v>0</v>
      </c>
      <c r="AA18" s="676"/>
      <c r="AB18" s="676"/>
      <c r="AC18" s="676"/>
      <c r="AD18" s="671">
        <v>639616</v>
      </c>
      <c r="AE18" s="671"/>
      <c r="AF18" s="671"/>
      <c r="AG18" s="671"/>
      <c r="AH18" s="671"/>
      <c r="AI18" s="671"/>
      <c r="AJ18" s="671"/>
      <c r="AK18" s="671"/>
      <c r="AL18" s="615">
        <v>0.1</v>
      </c>
      <c r="AM18" s="677"/>
      <c r="AN18" s="677"/>
      <c r="AO18" s="678"/>
      <c r="AP18" s="609" t="s">
        <v>239</v>
      </c>
      <c r="AQ18" s="610"/>
      <c r="AR18" s="610"/>
      <c r="AS18" s="610"/>
      <c r="AT18" s="610"/>
      <c r="AU18" s="610"/>
      <c r="AV18" s="610"/>
      <c r="AW18" s="610"/>
      <c r="AX18" s="610"/>
      <c r="AY18" s="610"/>
      <c r="AZ18" s="610"/>
      <c r="BA18" s="610"/>
      <c r="BB18" s="610"/>
      <c r="BC18" s="611"/>
      <c r="BD18" s="612">
        <v>74299240</v>
      </c>
      <c r="BE18" s="613"/>
      <c r="BF18" s="613"/>
      <c r="BG18" s="613"/>
      <c r="BH18" s="613"/>
      <c r="BI18" s="613"/>
      <c r="BJ18" s="613"/>
      <c r="BK18" s="614"/>
      <c r="BL18" s="676">
        <v>27.4</v>
      </c>
      <c r="BM18" s="676"/>
      <c r="BN18" s="676"/>
      <c r="BO18" s="676"/>
      <c r="BP18" s="671" t="s">
        <v>135</v>
      </c>
      <c r="BQ18" s="671"/>
      <c r="BR18" s="671"/>
      <c r="BS18" s="671"/>
      <c r="BT18" s="671"/>
      <c r="BU18" s="671"/>
      <c r="BV18" s="671"/>
      <c r="BW18" s="672"/>
      <c r="BY18" s="609" t="s">
        <v>240</v>
      </c>
      <c r="BZ18" s="610"/>
      <c r="CA18" s="610"/>
      <c r="CB18" s="610"/>
      <c r="CC18" s="610"/>
      <c r="CD18" s="610"/>
      <c r="CE18" s="610"/>
      <c r="CF18" s="610"/>
      <c r="CG18" s="610"/>
      <c r="CH18" s="610"/>
      <c r="CI18" s="610"/>
      <c r="CJ18" s="610"/>
      <c r="CK18" s="610"/>
      <c r="CL18" s="611"/>
      <c r="CM18" s="612">
        <v>108426584</v>
      </c>
      <c r="CN18" s="613"/>
      <c r="CO18" s="613"/>
      <c r="CP18" s="613"/>
      <c r="CQ18" s="613"/>
      <c r="CR18" s="613"/>
      <c r="CS18" s="613"/>
      <c r="CT18" s="614"/>
      <c r="CU18" s="615">
        <v>8.6</v>
      </c>
      <c r="CV18" s="677"/>
      <c r="CW18" s="677"/>
      <c r="CX18" s="679"/>
      <c r="CY18" s="618" t="s">
        <v>118</v>
      </c>
      <c r="CZ18" s="613"/>
      <c r="DA18" s="613"/>
      <c r="DB18" s="613"/>
      <c r="DC18" s="613"/>
      <c r="DD18" s="613"/>
      <c r="DE18" s="613"/>
      <c r="DF18" s="613"/>
      <c r="DG18" s="613"/>
      <c r="DH18" s="613"/>
      <c r="DI18" s="613"/>
      <c r="DJ18" s="613"/>
      <c r="DK18" s="614"/>
      <c r="DL18" s="618">
        <v>103200170</v>
      </c>
      <c r="DM18" s="613"/>
      <c r="DN18" s="613"/>
      <c r="DO18" s="613"/>
      <c r="DP18" s="613"/>
      <c r="DQ18" s="613"/>
      <c r="DR18" s="613"/>
      <c r="DS18" s="613"/>
      <c r="DT18" s="613"/>
      <c r="DU18" s="613"/>
      <c r="DV18" s="613"/>
      <c r="DW18" s="613"/>
      <c r="DX18" s="696"/>
    </row>
    <row r="19" spans="2:128" ht="11.25" customHeight="1" x14ac:dyDescent="0.2">
      <c r="B19" s="609" t="s">
        <v>241</v>
      </c>
      <c r="C19" s="610"/>
      <c r="D19" s="610"/>
      <c r="E19" s="610"/>
      <c r="F19" s="610"/>
      <c r="G19" s="610"/>
      <c r="H19" s="610"/>
      <c r="I19" s="610"/>
      <c r="J19" s="610"/>
      <c r="K19" s="610"/>
      <c r="L19" s="610"/>
      <c r="M19" s="610"/>
      <c r="N19" s="610"/>
      <c r="O19" s="610"/>
      <c r="P19" s="610"/>
      <c r="Q19" s="611"/>
      <c r="R19" s="612">
        <v>1004279</v>
      </c>
      <c r="S19" s="613"/>
      <c r="T19" s="613"/>
      <c r="U19" s="613"/>
      <c r="V19" s="613"/>
      <c r="W19" s="613"/>
      <c r="X19" s="613"/>
      <c r="Y19" s="614"/>
      <c r="Z19" s="676">
        <v>0.1</v>
      </c>
      <c r="AA19" s="676"/>
      <c r="AB19" s="676"/>
      <c r="AC19" s="676"/>
      <c r="AD19" s="671">
        <v>1004279</v>
      </c>
      <c r="AE19" s="671"/>
      <c r="AF19" s="671"/>
      <c r="AG19" s="671"/>
      <c r="AH19" s="671"/>
      <c r="AI19" s="671"/>
      <c r="AJ19" s="671"/>
      <c r="AK19" s="671"/>
      <c r="AL19" s="615">
        <v>0.2</v>
      </c>
      <c r="AM19" s="677"/>
      <c r="AN19" s="677"/>
      <c r="AO19" s="678"/>
      <c r="AP19" s="609" t="s">
        <v>242</v>
      </c>
      <c r="AQ19" s="610"/>
      <c r="AR19" s="610"/>
      <c r="AS19" s="610"/>
      <c r="AT19" s="610"/>
      <c r="AU19" s="610"/>
      <c r="AV19" s="610"/>
      <c r="AW19" s="610"/>
      <c r="AX19" s="610"/>
      <c r="AY19" s="610"/>
      <c r="AZ19" s="610"/>
      <c r="BA19" s="610"/>
      <c r="BB19" s="610"/>
      <c r="BC19" s="611"/>
      <c r="BD19" s="612">
        <v>3026638</v>
      </c>
      <c r="BE19" s="613"/>
      <c r="BF19" s="613"/>
      <c r="BG19" s="613"/>
      <c r="BH19" s="613"/>
      <c r="BI19" s="613"/>
      <c r="BJ19" s="613"/>
      <c r="BK19" s="614"/>
      <c r="BL19" s="676">
        <v>1.1000000000000001</v>
      </c>
      <c r="BM19" s="676"/>
      <c r="BN19" s="676"/>
      <c r="BO19" s="676"/>
      <c r="BP19" s="671" t="s">
        <v>211</v>
      </c>
      <c r="BQ19" s="671"/>
      <c r="BR19" s="671"/>
      <c r="BS19" s="671"/>
      <c r="BT19" s="671"/>
      <c r="BU19" s="671"/>
      <c r="BV19" s="671"/>
      <c r="BW19" s="672"/>
      <c r="BY19" s="609" t="s">
        <v>243</v>
      </c>
      <c r="BZ19" s="610"/>
      <c r="CA19" s="610"/>
      <c r="CB19" s="610"/>
      <c r="CC19" s="610"/>
      <c r="CD19" s="610"/>
      <c r="CE19" s="610"/>
      <c r="CF19" s="610"/>
      <c r="CG19" s="610"/>
      <c r="CH19" s="610"/>
      <c r="CI19" s="610"/>
      <c r="CJ19" s="610"/>
      <c r="CK19" s="610"/>
      <c r="CL19" s="611"/>
      <c r="CM19" s="612" t="s">
        <v>118</v>
      </c>
      <c r="CN19" s="613"/>
      <c r="CO19" s="613"/>
      <c r="CP19" s="613"/>
      <c r="CQ19" s="613"/>
      <c r="CR19" s="613"/>
      <c r="CS19" s="613"/>
      <c r="CT19" s="614"/>
      <c r="CU19" s="615" t="s">
        <v>118</v>
      </c>
      <c r="CV19" s="677"/>
      <c r="CW19" s="677"/>
      <c r="CX19" s="679"/>
      <c r="CY19" s="618" t="s">
        <v>210</v>
      </c>
      <c r="CZ19" s="613"/>
      <c r="DA19" s="613"/>
      <c r="DB19" s="613"/>
      <c r="DC19" s="613"/>
      <c r="DD19" s="613"/>
      <c r="DE19" s="613"/>
      <c r="DF19" s="613"/>
      <c r="DG19" s="613"/>
      <c r="DH19" s="613"/>
      <c r="DI19" s="613"/>
      <c r="DJ19" s="613"/>
      <c r="DK19" s="614"/>
      <c r="DL19" s="618" t="s">
        <v>211</v>
      </c>
      <c r="DM19" s="613"/>
      <c r="DN19" s="613"/>
      <c r="DO19" s="613"/>
      <c r="DP19" s="613"/>
      <c r="DQ19" s="613"/>
      <c r="DR19" s="613"/>
      <c r="DS19" s="613"/>
      <c r="DT19" s="613"/>
      <c r="DU19" s="613"/>
      <c r="DV19" s="613"/>
      <c r="DW19" s="613"/>
      <c r="DX19" s="696"/>
    </row>
    <row r="20" spans="2:128" ht="11.25" customHeight="1" x14ac:dyDescent="0.2">
      <c r="B20" s="609" t="s">
        <v>244</v>
      </c>
      <c r="C20" s="610"/>
      <c r="D20" s="610"/>
      <c r="E20" s="610"/>
      <c r="F20" s="610"/>
      <c r="G20" s="610"/>
      <c r="H20" s="610"/>
      <c r="I20" s="610"/>
      <c r="J20" s="610"/>
      <c r="K20" s="610"/>
      <c r="L20" s="610"/>
      <c r="M20" s="610"/>
      <c r="N20" s="610"/>
      <c r="O20" s="610"/>
      <c r="P20" s="610"/>
      <c r="Q20" s="611"/>
      <c r="R20" s="612">
        <v>296379610</v>
      </c>
      <c r="S20" s="613"/>
      <c r="T20" s="613"/>
      <c r="U20" s="613"/>
      <c r="V20" s="613"/>
      <c r="W20" s="613"/>
      <c r="X20" s="613"/>
      <c r="Y20" s="614"/>
      <c r="Z20" s="676">
        <v>21.8</v>
      </c>
      <c r="AA20" s="676"/>
      <c r="AB20" s="676"/>
      <c r="AC20" s="676"/>
      <c r="AD20" s="671">
        <v>178556430</v>
      </c>
      <c r="AE20" s="671"/>
      <c r="AF20" s="671"/>
      <c r="AG20" s="671"/>
      <c r="AH20" s="671"/>
      <c r="AI20" s="671"/>
      <c r="AJ20" s="671"/>
      <c r="AK20" s="671"/>
      <c r="AL20" s="615">
        <v>39.799999999999997</v>
      </c>
      <c r="AM20" s="677"/>
      <c r="AN20" s="677"/>
      <c r="AO20" s="678"/>
      <c r="AP20" s="680" t="s">
        <v>245</v>
      </c>
      <c r="AQ20" s="681"/>
      <c r="AR20" s="681"/>
      <c r="AS20" s="681"/>
      <c r="AT20" s="681"/>
      <c r="AU20" s="681"/>
      <c r="AV20" s="681"/>
      <c r="AW20" s="681"/>
      <c r="AX20" s="681"/>
      <c r="AY20" s="681"/>
      <c r="AZ20" s="681"/>
      <c r="BA20" s="681"/>
      <c r="BB20" s="681"/>
      <c r="BC20" s="682"/>
      <c r="BD20" s="612">
        <v>2442999</v>
      </c>
      <c r="BE20" s="613"/>
      <c r="BF20" s="613"/>
      <c r="BG20" s="613"/>
      <c r="BH20" s="613"/>
      <c r="BI20" s="613"/>
      <c r="BJ20" s="613"/>
      <c r="BK20" s="614"/>
      <c r="BL20" s="676">
        <v>0.9</v>
      </c>
      <c r="BM20" s="676"/>
      <c r="BN20" s="676"/>
      <c r="BO20" s="676"/>
      <c r="BP20" s="671" t="s">
        <v>118</v>
      </c>
      <c r="BQ20" s="671"/>
      <c r="BR20" s="671"/>
      <c r="BS20" s="671"/>
      <c r="BT20" s="671"/>
      <c r="BU20" s="671"/>
      <c r="BV20" s="671"/>
      <c r="BW20" s="672"/>
      <c r="BY20" s="680" t="s">
        <v>246</v>
      </c>
      <c r="BZ20" s="681"/>
      <c r="CA20" s="681"/>
      <c r="CB20" s="681"/>
      <c r="CC20" s="681"/>
      <c r="CD20" s="681"/>
      <c r="CE20" s="681"/>
      <c r="CF20" s="681"/>
      <c r="CG20" s="681"/>
      <c r="CH20" s="681"/>
      <c r="CI20" s="681"/>
      <c r="CJ20" s="681"/>
      <c r="CK20" s="681"/>
      <c r="CL20" s="682"/>
      <c r="CM20" s="612" t="s">
        <v>118</v>
      </c>
      <c r="CN20" s="613"/>
      <c r="CO20" s="613"/>
      <c r="CP20" s="613"/>
      <c r="CQ20" s="613"/>
      <c r="CR20" s="613"/>
      <c r="CS20" s="613"/>
      <c r="CT20" s="614"/>
      <c r="CU20" s="615" t="s">
        <v>118</v>
      </c>
      <c r="CV20" s="677"/>
      <c r="CW20" s="677"/>
      <c r="CX20" s="679"/>
      <c r="CY20" s="618" t="s">
        <v>210</v>
      </c>
      <c r="CZ20" s="613"/>
      <c r="DA20" s="613"/>
      <c r="DB20" s="613"/>
      <c r="DC20" s="613"/>
      <c r="DD20" s="613"/>
      <c r="DE20" s="613"/>
      <c r="DF20" s="613"/>
      <c r="DG20" s="613"/>
      <c r="DH20" s="613"/>
      <c r="DI20" s="613"/>
      <c r="DJ20" s="613"/>
      <c r="DK20" s="614"/>
      <c r="DL20" s="618" t="s">
        <v>210</v>
      </c>
      <c r="DM20" s="613"/>
      <c r="DN20" s="613"/>
      <c r="DO20" s="613"/>
      <c r="DP20" s="613"/>
      <c r="DQ20" s="613"/>
      <c r="DR20" s="613"/>
      <c r="DS20" s="613"/>
      <c r="DT20" s="613"/>
      <c r="DU20" s="613"/>
      <c r="DV20" s="613"/>
      <c r="DW20" s="613"/>
      <c r="DX20" s="696"/>
    </row>
    <row r="21" spans="2:128" ht="11.25" customHeight="1" x14ac:dyDescent="0.2">
      <c r="B21" s="609" t="s">
        <v>247</v>
      </c>
      <c r="C21" s="610"/>
      <c r="D21" s="610"/>
      <c r="E21" s="610"/>
      <c r="F21" s="610"/>
      <c r="G21" s="610"/>
      <c r="H21" s="610"/>
      <c r="I21" s="610"/>
      <c r="J21" s="610"/>
      <c r="K21" s="610"/>
      <c r="L21" s="610"/>
      <c r="M21" s="610"/>
      <c r="N21" s="610"/>
      <c r="O21" s="610"/>
      <c r="P21" s="610"/>
      <c r="Q21" s="611"/>
      <c r="R21" s="612">
        <v>178556430</v>
      </c>
      <c r="S21" s="613"/>
      <c r="T21" s="613"/>
      <c r="U21" s="613"/>
      <c r="V21" s="613"/>
      <c r="W21" s="613"/>
      <c r="X21" s="613"/>
      <c r="Y21" s="614"/>
      <c r="Z21" s="615">
        <v>13.2</v>
      </c>
      <c r="AA21" s="677"/>
      <c r="AB21" s="677"/>
      <c r="AC21" s="679"/>
      <c r="AD21" s="618">
        <v>178556430</v>
      </c>
      <c r="AE21" s="613"/>
      <c r="AF21" s="613"/>
      <c r="AG21" s="613"/>
      <c r="AH21" s="613"/>
      <c r="AI21" s="613"/>
      <c r="AJ21" s="613"/>
      <c r="AK21" s="614"/>
      <c r="AL21" s="615">
        <v>39.799999999999997</v>
      </c>
      <c r="AM21" s="677"/>
      <c r="AN21" s="677"/>
      <c r="AO21" s="678"/>
      <c r="AP21" s="680" t="s">
        <v>248</v>
      </c>
      <c r="AQ21" s="681"/>
      <c r="AR21" s="681"/>
      <c r="AS21" s="681"/>
      <c r="AT21" s="681"/>
      <c r="AU21" s="681"/>
      <c r="AV21" s="681"/>
      <c r="AW21" s="681"/>
      <c r="AX21" s="681"/>
      <c r="AY21" s="681"/>
      <c r="AZ21" s="681"/>
      <c r="BA21" s="681"/>
      <c r="BB21" s="681"/>
      <c r="BC21" s="682"/>
      <c r="BD21" s="612">
        <v>562976</v>
      </c>
      <c r="BE21" s="613"/>
      <c r="BF21" s="613"/>
      <c r="BG21" s="613"/>
      <c r="BH21" s="613"/>
      <c r="BI21" s="613"/>
      <c r="BJ21" s="613"/>
      <c r="BK21" s="614"/>
      <c r="BL21" s="676">
        <v>0.2</v>
      </c>
      <c r="BM21" s="676"/>
      <c r="BN21" s="676"/>
      <c r="BO21" s="676"/>
      <c r="BP21" s="671" t="s">
        <v>118</v>
      </c>
      <c r="BQ21" s="671"/>
      <c r="BR21" s="671"/>
      <c r="BS21" s="671"/>
      <c r="BT21" s="671"/>
      <c r="BU21" s="671"/>
      <c r="BV21" s="671"/>
      <c r="BW21" s="672"/>
      <c r="BY21" s="680" t="s">
        <v>249</v>
      </c>
      <c r="BZ21" s="681"/>
      <c r="CA21" s="681"/>
      <c r="CB21" s="681"/>
      <c r="CC21" s="681"/>
      <c r="CD21" s="681"/>
      <c r="CE21" s="681"/>
      <c r="CF21" s="681"/>
      <c r="CG21" s="681"/>
      <c r="CH21" s="681"/>
      <c r="CI21" s="681"/>
      <c r="CJ21" s="681"/>
      <c r="CK21" s="681"/>
      <c r="CL21" s="682"/>
      <c r="CM21" s="612">
        <v>157275</v>
      </c>
      <c r="CN21" s="613"/>
      <c r="CO21" s="613"/>
      <c r="CP21" s="613"/>
      <c r="CQ21" s="613"/>
      <c r="CR21" s="613"/>
      <c r="CS21" s="613"/>
      <c r="CT21" s="614"/>
      <c r="CU21" s="615">
        <v>0</v>
      </c>
      <c r="CV21" s="677"/>
      <c r="CW21" s="677"/>
      <c r="CX21" s="679"/>
      <c r="CY21" s="618" t="s">
        <v>210</v>
      </c>
      <c r="CZ21" s="613"/>
      <c r="DA21" s="613"/>
      <c r="DB21" s="613"/>
      <c r="DC21" s="613"/>
      <c r="DD21" s="613"/>
      <c r="DE21" s="613"/>
      <c r="DF21" s="613"/>
      <c r="DG21" s="613"/>
      <c r="DH21" s="613"/>
      <c r="DI21" s="613"/>
      <c r="DJ21" s="613"/>
      <c r="DK21" s="614"/>
      <c r="DL21" s="618">
        <v>157275</v>
      </c>
      <c r="DM21" s="613"/>
      <c r="DN21" s="613"/>
      <c r="DO21" s="613"/>
      <c r="DP21" s="613"/>
      <c r="DQ21" s="613"/>
      <c r="DR21" s="613"/>
      <c r="DS21" s="613"/>
      <c r="DT21" s="613"/>
      <c r="DU21" s="613"/>
      <c r="DV21" s="613"/>
      <c r="DW21" s="613"/>
      <c r="DX21" s="696"/>
    </row>
    <row r="22" spans="2:128" ht="11.25" customHeight="1" x14ac:dyDescent="0.2">
      <c r="B22" s="609" t="s">
        <v>250</v>
      </c>
      <c r="C22" s="610"/>
      <c r="D22" s="610"/>
      <c r="E22" s="610"/>
      <c r="F22" s="610"/>
      <c r="G22" s="610"/>
      <c r="H22" s="610"/>
      <c r="I22" s="610"/>
      <c r="J22" s="610"/>
      <c r="K22" s="610"/>
      <c r="L22" s="610"/>
      <c r="M22" s="610"/>
      <c r="N22" s="610"/>
      <c r="O22" s="610"/>
      <c r="P22" s="610"/>
      <c r="Q22" s="611"/>
      <c r="R22" s="612">
        <v>11582497</v>
      </c>
      <c r="S22" s="613"/>
      <c r="T22" s="613"/>
      <c r="U22" s="613"/>
      <c r="V22" s="613"/>
      <c r="W22" s="613"/>
      <c r="X22" s="613"/>
      <c r="Y22" s="614"/>
      <c r="Z22" s="615">
        <v>0.9</v>
      </c>
      <c r="AA22" s="677"/>
      <c r="AB22" s="677"/>
      <c r="AC22" s="679"/>
      <c r="AD22" s="618" t="s">
        <v>210</v>
      </c>
      <c r="AE22" s="613"/>
      <c r="AF22" s="613"/>
      <c r="AG22" s="613"/>
      <c r="AH22" s="613"/>
      <c r="AI22" s="613"/>
      <c r="AJ22" s="613"/>
      <c r="AK22" s="614"/>
      <c r="AL22" s="615" t="s">
        <v>211</v>
      </c>
      <c r="AM22" s="677"/>
      <c r="AN22" s="677"/>
      <c r="AO22" s="678"/>
      <c r="AP22" s="680" t="s">
        <v>251</v>
      </c>
      <c r="AQ22" s="681"/>
      <c r="AR22" s="681"/>
      <c r="AS22" s="681"/>
      <c r="AT22" s="681"/>
      <c r="AU22" s="681"/>
      <c r="AV22" s="681"/>
      <c r="AW22" s="681"/>
      <c r="AX22" s="681"/>
      <c r="AY22" s="681"/>
      <c r="AZ22" s="681"/>
      <c r="BA22" s="681"/>
      <c r="BB22" s="681"/>
      <c r="BC22" s="682"/>
      <c r="BD22" s="612">
        <v>1615914</v>
      </c>
      <c r="BE22" s="613"/>
      <c r="BF22" s="613"/>
      <c r="BG22" s="613"/>
      <c r="BH22" s="613"/>
      <c r="BI22" s="613"/>
      <c r="BJ22" s="613"/>
      <c r="BK22" s="614"/>
      <c r="BL22" s="676">
        <v>0.6</v>
      </c>
      <c r="BM22" s="676"/>
      <c r="BN22" s="676"/>
      <c r="BO22" s="676"/>
      <c r="BP22" s="671" t="s">
        <v>118</v>
      </c>
      <c r="BQ22" s="671"/>
      <c r="BR22" s="671"/>
      <c r="BS22" s="671"/>
      <c r="BT22" s="671"/>
      <c r="BU22" s="671"/>
      <c r="BV22" s="671"/>
      <c r="BW22" s="672"/>
      <c r="BY22" s="680" t="s">
        <v>252</v>
      </c>
      <c r="BZ22" s="681"/>
      <c r="CA22" s="681"/>
      <c r="CB22" s="681"/>
      <c r="CC22" s="681"/>
      <c r="CD22" s="681"/>
      <c r="CE22" s="681"/>
      <c r="CF22" s="681"/>
      <c r="CG22" s="681"/>
      <c r="CH22" s="681"/>
      <c r="CI22" s="681"/>
      <c r="CJ22" s="681"/>
      <c r="CK22" s="681"/>
      <c r="CL22" s="682"/>
      <c r="CM22" s="612">
        <v>772137</v>
      </c>
      <c r="CN22" s="613"/>
      <c r="CO22" s="613"/>
      <c r="CP22" s="613"/>
      <c r="CQ22" s="613"/>
      <c r="CR22" s="613"/>
      <c r="CS22" s="613"/>
      <c r="CT22" s="614"/>
      <c r="CU22" s="615">
        <v>0.1</v>
      </c>
      <c r="CV22" s="677"/>
      <c r="CW22" s="677"/>
      <c r="CX22" s="679"/>
      <c r="CY22" s="618" t="s">
        <v>118</v>
      </c>
      <c r="CZ22" s="613"/>
      <c r="DA22" s="613"/>
      <c r="DB22" s="613"/>
      <c r="DC22" s="613"/>
      <c r="DD22" s="613"/>
      <c r="DE22" s="613"/>
      <c r="DF22" s="613"/>
      <c r="DG22" s="613"/>
      <c r="DH22" s="613"/>
      <c r="DI22" s="613"/>
      <c r="DJ22" s="613"/>
      <c r="DK22" s="614"/>
      <c r="DL22" s="618">
        <v>772137</v>
      </c>
      <c r="DM22" s="613"/>
      <c r="DN22" s="613"/>
      <c r="DO22" s="613"/>
      <c r="DP22" s="613"/>
      <c r="DQ22" s="613"/>
      <c r="DR22" s="613"/>
      <c r="DS22" s="613"/>
      <c r="DT22" s="613"/>
      <c r="DU22" s="613"/>
      <c r="DV22" s="613"/>
      <c r="DW22" s="613"/>
      <c r="DX22" s="696"/>
    </row>
    <row r="23" spans="2:128" ht="11.25" customHeight="1" x14ac:dyDescent="0.2">
      <c r="B23" s="609" t="s">
        <v>253</v>
      </c>
      <c r="C23" s="610"/>
      <c r="D23" s="610"/>
      <c r="E23" s="610"/>
      <c r="F23" s="610"/>
      <c r="G23" s="610"/>
      <c r="H23" s="610"/>
      <c r="I23" s="610"/>
      <c r="J23" s="610"/>
      <c r="K23" s="610"/>
      <c r="L23" s="610"/>
      <c r="M23" s="610"/>
      <c r="N23" s="610"/>
      <c r="O23" s="610"/>
      <c r="P23" s="610"/>
      <c r="Q23" s="611"/>
      <c r="R23" s="612">
        <v>106240683</v>
      </c>
      <c r="S23" s="613"/>
      <c r="T23" s="613"/>
      <c r="U23" s="613"/>
      <c r="V23" s="613"/>
      <c r="W23" s="613"/>
      <c r="X23" s="613"/>
      <c r="Y23" s="614"/>
      <c r="Z23" s="615">
        <v>7.8</v>
      </c>
      <c r="AA23" s="677"/>
      <c r="AB23" s="677"/>
      <c r="AC23" s="679"/>
      <c r="AD23" s="618" t="s">
        <v>118</v>
      </c>
      <c r="AE23" s="613"/>
      <c r="AF23" s="613"/>
      <c r="AG23" s="613"/>
      <c r="AH23" s="613"/>
      <c r="AI23" s="613"/>
      <c r="AJ23" s="613"/>
      <c r="AK23" s="614"/>
      <c r="AL23" s="615" t="s">
        <v>118</v>
      </c>
      <c r="AM23" s="677"/>
      <c r="AN23" s="677"/>
      <c r="AO23" s="678"/>
      <c r="AP23" s="680" t="s">
        <v>254</v>
      </c>
      <c r="AQ23" s="681"/>
      <c r="AR23" s="681"/>
      <c r="AS23" s="681"/>
      <c r="AT23" s="681"/>
      <c r="AU23" s="681"/>
      <c r="AV23" s="681"/>
      <c r="AW23" s="681"/>
      <c r="AX23" s="681"/>
      <c r="AY23" s="681"/>
      <c r="AZ23" s="681"/>
      <c r="BA23" s="681"/>
      <c r="BB23" s="681"/>
      <c r="BC23" s="682"/>
      <c r="BD23" s="612">
        <v>24717507</v>
      </c>
      <c r="BE23" s="613"/>
      <c r="BF23" s="613"/>
      <c r="BG23" s="613"/>
      <c r="BH23" s="613"/>
      <c r="BI23" s="613"/>
      <c r="BJ23" s="613"/>
      <c r="BK23" s="614"/>
      <c r="BL23" s="676">
        <v>9.1</v>
      </c>
      <c r="BM23" s="676"/>
      <c r="BN23" s="676"/>
      <c r="BO23" s="676"/>
      <c r="BP23" s="671" t="s">
        <v>211</v>
      </c>
      <c r="BQ23" s="671"/>
      <c r="BR23" s="671"/>
      <c r="BS23" s="671"/>
      <c r="BT23" s="671"/>
      <c r="BU23" s="671"/>
      <c r="BV23" s="671"/>
      <c r="BW23" s="672"/>
      <c r="BY23" s="680" t="s">
        <v>255</v>
      </c>
      <c r="BZ23" s="681"/>
      <c r="CA23" s="681"/>
      <c r="CB23" s="681"/>
      <c r="CC23" s="681"/>
      <c r="CD23" s="681"/>
      <c r="CE23" s="681"/>
      <c r="CF23" s="681"/>
      <c r="CG23" s="681"/>
      <c r="CH23" s="681"/>
      <c r="CI23" s="681"/>
      <c r="CJ23" s="681"/>
      <c r="CK23" s="681"/>
      <c r="CL23" s="682"/>
      <c r="CM23" s="612">
        <v>377388</v>
      </c>
      <c r="CN23" s="613"/>
      <c r="CO23" s="613"/>
      <c r="CP23" s="613"/>
      <c r="CQ23" s="613"/>
      <c r="CR23" s="613"/>
      <c r="CS23" s="613"/>
      <c r="CT23" s="614"/>
      <c r="CU23" s="615">
        <v>0</v>
      </c>
      <c r="CV23" s="677"/>
      <c r="CW23" s="677"/>
      <c r="CX23" s="679"/>
      <c r="CY23" s="618" t="s">
        <v>118</v>
      </c>
      <c r="CZ23" s="613"/>
      <c r="DA23" s="613"/>
      <c r="DB23" s="613"/>
      <c r="DC23" s="613"/>
      <c r="DD23" s="613"/>
      <c r="DE23" s="613"/>
      <c r="DF23" s="613"/>
      <c r="DG23" s="613"/>
      <c r="DH23" s="613"/>
      <c r="DI23" s="613"/>
      <c r="DJ23" s="613"/>
      <c r="DK23" s="614"/>
      <c r="DL23" s="618">
        <v>377388</v>
      </c>
      <c r="DM23" s="613"/>
      <c r="DN23" s="613"/>
      <c r="DO23" s="613"/>
      <c r="DP23" s="613"/>
      <c r="DQ23" s="613"/>
      <c r="DR23" s="613"/>
      <c r="DS23" s="613"/>
      <c r="DT23" s="613"/>
      <c r="DU23" s="613"/>
      <c r="DV23" s="613"/>
      <c r="DW23" s="613"/>
      <c r="DX23" s="696"/>
    </row>
    <row r="24" spans="2:128" ht="11.25" customHeight="1" x14ac:dyDescent="0.2">
      <c r="B24" s="609" t="s">
        <v>256</v>
      </c>
      <c r="C24" s="610"/>
      <c r="D24" s="610"/>
      <c r="E24" s="610"/>
      <c r="F24" s="610"/>
      <c r="G24" s="610"/>
      <c r="H24" s="610"/>
      <c r="I24" s="610"/>
      <c r="J24" s="610"/>
      <c r="K24" s="610"/>
      <c r="L24" s="610"/>
      <c r="M24" s="610"/>
      <c r="N24" s="610"/>
      <c r="O24" s="610"/>
      <c r="P24" s="610"/>
      <c r="Q24" s="611"/>
      <c r="R24" s="612">
        <v>604110390</v>
      </c>
      <c r="S24" s="613"/>
      <c r="T24" s="613"/>
      <c r="U24" s="613"/>
      <c r="V24" s="613"/>
      <c r="W24" s="613"/>
      <c r="X24" s="613"/>
      <c r="Y24" s="614"/>
      <c r="Z24" s="615">
        <v>44.5</v>
      </c>
      <c r="AA24" s="677"/>
      <c r="AB24" s="677"/>
      <c r="AC24" s="679"/>
      <c r="AD24" s="618">
        <v>444025633</v>
      </c>
      <c r="AE24" s="613"/>
      <c r="AF24" s="613"/>
      <c r="AG24" s="613"/>
      <c r="AH24" s="613"/>
      <c r="AI24" s="613"/>
      <c r="AJ24" s="613"/>
      <c r="AK24" s="614"/>
      <c r="AL24" s="615">
        <v>99</v>
      </c>
      <c r="AM24" s="677"/>
      <c r="AN24" s="677"/>
      <c r="AO24" s="678"/>
      <c r="AP24" s="680" t="s">
        <v>257</v>
      </c>
      <c r="AQ24" s="681"/>
      <c r="AR24" s="681"/>
      <c r="AS24" s="681"/>
      <c r="AT24" s="681"/>
      <c r="AU24" s="681"/>
      <c r="AV24" s="681"/>
      <c r="AW24" s="681"/>
      <c r="AX24" s="681"/>
      <c r="AY24" s="681"/>
      <c r="AZ24" s="681"/>
      <c r="BA24" s="681"/>
      <c r="BB24" s="681"/>
      <c r="BC24" s="682"/>
      <c r="BD24" s="612">
        <v>31183798</v>
      </c>
      <c r="BE24" s="613"/>
      <c r="BF24" s="613"/>
      <c r="BG24" s="613"/>
      <c r="BH24" s="613"/>
      <c r="BI24" s="613"/>
      <c r="BJ24" s="613"/>
      <c r="BK24" s="614"/>
      <c r="BL24" s="676">
        <v>11.5</v>
      </c>
      <c r="BM24" s="676"/>
      <c r="BN24" s="676"/>
      <c r="BO24" s="676"/>
      <c r="BP24" s="671" t="s">
        <v>210</v>
      </c>
      <c r="BQ24" s="671"/>
      <c r="BR24" s="671"/>
      <c r="BS24" s="671"/>
      <c r="BT24" s="671"/>
      <c r="BU24" s="671"/>
      <c r="BV24" s="671"/>
      <c r="BW24" s="672"/>
      <c r="BY24" s="680" t="s">
        <v>258</v>
      </c>
      <c r="BZ24" s="681"/>
      <c r="CA24" s="681"/>
      <c r="CB24" s="681"/>
      <c r="CC24" s="681"/>
      <c r="CD24" s="681"/>
      <c r="CE24" s="681"/>
      <c r="CF24" s="681"/>
      <c r="CG24" s="681"/>
      <c r="CH24" s="681"/>
      <c r="CI24" s="681"/>
      <c r="CJ24" s="681"/>
      <c r="CK24" s="681"/>
      <c r="CL24" s="682"/>
      <c r="CM24" s="612" t="s">
        <v>211</v>
      </c>
      <c r="CN24" s="613"/>
      <c r="CO24" s="613"/>
      <c r="CP24" s="613"/>
      <c r="CQ24" s="613"/>
      <c r="CR24" s="613"/>
      <c r="CS24" s="613"/>
      <c r="CT24" s="614"/>
      <c r="CU24" s="615" t="s">
        <v>118</v>
      </c>
      <c r="CV24" s="677"/>
      <c r="CW24" s="677"/>
      <c r="CX24" s="679"/>
      <c r="CY24" s="618" t="s">
        <v>118</v>
      </c>
      <c r="CZ24" s="613"/>
      <c r="DA24" s="613"/>
      <c r="DB24" s="613"/>
      <c r="DC24" s="613"/>
      <c r="DD24" s="613"/>
      <c r="DE24" s="613"/>
      <c r="DF24" s="613"/>
      <c r="DG24" s="613"/>
      <c r="DH24" s="613"/>
      <c r="DI24" s="613"/>
      <c r="DJ24" s="613"/>
      <c r="DK24" s="614"/>
      <c r="DL24" s="618" t="s">
        <v>210</v>
      </c>
      <c r="DM24" s="613"/>
      <c r="DN24" s="613"/>
      <c r="DO24" s="613"/>
      <c r="DP24" s="613"/>
      <c r="DQ24" s="613"/>
      <c r="DR24" s="613"/>
      <c r="DS24" s="613"/>
      <c r="DT24" s="613"/>
      <c r="DU24" s="613"/>
      <c r="DV24" s="613"/>
      <c r="DW24" s="613"/>
      <c r="DX24" s="696"/>
    </row>
    <row r="25" spans="2:128" ht="11.25" customHeight="1" x14ac:dyDescent="0.2">
      <c r="B25" s="609" t="s">
        <v>259</v>
      </c>
      <c r="C25" s="610"/>
      <c r="D25" s="610"/>
      <c r="E25" s="610"/>
      <c r="F25" s="610"/>
      <c r="G25" s="610"/>
      <c r="H25" s="610"/>
      <c r="I25" s="610"/>
      <c r="J25" s="610"/>
      <c r="K25" s="610"/>
      <c r="L25" s="610"/>
      <c r="M25" s="610"/>
      <c r="N25" s="610"/>
      <c r="O25" s="610"/>
      <c r="P25" s="610"/>
      <c r="Q25" s="611"/>
      <c r="R25" s="612">
        <v>519940</v>
      </c>
      <c r="S25" s="613"/>
      <c r="T25" s="613"/>
      <c r="U25" s="613"/>
      <c r="V25" s="613"/>
      <c r="W25" s="613"/>
      <c r="X25" s="613"/>
      <c r="Y25" s="614"/>
      <c r="Z25" s="615">
        <v>0</v>
      </c>
      <c r="AA25" s="677"/>
      <c r="AB25" s="677"/>
      <c r="AC25" s="679"/>
      <c r="AD25" s="618">
        <v>519940</v>
      </c>
      <c r="AE25" s="613"/>
      <c r="AF25" s="613"/>
      <c r="AG25" s="613"/>
      <c r="AH25" s="613"/>
      <c r="AI25" s="613"/>
      <c r="AJ25" s="613"/>
      <c r="AK25" s="614"/>
      <c r="AL25" s="615">
        <v>0.1</v>
      </c>
      <c r="AM25" s="677"/>
      <c r="AN25" s="677"/>
      <c r="AO25" s="678"/>
      <c r="AP25" s="680" t="s">
        <v>260</v>
      </c>
      <c r="AQ25" s="681"/>
      <c r="AR25" s="681"/>
      <c r="AS25" s="681"/>
      <c r="AT25" s="681"/>
      <c r="AU25" s="681"/>
      <c r="AV25" s="681"/>
      <c r="AW25" s="681"/>
      <c r="AX25" s="681"/>
      <c r="AY25" s="681"/>
      <c r="AZ25" s="681"/>
      <c r="BA25" s="681"/>
      <c r="BB25" s="681"/>
      <c r="BC25" s="682"/>
      <c r="BD25" s="612">
        <v>10382</v>
      </c>
      <c r="BE25" s="613"/>
      <c r="BF25" s="613"/>
      <c r="BG25" s="613"/>
      <c r="BH25" s="613"/>
      <c r="BI25" s="613"/>
      <c r="BJ25" s="613"/>
      <c r="BK25" s="614"/>
      <c r="BL25" s="676">
        <v>0</v>
      </c>
      <c r="BM25" s="676"/>
      <c r="BN25" s="676"/>
      <c r="BO25" s="676"/>
      <c r="BP25" s="671" t="s">
        <v>210</v>
      </c>
      <c r="BQ25" s="671"/>
      <c r="BR25" s="671"/>
      <c r="BS25" s="671"/>
      <c r="BT25" s="671"/>
      <c r="BU25" s="671"/>
      <c r="BV25" s="671"/>
      <c r="BW25" s="672"/>
      <c r="BY25" s="680" t="s">
        <v>261</v>
      </c>
      <c r="BZ25" s="681"/>
      <c r="CA25" s="681"/>
      <c r="CB25" s="681"/>
      <c r="CC25" s="681"/>
      <c r="CD25" s="681"/>
      <c r="CE25" s="681"/>
      <c r="CF25" s="681"/>
      <c r="CG25" s="681"/>
      <c r="CH25" s="681"/>
      <c r="CI25" s="681"/>
      <c r="CJ25" s="681"/>
      <c r="CK25" s="681"/>
      <c r="CL25" s="682"/>
      <c r="CM25" s="612">
        <v>36450849</v>
      </c>
      <c r="CN25" s="613"/>
      <c r="CO25" s="613"/>
      <c r="CP25" s="613"/>
      <c r="CQ25" s="613"/>
      <c r="CR25" s="613"/>
      <c r="CS25" s="613"/>
      <c r="CT25" s="614"/>
      <c r="CU25" s="615">
        <v>2.9</v>
      </c>
      <c r="CV25" s="677"/>
      <c r="CW25" s="677"/>
      <c r="CX25" s="679"/>
      <c r="CY25" s="618" t="s">
        <v>118</v>
      </c>
      <c r="CZ25" s="613"/>
      <c r="DA25" s="613"/>
      <c r="DB25" s="613"/>
      <c r="DC25" s="613"/>
      <c r="DD25" s="613"/>
      <c r="DE25" s="613"/>
      <c r="DF25" s="613"/>
      <c r="DG25" s="613"/>
      <c r="DH25" s="613"/>
      <c r="DI25" s="613"/>
      <c r="DJ25" s="613"/>
      <c r="DK25" s="614"/>
      <c r="DL25" s="618">
        <v>36450849</v>
      </c>
      <c r="DM25" s="613"/>
      <c r="DN25" s="613"/>
      <c r="DO25" s="613"/>
      <c r="DP25" s="613"/>
      <c r="DQ25" s="613"/>
      <c r="DR25" s="613"/>
      <c r="DS25" s="613"/>
      <c r="DT25" s="613"/>
      <c r="DU25" s="613"/>
      <c r="DV25" s="613"/>
      <c r="DW25" s="613"/>
      <c r="DX25" s="696"/>
    </row>
    <row r="26" spans="2:128" ht="11.25" customHeight="1" x14ac:dyDescent="0.2">
      <c r="B26" s="609" t="s">
        <v>262</v>
      </c>
      <c r="C26" s="610"/>
      <c r="D26" s="610"/>
      <c r="E26" s="610"/>
      <c r="F26" s="610"/>
      <c r="G26" s="610"/>
      <c r="H26" s="610"/>
      <c r="I26" s="610"/>
      <c r="J26" s="610"/>
      <c r="K26" s="610"/>
      <c r="L26" s="610"/>
      <c r="M26" s="610"/>
      <c r="N26" s="610"/>
      <c r="O26" s="610"/>
      <c r="P26" s="610"/>
      <c r="Q26" s="611"/>
      <c r="R26" s="612">
        <v>4471763</v>
      </c>
      <c r="S26" s="613"/>
      <c r="T26" s="613"/>
      <c r="U26" s="613"/>
      <c r="V26" s="613"/>
      <c r="W26" s="613"/>
      <c r="X26" s="613"/>
      <c r="Y26" s="614"/>
      <c r="Z26" s="615">
        <v>0.3</v>
      </c>
      <c r="AA26" s="677"/>
      <c r="AB26" s="677"/>
      <c r="AC26" s="679"/>
      <c r="AD26" s="618" t="s">
        <v>210</v>
      </c>
      <c r="AE26" s="613"/>
      <c r="AF26" s="613"/>
      <c r="AG26" s="613"/>
      <c r="AH26" s="613"/>
      <c r="AI26" s="613"/>
      <c r="AJ26" s="613"/>
      <c r="AK26" s="614"/>
      <c r="AL26" s="615" t="s">
        <v>118</v>
      </c>
      <c r="AM26" s="677"/>
      <c r="AN26" s="677"/>
      <c r="AO26" s="678"/>
      <c r="AP26" s="680" t="s">
        <v>263</v>
      </c>
      <c r="AQ26" s="681"/>
      <c r="AR26" s="681"/>
      <c r="AS26" s="681"/>
      <c r="AT26" s="681"/>
      <c r="AU26" s="681"/>
      <c r="AV26" s="681"/>
      <c r="AW26" s="681"/>
      <c r="AX26" s="681"/>
      <c r="AY26" s="681"/>
      <c r="AZ26" s="681"/>
      <c r="BA26" s="681"/>
      <c r="BB26" s="681"/>
      <c r="BC26" s="682"/>
      <c r="BD26" s="612">
        <v>4401838</v>
      </c>
      <c r="BE26" s="613"/>
      <c r="BF26" s="613"/>
      <c r="BG26" s="613"/>
      <c r="BH26" s="613"/>
      <c r="BI26" s="613"/>
      <c r="BJ26" s="613"/>
      <c r="BK26" s="614"/>
      <c r="BL26" s="676">
        <v>1.6</v>
      </c>
      <c r="BM26" s="676"/>
      <c r="BN26" s="676"/>
      <c r="BO26" s="676"/>
      <c r="BP26" s="671" t="s">
        <v>118</v>
      </c>
      <c r="BQ26" s="671"/>
      <c r="BR26" s="671"/>
      <c r="BS26" s="671"/>
      <c r="BT26" s="671"/>
      <c r="BU26" s="671"/>
      <c r="BV26" s="671"/>
      <c r="BW26" s="672"/>
      <c r="BY26" s="680" t="s">
        <v>264</v>
      </c>
      <c r="BZ26" s="681"/>
      <c r="CA26" s="681"/>
      <c r="CB26" s="681"/>
      <c r="CC26" s="681"/>
      <c r="CD26" s="681"/>
      <c r="CE26" s="681"/>
      <c r="CF26" s="681"/>
      <c r="CG26" s="681"/>
      <c r="CH26" s="681"/>
      <c r="CI26" s="681"/>
      <c r="CJ26" s="681"/>
      <c r="CK26" s="681"/>
      <c r="CL26" s="682"/>
      <c r="CM26" s="612">
        <v>387823</v>
      </c>
      <c r="CN26" s="613"/>
      <c r="CO26" s="613"/>
      <c r="CP26" s="613"/>
      <c r="CQ26" s="613"/>
      <c r="CR26" s="613"/>
      <c r="CS26" s="613"/>
      <c r="CT26" s="614"/>
      <c r="CU26" s="615">
        <v>0</v>
      </c>
      <c r="CV26" s="677"/>
      <c r="CW26" s="677"/>
      <c r="CX26" s="679"/>
      <c r="CY26" s="618" t="s">
        <v>210</v>
      </c>
      <c r="CZ26" s="613"/>
      <c r="DA26" s="613"/>
      <c r="DB26" s="613"/>
      <c r="DC26" s="613"/>
      <c r="DD26" s="613"/>
      <c r="DE26" s="613"/>
      <c r="DF26" s="613"/>
      <c r="DG26" s="613"/>
      <c r="DH26" s="613"/>
      <c r="DI26" s="613"/>
      <c r="DJ26" s="613"/>
      <c r="DK26" s="614"/>
      <c r="DL26" s="618">
        <v>387823</v>
      </c>
      <c r="DM26" s="613"/>
      <c r="DN26" s="613"/>
      <c r="DO26" s="613"/>
      <c r="DP26" s="613"/>
      <c r="DQ26" s="613"/>
      <c r="DR26" s="613"/>
      <c r="DS26" s="613"/>
      <c r="DT26" s="613"/>
      <c r="DU26" s="613"/>
      <c r="DV26" s="613"/>
      <c r="DW26" s="613"/>
      <c r="DX26" s="696"/>
    </row>
    <row r="27" spans="2:128" ht="11.25" customHeight="1" x14ac:dyDescent="0.2">
      <c r="B27" s="609" t="s">
        <v>265</v>
      </c>
      <c r="C27" s="610"/>
      <c r="D27" s="610"/>
      <c r="E27" s="610"/>
      <c r="F27" s="610"/>
      <c r="G27" s="610"/>
      <c r="H27" s="610"/>
      <c r="I27" s="610"/>
      <c r="J27" s="610"/>
      <c r="K27" s="610"/>
      <c r="L27" s="610"/>
      <c r="M27" s="610"/>
      <c r="N27" s="610"/>
      <c r="O27" s="610"/>
      <c r="P27" s="610"/>
      <c r="Q27" s="611"/>
      <c r="R27" s="612">
        <v>12178863</v>
      </c>
      <c r="S27" s="613"/>
      <c r="T27" s="613"/>
      <c r="U27" s="613"/>
      <c r="V27" s="613"/>
      <c r="W27" s="613"/>
      <c r="X27" s="613"/>
      <c r="Y27" s="614"/>
      <c r="Z27" s="615">
        <v>0.9</v>
      </c>
      <c r="AA27" s="677"/>
      <c r="AB27" s="677"/>
      <c r="AC27" s="679"/>
      <c r="AD27" s="618">
        <v>3601043</v>
      </c>
      <c r="AE27" s="613"/>
      <c r="AF27" s="613"/>
      <c r="AG27" s="613"/>
      <c r="AH27" s="613"/>
      <c r="AI27" s="613"/>
      <c r="AJ27" s="613"/>
      <c r="AK27" s="614"/>
      <c r="AL27" s="615">
        <v>0.8</v>
      </c>
      <c r="AM27" s="677"/>
      <c r="AN27" s="677"/>
      <c r="AO27" s="678"/>
      <c r="AP27" s="680" t="s">
        <v>266</v>
      </c>
      <c r="AQ27" s="681"/>
      <c r="AR27" s="681"/>
      <c r="AS27" s="681"/>
      <c r="AT27" s="681"/>
      <c r="AU27" s="681"/>
      <c r="AV27" s="681"/>
      <c r="AW27" s="681"/>
      <c r="AX27" s="681"/>
      <c r="AY27" s="681"/>
      <c r="AZ27" s="681"/>
      <c r="BA27" s="681"/>
      <c r="BB27" s="681"/>
      <c r="BC27" s="682"/>
      <c r="BD27" s="612" t="s">
        <v>118</v>
      </c>
      <c r="BE27" s="613"/>
      <c r="BF27" s="613"/>
      <c r="BG27" s="613"/>
      <c r="BH27" s="613"/>
      <c r="BI27" s="613"/>
      <c r="BJ27" s="613"/>
      <c r="BK27" s="614"/>
      <c r="BL27" s="676" t="s">
        <v>118</v>
      </c>
      <c r="BM27" s="676"/>
      <c r="BN27" s="676"/>
      <c r="BO27" s="676"/>
      <c r="BP27" s="671" t="s">
        <v>118</v>
      </c>
      <c r="BQ27" s="671"/>
      <c r="BR27" s="671"/>
      <c r="BS27" s="671"/>
      <c r="BT27" s="671"/>
      <c r="BU27" s="671"/>
      <c r="BV27" s="671"/>
      <c r="BW27" s="672"/>
      <c r="BY27" s="680" t="s">
        <v>267</v>
      </c>
      <c r="BZ27" s="681"/>
      <c r="CA27" s="681"/>
      <c r="CB27" s="681"/>
      <c r="CC27" s="681"/>
      <c r="CD27" s="681"/>
      <c r="CE27" s="681"/>
      <c r="CF27" s="681"/>
      <c r="CG27" s="681"/>
      <c r="CH27" s="681"/>
      <c r="CI27" s="681"/>
      <c r="CJ27" s="681"/>
      <c r="CK27" s="681"/>
      <c r="CL27" s="682"/>
      <c r="CM27" s="612" t="s">
        <v>210</v>
      </c>
      <c r="CN27" s="613"/>
      <c r="CO27" s="613"/>
      <c r="CP27" s="613"/>
      <c r="CQ27" s="613"/>
      <c r="CR27" s="613"/>
      <c r="CS27" s="613"/>
      <c r="CT27" s="614"/>
      <c r="CU27" s="615" t="s">
        <v>211</v>
      </c>
      <c r="CV27" s="677"/>
      <c r="CW27" s="677"/>
      <c r="CX27" s="679"/>
      <c r="CY27" s="618" t="s">
        <v>210</v>
      </c>
      <c r="CZ27" s="613"/>
      <c r="DA27" s="613"/>
      <c r="DB27" s="613"/>
      <c r="DC27" s="613"/>
      <c r="DD27" s="613"/>
      <c r="DE27" s="613"/>
      <c r="DF27" s="613"/>
      <c r="DG27" s="613"/>
      <c r="DH27" s="613"/>
      <c r="DI27" s="613"/>
      <c r="DJ27" s="613"/>
      <c r="DK27" s="614"/>
      <c r="DL27" s="618" t="s">
        <v>118</v>
      </c>
      <c r="DM27" s="613"/>
      <c r="DN27" s="613"/>
      <c r="DO27" s="613"/>
      <c r="DP27" s="613"/>
      <c r="DQ27" s="613"/>
      <c r="DR27" s="613"/>
      <c r="DS27" s="613"/>
      <c r="DT27" s="613"/>
      <c r="DU27" s="613"/>
      <c r="DV27" s="613"/>
      <c r="DW27" s="613"/>
      <c r="DX27" s="696"/>
    </row>
    <row r="28" spans="2:128" ht="11.25" customHeight="1" x14ac:dyDescent="0.2">
      <c r="B28" s="609" t="s">
        <v>268</v>
      </c>
      <c r="C28" s="610"/>
      <c r="D28" s="610"/>
      <c r="E28" s="610"/>
      <c r="F28" s="610"/>
      <c r="G28" s="610"/>
      <c r="H28" s="610"/>
      <c r="I28" s="610"/>
      <c r="J28" s="610"/>
      <c r="K28" s="610"/>
      <c r="L28" s="610"/>
      <c r="M28" s="610"/>
      <c r="N28" s="610"/>
      <c r="O28" s="610"/>
      <c r="P28" s="610"/>
      <c r="Q28" s="611"/>
      <c r="R28" s="612">
        <v>3054714</v>
      </c>
      <c r="S28" s="613"/>
      <c r="T28" s="613"/>
      <c r="U28" s="613"/>
      <c r="V28" s="613"/>
      <c r="W28" s="613"/>
      <c r="X28" s="613"/>
      <c r="Y28" s="614"/>
      <c r="Z28" s="615">
        <v>0.2</v>
      </c>
      <c r="AA28" s="677"/>
      <c r="AB28" s="677"/>
      <c r="AC28" s="679"/>
      <c r="AD28" s="618" t="s">
        <v>118</v>
      </c>
      <c r="AE28" s="613"/>
      <c r="AF28" s="613"/>
      <c r="AG28" s="613"/>
      <c r="AH28" s="613"/>
      <c r="AI28" s="613"/>
      <c r="AJ28" s="613"/>
      <c r="AK28" s="614"/>
      <c r="AL28" s="615" t="s">
        <v>118</v>
      </c>
      <c r="AM28" s="677"/>
      <c r="AN28" s="677"/>
      <c r="AO28" s="678"/>
      <c r="AP28" s="680" t="s">
        <v>269</v>
      </c>
      <c r="AQ28" s="681"/>
      <c r="AR28" s="681"/>
      <c r="AS28" s="681"/>
      <c r="AT28" s="681"/>
      <c r="AU28" s="681"/>
      <c r="AV28" s="681"/>
      <c r="AW28" s="681"/>
      <c r="AX28" s="681"/>
      <c r="AY28" s="681"/>
      <c r="AZ28" s="681"/>
      <c r="BA28" s="681"/>
      <c r="BB28" s="681"/>
      <c r="BC28" s="682"/>
      <c r="BD28" s="612">
        <v>491913</v>
      </c>
      <c r="BE28" s="613"/>
      <c r="BF28" s="613"/>
      <c r="BG28" s="613"/>
      <c r="BH28" s="613"/>
      <c r="BI28" s="613"/>
      <c r="BJ28" s="613"/>
      <c r="BK28" s="614"/>
      <c r="BL28" s="676">
        <v>0.2</v>
      </c>
      <c r="BM28" s="676"/>
      <c r="BN28" s="676"/>
      <c r="BO28" s="676"/>
      <c r="BP28" s="671" t="s">
        <v>210</v>
      </c>
      <c r="BQ28" s="671"/>
      <c r="BR28" s="671"/>
      <c r="BS28" s="671"/>
      <c r="BT28" s="671"/>
      <c r="BU28" s="671"/>
      <c r="BV28" s="671"/>
      <c r="BW28" s="672"/>
      <c r="BY28" s="680" t="s">
        <v>270</v>
      </c>
      <c r="BZ28" s="681"/>
      <c r="CA28" s="681"/>
      <c r="CB28" s="681"/>
      <c r="CC28" s="681"/>
      <c r="CD28" s="681"/>
      <c r="CE28" s="681"/>
      <c r="CF28" s="681"/>
      <c r="CG28" s="681"/>
      <c r="CH28" s="681"/>
      <c r="CI28" s="681"/>
      <c r="CJ28" s="681"/>
      <c r="CK28" s="681"/>
      <c r="CL28" s="682"/>
      <c r="CM28" s="612">
        <v>1053129</v>
      </c>
      <c r="CN28" s="613"/>
      <c r="CO28" s="613"/>
      <c r="CP28" s="613"/>
      <c r="CQ28" s="613"/>
      <c r="CR28" s="613"/>
      <c r="CS28" s="613"/>
      <c r="CT28" s="614"/>
      <c r="CU28" s="615">
        <v>0.1</v>
      </c>
      <c r="CV28" s="677"/>
      <c r="CW28" s="677"/>
      <c r="CX28" s="679"/>
      <c r="CY28" s="618" t="s">
        <v>118</v>
      </c>
      <c r="CZ28" s="613"/>
      <c r="DA28" s="613"/>
      <c r="DB28" s="613"/>
      <c r="DC28" s="613"/>
      <c r="DD28" s="613"/>
      <c r="DE28" s="613"/>
      <c r="DF28" s="613"/>
      <c r="DG28" s="613"/>
      <c r="DH28" s="613"/>
      <c r="DI28" s="613"/>
      <c r="DJ28" s="613"/>
      <c r="DK28" s="614"/>
      <c r="DL28" s="618">
        <v>1053129</v>
      </c>
      <c r="DM28" s="613"/>
      <c r="DN28" s="613"/>
      <c r="DO28" s="613"/>
      <c r="DP28" s="613"/>
      <c r="DQ28" s="613"/>
      <c r="DR28" s="613"/>
      <c r="DS28" s="613"/>
      <c r="DT28" s="613"/>
      <c r="DU28" s="613"/>
      <c r="DV28" s="613"/>
      <c r="DW28" s="613"/>
      <c r="DX28" s="696"/>
    </row>
    <row r="29" spans="2:128" ht="11.25" customHeight="1" x14ac:dyDescent="0.2">
      <c r="B29" s="609" t="s">
        <v>271</v>
      </c>
      <c r="C29" s="610"/>
      <c r="D29" s="610"/>
      <c r="E29" s="610"/>
      <c r="F29" s="610"/>
      <c r="G29" s="610"/>
      <c r="H29" s="610"/>
      <c r="I29" s="610"/>
      <c r="J29" s="610"/>
      <c r="K29" s="610"/>
      <c r="L29" s="610"/>
      <c r="M29" s="610"/>
      <c r="N29" s="610"/>
      <c r="O29" s="610"/>
      <c r="P29" s="610"/>
      <c r="Q29" s="611"/>
      <c r="R29" s="612">
        <v>294949254</v>
      </c>
      <c r="S29" s="613"/>
      <c r="T29" s="613"/>
      <c r="U29" s="613"/>
      <c r="V29" s="613"/>
      <c r="W29" s="613"/>
      <c r="X29" s="613"/>
      <c r="Y29" s="614"/>
      <c r="Z29" s="615">
        <v>21.7</v>
      </c>
      <c r="AA29" s="677"/>
      <c r="AB29" s="677"/>
      <c r="AC29" s="679"/>
      <c r="AD29" s="618" t="s">
        <v>118</v>
      </c>
      <c r="AE29" s="613"/>
      <c r="AF29" s="613"/>
      <c r="AG29" s="613"/>
      <c r="AH29" s="613"/>
      <c r="AI29" s="613"/>
      <c r="AJ29" s="613"/>
      <c r="AK29" s="614"/>
      <c r="AL29" s="615" t="s">
        <v>211</v>
      </c>
      <c r="AM29" s="677"/>
      <c r="AN29" s="677"/>
      <c r="AO29" s="678"/>
      <c r="AP29" s="680" t="s">
        <v>272</v>
      </c>
      <c r="AQ29" s="681"/>
      <c r="AR29" s="681"/>
      <c r="AS29" s="681"/>
      <c r="AT29" s="681"/>
      <c r="AU29" s="681"/>
      <c r="AV29" s="681"/>
      <c r="AW29" s="681"/>
      <c r="AX29" s="681"/>
      <c r="AY29" s="681"/>
      <c r="AZ29" s="681"/>
      <c r="BA29" s="681"/>
      <c r="BB29" s="681"/>
      <c r="BC29" s="682"/>
      <c r="BD29" s="612">
        <v>14891</v>
      </c>
      <c r="BE29" s="613"/>
      <c r="BF29" s="613"/>
      <c r="BG29" s="613"/>
      <c r="BH29" s="613"/>
      <c r="BI29" s="613"/>
      <c r="BJ29" s="613"/>
      <c r="BK29" s="614"/>
      <c r="BL29" s="676">
        <v>0</v>
      </c>
      <c r="BM29" s="676"/>
      <c r="BN29" s="676"/>
      <c r="BO29" s="676"/>
      <c r="BP29" s="671" t="s">
        <v>118</v>
      </c>
      <c r="BQ29" s="671"/>
      <c r="BR29" s="671"/>
      <c r="BS29" s="671"/>
      <c r="BT29" s="671"/>
      <c r="BU29" s="671"/>
      <c r="BV29" s="671"/>
      <c r="BW29" s="672"/>
      <c r="BY29" s="680" t="s">
        <v>273</v>
      </c>
      <c r="BZ29" s="697"/>
      <c r="CA29" s="697"/>
      <c r="CB29" s="697"/>
      <c r="CC29" s="697"/>
      <c r="CD29" s="697"/>
      <c r="CE29" s="697"/>
      <c r="CF29" s="697"/>
      <c r="CG29" s="697"/>
      <c r="CH29" s="697"/>
      <c r="CI29" s="697"/>
      <c r="CJ29" s="697"/>
      <c r="CK29" s="697"/>
      <c r="CL29" s="682"/>
      <c r="CM29" s="612" t="s">
        <v>118</v>
      </c>
      <c r="CN29" s="613"/>
      <c r="CO29" s="613"/>
      <c r="CP29" s="613"/>
      <c r="CQ29" s="613"/>
      <c r="CR29" s="613"/>
      <c r="CS29" s="613"/>
      <c r="CT29" s="614"/>
      <c r="CU29" s="615" t="s">
        <v>210</v>
      </c>
      <c r="CV29" s="677"/>
      <c r="CW29" s="677"/>
      <c r="CX29" s="679"/>
      <c r="CY29" s="618" t="s">
        <v>210</v>
      </c>
      <c r="CZ29" s="613"/>
      <c r="DA29" s="613"/>
      <c r="DB29" s="613"/>
      <c r="DC29" s="613"/>
      <c r="DD29" s="613"/>
      <c r="DE29" s="613"/>
      <c r="DF29" s="613"/>
      <c r="DG29" s="613"/>
      <c r="DH29" s="613"/>
      <c r="DI29" s="613"/>
      <c r="DJ29" s="613"/>
      <c r="DK29" s="614"/>
      <c r="DL29" s="618" t="s">
        <v>210</v>
      </c>
      <c r="DM29" s="613"/>
      <c r="DN29" s="613"/>
      <c r="DO29" s="613"/>
      <c r="DP29" s="613"/>
      <c r="DQ29" s="613"/>
      <c r="DR29" s="613"/>
      <c r="DS29" s="613"/>
      <c r="DT29" s="613"/>
      <c r="DU29" s="613"/>
      <c r="DV29" s="613"/>
      <c r="DW29" s="613"/>
      <c r="DX29" s="696"/>
    </row>
    <row r="30" spans="2:128" ht="11.25" customHeight="1" x14ac:dyDescent="0.2">
      <c r="B30" s="609" t="s">
        <v>274</v>
      </c>
      <c r="C30" s="610"/>
      <c r="D30" s="610"/>
      <c r="E30" s="610"/>
      <c r="F30" s="610"/>
      <c r="G30" s="610"/>
      <c r="H30" s="610"/>
      <c r="I30" s="610"/>
      <c r="J30" s="610"/>
      <c r="K30" s="610"/>
      <c r="L30" s="610"/>
      <c r="M30" s="610"/>
      <c r="N30" s="610"/>
      <c r="O30" s="610"/>
      <c r="P30" s="610"/>
      <c r="Q30" s="611"/>
      <c r="R30" s="612" t="s">
        <v>118</v>
      </c>
      <c r="S30" s="613"/>
      <c r="T30" s="613"/>
      <c r="U30" s="613"/>
      <c r="V30" s="613"/>
      <c r="W30" s="613"/>
      <c r="X30" s="613"/>
      <c r="Y30" s="614"/>
      <c r="Z30" s="615" t="s">
        <v>118</v>
      </c>
      <c r="AA30" s="677"/>
      <c r="AB30" s="677"/>
      <c r="AC30" s="679"/>
      <c r="AD30" s="618" t="s">
        <v>118</v>
      </c>
      <c r="AE30" s="613"/>
      <c r="AF30" s="613"/>
      <c r="AG30" s="613"/>
      <c r="AH30" s="613"/>
      <c r="AI30" s="613"/>
      <c r="AJ30" s="613"/>
      <c r="AK30" s="614"/>
      <c r="AL30" s="615" t="s">
        <v>118</v>
      </c>
      <c r="AM30" s="677"/>
      <c r="AN30" s="677"/>
      <c r="AO30" s="678"/>
      <c r="AP30" s="680" t="s">
        <v>275</v>
      </c>
      <c r="AQ30" s="681"/>
      <c r="AR30" s="681"/>
      <c r="AS30" s="681"/>
      <c r="AT30" s="681"/>
      <c r="AU30" s="681"/>
      <c r="AV30" s="681"/>
      <c r="AW30" s="681"/>
      <c r="AX30" s="681"/>
      <c r="AY30" s="681"/>
      <c r="AZ30" s="681"/>
      <c r="BA30" s="681"/>
      <c r="BB30" s="681"/>
      <c r="BC30" s="682"/>
      <c r="BD30" s="612">
        <v>14891</v>
      </c>
      <c r="BE30" s="613"/>
      <c r="BF30" s="613"/>
      <c r="BG30" s="613"/>
      <c r="BH30" s="613"/>
      <c r="BI30" s="613"/>
      <c r="BJ30" s="613"/>
      <c r="BK30" s="614"/>
      <c r="BL30" s="676">
        <v>0</v>
      </c>
      <c r="BM30" s="676"/>
      <c r="BN30" s="676"/>
      <c r="BO30" s="676"/>
      <c r="BP30" s="671" t="s">
        <v>118</v>
      </c>
      <c r="BQ30" s="671"/>
      <c r="BR30" s="671"/>
      <c r="BS30" s="671"/>
      <c r="BT30" s="671"/>
      <c r="BU30" s="671"/>
      <c r="BV30" s="671"/>
      <c r="BW30" s="672"/>
      <c r="BY30" s="680" t="s">
        <v>276</v>
      </c>
      <c r="BZ30" s="697"/>
      <c r="CA30" s="697"/>
      <c r="CB30" s="697"/>
      <c r="CC30" s="697"/>
      <c r="CD30" s="697"/>
      <c r="CE30" s="697"/>
      <c r="CF30" s="697"/>
      <c r="CG30" s="697"/>
      <c r="CH30" s="697"/>
      <c r="CI30" s="697"/>
      <c r="CJ30" s="697"/>
      <c r="CK30" s="697"/>
      <c r="CL30" s="682"/>
      <c r="CM30" s="612">
        <v>329338</v>
      </c>
      <c r="CN30" s="613"/>
      <c r="CO30" s="613"/>
      <c r="CP30" s="613"/>
      <c r="CQ30" s="613"/>
      <c r="CR30" s="613"/>
      <c r="CS30" s="613"/>
      <c r="CT30" s="614"/>
      <c r="CU30" s="615">
        <v>0</v>
      </c>
      <c r="CV30" s="677"/>
      <c r="CW30" s="677"/>
      <c r="CX30" s="679"/>
      <c r="CY30" s="618" t="s">
        <v>210</v>
      </c>
      <c r="CZ30" s="613"/>
      <c r="DA30" s="613"/>
      <c r="DB30" s="613"/>
      <c r="DC30" s="613"/>
      <c r="DD30" s="613"/>
      <c r="DE30" s="613"/>
      <c r="DF30" s="613"/>
      <c r="DG30" s="613"/>
      <c r="DH30" s="613"/>
      <c r="DI30" s="613"/>
      <c r="DJ30" s="613"/>
      <c r="DK30" s="614"/>
      <c r="DL30" s="618">
        <v>329338</v>
      </c>
      <c r="DM30" s="613"/>
      <c r="DN30" s="613"/>
      <c r="DO30" s="613"/>
      <c r="DP30" s="613"/>
      <c r="DQ30" s="613"/>
      <c r="DR30" s="613"/>
      <c r="DS30" s="613"/>
      <c r="DT30" s="613"/>
      <c r="DU30" s="613"/>
      <c r="DV30" s="613"/>
      <c r="DW30" s="613"/>
      <c r="DX30" s="696"/>
    </row>
    <row r="31" spans="2:128" ht="11.25" customHeight="1" x14ac:dyDescent="0.2">
      <c r="B31" s="609" t="s">
        <v>277</v>
      </c>
      <c r="C31" s="610"/>
      <c r="D31" s="610"/>
      <c r="E31" s="610"/>
      <c r="F31" s="610"/>
      <c r="G31" s="610"/>
      <c r="H31" s="610"/>
      <c r="I31" s="610"/>
      <c r="J31" s="610"/>
      <c r="K31" s="610"/>
      <c r="L31" s="610"/>
      <c r="M31" s="610"/>
      <c r="N31" s="610"/>
      <c r="O31" s="610"/>
      <c r="P31" s="610"/>
      <c r="Q31" s="611"/>
      <c r="R31" s="612">
        <v>2840733</v>
      </c>
      <c r="S31" s="613"/>
      <c r="T31" s="613"/>
      <c r="U31" s="613"/>
      <c r="V31" s="613"/>
      <c r="W31" s="613"/>
      <c r="X31" s="613"/>
      <c r="Y31" s="614"/>
      <c r="Z31" s="615">
        <v>0.2</v>
      </c>
      <c r="AA31" s="677"/>
      <c r="AB31" s="677"/>
      <c r="AC31" s="679"/>
      <c r="AD31" s="618">
        <v>302994</v>
      </c>
      <c r="AE31" s="613"/>
      <c r="AF31" s="613"/>
      <c r="AG31" s="613"/>
      <c r="AH31" s="613"/>
      <c r="AI31" s="613"/>
      <c r="AJ31" s="613"/>
      <c r="AK31" s="614"/>
      <c r="AL31" s="615">
        <v>0.1</v>
      </c>
      <c r="AM31" s="677"/>
      <c r="AN31" s="677"/>
      <c r="AO31" s="678"/>
      <c r="AP31" s="680" t="s">
        <v>278</v>
      </c>
      <c r="AQ31" s="681"/>
      <c r="AR31" s="681"/>
      <c r="AS31" s="681"/>
      <c r="AT31" s="681"/>
      <c r="AU31" s="681"/>
      <c r="AV31" s="681"/>
      <c r="AW31" s="681"/>
      <c r="AX31" s="681"/>
      <c r="AY31" s="681"/>
      <c r="AZ31" s="681"/>
      <c r="BA31" s="681"/>
      <c r="BB31" s="681"/>
      <c r="BC31" s="682"/>
      <c r="BD31" s="612">
        <v>477022</v>
      </c>
      <c r="BE31" s="613"/>
      <c r="BF31" s="613"/>
      <c r="BG31" s="613"/>
      <c r="BH31" s="613"/>
      <c r="BI31" s="613"/>
      <c r="BJ31" s="613"/>
      <c r="BK31" s="614"/>
      <c r="BL31" s="676">
        <v>0.2</v>
      </c>
      <c r="BM31" s="676"/>
      <c r="BN31" s="676"/>
      <c r="BO31" s="676"/>
      <c r="BP31" s="671" t="s">
        <v>211</v>
      </c>
      <c r="BQ31" s="671"/>
      <c r="BR31" s="671"/>
      <c r="BS31" s="671"/>
      <c r="BT31" s="671"/>
      <c r="BU31" s="671"/>
      <c r="BV31" s="671"/>
      <c r="BW31" s="672"/>
      <c r="BY31" s="609" t="s">
        <v>279</v>
      </c>
      <c r="BZ31" s="610"/>
      <c r="CA31" s="610"/>
      <c r="CB31" s="610"/>
      <c r="CC31" s="610"/>
      <c r="CD31" s="610"/>
      <c r="CE31" s="610"/>
      <c r="CF31" s="610"/>
      <c r="CG31" s="610"/>
      <c r="CH31" s="610"/>
      <c r="CI31" s="610"/>
      <c r="CJ31" s="610"/>
      <c r="CK31" s="610"/>
      <c r="CL31" s="611"/>
      <c r="CM31" s="612" t="s">
        <v>118</v>
      </c>
      <c r="CN31" s="613"/>
      <c r="CO31" s="613"/>
      <c r="CP31" s="613"/>
      <c r="CQ31" s="613"/>
      <c r="CR31" s="613"/>
      <c r="CS31" s="613"/>
      <c r="CT31" s="614"/>
      <c r="CU31" s="615" t="s">
        <v>118</v>
      </c>
      <c r="CV31" s="677"/>
      <c r="CW31" s="677"/>
      <c r="CX31" s="679"/>
      <c r="CY31" s="618" t="s">
        <v>210</v>
      </c>
      <c r="CZ31" s="613"/>
      <c r="DA31" s="613"/>
      <c r="DB31" s="613"/>
      <c r="DC31" s="613"/>
      <c r="DD31" s="613"/>
      <c r="DE31" s="613"/>
      <c r="DF31" s="613"/>
      <c r="DG31" s="613"/>
      <c r="DH31" s="613"/>
      <c r="DI31" s="613"/>
      <c r="DJ31" s="613"/>
      <c r="DK31" s="614"/>
      <c r="DL31" s="618" t="s">
        <v>210</v>
      </c>
      <c r="DM31" s="613"/>
      <c r="DN31" s="613"/>
      <c r="DO31" s="613"/>
      <c r="DP31" s="613"/>
      <c r="DQ31" s="613"/>
      <c r="DR31" s="613"/>
      <c r="DS31" s="613"/>
      <c r="DT31" s="613"/>
      <c r="DU31" s="613"/>
      <c r="DV31" s="613"/>
      <c r="DW31" s="613"/>
      <c r="DX31" s="696"/>
    </row>
    <row r="32" spans="2:128" ht="11.25" customHeight="1" x14ac:dyDescent="0.2">
      <c r="B32" s="609" t="s">
        <v>280</v>
      </c>
      <c r="C32" s="610"/>
      <c r="D32" s="610"/>
      <c r="E32" s="610"/>
      <c r="F32" s="610"/>
      <c r="G32" s="610"/>
      <c r="H32" s="610"/>
      <c r="I32" s="610"/>
      <c r="J32" s="610"/>
      <c r="K32" s="610"/>
      <c r="L32" s="610"/>
      <c r="M32" s="610"/>
      <c r="N32" s="610"/>
      <c r="O32" s="610"/>
      <c r="P32" s="610"/>
      <c r="Q32" s="611"/>
      <c r="R32" s="612">
        <v>5520558</v>
      </c>
      <c r="S32" s="613"/>
      <c r="T32" s="613"/>
      <c r="U32" s="613"/>
      <c r="V32" s="613"/>
      <c r="W32" s="613"/>
      <c r="X32" s="613"/>
      <c r="Y32" s="614"/>
      <c r="Z32" s="615">
        <v>0.4</v>
      </c>
      <c r="AA32" s="677"/>
      <c r="AB32" s="677"/>
      <c r="AC32" s="679"/>
      <c r="AD32" s="618" t="s">
        <v>118</v>
      </c>
      <c r="AE32" s="613"/>
      <c r="AF32" s="613"/>
      <c r="AG32" s="613"/>
      <c r="AH32" s="613"/>
      <c r="AI32" s="613"/>
      <c r="AJ32" s="613"/>
      <c r="AK32" s="614"/>
      <c r="AL32" s="615" t="s">
        <v>210</v>
      </c>
      <c r="AM32" s="677"/>
      <c r="AN32" s="677"/>
      <c r="AO32" s="678"/>
      <c r="AP32" s="680" t="s">
        <v>281</v>
      </c>
      <c r="AQ32" s="681"/>
      <c r="AR32" s="681"/>
      <c r="AS32" s="681"/>
      <c r="AT32" s="681"/>
      <c r="AU32" s="681"/>
      <c r="AV32" s="681"/>
      <c r="AW32" s="681"/>
      <c r="AX32" s="681"/>
      <c r="AY32" s="681"/>
      <c r="AZ32" s="681"/>
      <c r="BA32" s="681"/>
      <c r="BB32" s="681"/>
      <c r="BC32" s="682"/>
      <c r="BD32" s="612" t="s">
        <v>118</v>
      </c>
      <c r="BE32" s="613"/>
      <c r="BF32" s="613"/>
      <c r="BG32" s="613"/>
      <c r="BH32" s="613"/>
      <c r="BI32" s="613"/>
      <c r="BJ32" s="613"/>
      <c r="BK32" s="614"/>
      <c r="BL32" s="676" t="s">
        <v>118</v>
      </c>
      <c r="BM32" s="676"/>
      <c r="BN32" s="676"/>
      <c r="BO32" s="676"/>
      <c r="BP32" s="671" t="s">
        <v>118</v>
      </c>
      <c r="BQ32" s="671"/>
      <c r="BR32" s="671"/>
      <c r="BS32" s="671"/>
      <c r="BT32" s="671"/>
      <c r="BU32" s="671"/>
      <c r="BV32" s="671"/>
      <c r="BW32" s="672"/>
      <c r="BY32" s="591" t="s">
        <v>282</v>
      </c>
      <c r="BZ32" s="592"/>
      <c r="CA32" s="592"/>
      <c r="CB32" s="592"/>
      <c r="CC32" s="592"/>
      <c r="CD32" s="592"/>
      <c r="CE32" s="592"/>
      <c r="CF32" s="592"/>
      <c r="CG32" s="592"/>
      <c r="CH32" s="592"/>
      <c r="CI32" s="592"/>
      <c r="CJ32" s="592"/>
      <c r="CK32" s="592"/>
      <c r="CL32" s="593"/>
      <c r="CM32" s="612">
        <v>1263963809</v>
      </c>
      <c r="CN32" s="613"/>
      <c r="CO32" s="613"/>
      <c r="CP32" s="613"/>
      <c r="CQ32" s="613"/>
      <c r="CR32" s="613"/>
      <c r="CS32" s="613"/>
      <c r="CT32" s="614"/>
      <c r="CU32" s="597">
        <v>100</v>
      </c>
      <c r="CV32" s="694"/>
      <c r="CW32" s="694"/>
      <c r="CX32" s="695"/>
      <c r="CY32" s="618">
        <v>267974848</v>
      </c>
      <c r="CZ32" s="613"/>
      <c r="DA32" s="613"/>
      <c r="DB32" s="613"/>
      <c r="DC32" s="613"/>
      <c r="DD32" s="613"/>
      <c r="DE32" s="613"/>
      <c r="DF32" s="613"/>
      <c r="DG32" s="613"/>
      <c r="DH32" s="613"/>
      <c r="DI32" s="613"/>
      <c r="DJ32" s="613"/>
      <c r="DK32" s="614"/>
      <c r="DL32" s="618">
        <v>651182846</v>
      </c>
      <c r="DM32" s="613"/>
      <c r="DN32" s="613"/>
      <c r="DO32" s="613"/>
      <c r="DP32" s="613"/>
      <c r="DQ32" s="613"/>
      <c r="DR32" s="613"/>
      <c r="DS32" s="613"/>
      <c r="DT32" s="613"/>
      <c r="DU32" s="613"/>
      <c r="DV32" s="613"/>
      <c r="DW32" s="613"/>
      <c r="DX32" s="696"/>
    </row>
    <row r="33" spans="2:128" ht="11.25" customHeight="1" x14ac:dyDescent="0.2">
      <c r="B33" s="609" t="s">
        <v>283</v>
      </c>
      <c r="C33" s="610"/>
      <c r="D33" s="610"/>
      <c r="E33" s="610"/>
      <c r="F33" s="610"/>
      <c r="G33" s="610"/>
      <c r="H33" s="610"/>
      <c r="I33" s="610"/>
      <c r="J33" s="610"/>
      <c r="K33" s="610"/>
      <c r="L33" s="610"/>
      <c r="M33" s="610"/>
      <c r="N33" s="610"/>
      <c r="O33" s="610"/>
      <c r="P33" s="610"/>
      <c r="Q33" s="611"/>
      <c r="R33" s="612">
        <v>144987054</v>
      </c>
      <c r="S33" s="613"/>
      <c r="T33" s="613"/>
      <c r="U33" s="613"/>
      <c r="V33" s="613"/>
      <c r="W33" s="613"/>
      <c r="X33" s="613"/>
      <c r="Y33" s="614"/>
      <c r="Z33" s="615">
        <v>10.7</v>
      </c>
      <c r="AA33" s="677"/>
      <c r="AB33" s="677"/>
      <c r="AC33" s="679"/>
      <c r="AD33" s="618" t="s">
        <v>210</v>
      </c>
      <c r="AE33" s="613"/>
      <c r="AF33" s="613"/>
      <c r="AG33" s="613"/>
      <c r="AH33" s="613"/>
      <c r="AI33" s="613"/>
      <c r="AJ33" s="613"/>
      <c r="AK33" s="614"/>
      <c r="AL33" s="615" t="s">
        <v>118</v>
      </c>
      <c r="AM33" s="677"/>
      <c r="AN33" s="677"/>
      <c r="AO33" s="678"/>
      <c r="AP33" s="609" t="s">
        <v>153</v>
      </c>
      <c r="AQ33" s="610"/>
      <c r="AR33" s="610"/>
      <c r="AS33" s="610"/>
      <c r="AT33" s="610"/>
      <c r="AU33" s="610"/>
      <c r="AV33" s="610"/>
      <c r="AW33" s="610"/>
      <c r="AX33" s="610"/>
      <c r="AY33" s="610"/>
      <c r="AZ33" s="610"/>
      <c r="BA33" s="610"/>
      <c r="BB33" s="610"/>
      <c r="BC33" s="611"/>
      <c r="BD33" s="612">
        <v>271483890</v>
      </c>
      <c r="BE33" s="613"/>
      <c r="BF33" s="613"/>
      <c r="BG33" s="613"/>
      <c r="BH33" s="613"/>
      <c r="BI33" s="613"/>
      <c r="BJ33" s="613"/>
      <c r="BK33" s="614"/>
      <c r="BL33" s="676">
        <v>100</v>
      </c>
      <c r="BM33" s="676"/>
      <c r="BN33" s="676"/>
      <c r="BO33" s="676"/>
      <c r="BP33" s="671">
        <v>2256616</v>
      </c>
      <c r="BQ33" s="671"/>
      <c r="BR33" s="671"/>
      <c r="BS33" s="671"/>
      <c r="BT33" s="671"/>
      <c r="BU33" s="671"/>
      <c r="BV33" s="671"/>
      <c r="BW33" s="672"/>
      <c r="BY33" s="673" t="s">
        <v>284</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285</v>
      </c>
      <c r="C34" s="610"/>
      <c r="D34" s="610"/>
      <c r="E34" s="610"/>
      <c r="F34" s="610"/>
      <c r="G34" s="610"/>
      <c r="H34" s="610"/>
      <c r="I34" s="610"/>
      <c r="J34" s="610"/>
      <c r="K34" s="610"/>
      <c r="L34" s="610"/>
      <c r="M34" s="610"/>
      <c r="N34" s="610"/>
      <c r="O34" s="610"/>
      <c r="P34" s="610"/>
      <c r="Q34" s="611"/>
      <c r="R34" s="612">
        <v>66545779</v>
      </c>
      <c r="S34" s="613"/>
      <c r="T34" s="613"/>
      <c r="U34" s="613"/>
      <c r="V34" s="613"/>
      <c r="W34" s="613"/>
      <c r="X34" s="613"/>
      <c r="Y34" s="614"/>
      <c r="Z34" s="615">
        <v>4.9000000000000004</v>
      </c>
      <c r="AA34" s="677"/>
      <c r="AB34" s="677"/>
      <c r="AC34" s="679"/>
      <c r="AD34" s="618" t="s">
        <v>118</v>
      </c>
      <c r="AE34" s="613"/>
      <c r="AF34" s="613"/>
      <c r="AG34" s="613"/>
      <c r="AH34" s="613"/>
      <c r="AI34" s="613"/>
      <c r="AJ34" s="613"/>
      <c r="AK34" s="614"/>
      <c r="AL34" s="615" t="s">
        <v>135</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191</v>
      </c>
      <c r="BZ34" s="674"/>
      <c r="CA34" s="674"/>
      <c r="CB34" s="674"/>
      <c r="CC34" s="674"/>
      <c r="CD34" s="674"/>
      <c r="CE34" s="674"/>
      <c r="CF34" s="674"/>
      <c r="CG34" s="674"/>
      <c r="CH34" s="674"/>
      <c r="CI34" s="674"/>
      <c r="CJ34" s="674"/>
      <c r="CK34" s="674"/>
      <c r="CL34" s="675"/>
      <c r="CM34" s="673" t="s">
        <v>286</v>
      </c>
      <c r="CN34" s="674"/>
      <c r="CO34" s="674"/>
      <c r="CP34" s="674"/>
      <c r="CQ34" s="674"/>
      <c r="CR34" s="674"/>
      <c r="CS34" s="674"/>
      <c r="CT34" s="675"/>
      <c r="CU34" s="673" t="s">
        <v>287</v>
      </c>
      <c r="CV34" s="674"/>
      <c r="CW34" s="674"/>
      <c r="CX34" s="675"/>
      <c r="CY34" s="673" t="s">
        <v>288</v>
      </c>
      <c r="CZ34" s="674"/>
      <c r="DA34" s="674"/>
      <c r="DB34" s="674"/>
      <c r="DC34" s="674"/>
      <c r="DD34" s="674"/>
      <c r="DE34" s="674"/>
      <c r="DF34" s="675"/>
      <c r="DG34" s="691" t="s">
        <v>289</v>
      </c>
      <c r="DH34" s="692"/>
      <c r="DI34" s="692"/>
      <c r="DJ34" s="692"/>
      <c r="DK34" s="692"/>
      <c r="DL34" s="692"/>
      <c r="DM34" s="692"/>
      <c r="DN34" s="692"/>
      <c r="DO34" s="692"/>
      <c r="DP34" s="692"/>
      <c r="DQ34" s="693"/>
      <c r="DR34" s="673" t="s">
        <v>290</v>
      </c>
      <c r="DS34" s="674"/>
      <c r="DT34" s="674"/>
      <c r="DU34" s="674"/>
      <c r="DV34" s="674"/>
      <c r="DW34" s="674"/>
      <c r="DX34" s="675"/>
    </row>
    <row r="35" spans="2:128" ht="11.25" customHeight="1" x14ac:dyDescent="0.2">
      <c r="B35" s="609" t="s">
        <v>291</v>
      </c>
      <c r="C35" s="610"/>
      <c r="D35" s="610"/>
      <c r="E35" s="610"/>
      <c r="F35" s="610"/>
      <c r="G35" s="610"/>
      <c r="H35" s="610"/>
      <c r="I35" s="610"/>
      <c r="J35" s="610"/>
      <c r="K35" s="610"/>
      <c r="L35" s="610"/>
      <c r="M35" s="610"/>
      <c r="N35" s="610"/>
      <c r="O35" s="610"/>
      <c r="P35" s="610"/>
      <c r="Q35" s="611"/>
      <c r="R35" s="612">
        <v>115214591</v>
      </c>
      <c r="S35" s="613"/>
      <c r="T35" s="613"/>
      <c r="U35" s="613"/>
      <c r="V35" s="613"/>
      <c r="W35" s="613"/>
      <c r="X35" s="613"/>
      <c r="Y35" s="614"/>
      <c r="Z35" s="615">
        <v>8.5</v>
      </c>
      <c r="AA35" s="677"/>
      <c r="AB35" s="677"/>
      <c r="AC35" s="679"/>
      <c r="AD35" s="618">
        <v>198073</v>
      </c>
      <c r="AE35" s="613"/>
      <c r="AF35" s="613"/>
      <c r="AG35" s="613"/>
      <c r="AH35" s="613"/>
      <c r="AI35" s="613"/>
      <c r="AJ35" s="613"/>
      <c r="AK35" s="614"/>
      <c r="AL35" s="615">
        <v>0</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292</v>
      </c>
      <c r="BZ35" s="666"/>
      <c r="CA35" s="666"/>
      <c r="CB35" s="666"/>
      <c r="CC35" s="666"/>
      <c r="CD35" s="666"/>
      <c r="CE35" s="666"/>
      <c r="CF35" s="666"/>
      <c r="CG35" s="666"/>
      <c r="CH35" s="666"/>
      <c r="CI35" s="666"/>
      <c r="CJ35" s="666"/>
      <c r="CK35" s="666"/>
      <c r="CL35" s="667"/>
      <c r="CM35" s="686">
        <v>376283430</v>
      </c>
      <c r="CN35" s="687"/>
      <c r="CO35" s="687"/>
      <c r="CP35" s="687"/>
      <c r="CQ35" s="687"/>
      <c r="CR35" s="687"/>
      <c r="CS35" s="687"/>
      <c r="CT35" s="688"/>
      <c r="CU35" s="683">
        <v>29.8</v>
      </c>
      <c r="CV35" s="684"/>
      <c r="CW35" s="684"/>
      <c r="CX35" s="689"/>
      <c r="CY35" s="690">
        <v>322806291</v>
      </c>
      <c r="CZ35" s="687"/>
      <c r="DA35" s="687"/>
      <c r="DB35" s="687"/>
      <c r="DC35" s="687"/>
      <c r="DD35" s="687"/>
      <c r="DE35" s="687"/>
      <c r="DF35" s="688"/>
      <c r="DG35" s="690">
        <v>315676015</v>
      </c>
      <c r="DH35" s="687"/>
      <c r="DI35" s="687"/>
      <c r="DJ35" s="687"/>
      <c r="DK35" s="687"/>
      <c r="DL35" s="687"/>
      <c r="DM35" s="687"/>
      <c r="DN35" s="687"/>
      <c r="DO35" s="687"/>
      <c r="DP35" s="687"/>
      <c r="DQ35" s="688"/>
      <c r="DR35" s="683">
        <v>65</v>
      </c>
      <c r="DS35" s="684"/>
      <c r="DT35" s="684"/>
      <c r="DU35" s="684"/>
      <c r="DV35" s="684"/>
      <c r="DW35" s="684"/>
      <c r="DX35" s="685"/>
    </row>
    <row r="36" spans="2:128" ht="11.25" customHeight="1" x14ac:dyDescent="0.2">
      <c r="B36" s="609" t="s">
        <v>293</v>
      </c>
      <c r="C36" s="610"/>
      <c r="D36" s="610"/>
      <c r="E36" s="610"/>
      <c r="F36" s="610"/>
      <c r="G36" s="610"/>
      <c r="H36" s="610"/>
      <c r="I36" s="610"/>
      <c r="J36" s="610"/>
      <c r="K36" s="610"/>
      <c r="L36" s="610"/>
      <c r="M36" s="610"/>
      <c r="N36" s="610"/>
      <c r="O36" s="610"/>
      <c r="P36" s="610"/>
      <c r="Q36" s="611"/>
      <c r="R36" s="612">
        <v>103222134</v>
      </c>
      <c r="S36" s="613"/>
      <c r="T36" s="613"/>
      <c r="U36" s="613"/>
      <c r="V36" s="613"/>
      <c r="W36" s="613"/>
      <c r="X36" s="613"/>
      <c r="Y36" s="614"/>
      <c r="Z36" s="615">
        <v>7.6</v>
      </c>
      <c r="AA36" s="677"/>
      <c r="AB36" s="677"/>
      <c r="AC36" s="679"/>
      <c r="AD36" s="618" t="s">
        <v>118</v>
      </c>
      <c r="AE36" s="613"/>
      <c r="AF36" s="613"/>
      <c r="AG36" s="613"/>
      <c r="AH36" s="613"/>
      <c r="AI36" s="613"/>
      <c r="AJ36" s="613"/>
      <c r="AK36" s="614"/>
      <c r="AL36" s="615" t="s">
        <v>118</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294</v>
      </c>
      <c r="BZ36" s="610"/>
      <c r="CA36" s="610"/>
      <c r="CB36" s="610"/>
      <c r="CC36" s="610"/>
      <c r="CD36" s="610"/>
      <c r="CE36" s="610"/>
      <c r="CF36" s="610"/>
      <c r="CG36" s="610"/>
      <c r="CH36" s="610"/>
      <c r="CI36" s="610"/>
      <c r="CJ36" s="610"/>
      <c r="CK36" s="610"/>
      <c r="CL36" s="611"/>
      <c r="CM36" s="612">
        <v>247967269</v>
      </c>
      <c r="CN36" s="619"/>
      <c r="CO36" s="619"/>
      <c r="CP36" s="619"/>
      <c r="CQ36" s="619"/>
      <c r="CR36" s="619"/>
      <c r="CS36" s="619"/>
      <c r="CT36" s="620"/>
      <c r="CU36" s="615">
        <v>19.600000000000001</v>
      </c>
      <c r="CV36" s="616"/>
      <c r="CW36" s="616"/>
      <c r="CX36" s="617"/>
      <c r="CY36" s="618">
        <v>209769574</v>
      </c>
      <c r="CZ36" s="619"/>
      <c r="DA36" s="619"/>
      <c r="DB36" s="619"/>
      <c r="DC36" s="619"/>
      <c r="DD36" s="619"/>
      <c r="DE36" s="619"/>
      <c r="DF36" s="620"/>
      <c r="DG36" s="618">
        <v>204553762</v>
      </c>
      <c r="DH36" s="619"/>
      <c r="DI36" s="619"/>
      <c r="DJ36" s="619"/>
      <c r="DK36" s="619"/>
      <c r="DL36" s="619"/>
      <c r="DM36" s="619"/>
      <c r="DN36" s="619"/>
      <c r="DO36" s="619"/>
      <c r="DP36" s="619"/>
      <c r="DQ36" s="620"/>
      <c r="DR36" s="615">
        <v>42.1</v>
      </c>
      <c r="DS36" s="616"/>
      <c r="DT36" s="616"/>
      <c r="DU36" s="616"/>
      <c r="DV36" s="616"/>
      <c r="DW36" s="616"/>
      <c r="DX36" s="636"/>
    </row>
    <row r="37" spans="2:128" ht="11.25" customHeight="1" x14ac:dyDescent="0.2">
      <c r="B37" s="609" t="s">
        <v>295</v>
      </c>
      <c r="C37" s="610"/>
      <c r="D37" s="610"/>
      <c r="E37" s="610"/>
      <c r="F37" s="610"/>
      <c r="G37" s="610"/>
      <c r="H37" s="610"/>
      <c r="I37" s="610"/>
      <c r="J37" s="610"/>
      <c r="K37" s="610"/>
      <c r="L37" s="610"/>
      <c r="M37" s="610"/>
      <c r="N37" s="610"/>
      <c r="O37" s="610"/>
      <c r="P37" s="610"/>
      <c r="Q37" s="611"/>
      <c r="R37" s="612" t="s">
        <v>118</v>
      </c>
      <c r="S37" s="613"/>
      <c r="T37" s="613"/>
      <c r="U37" s="613"/>
      <c r="V37" s="613"/>
      <c r="W37" s="613"/>
      <c r="X37" s="613"/>
      <c r="Y37" s="614"/>
      <c r="Z37" s="615" t="s">
        <v>211</v>
      </c>
      <c r="AA37" s="677"/>
      <c r="AB37" s="677"/>
      <c r="AC37" s="679"/>
      <c r="AD37" s="618" t="s">
        <v>211</v>
      </c>
      <c r="AE37" s="613"/>
      <c r="AF37" s="613"/>
      <c r="AG37" s="613"/>
      <c r="AH37" s="613"/>
      <c r="AI37" s="613"/>
      <c r="AJ37" s="613"/>
      <c r="AK37" s="614"/>
      <c r="AL37" s="615" t="s">
        <v>118</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296</v>
      </c>
      <c r="BZ37" s="610"/>
      <c r="CA37" s="610"/>
      <c r="CB37" s="610"/>
      <c r="CC37" s="610"/>
      <c r="CD37" s="610"/>
      <c r="CE37" s="610"/>
      <c r="CF37" s="610"/>
      <c r="CG37" s="610"/>
      <c r="CH37" s="610"/>
      <c r="CI37" s="610"/>
      <c r="CJ37" s="610"/>
      <c r="CK37" s="610"/>
      <c r="CL37" s="611"/>
      <c r="CM37" s="612">
        <v>181408290</v>
      </c>
      <c r="CN37" s="613"/>
      <c r="CO37" s="613"/>
      <c r="CP37" s="613"/>
      <c r="CQ37" s="613"/>
      <c r="CR37" s="613"/>
      <c r="CS37" s="613"/>
      <c r="CT37" s="614"/>
      <c r="CU37" s="615">
        <v>14.4</v>
      </c>
      <c r="CV37" s="616"/>
      <c r="CW37" s="616"/>
      <c r="CX37" s="617"/>
      <c r="CY37" s="618">
        <v>146454033</v>
      </c>
      <c r="CZ37" s="619"/>
      <c r="DA37" s="619"/>
      <c r="DB37" s="619"/>
      <c r="DC37" s="619"/>
      <c r="DD37" s="619"/>
      <c r="DE37" s="619"/>
      <c r="DF37" s="620"/>
      <c r="DG37" s="618">
        <v>145261022</v>
      </c>
      <c r="DH37" s="619"/>
      <c r="DI37" s="619"/>
      <c r="DJ37" s="619"/>
      <c r="DK37" s="619"/>
      <c r="DL37" s="619"/>
      <c r="DM37" s="619"/>
      <c r="DN37" s="619"/>
      <c r="DO37" s="619"/>
      <c r="DP37" s="619"/>
      <c r="DQ37" s="620"/>
      <c r="DR37" s="615">
        <v>29.9</v>
      </c>
      <c r="DS37" s="616"/>
      <c r="DT37" s="616"/>
      <c r="DU37" s="616"/>
      <c r="DV37" s="616"/>
      <c r="DW37" s="616"/>
      <c r="DX37" s="636"/>
    </row>
    <row r="38" spans="2:128" ht="11.25" customHeight="1" x14ac:dyDescent="0.2">
      <c r="B38" s="609" t="s">
        <v>297</v>
      </c>
      <c r="C38" s="610"/>
      <c r="D38" s="610"/>
      <c r="E38" s="610"/>
      <c r="F38" s="610"/>
      <c r="G38" s="610"/>
      <c r="H38" s="610"/>
      <c r="I38" s="610"/>
      <c r="J38" s="610"/>
      <c r="K38" s="610"/>
      <c r="L38" s="610"/>
      <c r="M38" s="610"/>
      <c r="N38" s="610"/>
      <c r="O38" s="610"/>
      <c r="P38" s="610"/>
      <c r="Q38" s="611"/>
      <c r="R38" s="612">
        <v>37022000</v>
      </c>
      <c r="S38" s="613"/>
      <c r="T38" s="613"/>
      <c r="U38" s="613"/>
      <c r="V38" s="613"/>
      <c r="W38" s="613"/>
      <c r="X38" s="613"/>
      <c r="Y38" s="614"/>
      <c r="Z38" s="615">
        <v>2.7</v>
      </c>
      <c r="AA38" s="677"/>
      <c r="AB38" s="677"/>
      <c r="AC38" s="679"/>
      <c r="AD38" s="618" t="s">
        <v>210</v>
      </c>
      <c r="AE38" s="613"/>
      <c r="AF38" s="613"/>
      <c r="AG38" s="613"/>
      <c r="AH38" s="613"/>
      <c r="AI38" s="613"/>
      <c r="AJ38" s="613"/>
      <c r="AK38" s="614"/>
      <c r="AL38" s="615" t="s">
        <v>211</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298</v>
      </c>
      <c r="BZ38" s="610"/>
      <c r="CA38" s="610"/>
      <c r="CB38" s="610"/>
      <c r="CC38" s="610"/>
      <c r="CD38" s="610"/>
      <c r="CE38" s="610"/>
      <c r="CF38" s="610"/>
      <c r="CG38" s="610"/>
      <c r="CH38" s="610"/>
      <c r="CI38" s="610"/>
      <c r="CJ38" s="610"/>
      <c r="CK38" s="610"/>
      <c r="CL38" s="611"/>
      <c r="CM38" s="612">
        <v>20111733</v>
      </c>
      <c r="CN38" s="619"/>
      <c r="CO38" s="619"/>
      <c r="CP38" s="619"/>
      <c r="CQ38" s="619"/>
      <c r="CR38" s="619"/>
      <c r="CS38" s="619"/>
      <c r="CT38" s="620"/>
      <c r="CU38" s="615">
        <v>1.6</v>
      </c>
      <c r="CV38" s="616"/>
      <c r="CW38" s="616"/>
      <c r="CX38" s="617"/>
      <c r="CY38" s="618">
        <v>10058703</v>
      </c>
      <c r="CZ38" s="619"/>
      <c r="DA38" s="619"/>
      <c r="DB38" s="619"/>
      <c r="DC38" s="619"/>
      <c r="DD38" s="619"/>
      <c r="DE38" s="619"/>
      <c r="DF38" s="620"/>
      <c r="DG38" s="618">
        <v>8144239</v>
      </c>
      <c r="DH38" s="619"/>
      <c r="DI38" s="619"/>
      <c r="DJ38" s="619"/>
      <c r="DK38" s="619"/>
      <c r="DL38" s="619"/>
      <c r="DM38" s="619"/>
      <c r="DN38" s="619"/>
      <c r="DO38" s="619"/>
      <c r="DP38" s="619"/>
      <c r="DQ38" s="620"/>
      <c r="DR38" s="615">
        <v>1.7</v>
      </c>
      <c r="DS38" s="616"/>
      <c r="DT38" s="616"/>
      <c r="DU38" s="616"/>
      <c r="DV38" s="616"/>
      <c r="DW38" s="616"/>
      <c r="DX38" s="636"/>
    </row>
    <row r="39" spans="2:128" ht="11.25" customHeight="1" x14ac:dyDescent="0.2">
      <c r="B39" s="591" t="s">
        <v>299</v>
      </c>
      <c r="C39" s="592"/>
      <c r="D39" s="592"/>
      <c r="E39" s="592"/>
      <c r="F39" s="592"/>
      <c r="G39" s="592"/>
      <c r="H39" s="592"/>
      <c r="I39" s="592"/>
      <c r="J39" s="592"/>
      <c r="K39" s="592"/>
      <c r="L39" s="592"/>
      <c r="M39" s="592"/>
      <c r="N39" s="592"/>
      <c r="O39" s="592"/>
      <c r="P39" s="592"/>
      <c r="Q39" s="593"/>
      <c r="R39" s="612">
        <v>1357615773</v>
      </c>
      <c r="S39" s="613"/>
      <c r="T39" s="613"/>
      <c r="U39" s="613"/>
      <c r="V39" s="613"/>
      <c r="W39" s="613"/>
      <c r="X39" s="613"/>
      <c r="Y39" s="614"/>
      <c r="Z39" s="676">
        <v>100</v>
      </c>
      <c r="AA39" s="676"/>
      <c r="AB39" s="676"/>
      <c r="AC39" s="676"/>
      <c r="AD39" s="671">
        <v>448647683</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300</v>
      </c>
      <c r="BZ39" s="610"/>
      <c r="CA39" s="610"/>
      <c r="CB39" s="610"/>
      <c r="CC39" s="610"/>
      <c r="CD39" s="610"/>
      <c r="CE39" s="610"/>
      <c r="CF39" s="610"/>
      <c r="CG39" s="610"/>
      <c r="CH39" s="610"/>
      <c r="CI39" s="610"/>
      <c r="CJ39" s="610"/>
      <c r="CK39" s="610"/>
      <c r="CL39" s="611"/>
      <c r="CM39" s="612">
        <v>108204428</v>
      </c>
      <c r="CN39" s="613"/>
      <c r="CO39" s="613"/>
      <c r="CP39" s="613"/>
      <c r="CQ39" s="613"/>
      <c r="CR39" s="613"/>
      <c r="CS39" s="613"/>
      <c r="CT39" s="614"/>
      <c r="CU39" s="615">
        <v>8.6</v>
      </c>
      <c r="CV39" s="616"/>
      <c r="CW39" s="616"/>
      <c r="CX39" s="617"/>
      <c r="CY39" s="618">
        <v>102978014</v>
      </c>
      <c r="CZ39" s="619"/>
      <c r="DA39" s="619"/>
      <c r="DB39" s="619"/>
      <c r="DC39" s="619"/>
      <c r="DD39" s="619"/>
      <c r="DE39" s="619"/>
      <c r="DF39" s="620"/>
      <c r="DG39" s="618">
        <v>102978014</v>
      </c>
      <c r="DH39" s="619"/>
      <c r="DI39" s="619"/>
      <c r="DJ39" s="619"/>
      <c r="DK39" s="619"/>
      <c r="DL39" s="619"/>
      <c r="DM39" s="619"/>
      <c r="DN39" s="619"/>
      <c r="DO39" s="619"/>
      <c r="DP39" s="619"/>
      <c r="DQ39" s="620"/>
      <c r="DR39" s="615">
        <v>21.2</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301</v>
      </c>
      <c r="BZ40" s="630"/>
      <c r="CA40" s="609" t="s">
        <v>302</v>
      </c>
      <c r="CB40" s="610"/>
      <c r="CC40" s="610"/>
      <c r="CD40" s="610"/>
      <c r="CE40" s="610"/>
      <c r="CF40" s="610"/>
      <c r="CG40" s="610"/>
      <c r="CH40" s="610"/>
      <c r="CI40" s="610"/>
      <c r="CJ40" s="610"/>
      <c r="CK40" s="610"/>
      <c r="CL40" s="611"/>
      <c r="CM40" s="612">
        <v>108204428</v>
      </c>
      <c r="CN40" s="619"/>
      <c r="CO40" s="619"/>
      <c r="CP40" s="619"/>
      <c r="CQ40" s="619"/>
      <c r="CR40" s="619"/>
      <c r="CS40" s="619"/>
      <c r="CT40" s="620"/>
      <c r="CU40" s="615">
        <v>8.6</v>
      </c>
      <c r="CV40" s="616"/>
      <c r="CW40" s="616"/>
      <c r="CX40" s="617"/>
      <c r="CY40" s="618">
        <v>102978014</v>
      </c>
      <c r="CZ40" s="619"/>
      <c r="DA40" s="619"/>
      <c r="DB40" s="619"/>
      <c r="DC40" s="619"/>
      <c r="DD40" s="619"/>
      <c r="DE40" s="619"/>
      <c r="DF40" s="620"/>
      <c r="DG40" s="618">
        <v>102978014</v>
      </c>
      <c r="DH40" s="619"/>
      <c r="DI40" s="619"/>
      <c r="DJ40" s="619"/>
      <c r="DK40" s="619"/>
      <c r="DL40" s="619"/>
      <c r="DM40" s="619"/>
      <c r="DN40" s="619"/>
      <c r="DO40" s="619"/>
      <c r="DP40" s="619"/>
      <c r="DQ40" s="620"/>
      <c r="DR40" s="615">
        <v>21.2</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303</v>
      </c>
      <c r="CB41" s="610"/>
      <c r="CC41" s="610"/>
      <c r="CD41" s="610"/>
      <c r="CE41" s="610"/>
      <c r="CF41" s="610"/>
      <c r="CG41" s="610"/>
      <c r="CH41" s="610"/>
      <c r="CI41" s="610"/>
      <c r="CJ41" s="610"/>
      <c r="CK41" s="610"/>
      <c r="CL41" s="611"/>
      <c r="CM41" s="612">
        <v>100498675</v>
      </c>
      <c r="CN41" s="613"/>
      <c r="CO41" s="613"/>
      <c r="CP41" s="613"/>
      <c r="CQ41" s="613"/>
      <c r="CR41" s="613"/>
      <c r="CS41" s="613"/>
      <c r="CT41" s="614"/>
      <c r="CU41" s="615">
        <v>8</v>
      </c>
      <c r="CV41" s="616"/>
      <c r="CW41" s="616"/>
      <c r="CX41" s="617"/>
      <c r="CY41" s="618">
        <v>95772869</v>
      </c>
      <c r="CZ41" s="619"/>
      <c r="DA41" s="619"/>
      <c r="DB41" s="619"/>
      <c r="DC41" s="619"/>
      <c r="DD41" s="619"/>
      <c r="DE41" s="619"/>
      <c r="DF41" s="620"/>
      <c r="DG41" s="618">
        <v>95772869</v>
      </c>
      <c r="DH41" s="619"/>
      <c r="DI41" s="619"/>
      <c r="DJ41" s="619"/>
      <c r="DK41" s="619"/>
      <c r="DL41" s="619"/>
      <c r="DM41" s="619"/>
      <c r="DN41" s="619"/>
      <c r="DO41" s="619"/>
      <c r="DP41" s="619"/>
      <c r="DQ41" s="620"/>
      <c r="DR41" s="615">
        <v>19.7</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304</v>
      </c>
      <c r="AQ42" s="674"/>
      <c r="AR42" s="674"/>
      <c r="AS42" s="674"/>
      <c r="AT42" s="674"/>
      <c r="AU42" s="674"/>
      <c r="AV42" s="674"/>
      <c r="AW42" s="674"/>
      <c r="AX42" s="674"/>
      <c r="AY42" s="674"/>
      <c r="AZ42" s="674"/>
      <c r="BA42" s="674"/>
      <c r="BB42" s="674"/>
      <c r="BC42" s="675"/>
      <c r="BD42" s="673" t="s">
        <v>305</v>
      </c>
      <c r="BE42" s="674"/>
      <c r="BF42" s="674"/>
      <c r="BG42" s="674"/>
      <c r="BH42" s="674"/>
      <c r="BI42" s="674"/>
      <c r="BJ42" s="674"/>
      <c r="BK42" s="674"/>
      <c r="BL42" s="674"/>
      <c r="BM42" s="675"/>
      <c r="BN42" s="673" t="s">
        <v>306</v>
      </c>
      <c r="BO42" s="674"/>
      <c r="BP42" s="674"/>
      <c r="BQ42" s="674"/>
      <c r="BR42" s="674"/>
      <c r="BS42" s="674"/>
      <c r="BT42" s="674"/>
      <c r="BU42" s="674"/>
      <c r="BV42" s="674"/>
      <c r="BW42" s="675"/>
      <c r="BY42" s="631"/>
      <c r="BZ42" s="632"/>
      <c r="CA42" s="609" t="s">
        <v>307</v>
      </c>
      <c r="CB42" s="610"/>
      <c r="CC42" s="610"/>
      <c r="CD42" s="610"/>
      <c r="CE42" s="610"/>
      <c r="CF42" s="610"/>
      <c r="CG42" s="610"/>
      <c r="CH42" s="610"/>
      <c r="CI42" s="610"/>
      <c r="CJ42" s="610"/>
      <c r="CK42" s="610"/>
      <c r="CL42" s="611"/>
      <c r="CM42" s="612">
        <v>7705753</v>
      </c>
      <c r="CN42" s="619"/>
      <c r="CO42" s="619"/>
      <c r="CP42" s="619"/>
      <c r="CQ42" s="619"/>
      <c r="CR42" s="619"/>
      <c r="CS42" s="619"/>
      <c r="CT42" s="620"/>
      <c r="CU42" s="615">
        <v>0.6</v>
      </c>
      <c r="CV42" s="616"/>
      <c r="CW42" s="616"/>
      <c r="CX42" s="617"/>
      <c r="CY42" s="618">
        <v>7205145</v>
      </c>
      <c r="CZ42" s="619"/>
      <c r="DA42" s="619"/>
      <c r="DB42" s="619"/>
      <c r="DC42" s="619"/>
      <c r="DD42" s="619"/>
      <c r="DE42" s="619"/>
      <c r="DF42" s="620"/>
      <c r="DG42" s="618">
        <v>7205145</v>
      </c>
      <c r="DH42" s="619"/>
      <c r="DI42" s="619"/>
      <c r="DJ42" s="619"/>
      <c r="DK42" s="619"/>
      <c r="DL42" s="619"/>
      <c r="DM42" s="619"/>
      <c r="DN42" s="619"/>
      <c r="DO42" s="619"/>
      <c r="DP42" s="619"/>
      <c r="DQ42" s="620"/>
      <c r="DR42" s="615">
        <v>1.5</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308</v>
      </c>
      <c r="AQ43" s="657"/>
      <c r="AR43" s="657"/>
      <c r="AS43" s="657"/>
      <c r="AT43" s="662" t="s">
        <v>309</v>
      </c>
      <c r="AU43" s="224"/>
      <c r="AV43" s="224"/>
      <c r="AW43" s="224"/>
      <c r="AX43" s="665" t="s">
        <v>153</v>
      </c>
      <c r="AY43" s="666"/>
      <c r="AZ43" s="666"/>
      <c r="BA43" s="666"/>
      <c r="BB43" s="666"/>
      <c r="BC43" s="667"/>
      <c r="BD43" s="668">
        <v>99.3</v>
      </c>
      <c r="BE43" s="669"/>
      <c r="BF43" s="669"/>
      <c r="BG43" s="669"/>
      <c r="BH43" s="669"/>
      <c r="BI43" s="669">
        <v>98.1</v>
      </c>
      <c r="BJ43" s="669"/>
      <c r="BK43" s="669"/>
      <c r="BL43" s="669"/>
      <c r="BM43" s="670"/>
      <c r="BN43" s="668">
        <v>99.3</v>
      </c>
      <c r="BO43" s="669"/>
      <c r="BP43" s="669"/>
      <c r="BQ43" s="669"/>
      <c r="BR43" s="669"/>
      <c r="BS43" s="669">
        <v>98.2</v>
      </c>
      <c r="BT43" s="669"/>
      <c r="BU43" s="669"/>
      <c r="BV43" s="669"/>
      <c r="BW43" s="670"/>
      <c r="BY43" s="633"/>
      <c r="BZ43" s="634"/>
      <c r="CA43" s="609" t="s">
        <v>310</v>
      </c>
      <c r="CB43" s="610"/>
      <c r="CC43" s="610"/>
      <c r="CD43" s="610"/>
      <c r="CE43" s="610"/>
      <c r="CF43" s="610"/>
      <c r="CG43" s="610"/>
      <c r="CH43" s="610"/>
      <c r="CI43" s="610"/>
      <c r="CJ43" s="610"/>
      <c r="CK43" s="610"/>
      <c r="CL43" s="611"/>
      <c r="CM43" s="612" t="s">
        <v>118</v>
      </c>
      <c r="CN43" s="613"/>
      <c r="CO43" s="613"/>
      <c r="CP43" s="613"/>
      <c r="CQ43" s="613"/>
      <c r="CR43" s="613"/>
      <c r="CS43" s="613"/>
      <c r="CT43" s="614"/>
      <c r="CU43" s="615" t="s">
        <v>118</v>
      </c>
      <c r="CV43" s="616"/>
      <c r="CW43" s="616"/>
      <c r="CX43" s="617"/>
      <c r="CY43" s="618" t="s">
        <v>211</v>
      </c>
      <c r="CZ43" s="619"/>
      <c r="DA43" s="619"/>
      <c r="DB43" s="619"/>
      <c r="DC43" s="619"/>
      <c r="DD43" s="619"/>
      <c r="DE43" s="619"/>
      <c r="DF43" s="620"/>
      <c r="DG43" s="618" t="s">
        <v>211</v>
      </c>
      <c r="DH43" s="619"/>
      <c r="DI43" s="619"/>
      <c r="DJ43" s="619"/>
      <c r="DK43" s="619"/>
      <c r="DL43" s="619"/>
      <c r="DM43" s="619"/>
      <c r="DN43" s="619"/>
      <c r="DO43" s="619"/>
      <c r="DP43" s="619"/>
      <c r="DQ43" s="620"/>
      <c r="DR43" s="615" t="s">
        <v>211</v>
      </c>
      <c r="DS43" s="616"/>
      <c r="DT43" s="616"/>
      <c r="DU43" s="616"/>
      <c r="DV43" s="616"/>
      <c r="DW43" s="616"/>
      <c r="DX43" s="636"/>
    </row>
    <row r="44" spans="2:128" ht="11.25" customHeight="1" x14ac:dyDescent="0.2">
      <c r="AP44" s="658"/>
      <c r="AQ44" s="659"/>
      <c r="AR44" s="659"/>
      <c r="AS44" s="659"/>
      <c r="AT44" s="663"/>
      <c r="AU44" s="213" t="s">
        <v>311</v>
      </c>
      <c r="AV44" s="213"/>
      <c r="AW44" s="213"/>
      <c r="AX44" s="609" t="s">
        <v>312</v>
      </c>
      <c r="AY44" s="610"/>
      <c r="AZ44" s="610"/>
      <c r="BA44" s="610"/>
      <c r="BB44" s="610"/>
      <c r="BC44" s="611"/>
      <c r="BD44" s="654">
        <v>98.9</v>
      </c>
      <c r="BE44" s="628"/>
      <c r="BF44" s="628"/>
      <c r="BG44" s="628"/>
      <c r="BH44" s="628"/>
      <c r="BI44" s="628">
        <v>96.1</v>
      </c>
      <c r="BJ44" s="628"/>
      <c r="BK44" s="628"/>
      <c r="BL44" s="628"/>
      <c r="BM44" s="655"/>
      <c r="BN44" s="654">
        <v>98.8</v>
      </c>
      <c r="BO44" s="628"/>
      <c r="BP44" s="628"/>
      <c r="BQ44" s="628"/>
      <c r="BR44" s="628"/>
      <c r="BS44" s="628">
        <v>96</v>
      </c>
      <c r="BT44" s="628"/>
      <c r="BU44" s="628"/>
      <c r="BV44" s="628"/>
      <c r="BW44" s="655"/>
      <c r="BY44" s="609" t="s">
        <v>313</v>
      </c>
      <c r="BZ44" s="610"/>
      <c r="CA44" s="610"/>
      <c r="CB44" s="610"/>
      <c r="CC44" s="610"/>
      <c r="CD44" s="610"/>
      <c r="CE44" s="610"/>
      <c r="CF44" s="610"/>
      <c r="CG44" s="610"/>
      <c r="CH44" s="610"/>
      <c r="CI44" s="610"/>
      <c r="CJ44" s="610"/>
      <c r="CK44" s="610"/>
      <c r="CL44" s="611"/>
      <c r="CM44" s="612">
        <v>583688745</v>
      </c>
      <c r="CN44" s="619"/>
      <c r="CO44" s="619"/>
      <c r="CP44" s="619"/>
      <c r="CQ44" s="619"/>
      <c r="CR44" s="619"/>
      <c r="CS44" s="619"/>
      <c r="CT44" s="620"/>
      <c r="CU44" s="615">
        <v>46.2</v>
      </c>
      <c r="CV44" s="616"/>
      <c r="CW44" s="616"/>
      <c r="CX44" s="617"/>
      <c r="CY44" s="618">
        <v>274895452</v>
      </c>
      <c r="CZ44" s="619"/>
      <c r="DA44" s="619"/>
      <c r="DB44" s="619"/>
      <c r="DC44" s="619"/>
      <c r="DD44" s="619"/>
      <c r="DE44" s="619"/>
      <c r="DF44" s="620"/>
      <c r="DG44" s="618">
        <v>150140085</v>
      </c>
      <c r="DH44" s="619"/>
      <c r="DI44" s="619"/>
      <c r="DJ44" s="619"/>
      <c r="DK44" s="619"/>
      <c r="DL44" s="619"/>
      <c r="DM44" s="619"/>
      <c r="DN44" s="619"/>
      <c r="DO44" s="619"/>
      <c r="DP44" s="619"/>
      <c r="DQ44" s="620"/>
      <c r="DR44" s="615">
        <v>30.9</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314</v>
      </c>
      <c r="AY45" s="592"/>
      <c r="AZ45" s="592"/>
      <c r="BA45" s="592"/>
      <c r="BB45" s="592"/>
      <c r="BC45" s="593"/>
      <c r="BD45" s="651">
        <v>99.6</v>
      </c>
      <c r="BE45" s="652"/>
      <c r="BF45" s="652"/>
      <c r="BG45" s="652"/>
      <c r="BH45" s="652"/>
      <c r="BI45" s="652">
        <v>98.6</v>
      </c>
      <c r="BJ45" s="652"/>
      <c r="BK45" s="652"/>
      <c r="BL45" s="652"/>
      <c r="BM45" s="653"/>
      <c r="BN45" s="651">
        <v>99.4</v>
      </c>
      <c r="BO45" s="652"/>
      <c r="BP45" s="652"/>
      <c r="BQ45" s="652"/>
      <c r="BR45" s="652"/>
      <c r="BS45" s="652">
        <v>98.9</v>
      </c>
      <c r="BT45" s="652"/>
      <c r="BU45" s="652"/>
      <c r="BV45" s="652"/>
      <c r="BW45" s="653"/>
      <c r="BY45" s="609" t="s">
        <v>315</v>
      </c>
      <c r="BZ45" s="610"/>
      <c r="CA45" s="610"/>
      <c r="CB45" s="610"/>
      <c r="CC45" s="610"/>
      <c r="CD45" s="610"/>
      <c r="CE45" s="610"/>
      <c r="CF45" s="610"/>
      <c r="CG45" s="610"/>
      <c r="CH45" s="610"/>
      <c r="CI45" s="610"/>
      <c r="CJ45" s="610"/>
      <c r="CK45" s="610"/>
      <c r="CL45" s="611"/>
      <c r="CM45" s="612">
        <v>57477228</v>
      </c>
      <c r="CN45" s="613"/>
      <c r="CO45" s="613"/>
      <c r="CP45" s="613"/>
      <c r="CQ45" s="613"/>
      <c r="CR45" s="613"/>
      <c r="CS45" s="613"/>
      <c r="CT45" s="614"/>
      <c r="CU45" s="615">
        <v>4.5</v>
      </c>
      <c r="CV45" s="616"/>
      <c r="CW45" s="616"/>
      <c r="CX45" s="617"/>
      <c r="CY45" s="618">
        <v>27645424</v>
      </c>
      <c r="CZ45" s="619"/>
      <c r="DA45" s="619"/>
      <c r="DB45" s="619"/>
      <c r="DC45" s="619"/>
      <c r="DD45" s="619"/>
      <c r="DE45" s="619"/>
      <c r="DF45" s="620"/>
      <c r="DG45" s="618">
        <v>19628095</v>
      </c>
      <c r="DH45" s="619"/>
      <c r="DI45" s="619"/>
      <c r="DJ45" s="619"/>
      <c r="DK45" s="619"/>
      <c r="DL45" s="619"/>
      <c r="DM45" s="619"/>
      <c r="DN45" s="619"/>
      <c r="DO45" s="619"/>
      <c r="DP45" s="619"/>
      <c r="DQ45" s="620"/>
      <c r="DR45" s="615">
        <v>4</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316</v>
      </c>
      <c r="AQ46" s="645"/>
      <c r="AR46" s="645"/>
      <c r="AS46" s="645"/>
      <c r="AT46" s="645"/>
      <c r="AU46" s="645"/>
      <c r="AV46" s="645"/>
      <c r="AW46" s="646"/>
      <c r="AX46" s="647" t="s">
        <v>317</v>
      </c>
      <c r="AY46" s="647"/>
      <c r="AZ46" s="647"/>
      <c r="BA46" s="647"/>
      <c r="BB46" s="647"/>
      <c r="BC46" s="647"/>
      <c r="BD46" s="648">
        <v>3062162</v>
      </c>
      <c r="BE46" s="649"/>
      <c r="BF46" s="649"/>
      <c r="BG46" s="649"/>
      <c r="BH46" s="649"/>
      <c r="BI46" s="649"/>
      <c r="BJ46" s="649"/>
      <c r="BK46" s="649"/>
      <c r="BL46" s="649"/>
      <c r="BM46" s="650"/>
      <c r="BN46" s="648">
        <v>3011398</v>
      </c>
      <c r="BO46" s="649"/>
      <c r="BP46" s="649"/>
      <c r="BQ46" s="649"/>
      <c r="BR46" s="649"/>
      <c r="BS46" s="649"/>
      <c r="BT46" s="649"/>
      <c r="BU46" s="649"/>
      <c r="BV46" s="649"/>
      <c r="BW46" s="650"/>
      <c r="BY46" s="609" t="s">
        <v>318</v>
      </c>
      <c r="BZ46" s="610"/>
      <c r="CA46" s="610"/>
      <c r="CB46" s="610"/>
      <c r="CC46" s="610"/>
      <c r="CD46" s="610"/>
      <c r="CE46" s="610"/>
      <c r="CF46" s="610"/>
      <c r="CG46" s="610"/>
      <c r="CH46" s="610"/>
      <c r="CI46" s="610"/>
      <c r="CJ46" s="610"/>
      <c r="CK46" s="610"/>
      <c r="CL46" s="611"/>
      <c r="CM46" s="612">
        <v>23036610</v>
      </c>
      <c r="CN46" s="619"/>
      <c r="CO46" s="619"/>
      <c r="CP46" s="619"/>
      <c r="CQ46" s="619"/>
      <c r="CR46" s="619"/>
      <c r="CS46" s="619"/>
      <c r="CT46" s="620"/>
      <c r="CU46" s="615">
        <v>1.8</v>
      </c>
      <c r="CV46" s="616"/>
      <c r="CW46" s="616"/>
      <c r="CX46" s="617"/>
      <c r="CY46" s="618">
        <v>16072793</v>
      </c>
      <c r="CZ46" s="619"/>
      <c r="DA46" s="619"/>
      <c r="DB46" s="619"/>
      <c r="DC46" s="619"/>
      <c r="DD46" s="619"/>
      <c r="DE46" s="619"/>
      <c r="DF46" s="620"/>
      <c r="DG46" s="618">
        <v>11154774</v>
      </c>
      <c r="DH46" s="619"/>
      <c r="DI46" s="619"/>
      <c r="DJ46" s="619"/>
      <c r="DK46" s="619"/>
      <c r="DL46" s="619"/>
      <c r="DM46" s="619"/>
      <c r="DN46" s="619"/>
      <c r="DO46" s="619"/>
      <c r="DP46" s="619"/>
      <c r="DQ46" s="620"/>
      <c r="DR46" s="615">
        <v>2.2999999999999998</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319</v>
      </c>
      <c r="AQ47" s="638"/>
      <c r="AR47" s="638"/>
      <c r="AS47" s="638"/>
      <c r="AT47" s="638"/>
      <c r="AU47" s="638"/>
      <c r="AV47" s="638"/>
      <c r="AW47" s="639"/>
      <c r="AX47" s="640" t="s">
        <v>320</v>
      </c>
      <c r="AY47" s="640"/>
      <c r="AZ47" s="640"/>
      <c r="BA47" s="640"/>
      <c r="BB47" s="640"/>
      <c r="BC47" s="640"/>
      <c r="BD47" s="641">
        <v>3062162</v>
      </c>
      <c r="BE47" s="642"/>
      <c r="BF47" s="642"/>
      <c r="BG47" s="642"/>
      <c r="BH47" s="642"/>
      <c r="BI47" s="642"/>
      <c r="BJ47" s="642"/>
      <c r="BK47" s="642"/>
      <c r="BL47" s="642"/>
      <c r="BM47" s="643"/>
      <c r="BN47" s="641">
        <v>3011398</v>
      </c>
      <c r="BO47" s="642"/>
      <c r="BP47" s="642"/>
      <c r="BQ47" s="642"/>
      <c r="BR47" s="642"/>
      <c r="BS47" s="642"/>
      <c r="BT47" s="642"/>
      <c r="BU47" s="642"/>
      <c r="BV47" s="642"/>
      <c r="BW47" s="643"/>
      <c r="BY47" s="609" t="s">
        <v>321</v>
      </c>
      <c r="BZ47" s="610"/>
      <c r="CA47" s="610"/>
      <c r="CB47" s="610"/>
      <c r="CC47" s="610"/>
      <c r="CD47" s="610"/>
      <c r="CE47" s="610"/>
      <c r="CF47" s="610"/>
      <c r="CG47" s="610"/>
      <c r="CH47" s="610"/>
      <c r="CI47" s="610"/>
      <c r="CJ47" s="610"/>
      <c r="CK47" s="610"/>
      <c r="CL47" s="611"/>
      <c r="CM47" s="612">
        <v>300297692</v>
      </c>
      <c r="CN47" s="613"/>
      <c r="CO47" s="613"/>
      <c r="CP47" s="613"/>
      <c r="CQ47" s="613"/>
      <c r="CR47" s="613"/>
      <c r="CS47" s="613"/>
      <c r="CT47" s="614"/>
      <c r="CU47" s="615">
        <v>23.8</v>
      </c>
      <c r="CV47" s="616"/>
      <c r="CW47" s="616"/>
      <c r="CX47" s="617"/>
      <c r="CY47" s="618">
        <v>188234360</v>
      </c>
      <c r="CZ47" s="619"/>
      <c r="DA47" s="619"/>
      <c r="DB47" s="619"/>
      <c r="DC47" s="619"/>
      <c r="DD47" s="619"/>
      <c r="DE47" s="619"/>
      <c r="DF47" s="620"/>
      <c r="DG47" s="618">
        <v>108266600</v>
      </c>
      <c r="DH47" s="619"/>
      <c r="DI47" s="619"/>
      <c r="DJ47" s="619"/>
      <c r="DK47" s="619"/>
      <c r="DL47" s="619"/>
      <c r="DM47" s="619"/>
      <c r="DN47" s="619"/>
      <c r="DO47" s="619"/>
      <c r="DP47" s="619"/>
      <c r="DQ47" s="620"/>
      <c r="DR47" s="615">
        <v>22.3</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322</v>
      </c>
      <c r="BZ48" s="610"/>
      <c r="CA48" s="610"/>
      <c r="CB48" s="610"/>
      <c r="CC48" s="610"/>
      <c r="CD48" s="610"/>
      <c r="CE48" s="610"/>
      <c r="CF48" s="610"/>
      <c r="CG48" s="610"/>
      <c r="CH48" s="610"/>
      <c r="CI48" s="610"/>
      <c r="CJ48" s="610"/>
      <c r="CK48" s="610"/>
      <c r="CL48" s="611"/>
      <c r="CM48" s="612">
        <v>12246794</v>
      </c>
      <c r="CN48" s="619"/>
      <c r="CO48" s="619"/>
      <c r="CP48" s="619"/>
      <c r="CQ48" s="619"/>
      <c r="CR48" s="619"/>
      <c r="CS48" s="619"/>
      <c r="CT48" s="620"/>
      <c r="CU48" s="615">
        <v>1</v>
      </c>
      <c r="CV48" s="616"/>
      <c r="CW48" s="616"/>
      <c r="CX48" s="617"/>
      <c r="CY48" s="618">
        <v>12104374</v>
      </c>
      <c r="CZ48" s="619"/>
      <c r="DA48" s="619"/>
      <c r="DB48" s="619"/>
      <c r="DC48" s="619"/>
      <c r="DD48" s="619"/>
      <c r="DE48" s="619"/>
      <c r="DF48" s="620"/>
      <c r="DG48" s="618">
        <v>10689915</v>
      </c>
      <c r="DH48" s="619"/>
      <c r="DI48" s="619"/>
      <c r="DJ48" s="619"/>
      <c r="DK48" s="619"/>
      <c r="DL48" s="619"/>
      <c r="DM48" s="619"/>
      <c r="DN48" s="619"/>
      <c r="DO48" s="619"/>
      <c r="DP48" s="619"/>
      <c r="DQ48" s="620"/>
      <c r="DR48" s="615">
        <v>2.2000000000000002</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323</v>
      </c>
      <c r="BZ49" s="610"/>
      <c r="CA49" s="610"/>
      <c r="CB49" s="610"/>
      <c r="CC49" s="610"/>
      <c r="CD49" s="610"/>
      <c r="CE49" s="610"/>
      <c r="CF49" s="610"/>
      <c r="CG49" s="610"/>
      <c r="CH49" s="610"/>
      <c r="CI49" s="610"/>
      <c r="CJ49" s="610"/>
      <c r="CK49" s="610"/>
      <c r="CL49" s="611"/>
      <c r="CM49" s="612">
        <v>103911834</v>
      </c>
      <c r="CN49" s="613"/>
      <c r="CO49" s="613"/>
      <c r="CP49" s="613"/>
      <c r="CQ49" s="613"/>
      <c r="CR49" s="613"/>
      <c r="CS49" s="613"/>
      <c r="CT49" s="614"/>
      <c r="CU49" s="615">
        <v>8.1999999999999993</v>
      </c>
      <c r="CV49" s="616"/>
      <c r="CW49" s="616"/>
      <c r="CX49" s="617"/>
      <c r="CY49" s="618">
        <v>30313864</v>
      </c>
      <c r="CZ49" s="619"/>
      <c r="DA49" s="619"/>
      <c r="DB49" s="619"/>
      <c r="DC49" s="619"/>
      <c r="DD49" s="619"/>
      <c r="DE49" s="619"/>
      <c r="DF49" s="620"/>
      <c r="DG49" s="618" t="s">
        <v>118</v>
      </c>
      <c r="DH49" s="619"/>
      <c r="DI49" s="619"/>
      <c r="DJ49" s="619"/>
      <c r="DK49" s="619"/>
      <c r="DL49" s="619"/>
      <c r="DM49" s="619"/>
      <c r="DN49" s="619"/>
      <c r="DO49" s="619"/>
      <c r="DP49" s="619"/>
      <c r="DQ49" s="620"/>
      <c r="DR49" s="615" t="s">
        <v>211</v>
      </c>
      <c r="DS49" s="616"/>
      <c r="DT49" s="616"/>
      <c r="DU49" s="616"/>
      <c r="DV49" s="616"/>
      <c r="DW49" s="616"/>
      <c r="DX49" s="636"/>
    </row>
    <row r="50" spans="2:128" ht="11.25" customHeight="1" x14ac:dyDescent="0.2">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325</v>
      </c>
      <c r="BZ50" s="610"/>
      <c r="CA50" s="610"/>
      <c r="CB50" s="610"/>
      <c r="CC50" s="610"/>
      <c r="CD50" s="610"/>
      <c r="CE50" s="610"/>
      <c r="CF50" s="610"/>
      <c r="CG50" s="610"/>
      <c r="CH50" s="610"/>
      <c r="CI50" s="610"/>
      <c r="CJ50" s="610"/>
      <c r="CK50" s="610"/>
      <c r="CL50" s="611"/>
      <c r="CM50" s="612" t="s">
        <v>118</v>
      </c>
      <c r="CN50" s="619"/>
      <c r="CO50" s="619"/>
      <c r="CP50" s="619"/>
      <c r="CQ50" s="619"/>
      <c r="CR50" s="619"/>
      <c r="CS50" s="619"/>
      <c r="CT50" s="620"/>
      <c r="CU50" s="615" t="s">
        <v>210</v>
      </c>
      <c r="CV50" s="616"/>
      <c r="CW50" s="616"/>
      <c r="CX50" s="617"/>
      <c r="CY50" s="618" t="s">
        <v>211</v>
      </c>
      <c r="CZ50" s="619"/>
      <c r="DA50" s="619"/>
      <c r="DB50" s="619"/>
      <c r="DC50" s="619"/>
      <c r="DD50" s="619"/>
      <c r="DE50" s="619"/>
      <c r="DF50" s="620"/>
      <c r="DG50" s="618" t="s">
        <v>210</v>
      </c>
      <c r="DH50" s="619"/>
      <c r="DI50" s="619"/>
      <c r="DJ50" s="619"/>
      <c r="DK50" s="619"/>
      <c r="DL50" s="619"/>
      <c r="DM50" s="619"/>
      <c r="DN50" s="619"/>
      <c r="DO50" s="619"/>
      <c r="DP50" s="619"/>
      <c r="DQ50" s="620"/>
      <c r="DR50" s="615" t="s">
        <v>118</v>
      </c>
      <c r="DS50" s="616"/>
      <c r="DT50" s="616"/>
      <c r="DU50" s="616"/>
      <c r="DV50" s="616"/>
      <c r="DW50" s="616"/>
      <c r="DX50" s="636"/>
    </row>
    <row r="51" spans="2:128" ht="11.25" customHeight="1" x14ac:dyDescent="0.2">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327</v>
      </c>
      <c r="BZ51" s="610"/>
      <c r="CA51" s="610"/>
      <c r="CB51" s="610"/>
      <c r="CC51" s="610"/>
      <c r="CD51" s="610"/>
      <c r="CE51" s="610"/>
      <c r="CF51" s="610"/>
      <c r="CG51" s="610"/>
      <c r="CH51" s="610"/>
      <c r="CI51" s="610"/>
      <c r="CJ51" s="610"/>
      <c r="CK51" s="610"/>
      <c r="CL51" s="611"/>
      <c r="CM51" s="612">
        <v>86718587</v>
      </c>
      <c r="CN51" s="613"/>
      <c r="CO51" s="613"/>
      <c r="CP51" s="613"/>
      <c r="CQ51" s="613"/>
      <c r="CR51" s="613"/>
      <c r="CS51" s="613"/>
      <c r="CT51" s="614"/>
      <c r="CU51" s="615">
        <v>6.9</v>
      </c>
      <c r="CV51" s="616"/>
      <c r="CW51" s="616"/>
      <c r="CX51" s="617"/>
      <c r="CY51" s="618">
        <v>524637</v>
      </c>
      <c r="CZ51" s="619"/>
      <c r="DA51" s="619"/>
      <c r="DB51" s="619"/>
      <c r="DC51" s="619"/>
      <c r="DD51" s="619"/>
      <c r="DE51" s="619"/>
      <c r="DF51" s="620"/>
      <c r="DG51" s="618">
        <v>400701</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2">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329</v>
      </c>
      <c r="BZ52" s="610"/>
      <c r="CA52" s="610"/>
      <c r="CB52" s="610"/>
      <c r="CC52" s="610"/>
      <c r="CD52" s="610"/>
      <c r="CE52" s="610"/>
      <c r="CF52" s="610"/>
      <c r="CG52" s="610"/>
      <c r="CH52" s="610"/>
      <c r="CI52" s="610"/>
      <c r="CJ52" s="610"/>
      <c r="CK52" s="610"/>
      <c r="CL52" s="611"/>
      <c r="CM52" s="612" t="s">
        <v>118</v>
      </c>
      <c r="CN52" s="619"/>
      <c r="CO52" s="619"/>
      <c r="CP52" s="619"/>
      <c r="CQ52" s="619"/>
      <c r="CR52" s="619"/>
      <c r="CS52" s="619"/>
      <c r="CT52" s="620"/>
      <c r="CU52" s="615" t="s">
        <v>118</v>
      </c>
      <c r="CV52" s="616"/>
      <c r="CW52" s="616"/>
      <c r="CX52" s="617"/>
      <c r="CY52" s="618" t="s">
        <v>118</v>
      </c>
      <c r="CZ52" s="619"/>
      <c r="DA52" s="619"/>
      <c r="DB52" s="619"/>
      <c r="DC52" s="619"/>
      <c r="DD52" s="619"/>
      <c r="DE52" s="619"/>
      <c r="DF52" s="620"/>
      <c r="DG52" s="618" t="s">
        <v>118</v>
      </c>
      <c r="DH52" s="619"/>
      <c r="DI52" s="619"/>
      <c r="DJ52" s="619"/>
      <c r="DK52" s="619"/>
      <c r="DL52" s="619"/>
      <c r="DM52" s="619"/>
      <c r="DN52" s="619"/>
      <c r="DO52" s="619"/>
      <c r="DP52" s="619"/>
      <c r="DQ52" s="620"/>
      <c r="DR52" s="615" t="s">
        <v>118</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330</v>
      </c>
      <c r="BZ53" s="610"/>
      <c r="CA53" s="610"/>
      <c r="CB53" s="610"/>
      <c r="CC53" s="610"/>
      <c r="CD53" s="610"/>
      <c r="CE53" s="610"/>
      <c r="CF53" s="610"/>
      <c r="CG53" s="610"/>
      <c r="CH53" s="610"/>
      <c r="CI53" s="610"/>
      <c r="CJ53" s="610"/>
      <c r="CK53" s="610"/>
      <c r="CL53" s="611"/>
      <c r="CM53" s="612">
        <v>303991634</v>
      </c>
      <c r="CN53" s="613"/>
      <c r="CO53" s="613"/>
      <c r="CP53" s="613"/>
      <c r="CQ53" s="613"/>
      <c r="CR53" s="613"/>
      <c r="CS53" s="613"/>
      <c r="CT53" s="614"/>
      <c r="CU53" s="615">
        <v>24.1</v>
      </c>
      <c r="CV53" s="616"/>
      <c r="CW53" s="616"/>
      <c r="CX53" s="617"/>
      <c r="CY53" s="618">
        <v>53481103</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331</v>
      </c>
      <c r="BZ54" s="610"/>
      <c r="CA54" s="610"/>
      <c r="CB54" s="610"/>
      <c r="CC54" s="610"/>
      <c r="CD54" s="610"/>
      <c r="CE54" s="610"/>
      <c r="CF54" s="610"/>
      <c r="CG54" s="610"/>
      <c r="CH54" s="610"/>
      <c r="CI54" s="610"/>
      <c r="CJ54" s="610"/>
      <c r="CK54" s="610"/>
      <c r="CL54" s="611"/>
      <c r="CM54" s="612">
        <v>7779115</v>
      </c>
      <c r="CN54" s="613"/>
      <c r="CO54" s="613"/>
      <c r="CP54" s="613"/>
      <c r="CQ54" s="613"/>
      <c r="CR54" s="613"/>
      <c r="CS54" s="613"/>
      <c r="CT54" s="614"/>
      <c r="CU54" s="615">
        <v>0.6</v>
      </c>
      <c r="CV54" s="616"/>
      <c r="CW54" s="616"/>
      <c r="CX54" s="617"/>
      <c r="CY54" s="618">
        <v>4934059</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301</v>
      </c>
      <c r="BZ55" s="630"/>
      <c r="CA55" s="609" t="s">
        <v>332</v>
      </c>
      <c r="CB55" s="610"/>
      <c r="CC55" s="610"/>
      <c r="CD55" s="610"/>
      <c r="CE55" s="610"/>
      <c r="CF55" s="610"/>
      <c r="CG55" s="610"/>
      <c r="CH55" s="610"/>
      <c r="CI55" s="610"/>
      <c r="CJ55" s="610"/>
      <c r="CK55" s="610"/>
      <c r="CL55" s="611"/>
      <c r="CM55" s="612">
        <v>267974848</v>
      </c>
      <c r="CN55" s="613"/>
      <c r="CO55" s="613"/>
      <c r="CP55" s="613"/>
      <c r="CQ55" s="613"/>
      <c r="CR55" s="613"/>
      <c r="CS55" s="613"/>
      <c r="CT55" s="614"/>
      <c r="CU55" s="615">
        <v>21.2</v>
      </c>
      <c r="CV55" s="616"/>
      <c r="CW55" s="616"/>
      <c r="CX55" s="617"/>
      <c r="CY55" s="618">
        <v>50383598</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333</v>
      </c>
      <c r="CB56" s="610"/>
      <c r="CC56" s="610"/>
      <c r="CD56" s="610"/>
      <c r="CE56" s="610"/>
      <c r="CF56" s="610"/>
      <c r="CG56" s="610"/>
      <c r="CH56" s="610"/>
      <c r="CI56" s="610"/>
      <c r="CJ56" s="610"/>
      <c r="CK56" s="610"/>
      <c r="CL56" s="611"/>
      <c r="CM56" s="612">
        <v>197763991</v>
      </c>
      <c r="CN56" s="613"/>
      <c r="CO56" s="613"/>
      <c r="CP56" s="613"/>
      <c r="CQ56" s="613"/>
      <c r="CR56" s="613"/>
      <c r="CS56" s="613"/>
      <c r="CT56" s="614"/>
      <c r="CU56" s="615">
        <v>15.6</v>
      </c>
      <c r="CV56" s="616"/>
      <c r="CW56" s="616"/>
      <c r="CX56" s="617"/>
      <c r="CY56" s="618">
        <v>24027873</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334</v>
      </c>
      <c r="CB57" s="610"/>
      <c r="CC57" s="610"/>
      <c r="CD57" s="610"/>
      <c r="CE57" s="610"/>
      <c r="CF57" s="610"/>
      <c r="CG57" s="610"/>
      <c r="CH57" s="610"/>
      <c r="CI57" s="610"/>
      <c r="CJ57" s="610"/>
      <c r="CK57" s="610"/>
      <c r="CL57" s="611"/>
      <c r="CM57" s="612">
        <v>46049605</v>
      </c>
      <c r="CN57" s="613"/>
      <c r="CO57" s="613"/>
      <c r="CP57" s="613"/>
      <c r="CQ57" s="613"/>
      <c r="CR57" s="613"/>
      <c r="CS57" s="613"/>
      <c r="CT57" s="614"/>
      <c r="CU57" s="615">
        <v>3.6</v>
      </c>
      <c r="CV57" s="616"/>
      <c r="CW57" s="616"/>
      <c r="CX57" s="617"/>
      <c r="CY57" s="618">
        <v>9334233</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335</v>
      </c>
      <c r="CB58" s="610"/>
      <c r="CC58" s="610"/>
      <c r="CD58" s="610"/>
      <c r="CE58" s="610"/>
      <c r="CF58" s="610"/>
      <c r="CG58" s="610"/>
      <c r="CH58" s="610"/>
      <c r="CI58" s="610"/>
      <c r="CJ58" s="610"/>
      <c r="CK58" s="610"/>
      <c r="CL58" s="611"/>
      <c r="CM58" s="612">
        <v>36016786</v>
      </c>
      <c r="CN58" s="613"/>
      <c r="CO58" s="613"/>
      <c r="CP58" s="613"/>
      <c r="CQ58" s="613"/>
      <c r="CR58" s="613"/>
      <c r="CS58" s="613"/>
      <c r="CT58" s="614"/>
      <c r="CU58" s="615">
        <v>2.8</v>
      </c>
      <c r="CV58" s="616"/>
      <c r="CW58" s="616"/>
      <c r="CX58" s="617"/>
      <c r="CY58" s="618">
        <v>3097505</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336</v>
      </c>
      <c r="CB59" s="610"/>
      <c r="CC59" s="610"/>
      <c r="CD59" s="610"/>
      <c r="CE59" s="610"/>
      <c r="CF59" s="610"/>
      <c r="CG59" s="610"/>
      <c r="CH59" s="610"/>
      <c r="CI59" s="610"/>
      <c r="CJ59" s="610"/>
      <c r="CK59" s="610"/>
      <c r="CL59" s="611"/>
      <c r="CM59" s="612" t="s">
        <v>118</v>
      </c>
      <c r="CN59" s="613"/>
      <c r="CO59" s="613"/>
      <c r="CP59" s="613"/>
      <c r="CQ59" s="613"/>
      <c r="CR59" s="613"/>
      <c r="CS59" s="613"/>
      <c r="CT59" s="614"/>
      <c r="CU59" s="615" t="s">
        <v>118</v>
      </c>
      <c r="CV59" s="616"/>
      <c r="CW59" s="616"/>
      <c r="CX59" s="617"/>
      <c r="CY59" s="618" t="s">
        <v>118</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337</v>
      </c>
      <c r="BZ60" s="592"/>
      <c r="CA60" s="592"/>
      <c r="CB60" s="592"/>
      <c r="CC60" s="592"/>
      <c r="CD60" s="592"/>
      <c r="CE60" s="592"/>
      <c r="CF60" s="592"/>
      <c r="CG60" s="592"/>
      <c r="CH60" s="592"/>
      <c r="CI60" s="592"/>
      <c r="CJ60" s="592"/>
      <c r="CK60" s="592"/>
      <c r="CL60" s="593"/>
      <c r="CM60" s="594">
        <v>1263963809</v>
      </c>
      <c r="CN60" s="595"/>
      <c r="CO60" s="595"/>
      <c r="CP60" s="595"/>
      <c r="CQ60" s="595"/>
      <c r="CR60" s="595"/>
      <c r="CS60" s="595"/>
      <c r="CT60" s="596"/>
      <c r="CU60" s="597">
        <v>100</v>
      </c>
      <c r="CV60" s="598"/>
      <c r="CW60" s="598"/>
      <c r="CX60" s="599"/>
      <c r="CY60" s="600">
        <v>651182846</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i36I9GR0m5u3hceHrXR5p+VhUgYbTpwCsSCgXqh4YbuhoKu46y/UEXOLWnOALaUq4txgvY1HGcSNAQLa2XuLFg==" saltValue="d/JousxH9Kgqr0XmkTA4Sw=="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78" customWidth="1"/>
    <col min="131" max="131" width="1.66406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3" t="s">
        <v>339</v>
      </c>
      <c r="DK2" s="1124"/>
      <c r="DL2" s="1124"/>
      <c r="DM2" s="1124"/>
      <c r="DN2" s="1124"/>
      <c r="DO2" s="1125"/>
      <c r="DP2" s="238"/>
      <c r="DQ2" s="1123" t="s">
        <v>340</v>
      </c>
      <c r="DR2" s="1124"/>
      <c r="DS2" s="1124"/>
      <c r="DT2" s="1124"/>
      <c r="DU2" s="1124"/>
      <c r="DV2" s="1124"/>
      <c r="DW2" s="1124"/>
      <c r="DX2" s="1124"/>
      <c r="DY2" s="1124"/>
      <c r="DZ2" s="112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7" t="s">
        <v>341</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3" t="s">
        <v>343</v>
      </c>
      <c r="B5" s="994"/>
      <c r="C5" s="994"/>
      <c r="D5" s="994"/>
      <c r="E5" s="994"/>
      <c r="F5" s="994"/>
      <c r="G5" s="994"/>
      <c r="H5" s="994"/>
      <c r="I5" s="994"/>
      <c r="J5" s="994"/>
      <c r="K5" s="994"/>
      <c r="L5" s="994"/>
      <c r="M5" s="994"/>
      <c r="N5" s="994"/>
      <c r="O5" s="994"/>
      <c r="P5" s="995"/>
      <c r="Q5" s="999" t="s">
        <v>344</v>
      </c>
      <c r="R5" s="1000"/>
      <c r="S5" s="1000"/>
      <c r="T5" s="1000"/>
      <c r="U5" s="1001"/>
      <c r="V5" s="999" t="s">
        <v>345</v>
      </c>
      <c r="W5" s="1000"/>
      <c r="X5" s="1000"/>
      <c r="Y5" s="1000"/>
      <c r="Z5" s="1001"/>
      <c r="AA5" s="999" t="s">
        <v>346</v>
      </c>
      <c r="AB5" s="1000"/>
      <c r="AC5" s="1000"/>
      <c r="AD5" s="1000"/>
      <c r="AE5" s="1000"/>
      <c r="AF5" s="1126" t="s">
        <v>347</v>
      </c>
      <c r="AG5" s="1000"/>
      <c r="AH5" s="1000"/>
      <c r="AI5" s="1000"/>
      <c r="AJ5" s="1015"/>
      <c r="AK5" s="1000" t="s">
        <v>348</v>
      </c>
      <c r="AL5" s="1000"/>
      <c r="AM5" s="1000"/>
      <c r="AN5" s="1000"/>
      <c r="AO5" s="1001"/>
      <c r="AP5" s="999" t="s">
        <v>349</v>
      </c>
      <c r="AQ5" s="1000"/>
      <c r="AR5" s="1000"/>
      <c r="AS5" s="1000"/>
      <c r="AT5" s="1001"/>
      <c r="AU5" s="999" t="s">
        <v>350</v>
      </c>
      <c r="AV5" s="1000"/>
      <c r="AW5" s="1000"/>
      <c r="AX5" s="1000"/>
      <c r="AY5" s="1015"/>
      <c r="AZ5" s="245"/>
      <c r="BA5" s="245"/>
      <c r="BB5" s="245"/>
      <c r="BC5" s="245"/>
      <c r="BD5" s="245"/>
      <c r="BE5" s="246"/>
      <c r="BF5" s="246"/>
      <c r="BG5" s="246"/>
      <c r="BH5" s="246"/>
      <c r="BI5" s="246"/>
      <c r="BJ5" s="246"/>
      <c r="BK5" s="246"/>
      <c r="BL5" s="246"/>
      <c r="BM5" s="246"/>
      <c r="BN5" s="246"/>
      <c r="BO5" s="246"/>
      <c r="BP5" s="246"/>
      <c r="BQ5" s="993" t="s">
        <v>351</v>
      </c>
      <c r="BR5" s="994"/>
      <c r="BS5" s="994"/>
      <c r="BT5" s="994"/>
      <c r="BU5" s="994"/>
      <c r="BV5" s="994"/>
      <c r="BW5" s="994"/>
      <c r="BX5" s="994"/>
      <c r="BY5" s="994"/>
      <c r="BZ5" s="994"/>
      <c r="CA5" s="994"/>
      <c r="CB5" s="994"/>
      <c r="CC5" s="994"/>
      <c r="CD5" s="994"/>
      <c r="CE5" s="994"/>
      <c r="CF5" s="994"/>
      <c r="CG5" s="995"/>
      <c r="CH5" s="999" t="s">
        <v>352</v>
      </c>
      <c r="CI5" s="1000"/>
      <c r="CJ5" s="1000"/>
      <c r="CK5" s="1000"/>
      <c r="CL5" s="1001"/>
      <c r="CM5" s="999" t="s">
        <v>353</v>
      </c>
      <c r="CN5" s="1000"/>
      <c r="CO5" s="1000"/>
      <c r="CP5" s="1000"/>
      <c r="CQ5" s="1001"/>
      <c r="CR5" s="999" t="s">
        <v>354</v>
      </c>
      <c r="CS5" s="1000"/>
      <c r="CT5" s="1000"/>
      <c r="CU5" s="1000"/>
      <c r="CV5" s="1001"/>
      <c r="CW5" s="999" t="s">
        <v>355</v>
      </c>
      <c r="CX5" s="1000"/>
      <c r="CY5" s="1000"/>
      <c r="CZ5" s="1000"/>
      <c r="DA5" s="1001"/>
      <c r="DB5" s="999" t="s">
        <v>356</v>
      </c>
      <c r="DC5" s="1000"/>
      <c r="DD5" s="1000"/>
      <c r="DE5" s="1000"/>
      <c r="DF5" s="1001"/>
      <c r="DG5" s="1111" t="s">
        <v>357</v>
      </c>
      <c r="DH5" s="1112"/>
      <c r="DI5" s="1112"/>
      <c r="DJ5" s="1112"/>
      <c r="DK5" s="1113"/>
      <c r="DL5" s="1111" t="s">
        <v>358</v>
      </c>
      <c r="DM5" s="1112"/>
      <c r="DN5" s="1112"/>
      <c r="DO5" s="1112"/>
      <c r="DP5" s="1113"/>
      <c r="DQ5" s="999" t="s">
        <v>359</v>
      </c>
      <c r="DR5" s="1000"/>
      <c r="DS5" s="1000"/>
      <c r="DT5" s="1000"/>
      <c r="DU5" s="1001"/>
      <c r="DV5" s="999" t="s">
        <v>350</v>
      </c>
      <c r="DW5" s="1000"/>
      <c r="DX5" s="1000"/>
      <c r="DY5" s="1000"/>
      <c r="DZ5" s="1015"/>
      <c r="EA5" s="243"/>
    </row>
    <row r="6" spans="1:131" s="244"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7"/>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4"/>
      <c r="DH6" s="1115"/>
      <c r="DI6" s="1115"/>
      <c r="DJ6" s="1115"/>
      <c r="DK6" s="1116"/>
      <c r="DL6" s="1114"/>
      <c r="DM6" s="1115"/>
      <c r="DN6" s="1115"/>
      <c r="DO6" s="1115"/>
      <c r="DP6" s="1116"/>
      <c r="DQ6" s="1002"/>
      <c r="DR6" s="1003"/>
      <c r="DS6" s="1003"/>
      <c r="DT6" s="1003"/>
      <c r="DU6" s="1004"/>
      <c r="DV6" s="1002"/>
      <c r="DW6" s="1003"/>
      <c r="DX6" s="1003"/>
      <c r="DY6" s="1003"/>
      <c r="DZ6" s="1016"/>
      <c r="EA6" s="243"/>
    </row>
    <row r="7" spans="1:131" s="244" customFormat="1" ht="26.25" customHeight="1" thickTop="1" x14ac:dyDescent="0.2">
      <c r="A7" s="247">
        <v>1</v>
      </c>
      <c r="B7" s="1054" t="s">
        <v>360</v>
      </c>
      <c r="C7" s="1055"/>
      <c r="D7" s="1055"/>
      <c r="E7" s="1055"/>
      <c r="F7" s="1055"/>
      <c r="G7" s="1055"/>
      <c r="H7" s="1055"/>
      <c r="I7" s="1055"/>
      <c r="J7" s="1055"/>
      <c r="K7" s="1055"/>
      <c r="L7" s="1055"/>
      <c r="M7" s="1055"/>
      <c r="N7" s="1055"/>
      <c r="O7" s="1055"/>
      <c r="P7" s="1056"/>
      <c r="Q7" s="1117">
        <v>1425407</v>
      </c>
      <c r="R7" s="1118"/>
      <c r="S7" s="1118"/>
      <c r="T7" s="1118"/>
      <c r="U7" s="1118"/>
      <c r="V7" s="1118">
        <v>1332592</v>
      </c>
      <c r="W7" s="1118"/>
      <c r="X7" s="1118"/>
      <c r="Y7" s="1118"/>
      <c r="Z7" s="1118"/>
      <c r="AA7" s="1118">
        <v>92815</v>
      </c>
      <c r="AB7" s="1118"/>
      <c r="AC7" s="1118"/>
      <c r="AD7" s="1118"/>
      <c r="AE7" s="1119"/>
      <c r="AF7" s="1120">
        <v>7510</v>
      </c>
      <c r="AG7" s="1121"/>
      <c r="AH7" s="1121"/>
      <c r="AI7" s="1121"/>
      <c r="AJ7" s="1122"/>
      <c r="AK7" s="1104">
        <v>159685</v>
      </c>
      <c r="AL7" s="1105"/>
      <c r="AM7" s="1105"/>
      <c r="AN7" s="1105"/>
      <c r="AO7" s="1105"/>
      <c r="AP7" s="1105">
        <v>1275960</v>
      </c>
      <c r="AQ7" s="1105"/>
      <c r="AR7" s="1105"/>
      <c r="AS7" s="1105"/>
      <c r="AT7" s="1105"/>
      <c r="AU7" s="1106"/>
      <c r="AV7" s="1106"/>
      <c r="AW7" s="1106"/>
      <c r="AX7" s="1106"/>
      <c r="AY7" s="1107"/>
      <c r="AZ7" s="241"/>
      <c r="BA7" s="241"/>
      <c r="BB7" s="241"/>
      <c r="BC7" s="241"/>
      <c r="BD7" s="241"/>
      <c r="BE7" s="242"/>
      <c r="BF7" s="242"/>
      <c r="BG7" s="242"/>
      <c r="BH7" s="242"/>
      <c r="BI7" s="242"/>
      <c r="BJ7" s="242"/>
      <c r="BK7" s="242"/>
      <c r="BL7" s="242"/>
      <c r="BM7" s="242"/>
      <c r="BN7" s="242"/>
      <c r="BO7" s="242"/>
      <c r="BP7" s="242"/>
      <c r="BQ7" s="248">
        <v>1</v>
      </c>
      <c r="BR7" s="249"/>
      <c r="BS7" s="1108" t="s">
        <v>556</v>
      </c>
      <c r="BT7" s="1109"/>
      <c r="BU7" s="1109"/>
      <c r="BV7" s="1109"/>
      <c r="BW7" s="1109"/>
      <c r="BX7" s="1109"/>
      <c r="BY7" s="1109"/>
      <c r="BZ7" s="1109"/>
      <c r="CA7" s="1109"/>
      <c r="CB7" s="1109"/>
      <c r="CC7" s="1109"/>
      <c r="CD7" s="1109"/>
      <c r="CE7" s="1109"/>
      <c r="CF7" s="1109"/>
      <c r="CG7" s="1110"/>
      <c r="CH7" s="1101">
        <v>-56</v>
      </c>
      <c r="CI7" s="1102"/>
      <c r="CJ7" s="1102"/>
      <c r="CK7" s="1102"/>
      <c r="CL7" s="1103"/>
      <c r="CM7" s="1101">
        <v>8172</v>
      </c>
      <c r="CN7" s="1102"/>
      <c r="CO7" s="1102"/>
      <c r="CP7" s="1102"/>
      <c r="CQ7" s="1103"/>
      <c r="CR7" s="1101">
        <v>30</v>
      </c>
      <c r="CS7" s="1102"/>
      <c r="CT7" s="1102"/>
      <c r="CU7" s="1102"/>
      <c r="CV7" s="1103"/>
      <c r="CW7" s="1101">
        <v>444</v>
      </c>
      <c r="CX7" s="1102"/>
      <c r="CY7" s="1102"/>
      <c r="CZ7" s="1102"/>
      <c r="DA7" s="1103"/>
      <c r="DB7" s="1101" t="s">
        <v>484</v>
      </c>
      <c r="DC7" s="1102"/>
      <c r="DD7" s="1102"/>
      <c r="DE7" s="1102"/>
      <c r="DF7" s="1103"/>
      <c r="DG7" s="1101" t="s">
        <v>484</v>
      </c>
      <c r="DH7" s="1102"/>
      <c r="DI7" s="1102"/>
      <c r="DJ7" s="1102"/>
      <c r="DK7" s="1103"/>
      <c r="DL7" s="1101" t="s">
        <v>484</v>
      </c>
      <c r="DM7" s="1102"/>
      <c r="DN7" s="1102"/>
      <c r="DO7" s="1102"/>
      <c r="DP7" s="1103"/>
      <c r="DQ7" s="1101" t="s">
        <v>484</v>
      </c>
      <c r="DR7" s="1102"/>
      <c r="DS7" s="1102"/>
      <c r="DT7" s="1102"/>
      <c r="DU7" s="1103"/>
      <c r="DV7" s="1128"/>
      <c r="DW7" s="1129"/>
      <c r="DX7" s="1129"/>
      <c r="DY7" s="1129"/>
      <c r="DZ7" s="1130"/>
      <c r="EA7" s="243"/>
    </row>
    <row r="8" spans="1:131" s="244" customFormat="1" ht="26.25" customHeight="1" x14ac:dyDescent="0.2">
      <c r="A8" s="250">
        <v>2</v>
      </c>
      <c r="B8" s="1041" t="s">
        <v>361</v>
      </c>
      <c r="C8" s="1042"/>
      <c r="D8" s="1042"/>
      <c r="E8" s="1042"/>
      <c r="F8" s="1042"/>
      <c r="G8" s="1042"/>
      <c r="H8" s="1042"/>
      <c r="I8" s="1042"/>
      <c r="J8" s="1042"/>
      <c r="K8" s="1042"/>
      <c r="L8" s="1042"/>
      <c r="M8" s="1042"/>
      <c r="N8" s="1042"/>
      <c r="O8" s="1042"/>
      <c r="P8" s="1043"/>
      <c r="Q8" s="1048">
        <v>78521</v>
      </c>
      <c r="R8" s="1045"/>
      <c r="S8" s="1045"/>
      <c r="T8" s="1045"/>
      <c r="U8" s="1045"/>
      <c r="V8" s="1045">
        <v>78521</v>
      </c>
      <c r="W8" s="1045"/>
      <c r="X8" s="1045"/>
      <c r="Y8" s="1045"/>
      <c r="Z8" s="1045"/>
      <c r="AA8" s="1045">
        <v>0</v>
      </c>
      <c r="AB8" s="1045"/>
      <c r="AC8" s="1045"/>
      <c r="AD8" s="1045"/>
      <c r="AE8" s="1049"/>
      <c r="AF8" s="1096" t="s">
        <v>118</v>
      </c>
      <c r="AG8" s="1097"/>
      <c r="AH8" s="1097"/>
      <c r="AI8" s="1097"/>
      <c r="AJ8" s="1098"/>
      <c r="AK8" s="1099">
        <v>47202</v>
      </c>
      <c r="AL8" s="1100"/>
      <c r="AM8" s="1100"/>
      <c r="AN8" s="1100"/>
      <c r="AO8" s="1100"/>
      <c r="AP8" s="1100">
        <v>183000</v>
      </c>
      <c r="AQ8" s="1100"/>
      <c r="AR8" s="1100"/>
      <c r="AS8" s="1100"/>
      <c r="AT8" s="1100"/>
      <c r="AU8" s="1094"/>
      <c r="AV8" s="1094"/>
      <c r="AW8" s="1094"/>
      <c r="AX8" s="1094"/>
      <c r="AY8" s="1095"/>
      <c r="AZ8" s="241"/>
      <c r="BA8" s="241"/>
      <c r="BB8" s="241"/>
      <c r="BC8" s="241"/>
      <c r="BD8" s="241"/>
      <c r="BE8" s="242"/>
      <c r="BF8" s="242"/>
      <c r="BG8" s="242"/>
      <c r="BH8" s="242"/>
      <c r="BI8" s="242"/>
      <c r="BJ8" s="242"/>
      <c r="BK8" s="242"/>
      <c r="BL8" s="242"/>
      <c r="BM8" s="242"/>
      <c r="BN8" s="242"/>
      <c r="BO8" s="242"/>
      <c r="BP8" s="242"/>
      <c r="BQ8" s="251">
        <v>2</v>
      </c>
      <c r="BR8" s="252" t="s">
        <v>557</v>
      </c>
      <c r="BS8" s="1012" t="s">
        <v>558</v>
      </c>
      <c r="BT8" s="1013"/>
      <c r="BU8" s="1013"/>
      <c r="BV8" s="1013"/>
      <c r="BW8" s="1013"/>
      <c r="BX8" s="1013"/>
      <c r="BY8" s="1013"/>
      <c r="BZ8" s="1013"/>
      <c r="CA8" s="1013"/>
      <c r="CB8" s="1013"/>
      <c r="CC8" s="1013"/>
      <c r="CD8" s="1013"/>
      <c r="CE8" s="1013"/>
      <c r="CF8" s="1013"/>
      <c r="CG8" s="1014"/>
      <c r="CH8" s="987">
        <v>21</v>
      </c>
      <c r="CI8" s="988"/>
      <c r="CJ8" s="988"/>
      <c r="CK8" s="988"/>
      <c r="CL8" s="989"/>
      <c r="CM8" s="987">
        <v>2023</v>
      </c>
      <c r="CN8" s="988"/>
      <c r="CO8" s="988"/>
      <c r="CP8" s="988"/>
      <c r="CQ8" s="989"/>
      <c r="CR8" s="987">
        <v>251</v>
      </c>
      <c r="CS8" s="988"/>
      <c r="CT8" s="988"/>
      <c r="CU8" s="988"/>
      <c r="CV8" s="989"/>
      <c r="CW8" s="987" t="s">
        <v>484</v>
      </c>
      <c r="CX8" s="988"/>
      <c r="CY8" s="988"/>
      <c r="CZ8" s="988"/>
      <c r="DA8" s="989"/>
      <c r="DB8" s="987" t="s">
        <v>484</v>
      </c>
      <c r="DC8" s="988"/>
      <c r="DD8" s="988"/>
      <c r="DE8" s="988"/>
      <c r="DF8" s="989"/>
      <c r="DG8" s="987">
        <v>146</v>
      </c>
      <c r="DH8" s="988"/>
      <c r="DI8" s="988"/>
      <c r="DJ8" s="988"/>
      <c r="DK8" s="989"/>
      <c r="DL8" s="987" t="s">
        <v>484</v>
      </c>
      <c r="DM8" s="988"/>
      <c r="DN8" s="988"/>
      <c r="DO8" s="988"/>
      <c r="DP8" s="989"/>
      <c r="DQ8" s="987" t="s">
        <v>484</v>
      </c>
      <c r="DR8" s="988"/>
      <c r="DS8" s="988"/>
      <c r="DT8" s="988"/>
      <c r="DU8" s="989"/>
      <c r="DV8" s="990"/>
      <c r="DW8" s="991"/>
      <c r="DX8" s="991"/>
      <c r="DY8" s="991"/>
      <c r="DZ8" s="992"/>
      <c r="EA8" s="243"/>
    </row>
    <row r="9" spans="1:131" s="244" customFormat="1" ht="26.25" customHeight="1" x14ac:dyDescent="0.2">
      <c r="A9" s="250">
        <v>3</v>
      </c>
      <c r="B9" s="1041" t="s">
        <v>362</v>
      </c>
      <c r="C9" s="1042"/>
      <c r="D9" s="1042"/>
      <c r="E9" s="1042"/>
      <c r="F9" s="1042"/>
      <c r="G9" s="1042"/>
      <c r="H9" s="1042"/>
      <c r="I9" s="1042"/>
      <c r="J9" s="1042"/>
      <c r="K9" s="1042"/>
      <c r="L9" s="1042"/>
      <c r="M9" s="1042"/>
      <c r="N9" s="1042"/>
      <c r="O9" s="1042"/>
      <c r="P9" s="1043"/>
      <c r="Q9" s="1048">
        <v>268</v>
      </c>
      <c r="R9" s="1045"/>
      <c r="S9" s="1045"/>
      <c r="T9" s="1045"/>
      <c r="U9" s="1045"/>
      <c r="V9" s="1045">
        <v>268</v>
      </c>
      <c r="W9" s="1045"/>
      <c r="X9" s="1045"/>
      <c r="Y9" s="1045"/>
      <c r="Z9" s="1045"/>
      <c r="AA9" s="1045">
        <v>0</v>
      </c>
      <c r="AB9" s="1045"/>
      <c r="AC9" s="1045"/>
      <c r="AD9" s="1045"/>
      <c r="AE9" s="1049"/>
      <c r="AF9" s="1096" t="s">
        <v>118</v>
      </c>
      <c r="AG9" s="1097"/>
      <c r="AH9" s="1097"/>
      <c r="AI9" s="1097"/>
      <c r="AJ9" s="1098"/>
      <c r="AK9" s="1099">
        <v>131</v>
      </c>
      <c r="AL9" s="1100"/>
      <c r="AM9" s="1100"/>
      <c r="AN9" s="1100"/>
      <c r="AO9" s="1100"/>
      <c r="AP9" s="1100">
        <v>0</v>
      </c>
      <c r="AQ9" s="1100"/>
      <c r="AR9" s="1100"/>
      <c r="AS9" s="1100"/>
      <c r="AT9" s="1100"/>
      <c r="AU9" s="1094"/>
      <c r="AV9" s="1094"/>
      <c r="AW9" s="1094"/>
      <c r="AX9" s="1094"/>
      <c r="AY9" s="1095"/>
      <c r="AZ9" s="241"/>
      <c r="BA9" s="241"/>
      <c r="BB9" s="241"/>
      <c r="BC9" s="241"/>
      <c r="BD9" s="241"/>
      <c r="BE9" s="242"/>
      <c r="BF9" s="242"/>
      <c r="BG9" s="242"/>
      <c r="BH9" s="242"/>
      <c r="BI9" s="242"/>
      <c r="BJ9" s="242"/>
      <c r="BK9" s="242"/>
      <c r="BL9" s="242"/>
      <c r="BM9" s="242"/>
      <c r="BN9" s="242"/>
      <c r="BO9" s="242"/>
      <c r="BP9" s="242"/>
      <c r="BQ9" s="251">
        <v>3</v>
      </c>
      <c r="BR9" s="252"/>
      <c r="BS9" s="1012" t="s">
        <v>559</v>
      </c>
      <c r="BT9" s="1013"/>
      <c r="BU9" s="1013"/>
      <c r="BV9" s="1013"/>
      <c r="BW9" s="1013"/>
      <c r="BX9" s="1013"/>
      <c r="BY9" s="1013"/>
      <c r="BZ9" s="1013"/>
      <c r="CA9" s="1013"/>
      <c r="CB9" s="1013"/>
      <c r="CC9" s="1013"/>
      <c r="CD9" s="1013"/>
      <c r="CE9" s="1013"/>
      <c r="CF9" s="1013"/>
      <c r="CG9" s="1014"/>
      <c r="CH9" s="987">
        <v>27</v>
      </c>
      <c r="CI9" s="988"/>
      <c r="CJ9" s="988"/>
      <c r="CK9" s="988"/>
      <c r="CL9" s="989"/>
      <c r="CM9" s="987">
        <v>1665</v>
      </c>
      <c r="CN9" s="988"/>
      <c r="CO9" s="988"/>
      <c r="CP9" s="988"/>
      <c r="CQ9" s="989"/>
      <c r="CR9" s="987">
        <v>1417</v>
      </c>
      <c r="CS9" s="988"/>
      <c r="CT9" s="988"/>
      <c r="CU9" s="988"/>
      <c r="CV9" s="989"/>
      <c r="CW9" s="987">
        <v>14</v>
      </c>
      <c r="CX9" s="988"/>
      <c r="CY9" s="988"/>
      <c r="CZ9" s="988"/>
      <c r="DA9" s="989"/>
      <c r="DB9" s="987" t="s">
        <v>484</v>
      </c>
      <c r="DC9" s="988"/>
      <c r="DD9" s="988"/>
      <c r="DE9" s="988"/>
      <c r="DF9" s="989"/>
      <c r="DG9" s="987" t="s">
        <v>484</v>
      </c>
      <c r="DH9" s="988"/>
      <c r="DI9" s="988"/>
      <c r="DJ9" s="988"/>
      <c r="DK9" s="989"/>
      <c r="DL9" s="987" t="s">
        <v>484</v>
      </c>
      <c r="DM9" s="988"/>
      <c r="DN9" s="988"/>
      <c r="DO9" s="988"/>
      <c r="DP9" s="989"/>
      <c r="DQ9" s="987" t="s">
        <v>484</v>
      </c>
      <c r="DR9" s="988"/>
      <c r="DS9" s="988"/>
      <c r="DT9" s="988"/>
      <c r="DU9" s="989"/>
      <c r="DV9" s="990"/>
      <c r="DW9" s="991"/>
      <c r="DX9" s="991"/>
      <c r="DY9" s="991"/>
      <c r="DZ9" s="992"/>
      <c r="EA9" s="243"/>
    </row>
    <row r="10" spans="1:131" s="244" customFormat="1" ht="26.25" customHeight="1" x14ac:dyDescent="0.2">
      <c r="A10" s="250">
        <v>4</v>
      </c>
      <c r="B10" s="1041" t="s">
        <v>363</v>
      </c>
      <c r="C10" s="1042"/>
      <c r="D10" s="1042"/>
      <c r="E10" s="1042"/>
      <c r="F10" s="1042"/>
      <c r="G10" s="1042"/>
      <c r="H10" s="1042"/>
      <c r="I10" s="1042"/>
      <c r="J10" s="1042"/>
      <c r="K10" s="1042"/>
      <c r="L10" s="1042"/>
      <c r="M10" s="1042"/>
      <c r="N10" s="1042"/>
      <c r="O10" s="1042"/>
      <c r="P10" s="1043"/>
      <c r="Q10" s="1048">
        <v>117</v>
      </c>
      <c r="R10" s="1045"/>
      <c r="S10" s="1045"/>
      <c r="T10" s="1045"/>
      <c r="U10" s="1045"/>
      <c r="V10" s="1045">
        <v>95</v>
      </c>
      <c r="W10" s="1045"/>
      <c r="X10" s="1045"/>
      <c r="Y10" s="1045"/>
      <c r="Z10" s="1045"/>
      <c r="AA10" s="1045">
        <v>22</v>
      </c>
      <c r="AB10" s="1045"/>
      <c r="AC10" s="1045"/>
      <c r="AD10" s="1045"/>
      <c r="AE10" s="1049"/>
      <c r="AF10" s="1096" t="s">
        <v>118</v>
      </c>
      <c r="AG10" s="1097"/>
      <c r="AH10" s="1097"/>
      <c r="AI10" s="1097"/>
      <c r="AJ10" s="1098"/>
      <c r="AK10" s="1099">
        <v>4</v>
      </c>
      <c r="AL10" s="1100"/>
      <c r="AM10" s="1100"/>
      <c r="AN10" s="1100"/>
      <c r="AO10" s="1100"/>
      <c r="AP10" s="1100">
        <v>330</v>
      </c>
      <c r="AQ10" s="1100"/>
      <c r="AR10" s="1100"/>
      <c r="AS10" s="1100"/>
      <c r="AT10" s="1100"/>
      <c r="AU10" s="1094"/>
      <c r="AV10" s="1094"/>
      <c r="AW10" s="1094"/>
      <c r="AX10" s="1094"/>
      <c r="AY10" s="1095"/>
      <c r="AZ10" s="241"/>
      <c r="BA10" s="241"/>
      <c r="BB10" s="241"/>
      <c r="BC10" s="241"/>
      <c r="BD10" s="241"/>
      <c r="BE10" s="242"/>
      <c r="BF10" s="242"/>
      <c r="BG10" s="242"/>
      <c r="BH10" s="242"/>
      <c r="BI10" s="242"/>
      <c r="BJ10" s="242"/>
      <c r="BK10" s="242"/>
      <c r="BL10" s="242"/>
      <c r="BM10" s="242"/>
      <c r="BN10" s="242"/>
      <c r="BO10" s="242"/>
      <c r="BP10" s="242"/>
      <c r="BQ10" s="251">
        <v>4</v>
      </c>
      <c r="BR10" s="252"/>
      <c r="BS10" s="1012" t="s">
        <v>560</v>
      </c>
      <c r="BT10" s="1013"/>
      <c r="BU10" s="1013"/>
      <c r="BV10" s="1013"/>
      <c r="BW10" s="1013"/>
      <c r="BX10" s="1013"/>
      <c r="BY10" s="1013"/>
      <c r="BZ10" s="1013"/>
      <c r="CA10" s="1013"/>
      <c r="CB10" s="1013"/>
      <c r="CC10" s="1013"/>
      <c r="CD10" s="1013"/>
      <c r="CE10" s="1013"/>
      <c r="CF10" s="1013"/>
      <c r="CG10" s="1014"/>
      <c r="CH10" s="987">
        <v>8</v>
      </c>
      <c r="CI10" s="988"/>
      <c r="CJ10" s="988"/>
      <c r="CK10" s="988"/>
      <c r="CL10" s="989"/>
      <c r="CM10" s="987">
        <v>2029</v>
      </c>
      <c r="CN10" s="988"/>
      <c r="CO10" s="988"/>
      <c r="CP10" s="988"/>
      <c r="CQ10" s="989"/>
      <c r="CR10" s="987">
        <v>2000</v>
      </c>
      <c r="CS10" s="988"/>
      <c r="CT10" s="988"/>
      <c r="CU10" s="988"/>
      <c r="CV10" s="989"/>
      <c r="CW10" s="987" t="s">
        <v>484</v>
      </c>
      <c r="CX10" s="988"/>
      <c r="CY10" s="988"/>
      <c r="CZ10" s="988"/>
      <c r="DA10" s="989"/>
      <c r="DB10" s="987" t="s">
        <v>484</v>
      </c>
      <c r="DC10" s="988"/>
      <c r="DD10" s="988"/>
      <c r="DE10" s="988"/>
      <c r="DF10" s="989"/>
      <c r="DG10" s="987" t="s">
        <v>484</v>
      </c>
      <c r="DH10" s="988"/>
      <c r="DI10" s="988"/>
      <c r="DJ10" s="988"/>
      <c r="DK10" s="989"/>
      <c r="DL10" s="987" t="s">
        <v>484</v>
      </c>
      <c r="DM10" s="988"/>
      <c r="DN10" s="988"/>
      <c r="DO10" s="988"/>
      <c r="DP10" s="989"/>
      <c r="DQ10" s="987" t="s">
        <v>484</v>
      </c>
      <c r="DR10" s="988"/>
      <c r="DS10" s="988"/>
      <c r="DT10" s="988"/>
      <c r="DU10" s="989"/>
      <c r="DV10" s="990"/>
      <c r="DW10" s="991"/>
      <c r="DX10" s="991"/>
      <c r="DY10" s="991"/>
      <c r="DZ10" s="992"/>
      <c r="EA10" s="243"/>
    </row>
    <row r="11" spans="1:131" s="244" customFormat="1" ht="26.25" customHeight="1" x14ac:dyDescent="0.2">
      <c r="A11" s="250">
        <v>5</v>
      </c>
      <c r="B11" s="1041" t="s">
        <v>364</v>
      </c>
      <c r="C11" s="1042"/>
      <c r="D11" s="1042"/>
      <c r="E11" s="1042"/>
      <c r="F11" s="1042"/>
      <c r="G11" s="1042"/>
      <c r="H11" s="1042"/>
      <c r="I11" s="1042"/>
      <c r="J11" s="1042"/>
      <c r="K11" s="1042"/>
      <c r="L11" s="1042"/>
      <c r="M11" s="1042"/>
      <c r="N11" s="1042"/>
      <c r="O11" s="1042"/>
      <c r="P11" s="1043"/>
      <c r="Q11" s="1048">
        <v>1035</v>
      </c>
      <c r="R11" s="1045"/>
      <c r="S11" s="1045"/>
      <c r="T11" s="1045"/>
      <c r="U11" s="1045"/>
      <c r="V11" s="1045">
        <v>934</v>
      </c>
      <c r="W11" s="1045"/>
      <c r="X11" s="1045"/>
      <c r="Y11" s="1045"/>
      <c r="Z11" s="1045"/>
      <c r="AA11" s="1045">
        <v>100</v>
      </c>
      <c r="AB11" s="1045"/>
      <c r="AC11" s="1045"/>
      <c r="AD11" s="1045"/>
      <c r="AE11" s="1049"/>
      <c r="AF11" s="1096" t="s">
        <v>118</v>
      </c>
      <c r="AG11" s="1097"/>
      <c r="AH11" s="1097"/>
      <c r="AI11" s="1097"/>
      <c r="AJ11" s="1098"/>
      <c r="AK11" s="1099" t="s">
        <v>484</v>
      </c>
      <c r="AL11" s="1100"/>
      <c r="AM11" s="1100"/>
      <c r="AN11" s="1100"/>
      <c r="AO11" s="1100"/>
      <c r="AP11" s="1100">
        <v>86509</v>
      </c>
      <c r="AQ11" s="1100"/>
      <c r="AR11" s="1100"/>
      <c r="AS11" s="1100"/>
      <c r="AT11" s="1100"/>
      <c r="AU11" s="1094"/>
      <c r="AV11" s="1094"/>
      <c r="AW11" s="1094"/>
      <c r="AX11" s="1094"/>
      <c r="AY11" s="1095"/>
      <c r="AZ11" s="241"/>
      <c r="BA11" s="241"/>
      <c r="BB11" s="241"/>
      <c r="BC11" s="241"/>
      <c r="BD11" s="241"/>
      <c r="BE11" s="242"/>
      <c r="BF11" s="242"/>
      <c r="BG11" s="242"/>
      <c r="BH11" s="242"/>
      <c r="BI11" s="242"/>
      <c r="BJ11" s="242"/>
      <c r="BK11" s="242"/>
      <c r="BL11" s="242"/>
      <c r="BM11" s="242"/>
      <c r="BN11" s="242"/>
      <c r="BO11" s="242"/>
      <c r="BP11" s="242"/>
      <c r="BQ11" s="251">
        <v>5</v>
      </c>
      <c r="BR11" s="252"/>
      <c r="BS11" s="1012" t="s">
        <v>561</v>
      </c>
      <c r="BT11" s="1013"/>
      <c r="BU11" s="1013"/>
      <c r="BV11" s="1013"/>
      <c r="BW11" s="1013"/>
      <c r="BX11" s="1013"/>
      <c r="BY11" s="1013"/>
      <c r="BZ11" s="1013"/>
      <c r="CA11" s="1013"/>
      <c r="CB11" s="1013"/>
      <c r="CC11" s="1013"/>
      <c r="CD11" s="1013"/>
      <c r="CE11" s="1013"/>
      <c r="CF11" s="1013"/>
      <c r="CG11" s="1014"/>
      <c r="CH11" s="987">
        <v>-140</v>
      </c>
      <c r="CI11" s="988"/>
      <c r="CJ11" s="988"/>
      <c r="CK11" s="988"/>
      <c r="CL11" s="989"/>
      <c r="CM11" s="987">
        <v>2017</v>
      </c>
      <c r="CN11" s="988"/>
      <c r="CO11" s="988"/>
      <c r="CP11" s="988"/>
      <c r="CQ11" s="989"/>
      <c r="CR11" s="987">
        <v>150</v>
      </c>
      <c r="CS11" s="988"/>
      <c r="CT11" s="988"/>
      <c r="CU11" s="988"/>
      <c r="CV11" s="989"/>
      <c r="CW11" s="987">
        <v>26</v>
      </c>
      <c r="CX11" s="988"/>
      <c r="CY11" s="988"/>
      <c r="CZ11" s="988"/>
      <c r="DA11" s="989"/>
      <c r="DB11" s="987" t="s">
        <v>484</v>
      </c>
      <c r="DC11" s="988"/>
      <c r="DD11" s="988"/>
      <c r="DE11" s="988"/>
      <c r="DF11" s="989"/>
      <c r="DG11" s="987" t="s">
        <v>484</v>
      </c>
      <c r="DH11" s="988"/>
      <c r="DI11" s="988"/>
      <c r="DJ11" s="988"/>
      <c r="DK11" s="989"/>
      <c r="DL11" s="987" t="s">
        <v>484</v>
      </c>
      <c r="DM11" s="988"/>
      <c r="DN11" s="988"/>
      <c r="DO11" s="988"/>
      <c r="DP11" s="989"/>
      <c r="DQ11" s="987" t="s">
        <v>484</v>
      </c>
      <c r="DR11" s="988"/>
      <c r="DS11" s="988"/>
      <c r="DT11" s="988"/>
      <c r="DU11" s="989"/>
      <c r="DV11" s="990"/>
      <c r="DW11" s="991"/>
      <c r="DX11" s="991"/>
      <c r="DY11" s="991"/>
      <c r="DZ11" s="992"/>
      <c r="EA11" s="243"/>
    </row>
    <row r="12" spans="1:131" s="244" customFormat="1" ht="26.25" customHeight="1" x14ac:dyDescent="0.2">
      <c r="A12" s="250">
        <v>6</v>
      </c>
      <c r="B12" s="1041" t="s">
        <v>365</v>
      </c>
      <c r="C12" s="1042"/>
      <c r="D12" s="1042"/>
      <c r="E12" s="1042"/>
      <c r="F12" s="1042"/>
      <c r="G12" s="1042"/>
      <c r="H12" s="1042"/>
      <c r="I12" s="1042"/>
      <c r="J12" s="1042"/>
      <c r="K12" s="1042"/>
      <c r="L12" s="1042"/>
      <c r="M12" s="1042"/>
      <c r="N12" s="1042"/>
      <c r="O12" s="1042"/>
      <c r="P12" s="1043"/>
      <c r="Q12" s="1048">
        <v>53</v>
      </c>
      <c r="R12" s="1045"/>
      <c r="S12" s="1045"/>
      <c r="T12" s="1045"/>
      <c r="U12" s="1045"/>
      <c r="V12" s="1045">
        <v>27</v>
      </c>
      <c r="W12" s="1045"/>
      <c r="X12" s="1045"/>
      <c r="Y12" s="1045"/>
      <c r="Z12" s="1045"/>
      <c r="AA12" s="1045">
        <v>26</v>
      </c>
      <c r="AB12" s="1045"/>
      <c r="AC12" s="1045"/>
      <c r="AD12" s="1045"/>
      <c r="AE12" s="1049"/>
      <c r="AF12" s="1096" t="s">
        <v>118</v>
      </c>
      <c r="AG12" s="1097"/>
      <c r="AH12" s="1097"/>
      <c r="AI12" s="1097"/>
      <c r="AJ12" s="1098"/>
      <c r="AK12" s="1099">
        <v>0</v>
      </c>
      <c r="AL12" s="1100"/>
      <c r="AM12" s="1100"/>
      <c r="AN12" s="1100"/>
      <c r="AO12" s="1100"/>
      <c r="AP12" s="1100">
        <v>29</v>
      </c>
      <c r="AQ12" s="1100"/>
      <c r="AR12" s="1100"/>
      <c r="AS12" s="1100"/>
      <c r="AT12" s="1100"/>
      <c r="AU12" s="1094"/>
      <c r="AV12" s="1094"/>
      <c r="AW12" s="1094"/>
      <c r="AX12" s="1094"/>
      <c r="AY12" s="1095"/>
      <c r="AZ12" s="241"/>
      <c r="BA12" s="241"/>
      <c r="BB12" s="241"/>
      <c r="BC12" s="241"/>
      <c r="BD12" s="241"/>
      <c r="BE12" s="242"/>
      <c r="BF12" s="242"/>
      <c r="BG12" s="242"/>
      <c r="BH12" s="242"/>
      <c r="BI12" s="242"/>
      <c r="BJ12" s="242"/>
      <c r="BK12" s="242"/>
      <c r="BL12" s="242"/>
      <c r="BM12" s="242"/>
      <c r="BN12" s="242"/>
      <c r="BO12" s="242"/>
      <c r="BP12" s="242"/>
      <c r="BQ12" s="251">
        <v>6</v>
      </c>
      <c r="BR12" s="252"/>
      <c r="BS12" s="1012" t="s">
        <v>562</v>
      </c>
      <c r="BT12" s="1013"/>
      <c r="BU12" s="1013"/>
      <c r="BV12" s="1013"/>
      <c r="BW12" s="1013"/>
      <c r="BX12" s="1013"/>
      <c r="BY12" s="1013"/>
      <c r="BZ12" s="1013"/>
      <c r="CA12" s="1013"/>
      <c r="CB12" s="1013"/>
      <c r="CC12" s="1013"/>
      <c r="CD12" s="1013"/>
      <c r="CE12" s="1013"/>
      <c r="CF12" s="1013"/>
      <c r="CG12" s="1014"/>
      <c r="CH12" s="987">
        <v>4</v>
      </c>
      <c r="CI12" s="988"/>
      <c r="CJ12" s="988"/>
      <c r="CK12" s="988"/>
      <c r="CL12" s="989"/>
      <c r="CM12" s="987">
        <v>220</v>
      </c>
      <c r="CN12" s="988"/>
      <c r="CO12" s="988"/>
      <c r="CP12" s="988"/>
      <c r="CQ12" s="989"/>
      <c r="CR12" s="987">
        <v>200</v>
      </c>
      <c r="CS12" s="988"/>
      <c r="CT12" s="988"/>
      <c r="CU12" s="988"/>
      <c r="CV12" s="989"/>
      <c r="CW12" s="987">
        <v>4</v>
      </c>
      <c r="CX12" s="988"/>
      <c r="CY12" s="988"/>
      <c r="CZ12" s="988"/>
      <c r="DA12" s="989"/>
      <c r="DB12" s="987" t="s">
        <v>484</v>
      </c>
      <c r="DC12" s="988"/>
      <c r="DD12" s="988"/>
      <c r="DE12" s="988"/>
      <c r="DF12" s="989"/>
      <c r="DG12" s="987" t="s">
        <v>484</v>
      </c>
      <c r="DH12" s="988"/>
      <c r="DI12" s="988"/>
      <c r="DJ12" s="988"/>
      <c r="DK12" s="989"/>
      <c r="DL12" s="987" t="s">
        <v>484</v>
      </c>
      <c r="DM12" s="988"/>
      <c r="DN12" s="988"/>
      <c r="DO12" s="988"/>
      <c r="DP12" s="989"/>
      <c r="DQ12" s="987" t="s">
        <v>484</v>
      </c>
      <c r="DR12" s="988"/>
      <c r="DS12" s="988"/>
      <c r="DT12" s="988"/>
      <c r="DU12" s="989"/>
      <c r="DV12" s="990"/>
      <c r="DW12" s="991"/>
      <c r="DX12" s="991"/>
      <c r="DY12" s="991"/>
      <c r="DZ12" s="992"/>
      <c r="EA12" s="243"/>
    </row>
    <row r="13" spans="1:131" s="244" customFormat="1" ht="26.25" customHeight="1" x14ac:dyDescent="0.2">
      <c r="A13" s="250">
        <v>7</v>
      </c>
      <c r="B13" s="1041" t="s">
        <v>366</v>
      </c>
      <c r="C13" s="1042"/>
      <c r="D13" s="1042"/>
      <c r="E13" s="1042"/>
      <c r="F13" s="1042"/>
      <c r="G13" s="1042"/>
      <c r="H13" s="1042"/>
      <c r="I13" s="1042"/>
      <c r="J13" s="1042"/>
      <c r="K13" s="1042"/>
      <c r="L13" s="1042"/>
      <c r="M13" s="1042"/>
      <c r="N13" s="1042"/>
      <c r="O13" s="1042"/>
      <c r="P13" s="1043"/>
      <c r="Q13" s="1048">
        <v>258</v>
      </c>
      <c r="R13" s="1045"/>
      <c r="S13" s="1045"/>
      <c r="T13" s="1045"/>
      <c r="U13" s="1045"/>
      <c r="V13" s="1045">
        <v>0</v>
      </c>
      <c r="W13" s="1045"/>
      <c r="X13" s="1045"/>
      <c r="Y13" s="1045"/>
      <c r="Z13" s="1045"/>
      <c r="AA13" s="1045">
        <v>258</v>
      </c>
      <c r="AB13" s="1045"/>
      <c r="AC13" s="1045"/>
      <c r="AD13" s="1045"/>
      <c r="AE13" s="1049"/>
      <c r="AF13" s="1096" t="s">
        <v>118</v>
      </c>
      <c r="AG13" s="1097"/>
      <c r="AH13" s="1097"/>
      <c r="AI13" s="1097"/>
      <c r="AJ13" s="1098"/>
      <c r="AK13" s="1099" t="s">
        <v>484</v>
      </c>
      <c r="AL13" s="1100"/>
      <c r="AM13" s="1100"/>
      <c r="AN13" s="1100"/>
      <c r="AO13" s="1100"/>
      <c r="AP13" s="1100">
        <v>0</v>
      </c>
      <c r="AQ13" s="1100"/>
      <c r="AR13" s="1100"/>
      <c r="AS13" s="1100"/>
      <c r="AT13" s="1100"/>
      <c r="AU13" s="1094"/>
      <c r="AV13" s="1094"/>
      <c r="AW13" s="1094"/>
      <c r="AX13" s="1094"/>
      <c r="AY13" s="1095"/>
      <c r="AZ13" s="241"/>
      <c r="BA13" s="241"/>
      <c r="BB13" s="241"/>
      <c r="BC13" s="241"/>
      <c r="BD13" s="241"/>
      <c r="BE13" s="242"/>
      <c r="BF13" s="242"/>
      <c r="BG13" s="242"/>
      <c r="BH13" s="242"/>
      <c r="BI13" s="242"/>
      <c r="BJ13" s="242"/>
      <c r="BK13" s="242"/>
      <c r="BL13" s="242"/>
      <c r="BM13" s="242"/>
      <c r="BN13" s="242"/>
      <c r="BO13" s="242"/>
      <c r="BP13" s="242"/>
      <c r="BQ13" s="251">
        <v>7</v>
      </c>
      <c r="BR13" s="252"/>
      <c r="BS13" s="1012" t="s">
        <v>563</v>
      </c>
      <c r="BT13" s="1013"/>
      <c r="BU13" s="1013"/>
      <c r="BV13" s="1013"/>
      <c r="BW13" s="1013"/>
      <c r="BX13" s="1013"/>
      <c r="BY13" s="1013"/>
      <c r="BZ13" s="1013"/>
      <c r="CA13" s="1013"/>
      <c r="CB13" s="1013"/>
      <c r="CC13" s="1013"/>
      <c r="CD13" s="1013"/>
      <c r="CE13" s="1013"/>
      <c r="CF13" s="1013"/>
      <c r="CG13" s="1014"/>
      <c r="CH13" s="987">
        <v>2</v>
      </c>
      <c r="CI13" s="988"/>
      <c r="CJ13" s="988"/>
      <c r="CK13" s="988"/>
      <c r="CL13" s="989"/>
      <c r="CM13" s="987">
        <v>261</v>
      </c>
      <c r="CN13" s="988"/>
      <c r="CO13" s="988"/>
      <c r="CP13" s="988"/>
      <c r="CQ13" s="989"/>
      <c r="CR13" s="987">
        <v>220</v>
      </c>
      <c r="CS13" s="988"/>
      <c r="CT13" s="988"/>
      <c r="CU13" s="988"/>
      <c r="CV13" s="989"/>
      <c r="CW13" s="987">
        <v>3</v>
      </c>
      <c r="CX13" s="988"/>
      <c r="CY13" s="988"/>
      <c r="CZ13" s="988"/>
      <c r="DA13" s="989"/>
      <c r="DB13" s="987" t="s">
        <v>484</v>
      </c>
      <c r="DC13" s="988"/>
      <c r="DD13" s="988"/>
      <c r="DE13" s="988"/>
      <c r="DF13" s="989"/>
      <c r="DG13" s="987" t="s">
        <v>484</v>
      </c>
      <c r="DH13" s="988"/>
      <c r="DI13" s="988"/>
      <c r="DJ13" s="988"/>
      <c r="DK13" s="989"/>
      <c r="DL13" s="987" t="s">
        <v>484</v>
      </c>
      <c r="DM13" s="988"/>
      <c r="DN13" s="988"/>
      <c r="DO13" s="988"/>
      <c r="DP13" s="989"/>
      <c r="DQ13" s="987" t="s">
        <v>484</v>
      </c>
      <c r="DR13" s="988"/>
      <c r="DS13" s="988"/>
      <c r="DT13" s="988"/>
      <c r="DU13" s="989"/>
      <c r="DV13" s="990"/>
      <c r="DW13" s="991"/>
      <c r="DX13" s="991"/>
      <c r="DY13" s="991"/>
      <c r="DZ13" s="992"/>
      <c r="EA13" s="243"/>
    </row>
    <row r="14" spans="1:131" s="244" customFormat="1" ht="26.25" customHeight="1" x14ac:dyDescent="0.2">
      <c r="A14" s="250">
        <v>8</v>
      </c>
      <c r="B14" s="1041" t="s">
        <v>367</v>
      </c>
      <c r="C14" s="1042"/>
      <c r="D14" s="1042"/>
      <c r="E14" s="1042"/>
      <c r="F14" s="1042"/>
      <c r="G14" s="1042"/>
      <c r="H14" s="1042"/>
      <c r="I14" s="1042"/>
      <c r="J14" s="1042"/>
      <c r="K14" s="1042"/>
      <c r="L14" s="1042"/>
      <c r="M14" s="1042"/>
      <c r="N14" s="1042"/>
      <c r="O14" s="1042"/>
      <c r="P14" s="1043"/>
      <c r="Q14" s="1048">
        <v>343</v>
      </c>
      <c r="R14" s="1045"/>
      <c r="S14" s="1045"/>
      <c r="T14" s="1045"/>
      <c r="U14" s="1045"/>
      <c r="V14" s="1045">
        <v>0</v>
      </c>
      <c r="W14" s="1045"/>
      <c r="X14" s="1045"/>
      <c r="Y14" s="1045"/>
      <c r="Z14" s="1045"/>
      <c r="AA14" s="1045">
        <v>343</v>
      </c>
      <c r="AB14" s="1045"/>
      <c r="AC14" s="1045"/>
      <c r="AD14" s="1045"/>
      <c r="AE14" s="1049"/>
      <c r="AF14" s="1096" t="s">
        <v>118</v>
      </c>
      <c r="AG14" s="1097"/>
      <c r="AH14" s="1097"/>
      <c r="AI14" s="1097"/>
      <c r="AJ14" s="1098"/>
      <c r="AK14" s="1099">
        <v>0</v>
      </c>
      <c r="AL14" s="1100"/>
      <c r="AM14" s="1100"/>
      <c r="AN14" s="1100"/>
      <c r="AO14" s="1100"/>
      <c r="AP14" s="1100">
        <v>0</v>
      </c>
      <c r="AQ14" s="1100"/>
      <c r="AR14" s="1100"/>
      <c r="AS14" s="1100"/>
      <c r="AT14" s="1100"/>
      <c r="AU14" s="1094"/>
      <c r="AV14" s="1094"/>
      <c r="AW14" s="1094"/>
      <c r="AX14" s="1094"/>
      <c r="AY14" s="1095"/>
      <c r="AZ14" s="241"/>
      <c r="BA14" s="241"/>
      <c r="BB14" s="241"/>
      <c r="BC14" s="241"/>
      <c r="BD14" s="241"/>
      <c r="BE14" s="242"/>
      <c r="BF14" s="242"/>
      <c r="BG14" s="242"/>
      <c r="BH14" s="242"/>
      <c r="BI14" s="242"/>
      <c r="BJ14" s="242"/>
      <c r="BK14" s="242"/>
      <c r="BL14" s="242"/>
      <c r="BM14" s="242"/>
      <c r="BN14" s="242"/>
      <c r="BO14" s="242"/>
      <c r="BP14" s="242"/>
      <c r="BQ14" s="251">
        <v>8</v>
      </c>
      <c r="BR14" s="252" t="s">
        <v>557</v>
      </c>
      <c r="BS14" s="1012" t="s">
        <v>564</v>
      </c>
      <c r="BT14" s="1013"/>
      <c r="BU14" s="1013"/>
      <c r="BV14" s="1013"/>
      <c r="BW14" s="1013"/>
      <c r="BX14" s="1013"/>
      <c r="BY14" s="1013"/>
      <c r="BZ14" s="1013"/>
      <c r="CA14" s="1013"/>
      <c r="CB14" s="1013"/>
      <c r="CC14" s="1013"/>
      <c r="CD14" s="1013"/>
      <c r="CE14" s="1013"/>
      <c r="CF14" s="1013"/>
      <c r="CG14" s="1014"/>
      <c r="CH14" s="987">
        <v>215</v>
      </c>
      <c r="CI14" s="988"/>
      <c r="CJ14" s="988"/>
      <c r="CK14" s="988"/>
      <c r="CL14" s="989"/>
      <c r="CM14" s="987">
        <v>-509</v>
      </c>
      <c r="CN14" s="988"/>
      <c r="CO14" s="988"/>
      <c r="CP14" s="988"/>
      <c r="CQ14" s="989"/>
      <c r="CR14" s="987">
        <v>790</v>
      </c>
      <c r="CS14" s="988"/>
      <c r="CT14" s="988"/>
      <c r="CU14" s="988"/>
      <c r="CV14" s="989"/>
      <c r="CW14" s="987" t="s">
        <v>484</v>
      </c>
      <c r="CX14" s="988"/>
      <c r="CY14" s="988"/>
      <c r="CZ14" s="988"/>
      <c r="DA14" s="989"/>
      <c r="DB14" s="987">
        <v>2062</v>
      </c>
      <c r="DC14" s="988"/>
      <c r="DD14" s="988"/>
      <c r="DE14" s="988"/>
      <c r="DF14" s="989"/>
      <c r="DG14" s="987">
        <v>657</v>
      </c>
      <c r="DH14" s="988"/>
      <c r="DI14" s="988"/>
      <c r="DJ14" s="988"/>
      <c r="DK14" s="989"/>
      <c r="DL14" s="987" t="s">
        <v>484</v>
      </c>
      <c r="DM14" s="988"/>
      <c r="DN14" s="988"/>
      <c r="DO14" s="988"/>
      <c r="DP14" s="989"/>
      <c r="DQ14" s="987">
        <v>203</v>
      </c>
      <c r="DR14" s="988"/>
      <c r="DS14" s="988"/>
      <c r="DT14" s="988"/>
      <c r="DU14" s="989"/>
      <c r="DV14" s="990"/>
      <c r="DW14" s="991"/>
      <c r="DX14" s="991"/>
      <c r="DY14" s="991"/>
      <c r="DZ14" s="992"/>
      <c r="EA14" s="243"/>
    </row>
    <row r="15" spans="1:131" s="244" customFormat="1" ht="26.25" customHeight="1" x14ac:dyDescent="0.2">
      <c r="A15" s="250">
        <v>9</v>
      </c>
      <c r="B15" s="1041" t="s">
        <v>368</v>
      </c>
      <c r="C15" s="1042"/>
      <c r="D15" s="1042"/>
      <c r="E15" s="1042"/>
      <c r="F15" s="1042"/>
      <c r="G15" s="1042"/>
      <c r="H15" s="1042"/>
      <c r="I15" s="1042"/>
      <c r="J15" s="1042"/>
      <c r="K15" s="1042"/>
      <c r="L15" s="1042"/>
      <c r="M15" s="1042"/>
      <c r="N15" s="1042"/>
      <c r="O15" s="1042"/>
      <c r="P15" s="1043"/>
      <c r="Q15" s="1048">
        <v>3089</v>
      </c>
      <c r="R15" s="1045"/>
      <c r="S15" s="1045"/>
      <c r="T15" s="1045"/>
      <c r="U15" s="1045"/>
      <c r="V15" s="1045">
        <v>3039</v>
      </c>
      <c r="W15" s="1045"/>
      <c r="X15" s="1045"/>
      <c r="Y15" s="1045"/>
      <c r="Z15" s="1045"/>
      <c r="AA15" s="1045">
        <v>50</v>
      </c>
      <c r="AB15" s="1045"/>
      <c r="AC15" s="1045"/>
      <c r="AD15" s="1045"/>
      <c r="AE15" s="1049"/>
      <c r="AF15" s="1096">
        <v>50</v>
      </c>
      <c r="AG15" s="1097"/>
      <c r="AH15" s="1097"/>
      <c r="AI15" s="1097"/>
      <c r="AJ15" s="1098"/>
      <c r="AK15" s="1099" t="s">
        <v>484</v>
      </c>
      <c r="AL15" s="1100"/>
      <c r="AM15" s="1100"/>
      <c r="AN15" s="1100"/>
      <c r="AO15" s="1100"/>
      <c r="AP15" s="1100">
        <v>0</v>
      </c>
      <c r="AQ15" s="1100"/>
      <c r="AR15" s="1100"/>
      <c r="AS15" s="1100"/>
      <c r="AT15" s="1100"/>
      <c r="AU15" s="1094"/>
      <c r="AV15" s="1094"/>
      <c r="AW15" s="1094"/>
      <c r="AX15" s="1094"/>
      <c r="AY15" s="1095"/>
      <c r="AZ15" s="241"/>
      <c r="BA15" s="241"/>
      <c r="BB15" s="241"/>
      <c r="BC15" s="241"/>
      <c r="BD15" s="241"/>
      <c r="BE15" s="242"/>
      <c r="BF15" s="242"/>
      <c r="BG15" s="242"/>
      <c r="BH15" s="242"/>
      <c r="BI15" s="242"/>
      <c r="BJ15" s="242"/>
      <c r="BK15" s="242"/>
      <c r="BL15" s="242"/>
      <c r="BM15" s="242"/>
      <c r="BN15" s="242"/>
      <c r="BO15" s="242"/>
      <c r="BP15" s="242"/>
      <c r="BQ15" s="251">
        <v>9</v>
      </c>
      <c r="BR15" s="252"/>
      <c r="BS15" s="1012" t="s">
        <v>565</v>
      </c>
      <c r="BT15" s="1013"/>
      <c r="BU15" s="1013"/>
      <c r="BV15" s="1013"/>
      <c r="BW15" s="1013"/>
      <c r="BX15" s="1013"/>
      <c r="BY15" s="1013"/>
      <c r="BZ15" s="1013"/>
      <c r="CA15" s="1013"/>
      <c r="CB15" s="1013"/>
      <c r="CC15" s="1013"/>
      <c r="CD15" s="1013"/>
      <c r="CE15" s="1013"/>
      <c r="CF15" s="1013"/>
      <c r="CG15" s="1014"/>
      <c r="CH15" s="987">
        <v>1</v>
      </c>
      <c r="CI15" s="988"/>
      <c r="CJ15" s="988"/>
      <c r="CK15" s="988"/>
      <c r="CL15" s="989"/>
      <c r="CM15" s="987">
        <v>1041</v>
      </c>
      <c r="CN15" s="988"/>
      <c r="CO15" s="988"/>
      <c r="CP15" s="988"/>
      <c r="CQ15" s="989"/>
      <c r="CR15" s="987">
        <v>102</v>
      </c>
      <c r="CS15" s="988"/>
      <c r="CT15" s="988"/>
      <c r="CU15" s="988"/>
      <c r="CV15" s="989"/>
      <c r="CW15" s="987" t="s">
        <v>484</v>
      </c>
      <c r="CX15" s="988"/>
      <c r="CY15" s="988"/>
      <c r="CZ15" s="988"/>
      <c r="DA15" s="989"/>
      <c r="DB15" s="987" t="s">
        <v>484</v>
      </c>
      <c r="DC15" s="988"/>
      <c r="DD15" s="988"/>
      <c r="DE15" s="988"/>
      <c r="DF15" s="989"/>
      <c r="DG15" s="987" t="s">
        <v>484</v>
      </c>
      <c r="DH15" s="988"/>
      <c r="DI15" s="988"/>
      <c r="DJ15" s="988"/>
      <c r="DK15" s="989"/>
      <c r="DL15" s="987" t="s">
        <v>484</v>
      </c>
      <c r="DM15" s="988"/>
      <c r="DN15" s="988"/>
      <c r="DO15" s="988"/>
      <c r="DP15" s="989"/>
      <c r="DQ15" s="987" t="s">
        <v>484</v>
      </c>
      <c r="DR15" s="988"/>
      <c r="DS15" s="988"/>
      <c r="DT15" s="988"/>
      <c r="DU15" s="989"/>
      <c r="DV15" s="990"/>
      <c r="DW15" s="991"/>
      <c r="DX15" s="991"/>
      <c r="DY15" s="991"/>
      <c r="DZ15" s="992"/>
      <c r="EA15" s="243"/>
    </row>
    <row r="16" spans="1:131" s="244" customFormat="1" ht="26.25" customHeight="1" x14ac:dyDescent="0.2">
      <c r="A16" s="250">
        <v>10</v>
      </c>
      <c r="B16" s="1041" t="s">
        <v>369</v>
      </c>
      <c r="C16" s="1042"/>
      <c r="D16" s="1042"/>
      <c r="E16" s="1042"/>
      <c r="F16" s="1042"/>
      <c r="G16" s="1042"/>
      <c r="H16" s="1042"/>
      <c r="I16" s="1042"/>
      <c r="J16" s="1042"/>
      <c r="K16" s="1042"/>
      <c r="L16" s="1042"/>
      <c r="M16" s="1042"/>
      <c r="N16" s="1042"/>
      <c r="O16" s="1042"/>
      <c r="P16" s="1043"/>
      <c r="Q16" s="1048">
        <v>488</v>
      </c>
      <c r="R16" s="1045"/>
      <c r="S16" s="1045"/>
      <c r="T16" s="1045"/>
      <c r="U16" s="1045"/>
      <c r="V16" s="1045">
        <v>451</v>
      </c>
      <c r="W16" s="1045"/>
      <c r="X16" s="1045"/>
      <c r="Y16" s="1045"/>
      <c r="Z16" s="1045"/>
      <c r="AA16" s="1045">
        <v>37</v>
      </c>
      <c r="AB16" s="1045"/>
      <c r="AC16" s="1045"/>
      <c r="AD16" s="1045"/>
      <c r="AE16" s="1049"/>
      <c r="AF16" s="1096" t="s">
        <v>118</v>
      </c>
      <c r="AG16" s="1097"/>
      <c r="AH16" s="1097"/>
      <c r="AI16" s="1097"/>
      <c r="AJ16" s="1098"/>
      <c r="AK16" s="1099">
        <v>113</v>
      </c>
      <c r="AL16" s="1100"/>
      <c r="AM16" s="1100"/>
      <c r="AN16" s="1100"/>
      <c r="AO16" s="1100"/>
      <c r="AP16" s="1100">
        <v>0</v>
      </c>
      <c r="AQ16" s="1100"/>
      <c r="AR16" s="1100"/>
      <c r="AS16" s="1100"/>
      <c r="AT16" s="1100"/>
      <c r="AU16" s="1094"/>
      <c r="AV16" s="1094"/>
      <c r="AW16" s="1094"/>
      <c r="AX16" s="1094"/>
      <c r="AY16" s="1095"/>
      <c r="AZ16" s="241"/>
      <c r="BA16" s="241"/>
      <c r="BB16" s="241"/>
      <c r="BC16" s="241"/>
      <c r="BD16" s="241"/>
      <c r="BE16" s="242"/>
      <c r="BF16" s="242"/>
      <c r="BG16" s="242"/>
      <c r="BH16" s="242"/>
      <c r="BI16" s="242"/>
      <c r="BJ16" s="242"/>
      <c r="BK16" s="242"/>
      <c r="BL16" s="242"/>
      <c r="BM16" s="242"/>
      <c r="BN16" s="242"/>
      <c r="BO16" s="242"/>
      <c r="BP16" s="242"/>
      <c r="BQ16" s="251">
        <v>10</v>
      </c>
      <c r="BR16" s="252" t="s">
        <v>557</v>
      </c>
      <c r="BS16" s="1012" t="s">
        <v>566</v>
      </c>
      <c r="BT16" s="1013"/>
      <c r="BU16" s="1013"/>
      <c r="BV16" s="1013"/>
      <c r="BW16" s="1013"/>
      <c r="BX16" s="1013"/>
      <c r="BY16" s="1013"/>
      <c r="BZ16" s="1013"/>
      <c r="CA16" s="1013"/>
      <c r="CB16" s="1013"/>
      <c r="CC16" s="1013"/>
      <c r="CD16" s="1013"/>
      <c r="CE16" s="1013"/>
      <c r="CF16" s="1013"/>
      <c r="CG16" s="1014"/>
      <c r="CH16" s="987">
        <v>274</v>
      </c>
      <c r="CI16" s="988"/>
      <c r="CJ16" s="988"/>
      <c r="CK16" s="988"/>
      <c r="CL16" s="989"/>
      <c r="CM16" s="987">
        <v>14516</v>
      </c>
      <c r="CN16" s="988"/>
      <c r="CO16" s="988"/>
      <c r="CP16" s="988"/>
      <c r="CQ16" s="989"/>
      <c r="CR16" s="987">
        <v>19948</v>
      </c>
      <c r="CS16" s="988"/>
      <c r="CT16" s="988"/>
      <c r="CU16" s="988"/>
      <c r="CV16" s="989"/>
      <c r="CW16" s="987">
        <v>242</v>
      </c>
      <c r="CX16" s="988"/>
      <c r="CY16" s="988"/>
      <c r="CZ16" s="988"/>
      <c r="DA16" s="989"/>
      <c r="DB16" s="987" t="s">
        <v>484</v>
      </c>
      <c r="DC16" s="988"/>
      <c r="DD16" s="988"/>
      <c r="DE16" s="988"/>
      <c r="DF16" s="989"/>
      <c r="DG16" s="987" t="s">
        <v>484</v>
      </c>
      <c r="DH16" s="988"/>
      <c r="DI16" s="988"/>
      <c r="DJ16" s="988"/>
      <c r="DK16" s="989"/>
      <c r="DL16" s="987" t="s">
        <v>484</v>
      </c>
      <c r="DM16" s="988"/>
      <c r="DN16" s="988"/>
      <c r="DO16" s="988"/>
      <c r="DP16" s="989"/>
      <c r="DQ16" s="987" t="s">
        <v>484</v>
      </c>
      <c r="DR16" s="988"/>
      <c r="DS16" s="988"/>
      <c r="DT16" s="988"/>
      <c r="DU16" s="989"/>
      <c r="DV16" s="990"/>
      <c r="DW16" s="991"/>
      <c r="DX16" s="991"/>
      <c r="DY16" s="991"/>
      <c r="DZ16" s="992"/>
      <c r="EA16" s="243"/>
    </row>
    <row r="17" spans="1:131" s="244" customFormat="1" ht="26.25" customHeight="1" x14ac:dyDescent="0.2">
      <c r="A17" s="250">
        <v>11</v>
      </c>
      <c r="B17" s="1041"/>
      <c r="C17" s="1042"/>
      <c r="D17" s="1042"/>
      <c r="E17" s="1042"/>
      <c r="F17" s="1042"/>
      <c r="G17" s="1042"/>
      <c r="H17" s="1042"/>
      <c r="I17" s="1042"/>
      <c r="J17" s="1042"/>
      <c r="K17" s="1042"/>
      <c r="L17" s="1042"/>
      <c r="M17" s="1042"/>
      <c r="N17" s="1042"/>
      <c r="O17" s="1042"/>
      <c r="P17" s="1043"/>
      <c r="Q17" s="1048"/>
      <c r="R17" s="1045"/>
      <c r="S17" s="1045"/>
      <c r="T17" s="1045"/>
      <c r="U17" s="1045"/>
      <c r="V17" s="1045"/>
      <c r="W17" s="1045"/>
      <c r="X17" s="1045"/>
      <c r="Y17" s="1045"/>
      <c r="Z17" s="1045"/>
      <c r="AA17" s="1045"/>
      <c r="AB17" s="1045"/>
      <c r="AC17" s="1045"/>
      <c r="AD17" s="1045"/>
      <c r="AE17" s="1049"/>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1"/>
      <c r="BA17" s="241"/>
      <c r="BB17" s="241"/>
      <c r="BC17" s="241"/>
      <c r="BD17" s="241"/>
      <c r="BE17" s="242"/>
      <c r="BF17" s="242"/>
      <c r="BG17" s="242"/>
      <c r="BH17" s="242"/>
      <c r="BI17" s="242"/>
      <c r="BJ17" s="242"/>
      <c r="BK17" s="242"/>
      <c r="BL17" s="242"/>
      <c r="BM17" s="242"/>
      <c r="BN17" s="242"/>
      <c r="BO17" s="242"/>
      <c r="BP17" s="242"/>
      <c r="BQ17" s="251">
        <v>11</v>
      </c>
      <c r="BR17" s="252" t="s">
        <v>557</v>
      </c>
      <c r="BS17" s="1012" t="s">
        <v>567</v>
      </c>
      <c r="BT17" s="1013"/>
      <c r="BU17" s="1013"/>
      <c r="BV17" s="1013"/>
      <c r="BW17" s="1013"/>
      <c r="BX17" s="1013"/>
      <c r="BY17" s="1013"/>
      <c r="BZ17" s="1013"/>
      <c r="CA17" s="1013"/>
      <c r="CB17" s="1013"/>
      <c r="CC17" s="1013"/>
      <c r="CD17" s="1013"/>
      <c r="CE17" s="1013"/>
      <c r="CF17" s="1013"/>
      <c r="CG17" s="1014"/>
      <c r="CH17" s="987">
        <v>730</v>
      </c>
      <c r="CI17" s="988"/>
      <c r="CJ17" s="988"/>
      <c r="CK17" s="988"/>
      <c r="CL17" s="989"/>
      <c r="CM17" s="987">
        <v>27610</v>
      </c>
      <c r="CN17" s="988"/>
      <c r="CO17" s="988"/>
      <c r="CP17" s="988"/>
      <c r="CQ17" s="989"/>
      <c r="CR17" s="987">
        <v>42693</v>
      </c>
      <c r="CS17" s="988"/>
      <c r="CT17" s="988"/>
      <c r="CU17" s="988"/>
      <c r="CV17" s="989"/>
      <c r="CW17" s="987">
        <v>3582</v>
      </c>
      <c r="CX17" s="988"/>
      <c r="CY17" s="988"/>
      <c r="CZ17" s="988"/>
      <c r="DA17" s="989"/>
      <c r="DB17" s="987">
        <v>7967</v>
      </c>
      <c r="DC17" s="988"/>
      <c r="DD17" s="988"/>
      <c r="DE17" s="988"/>
      <c r="DF17" s="989"/>
      <c r="DG17" s="987" t="s">
        <v>484</v>
      </c>
      <c r="DH17" s="988"/>
      <c r="DI17" s="988"/>
      <c r="DJ17" s="988"/>
      <c r="DK17" s="989"/>
      <c r="DL17" s="987" t="s">
        <v>484</v>
      </c>
      <c r="DM17" s="988"/>
      <c r="DN17" s="988"/>
      <c r="DO17" s="988"/>
      <c r="DP17" s="989"/>
      <c r="DQ17" s="987">
        <v>202</v>
      </c>
      <c r="DR17" s="988"/>
      <c r="DS17" s="988"/>
      <c r="DT17" s="988"/>
      <c r="DU17" s="989"/>
      <c r="DV17" s="990"/>
      <c r="DW17" s="991"/>
      <c r="DX17" s="991"/>
      <c r="DY17" s="991"/>
      <c r="DZ17" s="992"/>
      <c r="EA17" s="243"/>
    </row>
    <row r="18" spans="1:131" s="244" customFormat="1" ht="26.25" customHeight="1" x14ac:dyDescent="0.2">
      <c r="A18" s="250">
        <v>12</v>
      </c>
      <c r="B18" s="1041"/>
      <c r="C18" s="1042"/>
      <c r="D18" s="1042"/>
      <c r="E18" s="1042"/>
      <c r="F18" s="1042"/>
      <c r="G18" s="1042"/>
      <c r="H18" s="1042"/>
      <c r="I18" s="1042"/>
      <c r="J18" s="1042"/>
      <c r="K18" s="1042"/>
      <c r="L18" s="1042"/>
      <c r="M18" s="1042"/>
      <c r="N18" s="1042"/>
      <c r="O18" s="1042"/>
      <c r="P18" s="1043"/>
      <c r="Q18" s="1048"/>
      <c r="R18" s="1045"/>
      <c r="S18" s="1045"/>
      <c r="T18" s="1045"/>
      <c r="U18" s="1045"/>
      <c r="V18" s="1045"/>
      <c r="W18" s="1045"/>
      <c r="X18" s="1045"/>
      <c r="Y18" s="1045"/>
      <c r="Z18" s="1045"/>
      <c r="AA18" s="1045"/>
      <c r="AB18" s="1045"/>
      <c r="AC18" s="1045"/>
      <c r="AD18" s="1045"/>
      <c r="AE18" s="1049"/>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1"/>
      <c r="BA18" s="241"/>
      <c r="BB18" s="241"/>
      <c r="BC18" s="241"/>
      <c r="BD18" s="241"/>
      <c r="BE18" s="242"/>
      <c r="BF18" s="242"/>
      <c r="BG18" s="242"/>
      <c r="BH18" s="242"/>
      <c r="BI18" s="242"/>
      <c r="BJ18" s="242"/>
      <c r="BK18" s="242"/>
      <c r="BL18" s="242"/>
      <c r="BM18" s="242"/>
      <c r="BN18" s="242"/>
      <c r="BO18" s="242"/>
      <c r="BP18" s="242"/>
      <c r="BQ18" s="251">
        <v>12</v>
      </c>
      <c r="BR18" s="252"/>
      <c r="BS18" s="1012" t="s">
        <v>568</v>
      </c>
      <c r="BT18" s="1013"/>
      <c r="BU18" s="1013"/>
      <c r="BV18" s="1013"/>
      <c r="BW18" s="1013"/>
      <c r="BX18" s="1013"/>
      <c r="BY18" s="1013"/>
      <c r="BZ18" s="1013"/>
      <c r="CA18" s="1013"/>
      <c r="CB18" s="1013"/>
      <c r="CC18" s="1013"/>
      <c r="CD18" s="1013"/>
      <c r="CE18" s="1013"/>
      <c r="CF18" s="1013"/>
      <c r="CG18" s="1014"/>
      <c r="CH18" s="987">
        <v>18</v>
      </c>
      <c r="CI18" s="988"/>
      <c r="CJ18" s="988"/>
      <c r="CK18" s="988"/>
      <c r="CL18" s="989"/>
      <c r="CM18" s="987">
        <v>1020</v>
      </c>
      <c r="CN18" s="988"/>
      <c r="CO18" s="988"/>
      <c r="CP18" s="988"/>
      <c r="CQ18" s="989"/>
      <c r="CR18" s="987">
        <v>550</v>
      </c>
      <c r="CS18" s="988"/>
      <c r="CT18" s="988"/>
      <c r="CU18" s="988"/>
      <c r="CV18" s="989"/>
      <c r="CW18" s="987">
        <v>127</v>
      </c>
      <c r="CX18" s="988"/>
      <c r="CY18" s="988"/>
      <c r="CZ18" s="988"/>
      <c r="DA18" s="989"/>
      <c r="DB18" s="987" t="s">
        <v>484</v>
      </c>
      <c r="DC18" s="988"/>
      <c r="DD18" s="988"/>
      <c r="DE18" s="988"/>
      <c r="DF18" s="989"/>
      <c r="DG18" s="987" t="s">
        <v>484</v>
      </c>
      <c r="DH18" s="988"/>
      <c r="DI18" s="988"/>
      <c r="DJ18" s="988"/>
      <c r="DK18" s="989"/>
      <c r="DL18" s="987" t="s">
        <v>484</v>
      </c>
      <c r="DM18" s="988"/>
      <c r="DN18" s="988"/>
      <c r="DO18" s="988"/>
      <c r="DP18" s="989"/>
      <c r="DQ18" s="987" t="s">
        <v>484</v>
      </c>
      <c r="DR18" s="988"/>
      <c r="DS18" s="988"/>
      <c r="DT18" s="988"/>
      <c r="DU18" s="989"/>
      <c r="DV18" s="990"/>
      <c r="DW18" s="991"/>
      <c r="DX18" s="991"/>
      <c r="DY18" s="991"/>
      <c r="DZ18" s="992"/>
      <c r="EA18" s="243"/>
    </row>
    <row r="19" spans="1:131" s="244" customFormat="1" ht="26.25" customHeight="1" x14ac:dyDescent="0.2">
      <c r="A19" s="250">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1"/>
      <c r="BA19" s="241"/>
      <c r="BB19" s="241"/>
      <c r="BC19" s="241"/>
      <c r="BD19" s="241"/>
      <c r="BE19" s="242"/>
      <c r="BF19" s="242"/>
      <c r="BG19" s="242"/>
      <c r="BH19" s="242"/>
      <c r="BI19" s="242"/>
      <c r="BJ19" s="242"/>
      <c r="BK19" s="242"/>
      <c r="BL19" s="242"/>
      <c r="BM19" s="242"/>
      <c r="BN19" s="242"/>
      <c r="BO19" s="242"/>
      <c r="BP19" s="242"/>
      <c r="BQ19" s="251">
        <v>13</v>
      </c>
      <c r="BR19" s="252" t="s">
        <v>557</v>
      </c>
      <c r="BS19" s="1012" t="s">
        <v>569</v>
      </c>
      <c r="BT19" s="1013"/>
      <c r="BU19" s="1013"/>
      <c r="BV19" s="1013"/>
      <c r="BW19" s="1013"/>
      <c r="BX19" s="1013"/>
      <c r="BY19" s="1013"/>
      <c r="BZ19" s="1013"/>
      <c r="CA19" s="1013"/>
      <c r="CB19" s="1013"/>
      <c r="CC19" s="1013"/>
      <c r="CD19" s="1013"/>
      <c r="CE19" s="1013"/>
      <c r="CF19" s="1013"/>
      <c r="CG19" s="1014"/>
      <c r="CH19" s="987">
        <v>0</v>
      </c>
      <c r="CI19" s="988"/>
      <c r="CJ19" s="988"/>
      <c r="CK19" s="988"/>
      <c r="CL19" s="989"/>
      <c r="CM19" s="987">
        <v>59</v>
      </c>
      <c r="CN19" s="988"/>
      <c r="CO19" s="988"/>
      <c r="CP19" s="988"/>
      <c r="CQ19" s="989"/>
      <c r="CR19" s="987">
        <v>66</v>
      </c>
      <c r="CS19" s="988"/>
      <c r="CT19" s="988"/>
      <c r="CU19" s="988"/>
      <c r="CV19" s="989"/>
      <c r="CW19" s="987">
        <v>286</v>
      </c>
      <c r="CX19" s="988"/>
      <c r="CY19" s="988"/>
      <c r="CZ19" s="988"/>
      <c r="DA19" s="989"/>
      <c r="DB19" s="987">
        <v>38</v>
      </c>
      <c r="DC19" s="988"/>
      <c r="DD19" s="988"/>
      <c r="DE19" s="988"/>
      <c r="DF19" s="989"/>
      <c r="DG19" s="987" t="s">
        <v>484</v>
      </c>
      <c r="DH19" s="988"/>
      <c r="DI19" s="988"/>
      <c r="DJ19" s="988"/>
      <c r="DK19" s="989"/>
      <c r="DL19" s="987">
        <v>52</v>
      </c>
      <c r="DM19" s="988"/>
      <c r="DN19" s="988"/>
      <c r="DO19" s="988"/>
      <c r="DP19" s="989"/>
      <c r="DQ19" s="987">
        <v>36</v>
      </c>
      <c r="DR19" s="988"/>
      <c r="DS19" s="988"/>
      <c r="DT19" s="988"/>
      <c r="DU19" s="989"/>
      <c r="DV19" s="990"/>
      <c r="DW19" s="991"/>
      <c r="DX19" s="991"/>
      <c r="DY19" s="991"/>
      <c r="DZ19" s="992"/>
      <c r="EA19" s="243"/>
    </row>
    <row r="20" spans="1:131" s="244" customFormat="1" ht="26.25" customHeight="1" x14ac:dyDescent="0.2">
      <c r="A20" s="250">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1"/>
      <c r="BA20" s="241"/>
      <c r="BB20" s="241"/>
      <c r="BC20" s="241"/>
      <c r="BD20" s="241"/>
      <c r="BE20" s="242"/>
      <c r="BF20" s="242"/>
      <c r="BG20" s="242"/>
      <c r="BH20" s="242"/>
      <c r="BI20" s="242"/>
      <c r="BJ20" s="242"/>
      <c r="BK20" s="242"/>
      <c r="BL20" s="242"/>
      <c r="BM20" s="242"/>
      <c r="BN20" s="242"/>
      <c r="BO20" s="242"/>
      <c r="BP20" s="242"/>
      <c r="BQ20" s="251">
        <v>14</v>
      </c>
      <c r="BR20" s="252"/>
      <c r="BS20" s="1012" t="s">
        <v>570</v>
      </c>
      <c r="BT20" s="1013"/>
      <c r="BU20" s="1013"/>
      <c r="BV20" s="1013"/>
      <c r="BW20" s="1013"/>
      <c r="BX20" s="1013"/>
      <c r="BY20" s="1013"/>
      <c r="BZ20" s="1013"/>
      <c r="CA20" s="1013"/>
      <c r="CB20" s="1013"/>
      <c r="CC20" s="1013"/>
      <c r="CD20" s="1013"/>
      <c r="CE20" s="1013"/>
      <c r="CF20" s="1013"/>
      <c r="CG20" s="1014"/>
      <c r="CH20" s="987" t="s">
        <v>571</v>
      </c>
      <c r="CI20" s="988"/>
      <c r="CJ20" s="988"/>
      <c r="CK20" s="988"/>
      <c r="CL20" s="989"/>
      <c r="CM20" s="987">
        <v>3671</v>
      </c>
      <c r="CN20" s="988"/>
      <c r="CO20" s="988"/>
      <c r="CP20" s="988"/>
      <c r="CQ20" s="989"/>
      <c r="CR20" s="987">
        <v>2494</v>
      </c>
      <c r="CS20" s="988"/>
      <c r="CT20" s="988"/>
      <c r="CU20" s="988"/>
      <c r="CV20" s="989"/>
      <c r="CW20" s="987" t="s">
        <v>484</v>
      </c>
      <c r="CX20" s="988"/>
      <c r="CY20" s="988"/>
      <c r="CZ20" s="988"/>
      <c r="DA20" s="989"/>
      <c r="DB20" s="987" t="s">
        <v>484</v>
      </c>
      <c r="DC20" s="988"/>
      <c r="DD20" s="988"/>
      <c r="DE20" s="988"/>
      <c r="DF20" s="989"/>
      <c r="DG20" s="987" t="s">
        <v>484</v>
      </c>
      <c r="DH20" s="988"/>
      <c r="DI20" s="988"/>
      <c r="DJ20" s="988"/>
      <c r="DK20" s="989"/>
      <c r="DL20" s="987" t="s">
        <v>484</v>
      </c>
      <c r="DM20" s="988"/>
      <c r="DN20" s="988"/>
      <c r="DO20" s="988"/>
      <c r="DP20" s="989"/>
      <c r="DQ20" s="987" t="s">
        <v>484</v>
      </c>
      <c r="DR20" s="988"/>
      <c r="DS20" s="988"/>
      <c r="DT20" s="988"/>
      <c r="DU20" s="989"/>
      <c r="DV20" s="990"/>
      <c r="DW20" s="991"/>
      <c r="DX20" s="991"/>
      <c r="DY20" s="991"/>
      <c r="DZ20" s="992"/>
      <c r="EA20" s="243"/>
    </row>
    <row r="21" spans="1:131" s="244" customFormat="1" ht="26.25" customHeight="1" thickBot="1" x14ac:dyDescent="0.25">
      <c r="A21" s="250">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1"/>
      <c r="BA21" s="241"/>
      <c r="BB21" s="241"/>
      <c r="BC21" s="241"/>
      <c r="BD21" s="241"/>
      <c r="BE21" s="242"/>
      <c r="BF21" s="242"/>
      <c r="BG21" s="242"/>
      <c r="BH21" s="242"/>
      <c r="BI21" s="242"/>
      <c r="BJ21" s="242"/>
      <c r="BK21" s="242"/>
      <c r="BL21" s="242"/>
      <c r="BM21" s="242"/>
      <c r="BN21" s="242"/>
      <c r="BO21" s="242"/>
      <c r="BP21" s="242"/>
      <c r="BQ21" s="251">
        <v>15</v>
      </c>
      <c r="BR21" s="252"/>
      <c r="BS21" s="1012" t="s">
        <v>572</v>
      </c>
      <c r="BT21" s="1013"/>
      <c r="BU21" s="1013"/>
      <c r="BV21" s="1013"/>
      <c r="BW21" s="1013"/>
      <c r="BX21" s="1013"/>
      <c r="BY21" s="1013"/>
      <c r="BZ21" s="1013"/>
      <c r="CA21" s="1013"/>
      <c r="CB21" s="1013"/>
      <c r="CC21" s="1013"/>
      <c r="CD21" s="1013"/>
      <c r="CE21" s="1013"/>
      <c r="CF21" s="1013"/>
      <c r="CG21" s="1014"/>
      <c r="CH21" s="987">
        <v>1</v>
      </c>
      <c r="CI21" s="988"/>
      <c r="CJ21" s="988"/>
      <c r="CK21" s="988"/>
      <c r="CL21" s="989"/>
      <c r="CM21" s="987">
        <v>95</v>
      </c>
      <c r="CN21" s="988"/>
      <c r="CO21" s="988"/>
      <c r="CP21" s="988"/>
      <c r="CQ21" s="989"/>
      <c r="CR21" s="987">
        <v>56</v>
      </c>
      <c r="CS21" s="988"/>
      <c r="CT21" s="988"/>
      <c r="CU21" s="988"/>
      <c r="CV21" s="989"/>
      <c r="CW21" s="987">
        <v>0</v>
      </c>
      <c r="CX21" s="988"/>
      <c r="CY21" s="988"/>
      <c r="CZ21" s="988"/>
      <c r="DA21" s="989"/>
      <c r="DB21" s="987" t="s">
        <v>484</v>
      </c>
      <c r="DC21" s="988"/>
      <c r="DD21" s="988"/>
      <c r="DE21" s="988"/>
      <c r="DF21" s="989"/>
      <c r="DG21" s="987" t="s">
        <v>484</v>
      </c>
      <c r="DH21" s="988"/>
      <c r="DI21" s="988"/>
      <c r="DJ21" s="988"/>
      <c r="DK21" s="989"/>
      <c r="DL21" s="987" t="s">
        <v>484</v>
      </c>
      <c r="DM21" s="988"/>
      <c r="DN21" s="988"/>
      <c r="DO21" s="988"/>
      <c r="DP21" s="989"/>
      <c r="DQ21" s="987" t="s">
        <v>484</v>
      </c>
      <c r="DR21" s="988"/>
      <c r="DS21" s="988"/>
      <c r="DT21" s="988"/>
      <c r="DU21" s="989"/>
      <c r="DV21" s="990"/>
      <c r="DW21" s="991"/>
      <c r="DX21" s="991"/>
      <c r="DY21" s="991"/>
      <c r="DZ21" s="992"/>
      <c r="EA21" s="243"/>
    </row>
    <row r="22" spans="1:131" s="244" customFormat="1" ht="26.25" customHeight="1" x14ac:dyDescent="0.2">
      <c r="A22" s="250">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32" t="s">
        <v>370</v>
      </c>
      <c r="BA22" s="1032"/>
      <c r="BB22" s="1032"/>
      <c r="BC22" s="1032"/>
      <c r="BD22" s="1033"/>
      <c r="BE22" s="242"/>
      <c r="BF22" s="242"/>
      <c r="BG22" s="242"/>
      <c r="BH22" s="242"/>
      <c r="BI22" s="242"/>
      <c r="BJ22" s="242"/>
      <c r="BK22" s="242"/>
      <c r="BL22" s="242"/>
      <c r="BM22" s="242"/>
      <c r="BN22" s="242"/>
      <c r="BO22" s="242"/>
      <c r="BP22" s="242"/>
      <c r="BQ22" s="251">
        <v>16</v>
      </c>
      <c r="BR22" s="252"/>
      <c r="BS22" s="1012" t="s">
        <v>573</v>
      </c>
      <c r="BT22" s="1013"/>
      <c r="BU22" s="1013"/>
      <c r="BV22" s="1013"/>
      <c r="BW22" s="1013"/>
      <c r="BX22" s="1013"/>
      <c r="BY22" s="1013"/>
      <c r="BZ22" s="1013"/>
      <c r="CA22" s="1013"/>
      <c r="CB22" s="1013"/>
      <c r="CC22" s="1013"/>
      <c r="CD22" s="1013"/>
      <c r="CE22" s="1013"/>
      <c r="CF22" s="1013"/>
      <c r="CG22" s="1014"/>
      <c r="CH22" s="987">
        <v>-48</v>
      </c>
      <c r="CI22" s="988"/>
      <c r="CJ22" s="988"/>
      <c r="CK22" s="988"/>
      <c r="CL22" s="989"/>
      <c r="CM22" s="987">
        <v>3709</v>
      </c>
      <c r="CN22" s="988"/>
      <c r="CO22" s="988"/>
      <c r="CP22" s="988"/>
      <c r="CQ22" s="989"/>
      <c r="CR22" s="987">
        <v>923</v>
      </c>
      <c r="CS22" s="988"/>
      <c r="CT22" s="988"/>
      <c r="CU22" s="988"/>
      <c r="CV22" s="989"/>
      <c r="CW22" s="987">
        <v>241</v>
      </c>
      <c r="CX22" s="988"/>
      <c r="CY22" s="988"/>
      <c r="CZ22" s="988"/>
      <c r="DA22" s="989"/>
      <c r="DB22" s="987">
        <v>89701</v>
      </c>
      <c r="DC22" s="988"/>
      <c r="DD22" s="988"/>
      <c r="DE22" s="988"/>
      <c r="DF22" s="989"/>
      <c r="DG22" s="987" t="s">
        <v>484</v>
      </c>
      <c r="DH22" s="988"/>
      <c r="DI22" s="988"/>
      <c r="DJ22" s="988"/>
      <c r="DK22" s="989"/>
      <c r="DL22" s="987">
        <v>46</v>
      </c>
      <c r="DM22" s="988"/>
      <c r="DN22" s="988"/>
      <c r="DO22" s="988"/>
      <c r="DP22" s="989"/>
      <c r="DQ22" s="987" t="s">
        <v>484</v>
      </c>
      <c r="DR22" s="988"/>
      <c r="DS22" s="988"/>
      <c r="DT22" s="988"/>
      <c r="DU22" s="989"/>
      <c r="DV22" s="990"/>
      <c r="DW22" s="991"/>
      <c r="DX22" s="991"/>
      <c r="DY22" s="991"/>
      <c r="DZ22" s="992"/>
      <c r="EA22" s="243"/>
    </row>
    <row r="23" spans="1:131" s="244" customFormat="1" ht="26.25" customHeight="1" thickBot="1" x14ac:dyDescent="0.25">
      <c r="A23" s="253" t="s">
        <v>371</v>
      </c>
      <c r="B23" s="942" t="s">
        <v>372</v>
      </c>
      <c r="C23" s="943"/>
      <c r="D23" s="943"/>
      <c r="E23" s="943"/>
      <c r="F23" s="943"/>
      <c r="G23" s="943"/>
      <c r="H23" s="943"/>
      <c r="I23" s="943"/>
      <c r="J23" s="943"/>
      <c r="K23" s="943"/>
      <c r="L23" s="943"/>
      <c r="M23" s="943"/>
      <c r="N23" s="943"/>
      <c r="O23" s="943"/>
      <c r="P23" s="944"/>
      <c r="Q23" s="1072">
        <v>1357616</v>
      </c>
      <c r="R23" s="1073"/>
      <c r="S23" s="1073"/>
      <c r="T23" s="1073"/>
      <c r="U23" s="1073"/>
      <c r="V23" s="1073">
        <v>1263964</v>
      </c>
      <c r="W23" s="1073"/>
      <c r="X23" s="1073"/>
      <c r="Y23" s="1073"/>
      <c r="Z23" s="1073"/>
      <c r="AA23" s="1073">
        <v>93652</v>
      </c>
      <c r="AB23" s="1073"/>
      <c r="AC23" s="1073"/>
      <c r="AD23" s="1073"/>
      <c r="AE23" s="1074"/>
      <c r="AF23" s="1075">
        <v>7561</v>
      </c>
      <c r="AG23" s="1073"/>
      <c r="AH23" s="1073"/>
      <c r="AI23" s="1073"/>
      <c r="AJ23" s="1076"/>
      <c r="AK23" s="1077"/>
      <c r="AL23" s="1078"/>
      <c r="AM23" s="1078"/>
      <c r="AN23" s="1078"/>
      <c r="AO23" s="1078"/>
      <c r="AP23" s="1073">
        <v>1545828</v>
      </c>
      <c r="AQ23" s="1073"/>
      <c r="AR23" s="1073"/>
      <c r="AS23" s="1073"/>
      <c r="AT23" s="1073"/>
      <c r="AU23" s="1079"/>
      <c r="AV23" s="1079"/>
      <c r="AW23" s="1079"/>
      <c r="AX23" s="1079"/>
      <c r="AY23" s="1080"/>
      <c r="AZ23" s="1069" t="s">
        <v>118</v>
      </c>
      <c r="BA23" s="1070"/>
      <c r="BB23" s="1070"/>
      <c r="BC23" s="1070"/>
      <c r="BD23" s="1071"/>
      <c r="BE23" s="242"/>
      <c r="BF23" s="242"/>
      <c r="BG23" s="242"/>
      <c r="BH23" s="242"/>
      <c r="BI23" s="242"/>
      <c r="BJ23" s="242"/>
      <c r="BK23" s="242"/>
      <c r="BL23" s="242"/>
      <c r="BM23" s="242"/>
      <c r="BN23" s="242"/>
      <c r="BO23" s="242"/>
      <c r="BP23" s="242"/>
      <c r="BQ23" s="251">
        <v>17</v>
      </c>
      <c r="BR23" s="252"/>
      <c r="BS23" s="1012" t="s">
        <v>574</v>
      </c>
      <c r="BT23" s="1013"/>
      <c r="BU23" s="1013"/>
      <c r="BV23" s="1013"/>
      <c r="BW23" s="1013"/>
      <c r="BX23" s="1013"/>
      <c r="BY23" s="1013"/>
      <c r="BZ23" s="1013"/>
      <c r="CA23" s="1013"/>
      <c r="CB23" s="1013"/>
      <c r="CC23" s="1013"/>
      <c r="CD23" s="1013"/>
      <c r="CE23" s="1013"/>
      <c r="CF23" s="1013"/>
      <c r="CG23" s="1014"/>
      <c r="CH23" s="987">
        <v>0</v>
      </c>
      <c r="CI23" s="988"/>
      <c r="CJ23" s="988"/>
      <c r="CK23" s="988"/>
      <c r="CL23" s="989"/>
      <c r="CM23" s="987">
        <v>650</v>
      </c>
      <c r="CN23" s="988"/>
      <c r="CO23" s="988"/>
      <c r="CP23" s="988"/>
      <c r="CQ23" s="989"/>
      <c r="CR23" s="987">
        <v>373</v>
      </c>
      <c r="CS23" s="988"/>
      <c r="CT23" s="988"/>
      <c r="CU23" s="988"/>
      <c r="CV23" s="989"/>
      <c r="CW23" s="987">
        <v>17</v>
      </c>
      <c r="CX23" s="988"/>
      <c r="CY23" s="988"/>
      <c r="CZ23" s="988"/>
      <c r="DA23" s="989"/>
      <c r="DB23" s="987" t="s">
        <v>484</v>
      </c>
      <c r="DC23" s="988"/>
      <c r="DD23" s="988"/>
      <c r="DE23" s="988"/>
      <c r="DF23" s="989"/>
      <c r="DG23" s="987" t="s">
        <v>484</v>
      </c>
      <c r="DH23" s="988"/>
      <c r="DI23" s="988"/>
      <c r="DJ23" s="988"/>
      <c r="DK23" s="989"/>
      <c r="DL23" s="987" t="s">
        <v>484</v>
      </c>
      <c r="DM23" s="988"/>
      <c r="DN23" s="988"/>
      <c r="DO23" s="988"/>
      <c r="DP23" s="989"/>
      <c r="DQ23" s="987" t="s">
        <v>484</v>
      </c>
      <c r="DR23" s="988"/>
      <c r="DS23" s="988"/>
      <c r="DT23" s="988"/>
      <c r="DU23" s="989"/>
      <c r="DV23" s="990"/>
      <c r="DW23" s="991"/>
      <c r="DX23" s="991"/>
      <c r="DY23" s="991"/>
      <c r="DZ23" s="992"/>
      <c r="EA23" s="243"/>
    </row>
    <row r="24" spans="1:131" s="244" customFormat="1" ht="26.25" customHeight="1" x14ac:dyDescent="0.2">
      <c r="A24" s="1068" t="s">
        <v>373</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1"/>
      <c r="BA24" s="241"/>
      <c r="BB24" s="241"/>
      <c r="BC24" s="241"/>
      <c r="BD24" s="241"/>
      <c r="BE24" s="242"/>
      <c r="BF24" s="242"/>
      <c r="BG24" s="242"/>
      <c r="BH24" s="242"/>
      <c r="BI24" s="242"/>
      <c r="BJ24" s="242"/>
      <c r="BK24" s="242"/>
      <c r="BL24" s="242"/>
      <c r="BM24" s="242"/>
      <c r="BN24" s="242"/>
      <c r="BO24" s="242"/>
      <c r="BP24" s="242"/>
      <c r="BQ24" s="251">
        <v>18</v>
      </c>
      <c r="BR24" s="252"/>
      <c r="BS24" s="1012" t="s">
        <v>575</v>
      </c>
      <c r="BT24" s="1013"/>
      <c r="BU24" s="1013"/>
      <c r="BV24" s="1013"/>
      <c r="BW24" s="1013"/>
      <c r="BX24" s="1013"/>
      <c r="BY24" s="1013"/>
      <c r="BZ24" s="1013"/>
      <c r="CA24" s="1013"/>
      <c r="CB24" s="1013"/>
      <c r="CC24" s="1013"/>
      <c r="CD24" s="1013"/>
      <c r="CE24" s="1013"/>
      <c r="CF24" s="1013"/>
      <c r="CG24" s="1014"/>
      <c r="CH24" s="987">
        <v>9</v>
      </c>
      <c r="CI24" s="988"/>
      <c r="CJ24" s="988"/>
      <c r="CK24" s="988"/>
      <c r="CL24" s="989"/>
      <c r="CM24" s="987">
        <v>1847</v>
      </c>
      <c r="CN24" s="988"/>
      <c r="CO24" s="988"/>
      <c r="CP24" s="988"/>
      <c r="CQ24" s="989"/>
      <c r="CR24" s="987">
        <v>858</v>
      </c>
      <c r="CS24" s="988"/>
      <c r="CT24" s="988"/>
      <c r="CU24" s="988"/>
      <c r="CV24" s="989"/>
      <c r="CW24" s="987">
        <v>8</v>
      </c>
      <c r="CX24" s="988"/>
      <c r="CY24" s="988"/>
      <c r="CZ24" s="988"/>
      <c r="DA24" s="989"/>
      <c r="DB24" s="987" t="s">
        <v>484</v>
      </c>
      <c r="DC24" s="988"/>
      <c r="DD24" s="988"/>
      <c r="DE24" s="988"/>
      <c r="DF24" s="989"/>
      <c r="DG24" s="987" t="s">
        <v>484</v>
      </c>
      <c r="DH24" s="988"/>
      <c r="DI24" s="988"/>
      <c r="DJ24" s="988"/>
      <c r="DK24" s="989"/>
      <c r="DL24" s="987" t="s">
        <v>484</v>
      </c>
      <c r="DM24" s="988"/>
      <c r="DN24" s="988"/>
      <c r="DO24" s="988"/>
      <c r="DP24" s="989"/>
      <c r="DQ24" s="987" t="s">
        <v>484</v>
      </c>
      <c r="DR24" s="988"/>
      <c r="DS24" s="988"/>
      <c r="DT24" s="988"/>
      <c r="DU24" s="989"/>
      <c r="DV24" s="990"/>
      <c r="DW24" s="991"/>
      <c r="DX24" s="991"/>
      <c r="DY24" s="991"/>
      <c r="DZ24" s="992"/>
      <c r="EA24" s="243"/>
    </row>
    <row r="25" spans="1:131" s="236" customFormat="1" ht="26.25" customHeight="1" thickBot="1" x14ac:dyDescent="0.25">
      <c r="A25" s="1067" t="s">
        <v>374</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1"/>
      <c r="BK25" s="241"/>
      <c r="BL25" s="241"/>
      <c r="BM25" s="241"/>
      <c r="BN25" s="241"/>
      <c r="BO25" s="254"/>
      <c r="BP25" s="254"/>
      <c r="BQ25" s="251">
        <v>19</v>
      </c>
      <c r="BR25" s="252"/>
      <c r="BS25" s="1012" t="s">
        <v>576</v>
      </c>
      <c r="BT25" s="1013"/>
      <c r="BU25" s="1013"/>
      <c r="BV25" s="1013"/>
      <c r="BW25" s="1013"/>
      <c r="BX25" s="1013"/>
      <c r="BY25" s="1013"/>
      <c r="BZ25" s="1013"/>
      <c r="CA25" s="1013"/>
      <c r="CB25" s="1013"/>
      <c r="CC25" s="1013"/>
      <c r="CD25" s="1013"/>
      <c r="CE25" s="1013"/>
      <c r="CF25" s="1013"/>
      <c r="CG25" s="1014"/>
      <c r="CH25" s="987">
        <v>7</v>
      </c>
      <c r="CI25" s="988"/>
      <c r="CJ25" s="988"/>
      <c r="CK25" s="988"/>
      <c r="CL25" s="989"/>
      <c r="CM25" s="987">
        <v>1133</v>
      </c>
      <c r="CN25" s="988"/>
      <c r="CO25" s="988"/>
      <c r="CP25" s="988"/>
      <c r="CQ25" s="989"/>
      <c r="CR25" s="987">
        <v>320</v>
      </c>
      <c r="CS25" s="988"/>
      <c r="CT25" s="988"/>
      <c r="CU25" s="988"/>
      <c r="CV25" s="989"/>
      <c r="CW25" s="987">
        <v>2</v>
      </c>
      <c r="CX25" s="988"/>
      <c r="CY25" s="988"/>
      <c r="CZ25" s="988"/>
      <c r="DA25" s="989"/>
      <c r="DB25" s="987" t="s">
        <v>484</v>
      </c>
      <c r="DC25" s="988"/>
      <c r="DD25" s="988"/>
      <c r="DE25" s="988"/>
      <c r="DF25" s="989"/>
      <c r="DG25" s="987" t="s">
        <v>484</v>
      </c>
      <c r="DH25" s="988"/>
      <c r="DI25" s="988"/>
      <c r="DJ25" s="988"/>
      <c r="DK25" s="989"/>
      <c r="DL25" s="987" t="s">
        <v>484</v>
      </c>
      <c r="DM25" s="988"/>
      <c r="DN25" s="988"/>
      <c r="DO25" s="988"/>
      <c r="DP25" s="989"/>
      <c r="DQ25" s="987" t="s">
        <v>484</v>
      </c>
      <c r="DR25" s="988"/>
      <c r="DS25" s="988"/>
      <c r="DT25" s="988"/>
      <c r="DU25" s="989"/>
      <c r="DV25" s="990"/>
      <c r="DW25" s="991"/>
      <c r="DX25" s="991"/>
      <c r="DY25" s="991"/>
      <c r="DZ25" s="992"/>
      <c r="EA25" s="235"/>
    </row>
    <row r="26" spans="1:131" s="236" customFormat="1" ht="26.25" customHeight="1" x14ac:dyDescent="0.2">
      <c r="A26" s="993" t="s">
        <v>343</v>
      </c>
      <c r="B26" s="994"/>
      <c r="C26" s="994"/>
      <c r="D26" s="994"/>
      <c r="E26" s="994"/>
      <c r="F26" s="994"/>
      <c r="G26" s="994"/>
      <c r="H26" s="994"/>
      <c r="I26" s="994"/>
      <c r="J26" s="994"/>
      <c r="K26" s="994"/>
      <c r="L26" s="994"/>
      <c r="M26" s="994"/>
      <c r="N26" s="994"/>
      <c r="O26" s="994"/>
      <c r="P26" s="995"/>
      <c r="Q26" s="999" t="s">
        <v>375</v>
      </c>
      <c r="R26" s="1000"/>
      <c r="S26" s="1000"/>
      <c r="T26" s="1000"/>
      <c r="U26" s="1001"/>
      <c r="V26" s="999" t="s">
        <v>376</v>
      </c>
      <c r="W26" s="1000"/>
      <c r="X26" s="1000"/>
      <c r="Y26" s="1000"/>
      <c r="Z26" s="1001"/>
      <c r="AA26" s="999" t="s">
        <v>377</v>
      </c>
      <c r="AB26" s="1000"/>
      <c r="AC26" s="1000"/>
      <c r="AD26" s="1000"/>
      <c r="AE26" s="1000"/>
      <c r="AF26" s="1063" t="s">
        <v>378</v>
      </c>
      <c r="AG26" s="1006"/>
      <c r="AH26" s="1006"/>
      <c r="AI26" s="1006"/>
      <c r="AJ26" s="1064"/>
      <c r="AK26" s="1000" t="s">
        <v>379</v>
      </c>
      <c r="AL26" s="1000"/>
      <c r="AM26" s="1000"/>
      <c r="AN26" s="1000"/>
      <c r="AO26" s="1001"/>
      <c r="AP26" s="999" t="s">
        <v>380</v>
      </c>
      <c r="AQ26" s="1000"/>
      <c r="AR26" s="1000"/>
      <c r="AS26" s="1000"/>
      <c r="AT26" s="1001"/>
      <c r="AU26" s="999" t="s">
        <v>381</v>
      </c>
      <c r="AV26" s="1000"/>
      <c r="AW26" s="1000"/>
      <c r="AX26" s="1000"/>
      <c r="AY26" s="1001"/>
      <c r="AZ26" s="999" t="s">
        <v>382</v>
      </c>
      <c r="BA26" s="1000"/>
      <c r="BB26" s="1000"/>
      <c r="BC26" s="1000"/>
      <c r="BD26" s="1001"/>
      <c r="BE26" s="999" t="s">
        <v>350</v>
      </c>
      <c r="BF26" s="1000"/>
      <c r="BG26" s="1000"/>
      <c r="BH26" s="1000"/>
      <c r="BI26" s="1015"/>
      <c r="BJ26" s="241"/>
      <c r="BK26" s="241"/>
      <c r="BL26" s="241"/>
      <c r="BM26" s="241"/>
      <c r="BN26" s="241"/>
      <c r="BO26" s="254"/>
      <c r="BP26" s="254"/>
      <c r="BQ26" s="251">
        <v>20</v>
      </c>
      <c r="BR26" s="252"/>
      <c r="BS26" s="1012" t="s">
        <v>577</v>
      </c>
      <c r="BT26" s="1013"/>
      <c r="BU26" s="1013"/>
      <c r="BV26" s="1013"/>
      <c r="BW26" s="1013"/>
      <c r="BX26" s="1013"/>
      <c r="BY26" s="1013"/>
      <c r="BZ26" s="1013"/>
      <c r="CA26" s="1013"/>
      <c r="CB26" s="1013"/>
      <c r="CC26" s="1013"/>
      <c r="CD26" s="1013"/>
      <c r="CE26" s="1013"/>
      <c r="CF26" s="1013"/>
      <c r="CG26" s="1014"/>
      <c r="CH26" s="987">
        <v>-9</v>
      </c>
      <c r="CI26" s="988"/>
      <c r="CJ26" s="988"/>
      <c r="CK26" s="988"/>
      <c r="CL26" s="989"/>
      <c r="CM26" s="987">
        <v>1076</v>
      </c>
      <c r="CN26" s="988"/>
      <c r="CO26" s="988"/>
      <c r="CP26" s="988"/>
      <c r="CQ26" s="989"/>
      <c r="CR26" s="987">
        <v>500</v>
      </c>
      <c r="CS26" s="988"/>
      <c r="CT26" s="988"/>
      <c r="CU26" s="988"/>
      <c r="CV26" s="989"/>
      <c r="CW26" s="987">
        <v>81</v>
      </c>
      <c r="CX26" s="988"/>
      <c r="CY26" s="988"/>
      <c r="CZ26" s="988"/>
      <c r="DA26" s="989"/>
      <c r="DB26" s="987" t="s">
        <v>484</v>
      </c>
      <c r="DC26" s="988"/>
      <c r="DD26" s="988"/>
      <c r="DE26" s="988"/>
      <c r="DF26" s="989"/>
      <c r="DG26" s="987" t="s">
        <v>484</v>
      </c>
      <c r="DH26" s="988"/>
      <c r="DI26" s="988"/>
      <c r="DJ26" s="988"/>
      <c r="DK26" s="989"/>
      <c r="DL26" s="987" t="s">
        <v>484</v>
      </c>
      <c r="DM26" s="988"/>
      <c r="DN26" s="988"/>
      <c r="DO26" s="988"/>
      <c r="DP26" s="989"/>
      <c r="DQ26" s="987" t="s">
        <v>484</v>
      </c>
      <c r="DR26" s="988"/>
      <c r="DS26" s="988"/>
      <c r="DT26" s="988"/>
      <c r="DU26" s="989"/>
      <c r="DV26" s="990"/>
      <c r="DW26" s="991"/>
      <c r="DX26" s="991"/>
      <c r="DY26" s="991"/>
      <c r="DZ26" s="992"/>
      <c r="EA26" s="235"/>
    </row>
    <row r="27" spans="1:131" s="236"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5"/>
      <c r="AG27" s="1009"/>
      <c r="AH27" s="1009"/>
      <c r="AI27" s="1009"/>
      <c r="AJ27" s="106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578</v>
      </c>
      <c r="BT27" s="1013"/>
      <c r="BU27" s="1013"/>
      <c r="BV27" s="1013"/>
      <c r="BW27" s="1013"/>
      <c r="BX27" s="1013"/>
      <c r="BY27" s="1013"/>
      <c r="BZ27" s="1013"/>
      <c r="CA27" s="1013"/>
      <c r="CB27" s="1013"/>
      <c r="CC27" s="1013"/>
      <c r="CD27" s="1013"/>
      <c r="CE27" s="1013"/>
      <c r="CF27" s="1013"/>
      <c r="CG27" s="1014"/>
      <c r="CH27" s="987">
        <v>-2</v>
      </c>
      <c r="CI27" s="988"/>
      <c r="CJ27" s="988"/>
      <c r="CK27" s="988"/>
      <c r="CL27" s="989"/>
      <c r="CM27" s="987">
        <v>655</v>
      </c>
      <c r="CN27" s="988"/>
      <c r="CO27" s="988"/>
      <c r="CP27" s="988"/>
      <c r="CQ27" s="989"/>
      <c r="CR27" s="987">
        <v>339</v>
      </c>
      <c r="CS27" s="988"/>
      <c r="CT27" s="988"/>
      <c r="CU27" s="988"/>
      <c r="CV27" s="989"/>
      <c r="CW27" s="987">
        <v>3</v>
      </c>
      <c r="CX27" s="988"/>
      <c r="CY27" s="988"/>
      <c r="CZ27" s="988"/>
      <c r="DA27" s="989"/>
      <c r="DB27" s="987" t="s">
        <v>484</v>
      </c>
      <c r="DC27" s="988"/>
      <c r="DD27" s="988"/>
      <c r="DE27" s="988"/>
      <c r="DF27" s="989"/>
      <c r="DG27" s="987" t="s">
        <v>484</v>
      </c>
      <c r="DH27" s="988"/>
      <c r="DI27" s="988"/>
      <c r="DJ27" s="988"/>
      <c r="DK27" s="989"/>
      <c r="DL27" s="987" t="s">
        <v>484</v>
      </c>
      <c r="DM27" s="988"/>
      <c r="DN27" s="988"/>
      <c r="DO27" s="988"/>
      <c r="DP27" s="989"/>
      <c r="DQ27" s="987" t="s">
        <v>484</v>
      </c>
      <c r="DR27" s="988"/>
      <c r="DS27" s="988"/>
      <c r="DT27" s="988"/>
      <c r="DU27" s="989"/>
      <c r="DV27" s="990"/>
      <c r="DW27" s="991"/>
      <c r="DX27" s="991"/>
      <c r="DY27" s="991"/>
      <c r="DZ27" s="992"/>
      <c r="EA27" s="235"/>
    </row>
    <row r="28" spans="1:131" s="236" customFormat="1" ht="26.25" customHeight="1" thickTop="1" x14ac:dyDescent="0.2">
      <c r="A28" s="255">
        <v>1</v>
      </c>
      <c r="B28" s="1054" t="s">
        <v>383</v>
      </c>
      <c r="C28" s="1055"/>
      <c r="D28" s="1055"/>
      <c r="E28" s="1055"/>
      <c r="F28" s="1055"/>
      <c r="G28" s="1055"/>
      <c r="H28" s="1055"/>
      <c r="I28" s="1055"/>
      <c r="J28" s="1055"/>
      <c r="K28" s="1055"/>
      <c r="L28" s="1055"/>
      <c r="M28" s="1055"/>
      <c r="N28" s="1055"/>
      <c r="O28" s="1055"/>
      <c r="P28" s="1056"/>
      <c r="Q28" s="1057">
        <v>176651</v>
      </c>
      <c r="R28" s="1058"/>
      <c r="S28" s="1058"/>
      <c r="T28" s="1058"/>
      <c r="U28" s="1058"/>
      <c r="V28" s="1058">
        <v>173589</v>
      </c>
      <c r="W28" s="1058"/>
      <c r="X28" s="1058"/>
      <c r="Y28" s="1058"/>
      <c r="Z28" s="1058"/>
      <c r="AA28" s="1058">
        <v>3062</v>
      </c>
      <c r="AB28" s="1058"/>
      <c r="AC28" s="1058"/>
      <c r="AD28" s="1058"/>
      <c r="AE28" s="1059"/>
      <c r="AF28" s="1060">
        <v>3062</v>
      </c>
      <c r="AG28" s="1058"/>
      <c r="AH28" s="1058"/>
      <c r="AI28" s="1058"/>
      <c r="AJ28" s="1061"/>
      <c r="AK28" s="1062">
        <v>10690</v>
      </c>
      <c r="AL28" s="1050"/>
      <c r="AM28" s="1050"/>
      <c r="AN28" s="1050"/>
      <c r="AO28" s="1050"/>
      <c r="AP28" s="1050" t="s">
        <v>484</v>
      </c>
      <c r="AQ28" s="1050"/>
      <c r="AR28" s="1050"/>
      <c r="AS28" s="1050"/>
      <c r="AT28" s="1050"/>
      <c r="AU28" s="1050" t="s">
        <v>484</v>
      </c>
      <c r="AV28" s="1050"/>
      <c r="AW28" s="1050"/>
      <c r="AX28" s="1050"/>
      <c r="AY28" s="1050"/>
      <c r="AZ28" s="1051"/>
      <c r="BA28" s="1051"/>
      <c r="BB28" s="1051"/>
      <c r="BC28" s="1051"/>
      <c r="BD28" s="1051"/>
      <c r="BE28" s="1052"/>
      <c r="BF28" s="1052"/>
      <c r="BG28" s="1052"/>
      <c r="BH28" s="1052"/>
      <c r="BI28" s="1053"/>
      <c r="BJ28" s="241"/>
      <c r="BK28" s="241"/>
      <c r="BL28" s="241"/>
      <c r="BM28" s="241"/>
      <c r="BN28" s="241"/>
      <c r="BO28" s="254"/>
      <c r="BP28" s="254"/>
      <c r="BQ28" s="251">
        <v>22</v>
      </c>
      <c r="BR28" s="252"/>
      <c r="BS28" s="1012" t="s">
        <v>579</v>
      </c>
      <c r="BT28" s="1013"/>
      <c r="BU28" s="1013"/>
      <c r="BV28" s="1013"/>
      <c r="BW28" s="1013"/>
      <c r="BX28" s="1013"/>
      <c r="BY28" s="1013"/>
      <c r="BZ28" s="1013"/>
      <c r="CA28" s="1013"/>
      <c r="CB28" s="1013"/>
      <c r="CC28" s="1013"/>
      <c r="CD28" s="1013"/>
      <c r="CE28" s="1013"/>
      <c r="CF28" s="1013"/>
      <c r="CG28" s="1014"/>
      <c r="CH28" s="987">
        <v>13</v>
      </c>
      <c r="CI28" s="988"/>
      <c r="CJ28" s="988"/>
      <c r="CK28" s="988"/>
      <c r="CL28" s="989"/>
      <c r="CM28" s="987">
        <v>857</v>
      </c>
      <c r="CN28" s="988"/>
      <c r="CO28" s="988"/>
      <c r="CP28" s="988"/>
      <c r="CQ28" s="989"/>
      <c r="CR28" s="987">
        <v>35</v>
      </c>
      <c r="CS28" s="988"/>
      <c r="CT28" s="988"/>
      <c r="CU28" s="988"/>
      <c r="CV28" s="989"/>
      <c r="CW28" s="987" t="s">
        <v>484</v>
      </c>
      <c r="CX28" s="988"/>
      <c r="CY28" s="988"/>
      <c r="CZ28" s="988"/>
      <c r="DA28" s="989"/>
      <c r="DB28" s="987" t="s">
        <v>484</v>
      </c>
      <c r="DC28" s="988"/>
      <c r="DD28" s="988"/>
      <c r="DE28" s="988"/>
      <c r="DF28" s="989"/>
      <c r="DG28" s="987" t="s">
        <v>484</v>
      </c>
      <c r="DH28" s="988"/>
      <c r="DI28" s="988"/>
      <c r="DJ28" s="988"/>
      <c r="DK28" s="989"/>
      <c r="DL28" s="987" t="s">
        <v>484</v>
      </c>
      <c r="DM28" s="988"/>
      <c r="DN28" s="988"/>
      <c r="DO28" s="988"/>
      <c r="DP28" s="989"/>
      <c r="DQ28" s="987" t="s">
        <v>484</v>
      </c>
      <c r="DR28" s="988"/>
      <c r="DS28" s="988"/>
      <c r="DT28" s="988"/>
      <c r="DU28" s="989"/>
      <c r="DV28" s="990"/>
      <c r="DW28" s="991"/>
      <c r="DX28" s="991"/>
      <c r="DY28" s="991"/>
      <c r="DZ28" s="992"/>
      <c r="EA28" s="235"/>
    </row>
    <row r="29" spans="1:131" s="236" customFormat="1" ht="26.25" customHeight="1" x14ac:dyDescent="0.2">
      <c r="A29" s="255">
        <v>2</v>
      </c>
      <c r="B29" s="1041" t="s">
        <v>384</v>
      </c>
      <c r="C29" s="1042"/>
      <c r="D29" s="1042"/>
      <c r="E29" s="1042"/>
      <c r="F29" s="1042"/>
      <c r="G29" s="1042"/>
      <c r="H29" s="1042"/>
      <c r="I29" s="1042"/>
      <c r="J29" s="1042"/>
      <c r="K29" s="1042"/>
      <c r="L29" s="1042"/>
      <c r="M29" s="1042"/>
      <c r="N29" s="1042"/>
      <c r="O29" s="1042"/>
      <c r="P29" s="1043"/>
      <c r="Q29" s="1048">
        <v>2646</v>
      </c>
      <c r="R29" s="1045"/>
      <c r="S29" s="1045"/>
      <c r="T29" s="1045"/>
      <c r="U29" s="1045"/>
      <c r="V29" s="1045">
        <v>2712</v>
      </c>
      <c r="W29" s="1045"/>
      <c r="X29" s="1045"/>
      <c r="Y29" s="1045"/>
      <c r="Z29" s="1045"/>
      <c r="AA29" s="1045">
        <v>-65</v>
      </c>
      <c r="AB29" s="1045"/>
      <c r="AC29" s="1045"/>
      <c r="AD29" s="1045"/>
      <c r="AE29" s="1049"/>
      <c r="AF29" s="1044">
        <v>4164</v>
      </c>
      <c r="AG29" s="1045"/>
      <c r="AH29" s="1045"/>
      <c r="AI29" s="1045"/>
      <c r="AJ29" s="1046"/>
      <c r="AK29" s="978">
        <v>116</v>
      </c>
      <c r="AL29" s="969"/>
      <c r="AM29" s="969"/>
      <c r="AN29" s="969"/>
      <c r="AO29" s="969"/>
      <c r="AP29" s="969">
        <v>11870</v>
      </c>
      <c r="AQ29" s="969"/>
      <c r="AR29" s="969"/>
      <c r="AS29" s="969"/>
      <c r="AT29" s="969"/>
      <c r="AU29" s="969">
        <v>629</v>
      </c>
      <c r="AV29" s="969"/>
      <c r="AW29" s="969"/>
      <c r="AX29" s="969"/>
      <c r="AY29" s="969"/>
      <c r="AZ29" s="1047" t="s">
        <v>484</v>
      </c>
      <c r="BA29" s="1047"/>
      <c r="BB29" s="1047"/>
      <c r="BC29" s="1047"/>
      <c r="BD29" s="1047"/>
      <c r="BE29" s="1039" t="s">
        <v>554</v>
      </c>
      <c r="BF29" s="1039"/>
      <c r="BG29" s="1039"/>
      <c r="BH29" s="1039"/>
      <c r="BI29" s="1040"/>
      <c r="BJ29" s="241"/>
      <c r="BK29" s="241"/>
      <c r="BL29" s="241"/>
      <c r="BM29" s="241"/>
      <c r="BN29" s="241"/>
      <c r="BO29" s="254"/>
      <c r="BP29" s="254"/>
      <c r="BQ29" s="251">
        <v>23</v>
      </c>
      <c r="BR29" s="252"/>
      <c r="BS29" s="1012" t="s">
        <v>580</v>
      </c>
      <c r="BT29" s="1013"/>
      <c r="BU29" s="1013"/>
      <c r="BV29" s="1013"/>
      <c r="BW29" s="1013"/>
      <c r="BX29" s="1013"/>
      <c r="BY29" s="1013"/>
      <c r="BZ29" s="1013"/>
      <c r="CA29" s="1013"/>
      <c r="CB29" s="1013"/>
      <c r="CC29" s="1013"/>
      <c r="CD29" s="1013"/>
      <c r="CE29" s="1013"/>
      <c r="CF29" s="1013"/>
      <c r="CG29" s="1014"/>
      <c r="CH29" s="987">
        <v>-582</v>
      </c>
      <c r="CI29" s="988"/>
      <c r="CJ29" s="988"/>
      <c r="CK29" s="988"/>
      <c r="CL29" s="989"/>
      <c r="CM29" s="987">
        <v>9077</v>
      </c>
      <c r="CN29" s="988"/>
      <c r="CO29" s="988"/>
      <c r="CP29" s="988"/>
      <c r="CQ29" s="989"/>
      <c r="CR29" s="987">
        <v>175</v>
      </c>
      <c r="CS29" s="988"/>
      <c r="CT29" s="988"/>
      <c r="CU29" s="988"/>
      <c r="CV29" s="989"/>
      <c r="CW29" s="987" t="s">
        <v>484</v>
      </c>
      <c r="CX29" s="988"/>
      <c r="CY29" s="988"/>
      <c r="CZ29" s="988"/>
      <c r="DA29" s="989"/>
      <c r="DB29" s="987" t="s">
        <v>484</v>
      </c>
      <c r="DC29" s="988"/>
      <c r="DD29" s="988"/>
      <c r="DE29" s="988"/>
      <c r="DF29" s="989"/>
      <c r="DG29" s="987" t="s">
        <v>484</v>
      </c>
      <c r="DH29" s="988"/>
      <c r="DI29" s="988"/>
      <c r="DJ29" s="988"/>
      <c r="DK29" s="989"/>
      <c r="DL29" s="987" t="s">
        <v>484</v>
      </c>
      <c r="DM29" s="988"/>
      <c r="DN29" s="988"/>
      <c r="DO29" s="988"/>
      <c r="DP29" s="989"/>
      <c r="DQ29" s="987" t="s">
        <v>484</v>
      </c>
      <c r="DR29" s="988"/>
      <c r="DS29" s="988"/>
      <c r="DT29" s="988"/>
      <c r="DU29" s="989"/>
      <c r="DV29" s="990"/>
      <c r="DW29" s="991"/>
      <c r="DX29" s="991"/>
      <c r="DY29" s="991"/>
      <c r="DZ29" s="992"/>
      <c r="EA29" s="235"/>
    </row>
    <row r="30" spans="1:131" s="236" customFormat="1" ht="26.25" customHeight="1" x14ac:dyDescent="0.2">
      <c r="A30" s="255">
        <v>3</v>
      </c>
      <c r="B30" s="1041" t="s">
        <v>385</v>
      </c>
      <c r="C30" s="1042"/>
      <c r="D30" s="1042"/>
      <c r="E30" s="1042"/>
      <c r="F30" s="1042"/>
      <c r="G30" s="1042"/>
      <c r="H30" s="1042"/>
      <c r="I30" s="1042"/>
      <c r="J30" s="1042"/>
      <c r="K30" s="1042"/>
      <c r="L30" s="1042"/>
      <c r="M30" s="1042"/>
      <c r="N30" s="1042"/>
      <c r="O30" s="1042"/>
      <c r="P30" s="1043"/>
      <c r="Q30" s="1048">
        <v>7546</v>
      </c>
      <c r="R30" s="1045"/>
      <c r="S30" s="1045"/>
      <c r="T30" s="1045"/>
      <c r="U30" s="1045"/>
      <c r="V30" s="1045">
        <v>7180</v>
      </c>
      <c r="W30" s="1045"/>
      <c r="X30" s="1045"/>
      <c r="Y30" s="1045"/>
      <c r="Z30" s="1045"/>
      <c r="AA30" s="1045">
        <v>366</v>
      </c>
      <c r="AB30" s="1045"/>
      <c r="AC30" s="1045"/>
      <c r="AD30" s="1045"/>
      <c r="AE30" s="1049"/>
      <c r="AF30" s="1044">
        <v>172</v>
      </c>
      <c r="AG30" s="1045"/>
      <c r="AH30" s="1045"/>
      <c r="AI30" s="1045"/>
      <c r="AJ30" s="1046"/>
      <c r="AK30" s="978">
        <v>2839</v>
      </c>
      <c r="AL30" s="969"/>
      <c r="AM30" s="969"/>
      <c r="AN30" s="969"/>
      <c r="AO30" s="969"/>
      <c r="AP30" s="969">
        <v>11450</v>
      </c>
      <c r="AQ30" s="969"/>
      <c r="AR30" s="969"/>
      <c r="AS30" s="969"/>
      <c r="AT30" s="969"/>
      <c r="AU30" s="969">
        <v>10168</v>
      </c>
      <c r="AV30" s="969"/>
      <c r="AW30" s="969"/>
      <c r="AX30" s="969"/>
      <c r="AY30" s="969"/>
      <c r="AZ30" s="1047" t="s">
        <v>484</v>
      </c>
      <c r="BA30" s="1047"/>
      <c r="BB30" s="1047"/>
      <c r="BC30" s="1047"/>
      <c r="BD30" s="1047"/>
      <c r="BE30" s="1039" t="s">
        <v>554</v>
      </c>
      <c r="BF30" s="1039"/>
      <c r="BG30" s="1039"/>
      <c r="BH30" s="1039"/>
      <c r="BI30" s="1040"/>
      <c r="BJ30" s="241"/>
      <c r="BK30" s="241"/>
      <c r="BL30" s="241"/>
      <c r="BM30" s="241"/>
      <c r="BN30" s="241"/>
      <c r="BO30" s="254"/>
      <c r="BP30" s="254"/>
      <c r="BQ30" s="251">
        <v>24</v>
      </c>
      <c r="BR30" s="252"/>
      <c r="BS30" s="1012" t="s">
        <v>581</v>
      </c>
      <c r="BT30" s="1013"/>
      <c r="BU30" s="1013"/>
      <c r="BV30" s="1013"/>
      <c r="BW30" s="1013"/>
      <c r="BX30" s="1013"/>
      <c r="BY30" s="1013"/>
      <c r="BZ30" s="1013"/>
      <c r="CA30" s="1013"/>
      <c r="CB30" s="1013"/>
      <c r="CC30" s="1013"/>
      <c r="CD30" s="1013"/>
      <c r="CE30" s="1013"/>
      <c r="CF30" s="1013"/>
      <c r="CG30" s="1014"/>
      <c r="CH30" s="987">
        <v>-3</v>
      </c>
      <c r="CI30" s="988"/>
      <c r="CJ30" s="988"/>
      <c r="CK30" s="988"/>
      <c r="CL30" s="989"/>
      <c r="CM30" s="987">
        <v>52</v>
      </c>
      <c r="CN30" s="988"/>
      <c r="CO30" s="988"/>
      <c r="CP30" s="988"/>
      <c r="CQ30" s="989"/>
      <c r="CR30" s="987">
        <v>15</v>
      </c>
      <c r="CS30" s="988"/>
      <c r="CT30" s="988"/>
      <c r="CU30" s="988"/>
      <c r="CV30" s="989"/>
      <c r="CW30" s="987" t="s">
        <v>484</v>
      </c>
      <c r="CX30" s="988"/>
      <c r="CY30" s="988"/>
      <c r="CZ30" s="988"/>
      <c r="DA30" s="989"/>
      <c r="DB30" s="987" t="s">
        <v>484</v>
      </c>
      <c r="DC30" s="988"/>
      <c r="DD30" s="988"/>
      <c r="DE30" s="988"/>
      <c r="DF30" s="989"/>
      <c r="DG30" s="987" t="s">
        <v>484</v>
      </c>
      <c r="DH30" s="988"/>
      <c r="DI30" s="988"/>
      <c r="DJ30" s="988"/>
      <c r="DK30" s="989"/>
      <c r="DL30" s="987" t="s">
        <v>484</v>
      </c>
      <c r="DM30" s="988"/>
      <c r="DN30" s="988"/>
      <c r="DO30" s="988"/>
      <c r="DP30" s="989"/>
      <c r="DQ30" s="987" t="s">
        <v>484</v>
      </c>
      <c r="DR30" s="988"/>
      <c r="DS30" s="988"/>
      <c r="DT30" s="988"/>
      <c r="DU30" s="989"/>
      <c r="DV30" s="990"/>
      <c r="DW30" s="991"/>
      <c r="DX30" s="991"/>
      <c r="DY30" s="991"/>
      <c r="DZ30" s="992"/>
      <c r="EA30" s="235"/>
    </row>
    <row r="31" spans="1:131" s="236" customFormat="1" ht="26.25" customHeight="1" x14ac:dyDescent="0.2">
      <c r="A31" s="255">
        <v>4</v>
      </c>
      <c r="B31" s="1041" t="s">
        <v>386</v>
      </c>
      <c r="C31" s="1042"/>
      <c r="D31" s="1042"/>
      <c r="E31" s="1042"/>
      <c r="F31" s="1042"/>
      <c r="G31" s="1042"/>
      <c r="H31" s="1042"/>
      <c r="I31" s="1042"/>
      <c r="J31" s="1042"/>
      <c r="K31" s="1042"/>
      <c r="L31" s="1042"/>
      <c r="M31" s="1042"/>
      <c r="N31" s="1042"/>
      <c r="O31" s="1042"/>
      <c r="P31" s="1043"/>
      <c r="Q31" s="1048">
        <v>1744</v>
      </c>
      <c r="R31" s="1045"/>
      <c r="S31" s="1045"/>
      <c r="T31" s="1045"/>
      <c r="U31" s="1045"/>
      <c r="V31" s="1045">
        <v>531</v>
      </c>
      <c r="W31" s="1045"/>
      <c r="X31" s="1045"/>
      <c r="Y31" s="1045"/>
      <c r="Z31" s="1045"/>
      <c r="AA31" s="1045">
        <v>1213</v>
      </c>
      <c r="AB31" s="1045"/>
      <c r="AC31" s="1045"/>
      <c r="AD31" s="1045"/>
      <c r="AE31" s="1049"/>
      <c r="AF31" s="1044" t="s">
        <v>484</v>
      </c>
      <c r="AG31" s="1045"/>
      <c r="AH31" s="1045"/>
      <c r="AI31" s="1045"/>
      <c r="AJ31" s="1046"/>
      <c r="AK31" s="978">
        <v>1331</v>
      </c>
      <c r="AL31" s="969"/>
      <c r="AM31" s="969"/>
      <c r="AN31" s="969"/>
      <c r="AO31" s="969"/>
      <c r="AP31" s="969">
        <v>6929</v>
      </c>
      <c r="AQ31" s="969"/>
      <c r="AR31" s="969"/>
      <c r="AS31" s="969"/>
      <c r="AT31" s="969"/>
      <c r="AU31" s="969">
        <v>4898</v>
      </c>
      <c r="AV31" s="969"/>
      <c r="AW31" s="969"/>
      <c r="AX31" s="969"/>
      <c r="AY31" s="969"/>
      <c r="AZ31" s="1047" t="s">
        <v>484</v>
      </c>
      <c r="BA31" s="1047"/>
      <c r="BB31" s="1047"/>
      <c r="BC31" s="1047"/>
      <c r="BD31" s="1047"/>
      <c r="BE31" s="1039" t="s">
        <v>554</v>
      </c>
      <c r="BF31" s="1039"/>
      <c r="BG31" s="1039"/>
      <c r="BH31" s="1039"/>
      <c r="BI31" s="1040"/>
      <c r="BJ31" s="241"/>
      <c r="BK31" s="241"/>
      <c r="BL31" s="241"/>
      <c r="BM31" s="241"/>
      <c r="BN31" s="241"/>
      <c r="BO31" s="254"/>
      <c r="BP31" s="254"/>
      <c r="BQ31" s="251">
        <v>25</v>
      </c>
      <c r="BR31" s="252"/>
      <c r="BS31" s="1012" t="s">
        <v>582</v>
      </c>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t="s">
        <v>583</v>
      </c>
      <c r="DW31" s="991"/>
      <c r="DX31" s="991"/>
      <c r="DY31" s="991"/>
      <c r="DZ31" s="992"/>
      <c r="EA31" s="235"/>
    </row>
    <row r="32" spans="1:131" s="236" customFormat="1" ht="26.25" customHeight="1" x14ac:dyDescent="0.2">
      <c r="A32" s="255">
        <v>5</v>
      </c>
      <c r="B32" s="1041" t="s">
        <v>387</v>
      </c>
      <c r="C32" s="1042"/>
      <c r="D32" s="1042"/>
      <c r="E32" s="1042"/>
      <c r="F32" s="1042"/>
      <c r="G32" s="1042"/>
      <c r="H32" s="1042"/>
      <c r="I32" s="1042"/>
      <c r="J32" s="1042"/>
      <c r="K32" s="1042"/>
      <c r="L32" s="1042"/>
      <c r="M32" s="1042"/>
      <c r="N32" s="1042"/>
      <c r="O32" s="1042"/>
      <c r="P32" s="1043"/>
      <c r="Q32" s="1048">
        <v>8127</v>
      </c>
      <c r="R32" s="1045"/>
      <c r="S32" s="1045"/>
      <c r="T32" s="1045"/>
      <c r="U32" s="1045"/>
      <c r="V32" s="1045">
        <v>6048</v>
      </c>
      <c r="W32" s="1045"/>
      <c r="X32" s="1045"/>
      <c r="Y32" s="1045"/>
      <c r="Z32" s="1045"/>
      <c r="AA32" s="1045">
        <v>2079</v>
      </c>
      <c r="AB32" s="1045"/>
      <c r="AC32" s="1045"/>
      <c r="AD32" s="1045"/>
      <c r="AE32" s="1049"/>
      <c r="AF32" s="1044">
        <v>1972</v>
      </c>
      <c r="AG32" s="1045"/>
      <c r="AH32" s="1045"/>
      <c r="AI32" s="1045"/>
      <c r="AJ32" s="1046"/>
      <c r="AK32" s="978">
        <v>1038</v>
      </c>
      <c r="AL32" s="969"/>
      <c r="AM32" s="969"/>
      <c r="AN32" s="969"/>
      <c r="AO32" s="969"/>
      <c r="AP32" s="969">
        <v>15299</v>
      </c>
      <c r="AQ32" s="969"/>
      <c r="AR32" s="969"/>
      <c r="AS32" s="969"/>
      <c r="AT32" s="969"/>
      <c r="AU32" s="969">
        <v>11489</v>
      </c>
      <c r="AV32" s="969"/>
      <c r="AW32" s="969"/>
      <c r="AX32" s="969"/>
      <c r="AY32" s="969"/>
      <c r="AZ32" s="1047" t="s">
        <v>484</v>
      </c>
      <c r="BA32" s="1047"/>
      <c r="BB32" s="1047"/>
      <c r="BC32" s="1047"/>
      <c r="BD32" s="1047"/>
      <c r="BE32" s="1039" t="s">
        <v>555</v>
      </c>
      <c r="BF32" s="1039"/>
      <c r="BG32" s="1039"/>
      <c r="BH32" s="1039"/>
      <c r="BI32" s="1040"/>
      <c r="BJ32" s="241"/>
      <c r="BK32" s="241"/>
      <c r="BL32" s="241"/>
      <c r="BM32" s="241"/>
      <c r="BN32" s="241"/>
      <c r="BO32" s="254"/>
      <c r="BP32" s="254"/>
      <c r="BQ32" s="251">
        <v>26</v>
      </c>
      <c r="BR32" s="252"/>
      <c r="BS32" s="1012" t="s">
        <v>584</v>
      </c>
      <c r="BT32" s="1013"/>
      <c r="BU32" s="1013"/>
      <c r="BV32" s="1013"/>
      <c r="BW32" s="1013"/>
      <c r="BX32" s="1013"/>
      <c r="BY32" s="1013"/>
      <c r="BZ32" s="1013"/>
      <c r="CA32" s="1013"/>
      <c r="CB32" s="1013"/>
      <c r="CC32" s="1013"/>
      <c r="CD32" s="1013"/>
      <c r="CE32" s="1013"/>
      <c r="CF32" s="1013"/>
      <c r="CG32" s="1014"/>
      <c r="CH32" s="987">
        <v>7</v>
      </c>
      <c r="CI32" s="988"/>
      <c r="CJ32" s="988"/>
      <c r="CK32" s="988"/>
      <c r="CL32" s="989"/>
      <c r="CM32" s="987">
        <v>583</v>
      </c>
      <c r="CN32" s="988"/>
      <c r="CO32" s="988"/>
      <c r="CP32" s="988"/>
      <c r="CQ32" s="989"/>
      <c r="CR32" s="987">
        <v>90</v>
      </c>
      <c r="CS32" s="988"/>
      <c r="CT32" s="988"/>
      <c r="CU32" s="988"/>
      <c r="CV32" s="989"/>
      <c r="CW32" s="987" t="s">
        <v>484</v>
      </c>
      <c r="CX32" s="988"/>
      <c r="CY32" s="988"/>
      <c r="CZ32" s="988"/>
      <c r="DA32" s="989"/>
      <c r="DB32" s="987" t="s">
        <v>484</v>
      </c>
      <c r="DC32" s="988"/>
      <c r="DD32" s="988"/>
      <c r="DE32" s="988"/>
      <c r="DF32" s="989"/>
      <c r="DG32" s="987" t="s">
        <v>484</v>
      </c>
      <c r="DH32" s="988"/>
      <c r="DI32" s="988"/>
      <c r="DJ32" s="988"/>
      <c r="DK32" s="989"/>
      <c r="DL32" s="987" t="s">
        <v>484</v>
      </c>
      <c r="DM32" s="988"/>
      <c r="DN32" s="988"/>
      <c r="DO32" s="988"/>
      <c r="DP32" s="989"/>
      <c r="DQ32" s="987" t="s">
        <v>484</v>
      </c>
      <c r="DR32" s="988"/>
      <c r="DS32" s="988"/>
      <c r="DT32" s="988"/>
      <c r="DU32" s="989"/>
      <c r="DV32" s="990"/>
      <c r="DW32" s="991"/>
      <c r="DX32" s="991"/>
      <c r="DY32" s="991"/>
      <c r="DZ32" s="992"/>
      <c r="EA32" s="235"/>
    </row>
    <row r="33" spans="1:131" s="236" customFormat="1" ht="26.25" customHeight="1" x14ac:dyDescent="0.2">
      <c r="A33" s="255">
        <v>6</v>
      </c>
      <c r="B33" s="1041" t="s">
        <v>388</v>
      </c>
      <c r="C33" s="1042"/>
      <c r="D33" s="1042"/>
      <c r="E33" s="1042"/>
      <c r="F33" s="1042"/>
      <c r="G33" s="1042"/>
      <c r="H33" s="1042"/>
      <c r="I33" s="1042"/>
      <c r="J33" s="1042"/>
      <c r="K33" s="1042"/>
      <c r="L33" s="1042"/>
      <c r="M33" s="1042"/>
      <c r="N33" s="1042"/>
      <c r="O33" s="1042"/>
      <c r="P33" s="1043"/>
      <c r="Q33" s="1048">
        <v>14285</v>
      </c>
      <c r="R33" s="1045"/>
      <c r="S33" s="1045"/>
      <c r="T33" s="1045"/>
      <c r="U33" s="1045"/>
      <c r="V33" s="1045">
        <v>13947</v>
      </c>
      <c r="W33" s="1045"/>
      <c r="X33" s="1045"/>
      <c r="Y33" s="1045"/>
      <c r="Z33" s="1045"/>
      <c r="AA33" s="1045">
        <v>338</v>
      </c>
      <c r="AB33" s="1045"/>
      <c r="AC33" s="1045"/>
      <c r="AD33" s="1045"/>
      <c r="AE33" s="1049"/>
      <c r="AF33" s="1044">
        <v>450</v>
      </c>
      <c r="AG33" s="1045"/>
      <c r="AH33" s="1045"/>
      <c r="AI33" s="1045"/>
      <c r="AJ33" s="1046"/>
      <c r="AK33" s="978">
        <v>24</v>
      </c>
      <c r="AL33" s="969"/>
      <c r="AM33" s="969"/>
      <c r="AN33" s="969"/>
      <c r="AO33" s="969"/>
      <c r="AP33" s="969">
        <v>32326</v>
      </c>
      <c r="AQ33" s="969"/>
      <c r="AR33" s="969"/>
      <c r="AS33" s="969"/>
      <c r="AT33" s="969"/>
      <c r="AU33" s="969">
        <v>453</v>
      </c>
      <c r="AV33" s="969"/>
      <c r="AW33" s="969"/>
      <c r="AX33" s="969"/>
      <c r="AY33" s="969"/>
      <c r="AZ33" s="1047" t="s">
        <v>484</v>
      </c>
      <c r="BA33" s="1047"/>
      <c r="BB33" s="1047"/>
      <c r="BC33" s="1047"/>
      <c r="BD33" s="1047"/>
      <c r="BE33" s="1039" t="s">
        <v>555</v>
      </c>
      <c r="BF33" s="1039"/>
      <c r="BG33" s="1039"/>
      <c r="BH33" s="1039"/>
      <c r="BI33" s="1040"/>
      <c r="BJ33" s="241"/>
      <c r="BK33" s="241"/>
      <c r="BL33" s="241"/>
      <c r="BM33" s="241"/>
      <c r="BN33" s="241"/>
      <c r="BO33" s="254"/>
      <c r="BP33" s="254"/>
      <c r="BQ33" s="251">
        <v>27</v>
      </c>
      <c r="BR33" s="252"/>
      <c r="BS33" s="1012" t="s">
        <v>585</v>
      </c>
      <c r="BT33" s="1013"/>
      <c r="BU33" s="1013"/>
      <c r="BV33" s="1013"/>
      <c r="BW33" s="1013"/>
      <c r="BX33" s="1013"/>
      <c r="BY33" s="1013"/>
      <c r="BZ33" s="1013"/>
      <c r="CA33" s="1013"/>
      <c r="CB33" s="1013"/>
      <c r="CC33" s="1013"/>
      <c r="CD33" s="1013"/>
      <c r="CE33" s="1013"/>
      <c r="CF33" s="1013"/>
      <c r="CG33" s="1014"/>
      <c r="CH33" s="987">
        <v>0</v>
      </c>
      <c r="CI33" s="988"/>
      <c r="CJ33" s="988"/>
      <c r="CK33" s="988"/>
      <c r="CL33" s="989"/>
      <c r="CM33" s="987">
        <v>9</v>
      </c>
      <c r="CN33" s="988"/>
      <c r="CO33" s="988"/>
      <c r="CP33" s="988"/>
      <c r="CQ33" s="989"/>
      <c r="CR33" s="987">
        <v>2</v>
      </c>
      <c r="CS33" s="988"/>
      <c r="CT33" s="988"/>
      <c r="CU33" s="988"/>
      <c r="CV33" s="989"/>
      <c r="CW33" s="987">
        <v>23</v>
      </c>
      <c r="CX33" s="988"/>
      <c r="CY33" s="988"/>
      <c r="CZ33" s="988"/>
      <c r="DA33" s="989"/>
      <c r="DB33" s="987" t="s">
        <v>484</v>
      </c>
      <c r="DC33" s="988"/>
      <c r="DD33" s="988"/>
      <c r="DE33" s="988"/>
      <c r="DF33" s="989"/>
      <c r="DG33" s="987" t="s">
        <v>484</v>
      </c>
      <c r="DH33" s="988"/>
      <c r="DI33" s="988"/>
      <c r="DJ33" s="988"/>
      <c r="DK33" s="989"/>
      <c r="DL33" s="987" t="s">
        <v>484</v>
      </c>
      <c r="DM33" s="988"/>
      <c r="DN33" s="988"/>
      <c r="DO33" s="988"/>
      <c r="DP33" s="989"/>
      <c r="DQ33" s="987" t="s">
        <v>484</v>
      </c>
      <c r="DR33" s="988"/>
      <c r="DS33" s="988"/>
      <c r="DT33" s="988"/>
      <c r="DU33" s="989"/>
      <c r="DV33" s="990"/>
      <c r="DW33" s="991"/>
      <c r="DX33" s="991"/>
      <c r="DY33" s="991"/>
      <c r="DZ33" s="992"/>
      <c r="EA33" s="235"/>
    </row>
    <row r="34" spans="1:131" s="236" customFormat="1" ht="26.25" customHeight="1" x14ac:dyDescent="0.2">
      <c r="A34" s="255">
        <v>7</v>
      </c>
      <c r="B34" s="1041"/>
      <c r="C34" s="1042"/>
      <c r="D34" s="1042"/>
      <c r="E34" s="1042"/>
      <c r="F34" s="1042"/>
      <c r="G34" s="1042"/>
      <c r="H34" s="1042"/>
      <c r="I34" s="1042"/>
      <c r="J34" s="1042"/>
      <c r="K34" s="1042"/>
      <c r="L34" s="1042"/>
      <c r="M34" s="1042"/>
      <c r="N34" s="1042"/>
      <c r="O34" s="1042"/>
      <c r="P34" s="1043"/>
      <c r="Q34" s="1048"/>
      <c r="R34" s="1045"/>
      <c r="S34" s="1045"/>
      <c r="T34" s="1045"/>
      <c r="U34" s="1045"/>
      <c r="V34" s="1045"/>
      <c r="W34" s="1045"/>
      <c r="X34" s="1045"/>
      <c r="Y34" s="1045"/>
      <c r="Z34" s="1045"/>
      <c r="AA34" s="1045"/>
      <c r="AB34" s="1045"/>
      <c r="AC34" s="1045"/>
      <c r="AD34" s="1045"/>
      <c r="AE34" s="1049"/>
      <c r="AF34" s="1044"/>
      <c r="AG34" s="1045"/>
      <c r="AH34" s="1045"/>
      <c r="AI34" s="1045"/>
      <c r="AJ34" s="1046"/>
      <c r="AK34" s="978"/>
      <c r="AL34" s="969"/>
      <c r="AM34" s="969"/>
      <c r="AN34" s="969"/>
      <c r="AO34" s="969"/>
      <c r="AP34" s="969"/>
      <c r="AQ34" s="969"/>
      <c r="AR34" s="969"/>
      <c r="AS34" s="969"/>
      <c r="AT34" s="969"/>
      <c r="AU34" s="969"/>
      <c r="AV34" s="969"/>
      <c r="AW34" s="969"/>
      <c r="AX34" s="969"/>
      <c r="AY34" s="969"/>
      <c r="AZ34" s="1047"/>
      <c r="BA34" s="1047"/>
      <c r="BB34" s="1047"/>
      <c r="BC34" s="1047"/>
      <c r="BD34" s="1047"/>
      <c r="BE34" s="1039"/>
      <c r="BF34" s="1039"/>
      <c r="BG34" s="1039"/>
      <c r="BH34" s="1039"/>
      <c r="BI34" s="1040"/>
      <c r="BJ34" s="241"/>
      <c r="BK34" s="241"/>
      <c r="BL34" s="241"/>
      <c r="BM34" s="241"/>
      <c r="BN34" s="241"/>
      <c r="BO34" s="254"/>
      <c r="BP34" s="254"/>
      <c r="BQ34" s="251">
        <v>28</v>
      </c>
      <c r="BR34" s="252"/>
      <c r="BS34" s="1012" t="s">
        <v>586</v>
      </c>
      <c r="BT34" s="1013"/>
      <c r="BU34" s="1013"/>
      <c r="BV34" s="1013"/>
      <c r="BW34" s="1013"/>
      <c r="BX34" s="1013"/>
      <c r="BY34" s="1013"/>
      <c r="BZ34" s="1013"/>
      <c r="CA34" s="1013"/>
      <c r="CB34" s="1013"/>
      <c r="CC34" s="1013"/>
      <c r="CD34" s="1013"/>
      <c r="CE34" s="1013"/>
      <c r="CF34" s="1013"/>
      <c r="CG34" s="1014"/>
      <c r="CH34" s="987">
        <v>16</v>
      </c>
      <c r="CI34" s="988"/>
      <c r="CJ34" s="988"/>
      <c r="CK34" s="988"/>
      <c r="CL34" s="989"/>
      <c r="CM34" s="987">
        <v>467</v>
      </c>
      <c r="CN34" s="988"/>
      <c r="CO34" s="988"/>
      <c r="CP34" s="988"/>
      <c r="CQ34" s="989"/>
      <c r="CR34" s="987">
        <v>40</v>
      </c>
      <c r="CS34" s="988"/>
      <c r="CT34" s="988"/>
      <c r="CU34" s="988"/>
      <c r="CV34" s="989"/>
      <c r="CW34" s="987" t="s">
        <v>484</v>
      </c>
      <c r="CX34" s="988"/>
      <c r="CY34" s="988"/>
      <c r="CZ34" s="988"/>
      <c r="DA34" s="989"/>
      <c r="DB34" s="987" t="s">
        <v>484</v>
      </c>
      <c r="DC34" s="988"/>
      <c r="DD34" s="988"/>
      <c r="DE34" s="988"/>
      <c r="DF34" s="989"/>
      <c r="DG34" s="987" t="s">
        <v>484</v>
      </c>
      <c r="DH34" s="988"/>
      <c r="DI34" s="988"/>
      <c r="DJ34" s="988"/>
      <c r="DK34" s="989"/>
      <c r="DL34" s="987" t="s">
        <v>484</v>
      </c>
      <c r="DM34" s="988"/>
      <c r="DN34" s="988"/>
      <c r="DO34" s="988"/>
      <c r="DP34" s="989"/>
      <c r="DQ34" s="987" t="s">
        <v>484</v>
      </c>
      <c r="DR34" s="988"/>
      <c r="DS34" s="988"/>
      <c r="DT34" s="988"/>
      <c r="DU34" s="989"/>
      <c r="DV34" s="990"/>
      <c r="DW34" s="991"/>
      <c r="DX34" s="991"/>
      <c r="DY34" s="991"/>
      <c r="DZ34" s="992"/>
      <c r="EA34" s="235"/>
    </row>
    <row r="35" spans="1:131" s="236" customFormat="1" ht="26.25" customHeight="1" x14ac:dyDescent="0.2">
      <c r="A35" s="255">
        <v>8</v>
      </c>
      <c r="B35" s="1041"/>
      <c r="C35" s="1042"/>
      <c r="D35" s="1042"/>
      <c r="E35" s="1042"/>
      <c r="F35" s="1042"/>
      <c r="G35" s="1042"/>
      <c r="H35" s="1042"/>
      <c r="I35" s="1042"/>
      <c r="J35" s="1042"/>
      <c r="K35" s="1042"/>
      <c r="L35" s="1042"/>
      <c r="M35" s="1042"/>
      <c r="N35" s="1042"/>
      <c r="O35" s="1042"/>
      <c r="P35" s="1043"/>
      <c r="Q35" s="1048"/>
      <c r="R35" s="1045"/>
      <c r="S35" s="1045"/>
      <c r="T35" s="1045"/>
      <c r="U35" s="1045"/>
      <c r="V35" s="1045"/>
      <c r="W35" s="1045"/>
      <c r="X35" s="1045"/>
      <c r="Y35" s="1045"/>
      <c r="Z35" s="1045"/>
      <c r="AA35" s="1045"/>
      <c r="AB35" s="1045"/>
      <c r="AC35" s="1045"/>
      <c r="AD35" s="1045"/>
      <c r="AE35" s="1049"/>
      <c r="AF35" s="1044"/>
      <c r="AG35" s="1045"/>
      <c r="AH35" s="1045"/>
      <c r="AI35" s="1045"/>
      <c r="AJ35" s="1046"/>
      <c r="AK35" s="978"/>
      <c r="AL35" s="969"/>
      <c r="AM35" s="969"/>
      <c r="AN35" s="969"/>
      <c r="AO35" s="969"/>
      <c r="AP35" s="969"/>
      <c r="AQ35" s="969"/>
      <c r="AR35" s="969"/>
      <c r="AS35" s="969"/>
      <c r="AT35" s="969"/>
      <c r="AU35" s="969"/>
      <c r="AV35" s="969"/>
      <c r="AW35" s="969"/>
      <c r="AX35" s="969"/>
      <c r="AY35" s="969"/>
      <c r="AZ35" s="1047"/>
      <c r="BA35" s="1047"/>
      <c r="BB35" s="1047"/>
      <c r="BC35" s="1047"/>
      <c r="BD35" s="1047"/>
      <c r="BE35" s="1039"/>
      <c r="BF35" s="1039"/>
      <c r="BG35" s="1039"/>
      <c r="BH35" s="1039"/>
      <c r="BI35" s="1040"/>
      <c r="BJ35" s="241"/>
      <c r="BK35" s="241"/>
      <c r="BL35" s="241"/>
      <c r="BM35" s="241"/>
      <c r="BN35" s="241"/>
      <c r="BO35" s="254"/>
      <c r="BP35" s="254"/>
      <c r="BQ35" s="251">
        <v>29</v>
      </c>
      <c r="BR35" s="252" t="s">
        <v>557</v>
      </c>
      <c r="BS35" s="1012" t="s">
        <v>587</v>
      </c>
      <c r="BT35" s="1013"/>
      <c r="BU35" s="1013"/>
      <c r="BV35" s="1013"/>
      <c r="BW35" s="1013"/>
      <c r="BX35" s="1013"/>
      <c r="BY35" s="1013"/>
      <c r="BZ35" s="1013"/>
      <c r="CA35" s="1013"/>
      <c r="CB35" s="1013"/>
      <c r="CC35" s="1013"/>
      <c r="CD35" s="1013"/>
      <c r="CE35" s="1013"/>
      <c r="CF35" s="1013"/>
      <c r="CG35" s="1014"/>
      <c r="CH35" s="987" t="s">
        <v>484</v>
      </c>
      <c r="CI35" s="988"/>
      <c r="CJ35" s="988"/>
      <c r="CK35" s="988"/>
      <c r="CL35" s="989"/>
      <c r="CM35" s="987" t="s">
        <v>484</v>
      </c>
      <c r="CN35" s="988"/>
      <c r="CO35" s="988"/>
      <c r="CP35" s="988"/>
      <c r="CQ35" s="989"/>
      <c r="CR35" s="987">
        <v>10</v>
      </c>
      <c r="CS35" s="988"/>
      <c r="CT35" s="988"/>
      <c r="CU35" s="988"/>
      <c r="CV35" s="989"/>
      <c r="CW35" s="987">
        <v>911</v>
      </c>
      <c r="CX35" s="988"/>
      <c r="CY35" s="988"/>
      <c r="CZ35" s="988"/>
      <c r="DA35" s="989"/>
      <c r="DB35" s="987">
        <v>34978</v>
      </c>
      <c r="DC35" s="988"/>
      <c r="DD35" s="988"/>
      <c r="DE35" s="988"/>
      <c r="DF35" s="989"/>
      <c r="DG35" s="987" t="s">
        <v>484</v>
      </c>
      <c r="DH35" s="988"/>
      <c r="DI35" s="988"/>
      <c r="DJ35" s="988"/>
      <c r="DK35" s="989"/>
      <c r="DL35" s="987">
        <v>14785</v>
      </c>
      <c r="DM35" s="988"/>
      <c r="DN35" s="988"/>
      <c r="DO35" s="988"/>
      <c r="DP35" s="989"/>
      <c r="DQ35" s="987">
        <v>13307</v>
      </c>
      <c r="DR35" s="988"/>
      <c r="DS35" s="988"/>
      <c r="DT35" s="988"/>
      <c r="DU35" s="989"/>
      <c r="DV35" s="990"/>
      <c r="DW35" s="991"/>
      <c r="DX35" s="991"/>
      <c r="DY35" s="991"/>
      <c r="DZ35" s="992"/>
      <c r="EA35" s="235"/>
    </row>
    <row r="36" spans="1:131" s="236" customFormat="1" ht="26.25" customHeight="1" x14ac:dyDescent="0.2">
      <c r="A36" s="255">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8"/>
      <c r="AL36" s="969"/>
      <c r="AM36" s="969"/>
      <c r="AN36" s="969"/>
      <c r="AO36" s="969"/>
      <c r="AP36" s="969"/>
      <c r="AQ36" s="969"/>
      <c r="AR36" s="969"/>
      <c r="AS36" s="969"/>
      <c r="AT36" s="969"/>
      <c r="AU36" s="969"/>
      <c r="AV36" s="969"/>
      <c r="AW36" s="969"/>
      <c r="AX36" s="969"/>
      <c r="AY36" s="969"/>
      <c r="AZ36" s="1047"/>
      <c r="BA36" s="1047"/>
      <c r="BB36" s="1047"/>
      <c r="BC36" s="1047"/>
      <c r="BD36" s="1047"/>
      <c r="BE36" s="1039"/>
      <c r="BF36" s="1039"/>
      <c r="BG36" s="1039"/>
      <c r="BH36" s="1039"/>
      <c r="BI36" s="1040"/>
      <c r="BJ36" s="241"/>
      <c r="BK36" s="241"/>
      <c r="BL36" s="241"/>
      <c r="BM36" s="241"/>
      <c r="BN36" s="241"/>
      <c r="BO36" s="254"/>
      <c r="BP36" s="254"/>
      <c r="BQ36" s="251">
        <v>30</v>
      </c>
      <c r="BR36" s="252"/>
      <c r="BS36" s="1012" t="s">
        <v>588</v>
      </c>
      <c r="BT36" s="1013"/>
      <c r="BU36" s="1013"/>
      <c r="BV36" s="1013"/>
      <c r="BW36" s="1013"/>
      <c r="BX36" s="1013"/>
      <c r="BY36" s="1013"/>
      <c r="BZ36" s="1013"/>
      <c r="CA36" s="1013"/>
      <c r="CB36" s="1013"/>
      <c r="CC36" s="1013"/>
      <c r="CD36" s="1013"/>
      <c r="CE36" s="1013"/>
      <c r="CF36" s="1013"/>
      <c r="CG36" s="1014"/>
      <c r="CH36" s="987">
        <v>11</v>
      </c>
      <c r="CI36" s="988"/>
      <c r="CJ36" s="988"/>
      <c r="CK36" s="988"/>
      <c r="CL36" s="989"/>
      <c r="CM36" s="987">
        <v>487</v>
      </c>
      <c r="CN36" s="988"/>
      <c r="CO36" s="988"/>
      <c r="CP36" s="988"/>
      <c r="CQ36" s="989"/>
      <c r="CR36" s="987">
        <v>36</v>
      </c>
      <c r="CS36" s="988"/>
      <c r="CT36" s="988"/>
      <c r="CU36" s="988"/>
      <c r="CV36" s="989"/>
      <c r="CW36" s="987" t="s">
        <v>484</v>
      </c>
      <c r="CX36" s="988"/>
      <c r="CY36" s="988"/>
      <c r="CZ36" s="988"/>
      <c r="DA36" s="989"/>
      <c r="DB36" s="987">
        <v>522</v>
      </c>
      <c r="DC36" s="988"/>
      <c r="DD36" s="988"/>
      <c r="DE36" s="988"/>
      <c r="DF36" s="989"/>
      <c r="DG36" s="987" t="s">
        <v>484</v>
      </c>
      <c r="DH36" s="988"/>
      <c r="DI36" s="988"/>
      <c r="DJ36" s="988"/>
      <c r="DK36" s="989"/>
      <c r="DL36" s="987" t="s">
        <v>484</v>
      </c>
      <c r="DM36" s="988"/>
      <c r="DN36" s="988"/>
      <c r="DO36" s="988"/>
      <c r="DP36" s="989"/>
      <c r="DQ36" s="987" t="s">
        <v>484</v>
      </c>
      <c r="DR36" s="988"/>
      <c r="DS36" s="988"/>
      <c r="DT36" s="988"/>
      <c r="DU36" s="989"/>
      <c r="DV36" s="990"/>
      <c r="DW36" s="991"/>
      <c r="DX36" s="991"/>
      <c r="DY36" s="991"/>
      <c r="DZ36" s="992"/>
      <c r="EA36" s="235"/>
    </row>
    <row r="37" spans="1:131" s="236" customFormat="1" ht="26.25" customHeight="1" x14ac:dyDescent="0.2">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t="s">
        <v>557</v>
      </c>
      <c r="BS37" s="1012" t="s">
        <v>589</v>
      </c>
      <c r="BT37" s="1013"/>
      <c r="BU37" s="1013"/>
      <c r="BV37" s="1013"/>
      <c r="BW37" s="1013"/>
      <c r="BX37" s="1013"/>
      <c r="BY37" s="1013"/>
      <c r="BZ37" s="1013"/>
      <c r="CA37" s="1013"/>
      <c r="CB37" s="1013"/>
      <c r="CC37" s="1013"/>
      <c r="CD37" s="1013"/>
      <c r="CE37" s="1013"/>
      <c r="CF37" s="1013"/>
      <c r="CG37" s="1014"/>
      <c r="CH37" s="987">
        <v>-29</v>
      </c>
      <c r="CI37" s="988"/>
      <c r="CJ37" s="988"/>
      <c r="CK37" s="988"/>
      <c r="CL37" s="989"/>
      <c r="CM37" s="987">
        <v>1195</v>
      </c>
      <c r="CN37" s="988"/>
      <c r="CO37" s="988"/>
      <c r="CP37" s="988"/>
      <c r="CQ37" s="989"/>
      <c r="CR37" s="987">
        <v>433</v>
      </c>
      <c r="CS37" s="988"/>
      <c r="CT37" s="988"/>
      <c r="CU37" s="988"/>
      <c r="CV37" s="989"/>
      <c r="CW37" s="987">
        <v>530</v>
      </c>
      <c r="CX37" s="988"/>
      <c r="CY37" s="988"/>
      <c r="CZ37" s="988"/>
      <c r="DA37" s="989"/>
      <c r="DB37" s="987">
        <v>53</v>
      </c>
      <c r="DC37" s="988"/>
      <c r="DD37" s="988"/>
      <c r="DE37" s="988"/>
      <c r="DF37" s="989"/>
      <c r="DG37" s="987" t="s">
        <v>484</v>
      </c>
      <c r="DH37" s="988"/>
      <c r="DI37" s="988"/>
      <c r="DJ37" s="988"/>
      <c r="DK37" s="989"/>
      <c r="DL37" s="987" t="s">
        <v>484</v>
      </c>
      <c r="DM37" s="988"/>
      <c r="DN37" s="988"/>
      <c r="DO37" s="988"/>
      <c r="DP37" s="989"/>
      <c r="DQ37" s="987" t="s">
        <v>484</v>
      </c>
      <c r="DR37" s="988"/>
      <c r="DS37" s="988"/>
      <c r="DT37" s="988"/>
      <c r="DU37" s="989"/>
      <c r="DV37" s="990"/>
      <c r="DW37" s="991"/>
      <c r="DX37" s="991"/>
      <c r="DY37" s="991"/>
      <c r="DZ37" s="992"/>
      <c r="EA37" s="235"/>
    </row>
    <row r="38" spans="1:131" s="236" customFormat="1" ht="26.25" customHeight="1" x14ac:dyDescent="0.2">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c r="BS38" s="1012" t="s">
        <v>590</v>
      </c>
      <c r="BT38" s="1013"/>
      <c r="BU38" s="1013"/>
      <c r="BV38" s="1013"/>
      <c r="BW38" s="1013"/>
      <c r="BX38" s="1013"/>
      <c r="BY38" s="1013"/>
      <c r="BZ38" s="1013"/>
      <c r="CA38" s="1013"/>
      <c r="CB38" s="1013"/>
      <c r="CC38" s="1013"/>
      <c r="CD38" s="1013"/>
      <c r="CE38" s="1013"/>
      <c r="CF38" s="1013"/>
      <c r="CG38" s="1014"/>
      <c r="CH38" s="987" t="s">
        <v>591</v>
      </c>
      <c r="CI38" s="988"/>
      <c r="CJ38" s="988"/>
      <c r="CK38" s="988"/>
      <c r="CL38" s="989"/>
      <c r="CM38" s="987">
        <v>121</v>
      </c>
      <c r="CN38" s="988"/>
      <c r="CO38" s="988"/>
      <c r="CP38" s="988"/>
      <c r="CQ38" s="989"/>
      <c r="CR38" s="987">
        <v>40</v>
      </c>
      <c r="CS38" s="988"/>
      <c r="CT38" s="988"/>
      <c r="CU38" s="988"/>
      <c r="CV38" s="989"/>
      <c r="CW38" s="987" t="s">
        <v>484</v>
      </c>
      <c r="CX38" s="988"/>
      <c r="CY38" s="988"/>
      <c r="CZ38" s="988"/>
      <c r="DA38" s="989"/>
      <c r="DB38" s="987" t="s">
        <v>484</v>
      </c>
      <c r="DC38" s="988"/>
      <c r="DD38" s="988"/>
      <c r="DE38" s="988"/>
      <c r="DF38" s="989"/>
      <c r="DG38" s="987" t="s">
        <v>484</v>
      </c>
      <c r="DH38" s="988"/>
      <c r="DI38" s="988"/>
      <c r="DJ38" s="988"/>
      <c r="DK38" s="989"/>
      <c r="DL38" s="987" t="s">
        <v>484</v>
      </c>
      <c r="DM38" s="988"/>
      <c r="DN38" s="988"/>
      <c r="DO38" s="988"/>
      <c r="DP38" s="989"/>
      <c r="DQ38" s="987" t="s">
        <v>484</v>
      </c>
      <c r="DR38" s="988"/>
      <c r="DS38" s="988"/>
      <c r="DT38" s="988"/>
      <c r="DU38" s="989"/>
      <c r="DV38" s="990"/>
      <c r="DW38" s="991"/>
      <c r="DX38" s="991"/>
      <c r="DY38" s="991"/>
      <c r="DZ38" s="992"/>
      <c r="EA38" s="235"/>
    </row>
    <row r="39" spans="1:131" s="236" customFormat="1" ht="26.25" customHeight="1" x14ac:dyDescent="0.2">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t="s">
        <v>592</v>
      </c>
      <c r="BT39" s="1013"/>
      <c r="BU39" s="1013"/>
      <c r="BV39" s="1013"/>
      <c r="BW39" s="1013"/>
      <c r="BX39" s="1013"/>
      <c r="BY39" s="1013"/>
      <c r="BZ39" s="1013"/>
      <c r="CA39" s="1013"/>
      <c r="CB39" s="1013"/>
      <c r="CC39" s="1013"/>
      <c r="CD39" s="1013"/>
      <c r="CE39" s="1013"/>
      <c r="CF39" s="1013"/>
      <c r="CG39" s="1014"/>
      <c r="CH39" s="987">
        <v>-15</v>
      </c>
      <c r="CI39" s="988"/>
      <c r="CJ39" s="988"/>
      <c r="CK39" s="988"/>
      <c r="CL39" s="989"/>
      <c r="CM39" s="987">
        <v>228</v>
      </c>
      <c r="CN39" s="988"/>
      <c r="CO39" s="988"/>
      <c r="CP39" s="988"/>
      <c r="CQ39" s="989"/>
      <c r="CR39" s="987">
        <v>10</v>
      </c>
      <c r="CS39" s="988"/>
      <c r="CT39" s="988"/>
      <c r="CU39" s="988"/>
      <c r="CV39" s="989"/>
      <c r="CW39" s="987" t="s">
        <v>484</v>
      </c>
      <c r="CX39" s="988"/>
      <c r="CY39" s="988"/>
      <c r="CZ39" s="988"/>
      <c r="DA39" s="989"/>
      <c r="DB39" s="987" t="s">
        <v>484</v>
      </c>
      <c r="DC39" s="988"/>
      <c r="DD39" s="988"/>
      <c r="DE39" s="988"/>
      <c r="DF39" s="989"/>
      <c r="DG39" s="987" t="s">
        <v>484</v>
      </c>
      <c r="DH39" s="988"/>
      <c r="DI39" s="988"/>
      <c r="DJ39" s="988"/>
      <c r="DK39" s="989"/>
      <c r="DL39" s="987" t="s">
        <v>484</v>
      </c>
      <c r="DM39" s="988"/>
      <c r="DN39" s="988"/>
      <c r="DO39" s="988"/>
      <c r="DP39" s="989"/>
      <c r="DQ39" s="987" t="s">
        <v>484</v>
      </c>
      <c r="DR39" s="988"/>
      <c r="DS39" s="988"/>
      <c r="DT39" s="988"/>
      <c r="DU39" s="989"/>
      <c r="DV39" s="990"/>
      <c r="DW39" s="991"/>
      <c r="DX39" s="991"/>
      <c r="DY39" s="991"/>
      <c r="DZ39" s="992"/>
      <c r="EA39" s="235"/>
    </row>
    <row r="40" spans="1:131" s="236" customFormat="1" ht="26.25" customHeight="1" x14ac:dyDescent="0.2">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t="s">
        <v>593</v>
      </c>
      <c r="BT40" s="1013"/>
      <c r="BU40" s="1013"/>
      <c r="BV40" s="1013"/>
      <c r="BW40" s="1013"/>
      <c r="BX40" s="1013"/>
      <c r="BY40" s="1013"/>
      <c r="BZ40" s="1013"/>
      <c r="CA40" s="1013"/>
      <c r="CB40" s="1013"/>
      <c r="CC40" s="1013"/>
      <c r="CD40" s="1013"/>
      <c r="CE40" s="1013"/>
      <c r="CF40" s="1013"/>
      <c r="CG40" s="1014"/>
      <c r="CH40" s="987">
        <v>-321</v>
      </c>
      <c r="CI40" s="988"/>
      <c r="CJ40" s="988"/>
      <c r="CK40" s="988"/>
      <c r="CL40" s="989"/>
      <c r="CM40" s="987">
        <v>128</v>
      </c>
      <c r="CN40" s="988"/>
      <c r="CO40" s="988"/>
      <c r="CP40" s="988"/>
      <c r="CQ40" s="989"/>
      <c r="CR40" s="987">
        <v>475</v>
      </c>
      <c r="CS40" s="988"/>
      <c r="CT40" s="988"/>
      <c r="CU40" s="988"/>
      <c r="CV40" s="989"/>
      <c r="CW40" s="987">
        <v>339</v>
      </c>
      <c r="CX40" s="988"/>
      <c r="CY40" s="988"/>
      <c r="CZ40" s="988"/>
      <c r="DA40" s="989"/>
      <c r="DB40" s="987" t="s">
        <v>484</v>
      </c>
      <c r="DC40" s="988"/>
      <c r="DD40" s="988"/>
      <c r="DE40" s="988"/>
      <c r="DF40" s="989"/>
      <c r="DG40" s="987" t="s">
        <v>484</v>
      </c>
      <c r="DH40" s="988"/>
      <c r="DI40" s="988"/>
      <c r="DJ40" s="988"/>
      <c r="DK40" s="989"/>
      <c r="DL40" s="987" t="s">
        <v>484</v>
      </c>
      <c r="DM40" s="988"/>
      <c r="DN40" s="988"/>
      <c r="DO40" s="988"/>
      <c r="DP40" s="989"/>
      <c r="DQ40" s="987" t="s">
        <v>484</v>
      </c>
      <c r="DR40" s="988"/>
      <c r="DS40" s="988"/>
      <c r="DT40" s="988"/>
      <c r="DU40" s="989"/>
      <c r="DV40" s="990"/>
      <c r="DW40" s="991"/>
      <c r="DX40" s="991"/>
      <c r="DY40" s="991"/>
      <c r="DZ40" s="992"/>
      <c r="EA40" s="235"/>
    </row>
    <row r="41" spans="1:131" s="236" customFormat="1" ht="26.25" customHeight="1" x14ac:dyDescent="0.2">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t="s">
        <v>594</v>
      </c>
      <c r="BT41" s="1013"/>
      <c r="BU41" s="1013"/>
      <c r="BV41" s="1013"/>
      <c r="BW41" s="1013"/>
      <c r="BX41" s="1013"/>
      <c r="BY41" s="1013"/>
      <c r="BZ41" s="1013"/>
      <c r="CA41" s="1013"/>
      <c r="CB41" s="1013"/>
      <c r="CC41" s="1013"/>
      <c r="CD41" s="1013"/>
      <c r="CE41" s="1013"/>
      <c r="CF41" s="1013"/>
      <c r="CG41" s="1014"/>
      <c r="CH41" s="987">
        <v>0</v>
      </c>
      <c r="CI41" s="988"/>
      <c r="CJ41" s="988"/>
      <c r="CK41" s="988"/>
      <c r="CL41" s="989"/>
      <c r="CM41" s="987">
        <v>112</v>
      </c>
      <c r="CN41" s="988"/>
      <c r="CO41" s="988"/>
      <c r="CP41" s="988"/>
      <c r="CQ41" s="989"/>
      <c r="CR41" s="987">
        <v>25</v>
      </c>
      <c r="CS41" s="988"/>
      <c r="CT41" s="988"/>
      <c r="CU41" s="988"/>
      <c r="CV41" s="989"/>
      <c r="CW41" s="987" t="s">
        <v>484</v>
      </c>
      <c r="CX41" s="988"/>
      <c r="CY41" s="988"/>
      <c r="CZ41" s="988"/>
      <c r="DA41" s="989"/>
      <c r="DB41" s="987" t="s">
        <v>484</v>
      </c>
      <c r="DC41" s="988"/>
      <c r="DD41" s="988"/>
      <c r="DE41" s="988"/>
      <c r="DF41" s="989"/>
      <c r="DG41" s="987" t="s">
        <v>484</v>
      </c>
      <c r="DH41" s="988"/>
      <c r="DI41" s="988"/>
      <c r="DJ41" s="988"/>
      <c r="DK41" s="989"/>
      <c r="DL41" s="987" t="s">
        <v>484</v>
      </c>
      <c r="DM41" s="988"/>
      <c r="DN41" s="988"/>
      <c r="DO41" s="988"/>
      <c r="DP41" s="989"/>
      <c r="DQ41" s="987" t="s">
        <v>484</v>
      </c>
      <c r="DR41" s="988"/>
      <c r="DS41" s="988"/>
      <c r="DT41" s="988"/>
      <c r="DU41" s="989"/>
      <c r="DV41" s="990"/>
      <c r="DW41" s="991"/>
      <c r="DX41" s="991"/>
      <c r="DY41" s="991"/>
      <c r="DZ41" s="992"/>
      <c r="EA41" s="235"/>
    </row>
    <row r="42" spans="1:131" s="236" customFormat="1" ht="26.25" customHeight="1" x14ac:dyDescent="0.2">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t="s">
        <v>557</v>
      </c>
      <c r="BS42" s="1012" t="s">
        <v>595</v>
      </c>
      <c r="BT42" s="1013"/>
      <c r="BU42" s="1013"/>
      <c r="BV42" s="1013"/>
      <c r="BW42" s="1013"/>
      <c r="BX42" s="1013"/>
      <c r="BY42" s="1013"/>
      <c r="BZ42" s="1013"/>
      <c r="CA42" s="1013"/>
      <c r="CB42" s="1013"/>
      <c r="CC42" s="1013"/>
      <c r="CD42" s="1013"/>
      <c r="CE42" s="1013"/>
      <c r="CF42" s="1013"/>
      <c r="CG42" s="1014"/>
      <c r="CH42" s="987">
        <v>440</v>
      </c>
      <c r="CI42" s="988"/>
      <c r="CJ42" s="988"/>
      <c r="CK42" s="988"/>
      <c r="CL42" s="989"/>
      <c r="CM42" s="987">
        <v>29496</v>
      </c>
      <c r="CN42" s="988"/>
      <c r="CO42" s="988"/>
      <c r="CP42" s="988"/>
      <c r="CQ42" s="989"/>
      <c r="CR42" s="987">
        <v>5568</v>
      </c>
      <c r="CS42" s="988"/>
      <c r="CT42" s="988"/>
      <c r="CU42" s="988"/>
      <c r="CV42" s="989"/>
      <c r="CW42" s="987">
        <v>335</v>
      </c>
      <c r="CX42" s="988"/>
      <c r="CY42" s="988"/>
      <c r="CZ42" s="988"/>
      <c r="DA42" s="989"/>
      <c r="DB42" s="987" t="s">
        <v>484</v>
      </c>
      <c r="DC42" s="988"/>
      <c r="DD42" s="988"/>
      <c r="DE42" s="988"/>
      <c r="DF42" s="989"/>
      <c r="DG42" s="987" t="s">
        <v>484</v>
      </c>
      <c r="DH42" s="988"/>
      <c r="DI42" s="988"/>
      <c r="DJ42" s="988"/>
      <c r="DK42" s="989"/>
      <c r="DL42" s="987">
        <v>454</v>
      </c>
      <c r="DM42" s="988"/>
      <c r="DN42" s="988"/>
      <c r="DO42" s="988"/>
      <c r="DP42" s="989"/>
      <c r="DQ42" s="987">
        <v>16</v>
      </c>
      <c r="DR42" s="988"/>
      <c r="DS42" s="988"/>
      <c r="DT42" s="988"/>
      <c r="DU42" s="989"/>
      <c r="DV42" s="990"/>
      <c r="DW42" s="991"/>
      <c r="DX42" s="991"/>
      <c r="DY42" s="991"/>
      <c r="DZ42" s="992"/>
      <c r="EA42" s="235"/>
    </row>
    <row r="43" spans="1:131" s="236" customFormat="1" ht="26.25" customHeight="1" x14ac:dyDescent="0.2">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t="s">
        <v>596</v>
      </c>
      <c r="BT43" s="1013"/>
      <c r="BU43" s="1013"/>
      <c r="BV43" s="1013"/>
      <c r="BW43" s="1013"/>
      <c r="BX43" s="1013"/>
      <c r="BY43" s="1013"/>
      <c r="BZ43" s="1013"/>
      <c r="CA43" s="1013"/>
      <c r="CB43" s="1013"/>
      <c r="CC43" s="1013"/>
      <c r="CD43" s="1013"/>
      <c r="CE43" s="1013"/>
      <c r="CF43" s="1013"/>
      <c r="CG43" s="1014"/>
      <c r="CH43" s="987">
        <v>1</v>
      </c>
      <c r="CI43" s="988"/>
      <c r="CJ43" s="988"/>
      <c r="CK43" s="988"/>
      <c r="CL43" s="989"/>
      <c r="CM43" s="987">
        <v>102</v>
      </c>
      <c r="CN43" s="988"/>
      <c r="CO43" s="988"/>
      <c r="CP43" s="988"/>
      <c r="CQ43" s="989"/>
      <c r="CR43" s="987">
        <v>30</v>
      </c>
      <c r="CS43" s="988"/>
      <c r="CT43" s="988"/>
      <c r="CU43" s="988"/>
      <c r="CV43" s="989"/>
      <c r="CW43" s="987">
        <v>11</v>
      </c>
      <c r="CX43" s="988"/>
      <c r="CY43" s="988"/>
      <c r="CZ43" s="988"/>
      <c r="DA43" s="989"/>
      <c r="DB43" s="987" t="s">
        <v>484</v>
      </c>
      <c r="DC43" s="988"/>
      <c r="DD43" s="988"/>
      <c r="DE43" s="988"/>
      <c r="DF43" s="989"/>
      <c r="DG43" s="987" t="s">
        <v>484</v>
      </c>
      <c r="DH43" s="988"/>
      <c r="DI43" s="988"/>
      <c r="DJ43" s="988"/>
      <c r="DK43" s="989"/>
      <c r="DL43" s="987" t="s">
        <v>484</v>
      </c>
      <c r="DM43" s="988"/>
      <c r="DN43" s="988"/>
      <c r="DO43" s="988"/>
      <c r="DP43" s="989"/>
      <c r="DQ43" s="987" t="s">
        <v>484</v>
      </c>
      <c r="DR43" s="988"/>
      <c r="DS43" s="988"/>
      <c r="DT43" s="988"/>
      <c r="DU43" s="989"/>
      <c r="DV43" s="990"/>
      <c r="DW43" s="991"/>
      <c r="DX43" s="991"/>
      <c r="DY43" s="991"/>
      <c r="DZ43" s="992"/>
      <c r="EA43" s="235"/>
    </row>
    <row r="44" spans="1:131" s="236" customFormat="1" ht="26.25" customHeight="1" x14ac:dyDescent="0.2">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t="s">
        <v>597</v>
      </c>
      <c r="BT44" s="1013"/>
      <c r="BU44" s="1013"/>
      <c r="BV44" s="1013"/>
      <c r="BW44" s="1013"/>
      <c r="BX44" s="1013"/>
      <c r="BY44" s="1013"/>
      <c r="BZ44" s="1013"/>
      <c r="CA44" s="1013"/>
      <c r="CB44" s="1013"/>
      <c r="CC44" s="1013"/>
      <c r="CD44" s="1013"/>
      <c r="CE44" s="1013"/>
      <c r="CF44" s="1013"/>
      <c r="CG44" s="1014"/>
      <c r="CH44" s="987">
        <v>-10</v>
      </c>
      <c r="CI44" s="988"/>
      <c r="CJ44" s="988"/>
      <c r="CK44" s="988"/>
      <c r="CL44" s="989"/>
      <c r="CM44" s="987">
        <v>1173</v>
      </c>
      <c r="CN44" s="988"/>
      <c r="CO44" s="988"/>
      <c r="CP44" s="988"/>
      <c r="CQ44" s="989"/>
      <c r="CR44" s="987">
        <v>128</v>
      </c>
      <c r="CS44" s="988"/>
      <c r="CT44" s="988"/>
      <c r="CU44" s="988"/>
      <c r="CV44" s="989"/>
      <c r="CW44" s="987" t="s">
        <v>484</v>
      </c>
      <c r="CX44" s="988"/>
      <c r="CY44" s="988"/>
      <c r="CZ44" s="988"/>
      <c r="DA44" s="989"/>
      <c r="DB44" s="987" t="s">
        <v>484</v>
      </c>
      <c r="DC44" s="988"/>
      <c r="DD44" s="988"/>
      <c r="DE44" s="988"/>
      <c r="DF44" s="989"/>
      <c r="DG44" s="987" t="s">
        <v>484</v>
      </c>
      <c r="DH44" s="988"/>
      <c r="DI44" s="988"/>
      <c r="DJ44" s="988"/>
      <c r="DK44" s="989"/>
      <c r="DL44" s="987" t="s">
        <v>484</v>
      </c>
      <c r="DM44" s="988"/>
      <c r="DN44" s="988"/>
      <c r="DO44" s="988"/>
      <c r="DP44" s="989"/>
      <c r="DQ44" s="987" t="s">
        <v>484</v>
      </c>
      <c r="DR44" s="988"/>
      <c r="DS44" s="988"/>
      <c r="DT44" s="988"/>
      <c r="DU44" s="989"/>
      <c r="DV44" s="990"/>
      <c r="DW44" s="991"/>
      <c r="DX44" s="991"/>
      <c r="DY44" s="991"/>
      <c r="DZ44" s="992"/>
      <c r="EA44" s="235"/>
    </row>
    <row r="45" spans="1:131" s="236" customFormat="1" ht="26.25" customHeight="1" x14ac:dyDescent="0.2">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t="s">
        <v>598</v>
      </c>
      <c r="BT45" s="1013"/>
      <c r="BU45" s="1013"/>
      <c r="BV45" s="1013"/>
      <c r="BW45" s="1013"/>
      <c r="BX45" s="1013"/>
      <c r="BY45" s="1013"/>
      <c r="BZ45" s="1013"/>
      <c r="CA45" s="1013"/>
      <c r="CB45" s="1013"/>
      <c r="CC45" s="1013"/>
      <c r="CD45" s="1013"/>
      <c r="CE45" s="1013"/>
      <c r="CF45" s="1013"/>
      <c r="CG45" s="1014"/>
      <c r="CH45" s="987">
        <v>150</v>
      </c>
      <c r="CI45" s="988"/>
      <c r="CJ45" s="988"/>
      <c r="CK45" s="988"/>
      <c r="CL45" s="989"/>
      <c r="CM45" s="987">
        <v>-669</v>
      </c>
      <c r="CN45" s="988"/>
      <c r="CO45" s="988"/>
      <c r="CP45" s="988"/>
      <c r="CQ45" s="989"/>
      <c r="CR45" s="987">
        <v>420</v>
      </c>
      <c r="CS45" s="988"/>
      <c r="CT45" s="988"/>
      <c r="CU45" s="988"/>
      <c r="CV45" s="989"/>
      <c r="CW45" s="987">
        <v>474</v>
      </c>
      <c r="CX45" s="988"/>
      <c r="CY45" s="988"/>
      <c r="CZ45" s="988"/>
      <c r="DA45" s="989"/>
      <c r="DB45" s="987" t="s">
        <v>484</v>
      </c>
      <c r="DC45" s="988"/>
      <c r="DD45" s="988"/>
      <c r="DE45" s="988"/>
      <c r="DF45" s="989"/>
      <c r="DG45" s="987" t="s">
        <v>484</v>
      </c>
      <c r="DH45" s="988"/>
      <c r="DI45" s="988"/>
      <c r="DJ45" s="988"/>
      <c r="DK45" s="989"/>
      <c r="DL45" s="987" t="s">
        <v>484</v>
      </c>
      <c r="DM45" s="988"/>
      <c r="DN45" s="988"/>
      <c r="DO45" s="988"/>
      <c r="DP45" s="989"/>
      <c r="DQ45" s="987" t="s">
        <v>484</v>
      </c>
      <c r="DR45" s="988"/>
      <c r="DS45" s="988"/>
      <c r="DT45" s="988"/>
      <c r="DU45" s="989"/>
      <c r="DV45" s="990"/>
      <c r="DW45" s="991"/>
      <c r="DX45" s="991"/>
      <c r="DY45" s="991"/>
      <c r="DZ45" s="992"/>
      <c r="EA45" s="235"/>
    </row>
    <row r="46" spans="1:131" s="236" customFormat="1" ht="26.25" customHeight="1" x14ac:dyDescent="0.2">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t="s">
        <v>599</v>
      </c>
      <c r="BT46" s="1013"/>
      <c r="BU46" s="1013"/>
      <c r="BV46" s="1013"/>
      <c r="BW46" s="1013"/>
      <c r="BX46" s="1013"/>
      <c r="BY46" s="1013"/>
      <c r="BZ46" s="1013"/>
      <c r="CA46" s="1013"/>
      <c r="CB46" s="1013"/>
      <c r="CC46" s="1013"/>
      <c r="CD46" s="1013"/>
      <c r="CE46" s="1013"/>
      <c r="CF46" s="1013"/>
      <c r="CG46" s="1014"/>
      <c r="CH46" s="987">
        <v>398</v>
      </c>
      <c r="CI46" s="988"/>
      <c r="CJ46" s="988"/>
      <c r="CK46" s="988"/>
      <c r="CL46" s="989"/>
      <c r="CM46" s="987">
        <v>3766</v>
      </c>
      <c r="CN46" s="988"/>
      <c r="CO46" s="988"/>
      <c r="CP46" s="988"/>
      <c r="CQ46" s="989"/>
      <c r="CR46" s="987">
        <v>70</v>
      </c>
      <c r="CS46" s="988"/>
      <c r="CT46" s="988"/>
      <c r="CU46" s="988"/>
      <c r="CV46" s="989"/>
      <c r="CW46" s="987" t="s">
        <v>484</v>
      </c>
      <c r="CX46" s="988"/>
      <c r="CY46" s="988"/>
      <c r="CZ46" s="988"/>
      <c r="DA46" s="989"/>
      <c r="DB46" s="987" t="s">
        <v>484</v>
      </c>
      <c r="DC46" s="988"/>
      <c r="DD46" s="988"/>
      <c r="DE46" s="988"/>
      <c r="DF46" s="989"/>
      <c r="DG46" s="987" t="s">
        <v>484</v>
      </c>
      <c r="DH46" s="988"/>
      <c r="DI46" s="988"/>
      <c r="DJ46" s="988"/>
      <c r="DK46" s="989"/>
      <c r="DL46" s="987" t="s">
        <v>484</v>
      </c>
      <c r="DM46" s="988"/>
      <c r="DN46" s="988"/>
      <c r="DO46" s="988"/>
      <c r="DP46" s="989"/>
      <c r="DQ46" s="987" t="s">
        <v>484</v>
      </c>
      <c r="DR46" s="988"/>
      <c r="DS46" s="988"/>
      <c r="DT46" s="988"/>
      <c r="DU46" s="989"/>
      <c r="DV46" s="990"/>
      <c r="DW46" s="991"/>
      <c r="DX46" s="991"/>
      <c r="DY46" s="991"/>
      <c r="DZ46" s="992"/>
      <c r="EA46" s="235"/>
    </row>
    <row r="47" spans="1:131" s="236" customFormat="1" ht="26.25" customHeight="1" x14ac:dyDescent="0.2">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t="s">
        <v>600</v>
      </c>
      <c r="BT47" s="1013"/>
      <c r="BU47" s="1013"/>
      <c r="BV47" s="1013"/>
      <c r="BW47" s="1013"/>
      <c r="BX47" s="1013"/>
      <c r="BY47" s="1013"/>
      <c r="BZ47" s="1013"/>
      <c r="CA47" s="1013"/>
      <c r="CB47" s="1013"/>
      <c r="CC47" s="1013"/>
      <c r="CD47" s="1013"/>
      <c r="CE47" s="1013"/>
      <c r="CF47" s="1013"/>
      <c r="CG47" s="1014"/>
      <c r="CH47" s="987">
        <v>-204</v>
      </c>
      <c r="CI47" s="988"/>
      <c r="CJ47" s="988"/>
      <c r="CK47" s="988"/>
      <c r="CL47" s="989"/>
      <c r="CM47" s="987">
        <v>164</v>
      </c>
      <c r="CN47" s="988"/>
      <c r="CO47" s="988"/>
      <c r="CP47" s="988"/>
      <c r="CQ47" s="989"/>
      <c r="CR47" s="987">
        <v>263</v>
      </c>
      <c r="CS47" s="988"/>
      <c r="CT47" s="988"/>
      <c r="CU47" s="988"/>
      <c r="CV47" s="989"/>
      <c r="CW47" s="987">
        <v>330</v>
      </c>
      <c r="CX47" s="988"/>
      <c r="CY47" s="988"/>
      <c r="CZ47" s="988"/>
      <c r="DA47" s="989"/>
      <c r="DB47" s="987" t="s">
        <v>484</v>
      </c>
      <c r="DC47" s="988"/>
      <c r="DD47" s="988"/>
      <c r="DE47" s="988"/>
      <c r="DF47" s="989"/>
      <c r="DG47" s="987" t="s">
        <v>484</v>
      </c>
      <c r="DH47" s="988"/>
      <c r="DI47" s="988"/>
      <c r="DJ47" s="988"/>
      <c r="DK47" s="989"/>
      <c r="DL47" s="987" t="s">
        <v>484</v>
      </c>
      <c r="DM47" s="988"/>
      <c r="DN47" s="988"/>
      <c r="DO47" s="988"/>
      <c r="DP47" s="989"/>
      <c r="DQ47" s="987" t="s">
        <v>484</v>
      </c>
      <c r="DR47" s="988"/>
      <c r="DS47" s="988"/>
      <c r="DT47" s="988"/>
      <c r="DU47" s="989"/>
      <c r="DV47" s="990"/>
      <c r="DW47" s="991"/>
      <c r="DX47" s="991"/>
      <c r="DY47" s="991"/>
      <c r="DZ47" s="992"/>
      <c r="EA47" s="235"/>
    </row>
    <row r="48" spans="1:131" s="236" customFormat="1" ht="26.25" customHeight="1" x14ac:dyDescent="0.2">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t="s">
        <v>601</v>
      </c>
      <c r="BT48" s="1013"/>
      <c r="BU48" s="1013"/>
      <c r="BV48" s="1013"/>
      <c r="BW48" s="1013"/>
      <c r="BX48" s="1013"/>
      <c r="BY48" s="1013"/>
      <c r="BZ48" s="1013"/>
      <c r="CA48" s="1013"/>
      <c r="CB48" s="1013"/>
      <c r="CC48" s="1013"/>
      <c r="CD48" s="1013"/>
      <c r="CE48" s="1013"/>
      <c r="CF48" s="1013"/>
      <c r="CG48" s="1014"/>
      <c r="CH48" s="987">
        <v>1</v>
      </c>
      <c r="CI48" s="988"/>
      <c r="CJ48" s="988"/>
      <c r="CK48" s="988"/>
      <c r="CL48" s="989"/>
      <c r="CM48" s="987">
        <v>337</v>
      </c>
      <c r="CN48" s="988"/>
      <c r="CO48" s="988"/>
      <c r="CP48" s="988"/>
      <c r="CQ48" s="989"/>
      <c r="CR48" s="987">
        <v>3</v>
      </c>
      <c r="CS48" s="988"/>
      <c r="CT48" s="988"/>
      <c r="CU48" s="988"/>
      <c r="CV48" s="989"/>
      <c r="CW48" s="987">
        <v>30</v>
      </c>
      <c r="CX48" s="988"/>
      <c r="CY48" s="988"/>
      <c r="CZ48" s="988"/>
      <c r="DA48" s="989"/>
      <c r="DB48" s="987" t="s">
        <v>484</v>
      </c>
      <c r="DC48" s="988"/>
      <c r="DD48" s="988"/>
      <c r="DE48" s="988"/>
      <c r="DF48" s="989"/>
      <c r="DG48" s="987" t="s">
        <v>484</v>
      </c>
      <c r="DH48" s="988"/>
      <c r="DI48" s="988"/>
      <c r="DJ48" s="988"/>
      <c r="DK48" s="989"/>
      <c r="DL48" s="987" t="s">
        <v>484</v>
      </c>
      <c r="DM48" s="988"/>
      <c r="DN48" s="988"/>
      <c r="DO48" s="988"/>
      <c r="DP48" s="989"/>
      <c r="DQ48" s="987" t="s">
        <v>484</v>
      </c>
      <c r="DR48" s="988"/>
      <c r="DS48" s="988"/>
      <c r="DT48" s="988"/>
      <c r="DU48" s="989"/>
      <c r="DV48" s="990"/>
      <c r="DW48" s="991"/>
      <c r="DX48" s="991"/>
      <c r="DY48" s="991"/>
      <c r="DZ48" s="992"/>
      <c r="EA48" s="235"/>
    </row>
    <row r="49" spans="1:131" s="236" customFormat="1" ht="26.25" customHeight="1" x14ac:dyDescent="0.2">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t="s">
        <v>557</v>
      </c>
      <c r="BS49" s="1012" t="s">
        <v>602</v>
      </c>
      <c r="BT49" s="1013"/>
      <c r="BU49" s="1013"/>
      <c r="BV49" s="1013"/>
      <c r="BW49" s="1013"/>
      <c r="BX49" s="1013"/>
      <c r="BY49" s="1013"/>
      <c r="BZ49" s="1013"/>
      <c r="CA49" s="1013"/>
      <c r="CB49" s="1013"/>
      <c r="CC49" s="1013"/>
      <c r="CD49" s="1013"/>
      <c r="CE49" s="1013"/>
      <c r="CF49" s="1013"/>
      <c r="CG49" s="1014"/>
      <c r="CH49" s="987">
        <v>59</v>
      </c>
      <c r="CI49" s="988"/>
      <c r="CJ49" s="988"/>
      <c r="CK49" s="988"/>
      <c r="CL49" s="989"/>
      <c r="CM49" s="987">
        <v>5392</v>
      </c>
      <c r="CN49" s="988"/>
      <c r="CO49" s="988"/>
      <c r="CP49" s="988"/>
      <c r="CQ49" s="989"/>
      <c r="CR49" s="987">
        <v>699</v>
      </c>
      <c r="CS49" s="988"/>
      <c r="CT49" s="988"/>
      <c r="CU49" s="988"/>
      <c r="CV49" s="989"/>
      <c r="CW49" s="987">
        <v>5</v>
      </c>
      <c r="CX49" s="988"/>
      <c r="CY49" s="988"/>
      <c r="CZ49" s="988"/>
      <c r="DA49" s="989"/>
      <c r="DB49" s="987" t="s">
        <v>484</v>
      </c>
      <c r="DC49" s="988"/>
      <c r="DD49" s="988"/>
      <c r="DE49" s="988"/>
      <c r="DF49" s="989"/>
      <c r="DG49" s="987" t="s">
        <v>484</v>
      </c>
      <c r="DH49" s="988"/>
      <c r="DI49" s="988"/>
      <c r="DJ49" s="988"/>
      <c r="DK49" s="989"/>
      <c r="DL49" s="987">
        <v>628</v>
      </c>
      <c r="DM49" s="988"/>
      <c r="DN49" s="988"/>
      <c r="DO49" s="988"/>
      <c r="DP49" s="989"/>
      <c r="DQ49" s="987" t="s">
        <v>484</v>
      </c>
      <c r="DR49" s="988"/>
      <c r="DS49" s="988"/>
      <c r="DT49" s="988"/>
      <c r="DU49" s="989"/>
      <c r="DV49" s="990"/>
      <c r="DW49" s="991"/>
      <c r="DX49" s="991"/>
      <c r="DY49" s="991"/>
      <c r="DZ49" s="992"/>
      <c r="EA49" s="235"/>
    </row>
    <row r="50" spans="1:131" s="236" customFormat="1" ht="26.25" customHeight="1" x14ac:dyDescent="0.2">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t="s">
        <v>603</v>
      </c>
      <c r="BT50" s="1013"/>
      <c r="BU50" s="1013"/>
      <c r="BV50" s="1013"/>
      <c r="BW50" s="1013"/>
      <c r="BX50" s="1013"/>
      <c r="BY50" s="1013"/>
      <c r="BZ50" s="1013"/>
      <c r="CA50" s="1013"/>
      <c r="CB50" s="1013"/>
      <c r="CC50" s="1013"/>
      <c r="CD50" s="1013"/>
      <c r="CE50" s="1013"/>
      <c r="CF50" s="1013"/>
      <c r="CG50" s="1014"/>
      <c r="CH50" s="987">
        <v>-17</v>
      </c>
      <c r="CI50" s="988"/>
      <c r="CJ50" s="988"/>
      <c r="CK50" s="988"/>
      <c r="CL50" s="989"/>
      <c r="CM50" s="987">
        <v>983</v>
      </c>
      <c r="CN50" s="988"/>
      <c r="CO50" s="988"/>
      <c r="CP50" s="988"/>
      <c r="CQ50" s="989"/>
      <c r="CR50" s="987">
        <v>74</v>
      </c>
      <c r="CS50" s="988"/>
      <c r="CT50" s="988"/>
      <c r="CU50" s="988"/>
      <c r="CV50" s="989"/>
      <c r="CW50" s="987">
        <v>185</v>
      </c>
      <c r="CX50" s="988"/>
      <c r="CY50" s="988"/>
      <c r="CZ50" s="988"/>
      <c r="DA50" s="989"/>
      <c r="DB50" s="987" t="s">
        <v>484</v>
      </c>
      <c r="DC50" s="988"/>
      <c r="DD50" s="988"/>
      <c r="DE50" s="988"/>
      <c r="DF50" s="989"/>
      <c r="DG50" s="987" t="s">
        <v>484</v>
      </c>
      <c r="DH50" s="988"/>
      <c r="DI50" s="988"/>
      <c r="DJ50" s="988"/>
      <c r="DK50" s="989"/>
      <c r="DL50" s="987" t="s">
        <v>484</v>
      </c>
      <c r="DM50" s="988"/>
      <c r="DN50" s="988"/>
      <c r="DO50" s="988"/>
      <c r="DP50" s="989"/>
      <c r="DQ50" s="987" t="s">
        <v>484</v>
      </c>
      <c r="DR50" s="988"/>
      <c r="DS50" s="988"/>
      <c r="DT50" s="988"/>
      <c r="DU50" s="989"/>
      <c r="DV50" s="990"/>
      <c r="DW50" s="991"/>
      <c r="DX50" s="991"/>
      <c r="DY50" s="991"/>
      <c r="DZ50" s="992"/>
      <c r="EA50" s="235"/>
    </row>
    <row r="51" spans="1:131" s="236" customFormat="1" ht="26.25" customHeight="1" x14ac:dyDescent="0.2">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t="s">
        <v>604</v>
      </c>
      <c r="BT51" s="1013"/>
      <c r="BU51" s="1013"/>
      <c r="BV51" s="1013"/>
      <c r="BW51" s="1013"/>
      <c r="BX51" s="1013"/>
      <c r="BY51" s="1013"/>
      <c r="BZ51" s="1013"/>
      <c r="CA51" s="1013"/>
      <c r="CB51" s="1013"/>
      <c r="CC51" s="1013"/>
      <c r="CD51" s="1013"/>
      <c r="CE51" s="1013"/>
      <c r="CF51" s="1013"/>
      <c r="CG51" s="1014"/>
      <c r="CH51" s="987">
        <v>-7</v>
      </c>
      <c r="CI51" s="988"/>
      <c r="CJ51" s="988"/>
      <c r="CK51" s="988"/>
      <c r="CL51" s="989"/>
      <c r="CM51" s="987">
        <v>359</v>
      </c>
      <c r="CN51" s="988"/>
      <c r="CO51" s="988"/>
      <c r="CP51" s="988"/>
      <c r="CQ51" s="989"/>
      <c r="CR51" s="987">
        <v>15</v>
      </c>
      <c r="CS51" s="988"/>
      <c r="CT51" s="988"/>
      <c r="CU51" s="988"/>
      <c r="CV51" s="989"/>
      <c r="CW51" s="987">
        <v>185</v>
      </c>
      <c r="CX51" s="988"/>
      <c r="CY51" s="988"/>
      <c r="CZ51" s="988"/>
      <c r="DA51" s="989"/>
      <c r="DB51" s="987" t="s">
        <v>484</v>
      </c>
      <c r="DC51" s="988"/>
      <c r="DD51" s="988"/>
      <c r="DE51" s="988"/>
      <c r="DF51" s="989"/>
      <c r="DG51" s="987" t="s">
        <v>484</v>
      </c>
      <c r="DH51" s="988"/>
      <c r="DI51" s="988"/>
      <c r="DJ51" s="988"/>
      <c r="DK51" s="989"/>
      <c r="DL51" s="987" t="s">
        <v>484</v>
      </c>
      <c r="DM51" s="988"/>
      <c r="DN51" s="988"/>
      <c r="DO51" s="988"/>
      <c r="DP51" s="989"/>
      <c r="DQ51" s="987" t="s">
        <v>484</v>
      </c>
      <c r="DR51" s="988"/>
      <c r="DS51" s="988"/>
      <c r="DT51" s="988"/>
      <c r="DU51" s="989"/>
      <c r="DV51" s="990"/>
      <c r="DW51" s="991"/>
      <c r="DX51" s="991"/>
      <c r="DY51" s="991"/>
      <c r="DZ51" s="992"/>
      <c r="EA51" s="235"/>
    </row>
    <row r="52" spans="1:131" s="236" customFormat="1" ht="26.25" customHeight="1" x14ac:dyDescent="0.2">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t="s">
        <v>605</v>
      </c>
      <c r="BT52" s="1013"/>
      <c r="BU52" s="1013"/>
      <c r="BV52" s="1013"/>
      <c r="BW52" s="1013"/>
      <c r="BX52" s="1013"/>
      <c r="BY52" s="1013"/>
      <c r="BZ52" s="1013"/>
      <c r="CA52" s="1013"/>
      <c r="CB52" s="1013"/>
      <c r="CC52" s="1013"/>
      <c r="CD52" s="1013"/>
      <c r="CE52" s="1013"/>
      <c r="CF52" s="1013"/>
      <c r="CG52" s="1014"/>
      <c r="CH52" s="987">
        <v>32</v>
      </c>
      <c r="CI52" s="988"/>
      <c r="CJ52" s="988"/>
      <c r="CK52" s="988"/>
      <c r="CL52" s="989"/>
      <c r="CM52" s="987">
        <v>1795</v>
      </c>
      <c r="CN52" s="988"/>
      <c r="CO52" s="988"/>
      <c r="CP52" s="988"/>
      <c r="CQ52" s="989"/>
      <c r="CR52" s="987">
        <v>30</v>
      </c>
      <c r="CS52" s="988"/>
      <c r="CT52" s="988"/>
      <c r="CU52" s="988"/>
      <c r="CV52" s="989"/>
      <c r="CW52" s="987">
        <v>2343</v>
      </c>
      <c r="CX52" s="988"/>
      <c r="CY52" s="988"/>
      <c r="CZ52" s="988"/>
      <c r="DA52" s="989"/>
      <c r="DB52" s="987" t="s">
        <v>484</v>
      </c>
      <c r="DC52" s="988"/>
      <c r="DD52" s="988"/>
      <c r="DE52" s="988"/>
      <c r="DF52" s="989"/>
      <c r="DG52" s="987" t="s">
        <v>484</v>
      </c>
      <c r="DH52" s="988"/>
      <c r="DI52" s="988"/>
      <c r="DJ52" s="988"/>
      <c r="DK52" s="989"/>
      <c r="DL52" s="987" t="s">
        <v>484</v>
      </c>
      <c r="DM52" s="988"/>
      <c r="DN52" s="988"/>
      <c r="DO52" s="988"/>
      <c r="DP52" s="989"/>
      <c r="DQ52" s="987" t="s">
        <v>484</v>
      </c>
      <c r="DR52" s="988"/>
      <c r="DS52" s="988"/>
      <c r="DT52" s="988"/>
      <c r="DU52" s="989"/>
      <c r="DV52" s="990"/>
      <c r="DW52" s="991"/>
      <c r="DX52" s="991"/>
      <c r="DY52" s="991"/>
      <c r="DZ52" s="992"/>
      <c r="EA52" s="235"/>
    </row>
    <row r="53" spans="1:131" s="236" customFormat="1" ht="26.25" customHeight="1" x14ac:dyDescent="0.2">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t="s">
        <v>606</v>
      </c>
      <c r="BT53" s="1013"/>
      <c r="BU53" s="1013"/>
      <c r="BV53" s="1013"/>
      <c r="BW53" s="1013"/>
      <c r="BX53" s="1013"/>
      <c r="BY53" s="1013"/>
      <c r="BZ53" s="1013"/>
      <c r="CA53" s="1013"/>
      <c r="CB53" s="1013"/>
      <c r="CC53" s="1013"/>
      <c r="CD53" s="1013"/>
      <c r="CE53" s="1013"/>
      <c r="CF53" s="1013"/>
      <c r="CG53" s="1014"/>
      <c r="CH53" s="987">
        <v>-8</v>
      </c>
      <c r="CI53" s="988"/>
      <c r="CJ53" s="988"/>
      <c r="CK53" s="988"/>
      <c r="CL53" s="989"/>
      <c r="CM53" s="987">
        <v>1963</v>
      </c>
      <c r="CN53" s="988"/>
      <c r="CO53" s="988"/>
      <c r="CP53" s="988"/>
      <c r="CQ53" s="989"/>
      <c r="CR53" s="987">
        <v>8</v>
      </c>
      <c r="CS53" s="988"/>
      <c r="CT53" s="988"/>
      <c r="CU53" s="988"/>
      <c r="CV53" s="989"/>
      <c r="CW53" s="987">
        <v>6</v>
      </c>
      <c r="CX53" s="988"/>
      <c r="CY53" s="988"/>
      <c r="CZ53" s="988"/>
      <c r="DA53" s="989"/>
      <c r="DB53" s="987" t="s">
        <v>484</v>
      </c>
      <c r="DC53" s="988"/>
      <c r="DD53" s="988"/>
      <c r="DE53" s="988"/>
      <c r="DF53" s="989"/>
      <c r="DG53" s="987" t="s">
        <v>484</v>
      </c>
      <c r="DH53" s="988"/>
      <c r="DI53" s="988"/>
      <c r="DJ53" s="988"/>
      <c r="DK53" s="989"/>
      <c r="DL53" s="987" t="s">
        <v>484</v>
      </c>
      <c r="DM53" s="988"/>
      <c r="DN53" s="988"/>
      <c r="DO53" s="988"/>
      <c r="DP53" s="989"/>
      <c r="DQ53" s="987" t="s">
        <v>484</v>
      </c>
      <c r="DR53" s="988"/>
      <c r="DS53" s="988"/>
      <c r="DT53" s="988"/>
      <c r="DU53" s="989"/>
      <c r="DV53" s="990"/>
      <c r="DW53" s="991"/>
      <c r="DX53" s="991"/>
      <c r="DY53" s="991"/>
      <c r="DZ53" s="992"/>
      <c r="EA53" s="235"/>
    </row>
    <row r="54" spans="1:131" s="236" customFormat="1" ht="26.25" customHeight="1" x14ac:dyDescent="0.2">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t="s">
        <v>607</v>
      </c>
      <c r="BT54" s="1013"/>
      <c r="BU54" s="1013"/>
      <c r="BV54" s="1013"/>
      <c r="BW54" s="1013"/>
      <c r="BX54" s="1013"/>
      <c r="BY54" s="1013"/>
      <c r="BZ54" s="1013"/>
      <c r="CA54" s="1013"/>
      <c r="CB54" s="1013"/>
      <c r="CC54" s="1013"/>
      <c r="CD54" s="1013"/>
      <c r="CE54" s="1013"/>
      <c r="CF54" s="1013"/>
      <c r="CG54" s="1014"/>
      <c r="CH54" s="987">
        <v>45</v>
      </c>
      <c r="CI54" s="988"/>
      <c r="CJ54" s="988"/>
      <c r="CK54" s="988"/>
      <c r="CL54" s="989"/>
      <c r="CM54" s="987">
        <v>1880</v>
      </c>
      <c r="CN54" s="988"/>
      <c r="CO54" s="988"/>
      <c r="CP54" s="988"/>
      <c r="CQ54" s="989"/>
      <c r="CR54" s="987">
        <v>185</v>
      </c>
      <c r="CS54" s="988"/>
      <c r="CT54" s="988"/>
      <c r="CU54" s="988"/>
      <c r="CV54" s="989"/>
      <c r="CW54" s="987">
        <v>138</v>
      </c>
      <c r="CX54" s="988"/>
      <c r="CY54" s="988"/>
      <c r="CZ54" s="988"/>
      <c r="DA54" s="989"/>
      <c r="DB54" s="987" t="s">
        <v>484</v>
      </c>
      <c r="DC54" s="988"/>
      <c r="DD54" s="988"/>
      <c r="DE54" s="988"/>
      <c r="DF54" s="989"/>
      <c r="DG54" s="987" t="s">
        <v>484</v>
      </c>
      <c r="DH54" s="988"/>
      <c r="DI54" s="988"/>
      <c r="DJ54" s="988"/>
      <c r="DK54" s="989"/>
      <c r="DL54" s="987" t="s">
        <v>484</v>
      </c>
      <c r="DM54" s="988"/>
      <c r="DN54" s="988"/>
      <c r="DO54" s="988"/>
      <c r="DP54" s="989"/>
      <c r="DQ54" s="987" t="s">
        <v>484</v>
      </c>
      <c r="DR54" s="988"/>
      <c r="DS54" s="988"/>
      <c r="DT54" s="988"/>
      <c r="DU54" s="989"/>
      <c r="DV54" s="990"/>
      <c r="DW54" s="991"/>
      <c r="DX54" s="991"/>
      <c r="DY54" s="991"/>
      <c r="DZ54" s="992"/>
      <c r="EA54" s="235"/>
    </row>
    <row r="55" spans="1:131" s="236" customFormat="1" ht="26.25" customHeight="1" x14ac:dyDescent="0.2">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t="s">
        <v>608</v>
      </c>
      <c r="BT55" s="1013"/>
      <c r="BU55" s="1013"/>
      <c r="BV55" s="1013"/>
      <c r="BW55" s="1013"/>
      <c r="BX55" s="1013"/>
      <c r="BY55" s="1013"/>
      <c r="BZ55" s="1013"/>
      <c r="CA55" s="1013"/>
      <c r="CB55" s="1013"/>
      <c r="CC55" s="1013"/>
      <c r="CD55" s="1013"/>
      <c r="CE55" s="1013"/>
      <c r="CF55" s="1013"/>
      <c r="CG55" s="1014"/>
      <c r="CH55" s="987">
        <v>-5</v>
      </c>
      <c r="CI55" s="988"/>
      <c r="CJ55" s="988"/>
      <c r="CK55" s="988"/>
      <c r="CL55" s="989"/>
      <c r="CM55" s="987">
        <v>1231</v>
      </c>
      <c r="CN55" s="988"/>
      <c r="CO55" s="988"/>
      <c r="CP55" s="988"/>
      <c r="CQ55" s="989"/>
      <c r="CR55" s="987">
        <v>225</v>
      </c>
      <c r="CS55" s="988"/>
      <c r="CT55" s="988"/>
      <c r="CU55" s="988"/>
      <c r="CV55" s="989"/>
      <c r="CW55" s="987" t="s">
        <v>484</v>
      </c>
      <c r="CX55" s="988"/>
      <c r="CY55" s="988"/>
      <c r="CZ55" s="988"/>
      <c r="DA55" s="989"/>
      <c r="DB55" s="987">
        <v>255</v>
      </c>
      <c r="DC55" s="988"/>
      <c r="DD55" s="988"/>
      <c r="DE55" s="988"/>
      <c r="DF55" s="989"/>
      <c r="DG55" s="987" t="s">
        <v>484</v>
      </c>
      <c r="DH55" s="988"/>
      <c r="DI55" s="988"/>
      <c r="DJ55" s="988"/>
      <c r="DK55" s="989"/>
      <c r="DL55" s="987" t="s">
        <v>484</v>
      </c>
      <c r="DM55" s="988"/>
      <c r="DN55" s="988"/>
      <c r="DO55" s="988"/>
      <c r="DP55" s="989"/>
      <c r="DQ55" s="987" t="s">
        <v>484</v>
      </c>
      <c r="DR55" s="988"/>
      <c r="DS55" s="988"/>
      <c r="DT55" s="988"/>
      <c r="DU55" s="989"/>
      <c r="DV55" s="990"/>
      <c r="DW55" s="991"/>
      <c r="DX55" s="991"/>
      <c r="DY55" s="991"/>
      <c r="DZ55" s="992"/>
      <c r="EA55" s="235"/>
    </row>
    <row r="56" spans="1:131" s="236" customFormat="1" ht="26.25" customHeight="1" x14ac:dyDescent="0.2">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t="s">
        <v>609</v>
      </c>
      <c r="BT56" s="1013"/>
      <c r="BU56" s="1013"/>
      <c r="BV56" s="1013"/>
      <c r="BW56" s="1013"/>
      <c r="BX56" s="1013"/>
      <c r="BY56" s="1013"/>
      <c r="BZ56" s="1013"/>
      <c r="CA56" s="1013"/>
      <c r="CB56" s="1013"/>
      <c r="CC56" s="1013"/>
      <c r="CD56" s="1013"/>
      <c r="CE56" s="1013"/>
      <c r="CF56" s="1013"/>
      <c r="CG56" s="1014"/>
      <c r="CH56" s="987">
        <v>46</v>
      </c>
      <c r="CI56" s="988"/>
      <c r="CJ56" s="988"/>
      <c r="CK56" s="988"/>
      <c r="CL56" s="989"/>
      <c r="CM56" s="987">
        <v>316</v>
      </c>
      <c r="CN56" s="988"/>
      <c r="CO56" s="988"/>
      <c r="CP56" s="988"/>
      <c r="CQ56" s="989"/>
      <c r="CR56" s="987">
        <v>45</v>
      </c>
      <c r="CS56" s="988"/>
      <c r="CT56" s="988"/>
      <c r="CU56" s="988"/>
      <c r="CV56" s="989"/>
      <c r="CW56" s="987">
        <v>0</v>
      </c>
      <c r="CX56" s="988"/>
      <c r="CY56" s="988"/>
      <c r="CZ56" s="988"/>
      <c r="DA56" s="989"/>
      <c r="DB56" s="987" t="s">
        <v>484</v>
      </c>
      <c r="DC56" s="988"/>
      <c r="DD56" s="988"/>
      <c r="DE56" s="988"/>
      <c r="DF56" s="989"/>
      <c r="DG56" s="987" t="s">
        <v>484</v>
      </c>
      <c r="DH56" s="988"/>
      <c r="DI56" s="988"/>
      <c r="DJ56" s="988"/>
      <c r="DK56" s="989"/>
      <c r="DL56" s="987" t="s">
        <v>484</v>
      </c>
      <c r="DM56" s="988"/>
      <c r="DN56" s="988"/>
      <c r="DO56" s="988"/>
      <c r="DP56" s="989"/>
      <c r="DQ56" s="987" t="s">
        <v>484</v>
      </c>
      <c r="DR56" s="988"/>
      <c r="DS56" s="988"/>
      <c r="DT56" s="988"/>
      <c r="DU56" s="989"/>
      <c r="DV56" s="990"/>
      <c r="DW56" s="991"/>
      <c r="DX56" s="991"/>
      <c r="DY56" s="991"/>
      <c r="DZ56" s="992"/>
      <c r="EA56" s="235"/>
    </row>
    <row r="57" spans="1:131" s="236" customFormat="1" ht="26.25" customHeight="1" x14ac:dyDescent="0.2">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t="s">
        <v>610</v>
      </c>
      <c r="BT57" s="1013"/>
      <c r="BU57" s="1013"/>
      <c r="BV57" s="1013"/>
      <c r="BW57" s="1013"/>
      <c r="BX57" s="1013"/>
      <c r="BY57" s="1013"/>
      <c r="BZ57" s="1013"/>
      <c r="CA57" s="1013"/>
      <c r="CB57" s="1013"/>
      <c r="CC57" s="1013"/>
      <c r="CD57" s="1013"/>
      <c r="CE57" s="1013"/>
      <c r="CF57" s="1013"/>
      <c r="CG57" s="1014"/>
      <c r="CH57" s="987">
        <v>32</v>
      </c>
      <c r="CI57" s="988"/>
      <c r="CJ57" s="988"/>
      <c r="CK57" s="988"/>
      <c r="CL57" s="989"/>
      <c r="CM57" s="987">
        <v>74</v>
      </c>
      <c r="CN57" s="988"/>
      <c r="CO57" s="988"/>
      <c r="CP57" s="988"/>
      <c r="CQ57" s="989"/>
      <c r="CR57" s="987">
        <v>3</v>
      </c>
      <c r="CS57" s="988"/>
      <c r="CT57" s="988"/>
      <c r="CU57" s="988"/>
      <c r="CV57" s="989"/>
      <c r="CW57" s="987">
        <v>65</v>
      </c>
      <c r="CX57" s="988"/>
      <c r="CY57" s="988"/>
      <c r="CZ57" s="988"/>
      <c r="DA57" s="989"/>
      <c r="DB57" s="987" t="s">
        <v>484</v>
      </c>
      <c r="DC57" s="988"/>
      <c r="DD57" s="988"/>
      <c r="DE57" s="988"/>
      <c r="DF57" s="989"/>
      <c r="DG57" s="987" t="s">
        <v>484</v>
      </c>
      <c r="DH57" s="988"/>
      <c r="DI57" s="988"/>
      <c r="DJ57" s="988"/>
      <c r="DK57" s="989"/>
      <c r="DL57" s="987" t="s">
        <v>484</v>
      </c>
      <c r="DM57" s="988"/>
      <c r="DN57" s="988"/>
      <c r="DO57" s="988"/>
      <c r="DP57" s="989"/>
      <c r="DQ57" s="987" t="s">
        <v>484</v>
      </c>
      <c r="DR57" s="988"/>
      <c r="DS57" s="988"/>
      <c r="DT57" s="988"/>
      <c r="DU57" s="989"/>
      <c r="DV57" s="990"/>
      <c r="DW57" s="991"/>
      <c r="DX57" s="991"/>
      <c r="DY57" s="991"/>
      <c r="DZ57" s="992"/>
      <c r="EA57" s="235"/>
    </row>
    <row r="58" spans="1:131" s="236" customFormat="1" ht="26.25" customHeight="1" x14ac:dyDescent="0.2">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t="s">
        <v>611</v>
      </c>
      <c r="BT58" s="1013"/>
      <c r="BU58" s="1013"/>
      <c r="BV58" s="1013"/>
      <c r="BW58" s="1013"/>
      <c r="BX58" s="1013"/>
      <c r="BY58" s="1013"/>
      <c r="BZ58" s="1013"/>
      <c r="CA58" s="1013"/>
      <c r="CB58" s="1013"/>
      <c r="CC58" s="1013"/>
      <c r="CD58" s="1013"/>
      <c r="CE58" s="1013"/>
      <c r="CF58" s="1013"/>
      <c r="CG58" s="1014"/>
      <c r="CH58" s="987">
        <v>-3</v>
      </c>
      <c r="CI58" s="988"/>
      <c r="CJ58" s="988"/>
      <c r="CK58" s="988"/>
      <c r="CL58" s="989"/>
      <c r="CM58" s="987">
        <v>2</v>
      </c>
      <c r="CN58" s="988"/>
      <c r="CO58" s="988"/>
      <c r="CP58" s="988"/>
      <c r="CQ58" s="989"/>
      <c r="CR58" s="987">
        <v>3</v>
      </c>
      <c r="CS58" s="988"/>
      <c r="CT58" s="988"/>
      <c r="CU58" s="988"/>
      <c r="CV58" s="989"/>
      <c r="CW58" s="987" t="s">
        <v>484</v>
      </c>
      <c r="CX58" s="988"/>
      <c r="CY58" s="988"/>
      <c r="CZ58" s="988"/>
      <c r="DA58" s="989"/>
      <c r="DB58" s="987" t="s">
        <v>484</v>
      </c>
      <c r="DC58" s="988"/>
      <c r="DD58" s="988"/>
      <c r="DE58" s="988"/>
      <c r="DF58" s="989"/>
      <c r="DG58" s="987" t="s">
        <v>484</v>
      </c>
      <c r="DH58" s="988"/>
      <c r="DI58" s="988"/>
      <c r="DJ58" s="988"/>
      <c r="DK58" s="989"/>
      <c r="DL58" s="987" t="s">
        <v>484</v>
      </c>
      <c r="DM58" s="988"/>
      <c r="DN58" s="988"/>
      <c r="DO58" s="988"/>
      <c r="DP58" s="989"/>
      <c r="DQ58" s="987" t="s">
        <v>484</v>
      </c>
      <c r="DR58" s="988"/>
      <c r="DS58" s="988"/>
      <c r="DT58" s="988"/>
      <c r="DU58" s="989"/>
      <c r="DV58" s="990"/>
      <c r="DW58" s="991"/>
      <c r="DX58" s="991"/>
      <c r="DY58" s="991"/>
      <c r="DZ58" s="992"/>
      <c r="EA58" s="235"/>
    </row>
    <row r="59" spans="1:131" s="236" customFormat="1" ht="26.25" customHeight="1" x14ac:dyDescent="0.2">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t="s">
        <v>612</v>
      </c>
      <c r="BT59" s="1013"/>
      <c r="BU59" s="1013"/>
      <c r="BV59" s="1013"/>
      <c r="BW59" s="1013"/>
      <c r="BX59" s="1013"/>
      <c r="BY59" s="1013"/>
      <c r="BZ59" s="1013"/>
      <c r="CA59" s="1013"/>
      <c r="CB59" s="1013"/>
      <c r="CC59" s="1013"/>
      <c r="CD59" s="1013"/>
      <c r="CE59" s="1013"/>
      <c r="CF59" s="1013"/>
      <c r="CG59" s="1014"/>
      <c r="CH59" s="987">
        <v>35</v>
      </c>
      <c r="CI59" s="988"/>
      <c r="CJ59" s="988"/>
      <c r="CK59" s="988"/>
      <c r="CL59" s="989"/>
      <c r="CM59" s="987">
        <v>48</v>
      </c>
      <c r="CN59" s="988"/>
      <c r="CO59" s="988"/>
      <c r="CP59" s="988"/>
      <c r="CQ59" s="989"/>
      <c r="CR59" s="987">
        <v>3</v>
      </c>
      <c r="CS59" s="988"/>
      <c r="CT59" s="988"/>
      <c r="CU59" s="988"/>
      <c r="CV59" s="989"/>
      <c r="CW59" s="987">
        <v>747</v>
      </c>
      <c r="CX59" s="988"/>
      <c r="CY59" s="988"/>
      <c r="CZ59" s="988"/>
      <c r="DA59" s="989"/>
      <c r="DB59" s="987" t="s">
        <v>484</v>
      </c>
      <c r="DC59" s="988"/>
      <c r="DD59" s="988"/>
      <c r="DE59" s="988"/>
      <c r="DF59" s="989"/>
      <c r="DG59" s="987" t="s">
        <v>484</v>
      </c>
      <c r="DH59" s="988"/>
      <c r="DI59" s="988"/>
      <c r="DJ59" s="988"/>
      <c r="DK59" s="989"/>
      <c r="DL59" s="987" t="s">
        <v>484</v>
      </c>
      <c r="DM59" s="988"/>
      <c r="DN59" s="988"/>
      <c r="DO59" s="988"/>
      <c r="DP59" s="989"/>
      <c r="DQ59" s="987" t="s">
        <v>484</v>
      </c>
      <c r="DR59" s="988"/>
      <c r="DS59" s="988"/>
      <c r="DT59" s="988"/>
      <c r="DU59" s="989"/>
      <c r="DV59" s="990"/>
      <c r="DW59" s="991"/>
      <c r="DX59" s="991"/>
      <c r="DY59" s="991"/>
      <c r="DZ59" s="992"/>
      <c r="EA59" s="235"/>
    </row>
    <row r="60" spans="1:131" s="236" customFormat="1" ht="26.25" customHeight="1" x14ac:dyDescent="0.2">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t="s">
        <v>613</v>
      </c>
      <c r="BT60" s="1013"/>
      <c r="BU60" s="1013"/>
      <c r="BV60" s="1013"/>
      <c r="BW60" s="1013"/>
      <c r="BX60" s="1013"/>
      <c r="BY60" s="1013"/>
      <c r="BZ60" s="1013"/>
      <c r="CA60" s="1013"/>
      <c r="CB60" s="1013"/>
      <c r="CC60" s="1013"/>
      <c r="CD60" s="1013"/>
      <c r="CE60" s="1013"/>
      <c r="CF60" s="1013"/>
      <c r="CG60" s="1014"/>
      <c r="CH60" s="987">
        <v>-164</v>
      </c>
      <c r="CI60" s="988"/>
      <c r="CJ60" s="988"/>
      <c r="CK60" s="988"/>
      <c r="CL60" s="989"/>
      <c r="CM60" s="987">
        <v>606</v>
      </c>
      <c r="CN60" s="988"/>
      <c r="CO60" s="988"/>
      <c r="CP60" s="988"/>
      <c r="CQ60" s="989"/>
      <c r="CR60" s="987">
        <v>49</v>
      </c>
      <c r="CS60" s="988"/>
      <c r="CT60" s="988"/>
      <c r="CU60" s="988"/>
      <c r="CV60" s="989"/>
      <c r="CW60" s="987">
        <v>30</v>
      </c>
      <c r="CX60" s="988"/>
      <c r="CY60" s="988"/>
      <c r="CZ60" s="988"/>
      <c r="DA60" s="989"/>
      <c r="DB60" s="987" t="s">
        <v>484</v>
      </c>
      <c r="DC60" s="988"/>
      <c r="DD60" s="988"/>
      <c r="DE60" s="988"/>
      <c r="DF60" s="989"/>
      <c r="DG60" s="987" t="s">
        <v>484</v>
      </c>
      <c r="DH60" s="988"/>
      <c r="DI60" s="988"/>
      <c r="DJ60" s="988"/>
      <c r="DK60" s="989"/>
      <c r="DL60" s="987" t="s">
        <v>484</v>
      </c>
      <c r="DM60" s="988"/>
      <c r="DN60" s="988"/>
      <c r="DO60" s="988"/>
      <c r="DP60" s="989"/>
      <c r="DQ60" s="987" t="s">
        <v>484</v>
      </c>
      <c r="DR60" s="988"/>
      <c r="DS60" s="988"/>
      <c r="DT60" s="988"/>
      <c r="DU60" s="989"/>
      <c r="DV60" s="990"/>
      <c r="DW60" s="991"/>
      <c r="DX60" s="991"/>
      <c r="DY60" s="991"/>
      <c r="DZ60" s="992"/>
      <c r="EA60" s="235"/>
    </row>
    <row r="61" spans="1:131" s="236" customFormat="1" ht="26.25" customHeight="1" thickBot="1" x14ac:dyDescent="0.25">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2">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389</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5">
      <c r="A63" s="253" t="s">
        <v>371</v>
      </c>
      <c r="B63" s="942" t="s">
        <v>390</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9820</v>
      </c>
      <c r="AG63" s="957"/>
      <c r="AH63" s="957"/>
      <c r="AI63" s="957"/>
      <c r="AJ63" s="1027"/>
      <c r="AK63" s="1028"/>
      <c r="AL63" s="961"/>
      <c r="AM63" s="961"/>
      <c r="AN63" s="961"/>
      <c r="AO63" s="961"/>
      <c r="AP63" s="957">
        <v>77874</v>
      </c>
      <c r="AQ63" s="957"/>
      <c r="AR63" s="957"/>
      <c r="AS63" s="957"/>
      <c r="AT63" s="957"/>
      <c r="AU63" s="957">
        <v>27637</v>
      </c>
      <c r="AV63" s="957"/>
      <c r="AW63" s="957"/>
      <c r="AX63" s="957"/>
      <c r="AY63" s="957"/>
      <c r="AZ63" s="1022"/>
      <c r="BA63" s="1022"/>
      <c r="BB63" s="1022"/>
      <c r="BC63" s="1022"/>
      <c r="BD63" s="1022"/>
      <c r="BE63" s="958"/>
      <c r="BF63" s="958"/>
      <c r="BG63" s="958"/>
      <c r="BH63" s="958"/>
      <c r="BI63" s="959"/>
      <c r="BJ63" s="1023" t="s">
        <v>118</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5">
      <c r="A65" s="241" t="s">
        <v>391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2">
      <c r="A66" s="993" t="s">
        <v>392</v>
      </c>
      <c r="B66" s="994"/>
      <c r="C66" s="994"/>
      <c r="D66" s="994"/>
      <c r="E66" s="994"/>
      <c r="F66" s="994"/>
      <c r="G66" s="994"/>
      <c r="H66" s="994"/>
      <c r="I66" s="994"/>
      <c r="J66" s="994"/>
      <c r="K66" s="994"/>
      <c r="L66" s="994"/>
      <c r="M66" s="994"/>
      <c r="N66" s="994"/>
      <c r="O66" s="994"/>
      <c r="P66" s="995"/>
      <c r="Q66" s="999" t="s">
        <v>375</v>
      </c>
      <c r="R66" s="1000"/>
      <c r="S66" s="1000"/>
      <c r="T66" s="1000"/>
      <c r="U66" s="1001"/>
      <c r="V66" s="999" t="s">
        <v>376</v>
      </c>
      <c r="W66" s="1000"/>
      <c r="X66" s="1000"/>
      <c r="Y66" s="1000"/>
      <c r="Z66" s="1001"/>
      <c r="AA66" s="999" t="s">
        <v>393</v>
      </c>
      <c r="AB66" s="1000"/>
      <c r="AC66" s="1000"/>
      <c r="AD66" s="1000"/>
      <c r="AE66" s="1001"/>
      <c r="AF66" s="1005" t="s">
        <v>378</v>
      </c>
      <c r="AG66" s="1006"/>
      <c r="AH66" s="1006"/>
      <c r="AI66" s="1006"/>
      <c r="AJ66" s="1007"/>
      <c r="AK66" s="999" t="s">
        <v>379</v>
      </c>
      <c r="AL66" s="994"/>
      <c r="AM66" s="994"/>
      <c r="AN66" s="994"/>
      <c r="AO66" s="995"/>
      <c r="AP66" s="999" t="s">
        <v>380</v>
      </c>
      <c r="AQ66" s="1000"/>
      <c r="AR66" s="1000"/>
      <c r="AS66" s="1000"/>
      <c r="AT66" s="1001"/>
      <c r="AU66" s="999" t="s">
        <v>394</v>
      </c>
      <c r="AV66" s="1000"/>
      <c r="AW66" s="1000"/>
      <c r="AX66" s="1000"/>
      <c r="AY66" s="1001"/>
      <c r="AZ66" s="999" t="s">
        <v>350</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c r="C68" s="984"/>
      <c r="D68" s="984"/>
      <c r="E68" s="984"/>
      <c r="F68" s="984"/>
      <c r="G68" s="984"/>
      <c r="H68" s="984"/>
      <c r="I68" s="984"/>
      <c r="J68" s="984"/>
      <c r="K68" s="984"/>
      <c r="L68" s="984"/>
      <c r="M68" s="984"/>
      <c r="N68" s="984"/>
      <c r="O68" s="984"/>
      <c r="P68" s="985"/>
      <c r="Q68" s="986"/>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0"/>
      <c r="AQ68" s="980"/>
      <c r="AR68" s="980"/>
      <c r="AS68" s="980"/>
      <c r="AT68" s="980"/>
      <c r="AU68" s="980"/>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c r="C69" s="973"/>
      <c r="D69" s="973"/>
      <c r="E69" s="973"/>
      <c r="F69" s="973"/>
      <c r="G69" s="973"/>
      <c r="H69" s="973"/>
      <c r="I69" s="973"/>
      <c r="J69" s="973"/>
      <c r="K69" s="973"/>
      <c r="L69" s="973"/>
      <c r="M69" s="973"/>
      <c r="N69" s="973"/>
      <c r="O69" s="973"/>
      <c r="P69" s="974"/>
      <c r="Q69" s="975"/>
      <c r="R69" s="969"/>
      <c r="S69" s="969"/>
      <c r="T69" s="969"/>
      <c r="U69" s="969"/>
      <c r="V69" s="969"/>
      <c r="W69" s="969"/>
      <c r="X69" s="969"/>
      <c r="Y69" s="969"/>
      <c r="Z69" s="969"/>
      <c r="AA69" s="969"/>
      <c r="AB69" s="969"/>
      <c r="AC69" s="969"/>
      <c r="AD69" s="969"/>
      <c r="AE69" s="969"/>
      <c r="AF69" s="969"/>
      <c r="AG69" s="969"/>
      <c r="AH69" s="969"/>
      <c r="AI69" s="969"/>
      <c r="AJ69" s="969"/>
      <c r="AK69" s="969"/>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371</v>
      </c>
      <c r="B88" s="942" t="s">
        <v>395</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371</v>
      </c>
      <c r="BR102" s="942" t="s">
        <v>396</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83487</v>
      </c>
      <c r="CS102" s="949"/>
      <c r="CT102" s="949"/>
      <c r="CU102" s="949"/>
      <c r="CV102" s="950"/>
      <c r="CW102" s="948">
        <v>11767</v>
      </c>
      <c r="CX102" s="949"/>
      <c r="CY102" s="949"/>
      <c r="CZ102" s="949"/>
      <c r="DA102" s="950"/>
      <c r="DB102" s="948">
        <v>135576</v>
      </c>
      <c r="DC102" s="949"/>
      <c r="DD102" s="949"/>
      <c r="DE102" s="949"/>
      <c r="DF102" s="950"/>
      <c r="DG102" s="948">
        <v>803</v>
      </c>
      <c r="DH102" s="949"/>
      <c r="DI102" s="949"/>
      <c r="DJ102" s="949"/>
      <c r="DK102" s="950"/>
      <c r="DL102" s="948">
        <v>15965</v>
      </c>
      <c r="DM102" s="949"/>
      <c r="DN102" s="949"/>
      <c r="DO102" s="949"/>
      <c r="DP102" s="950"/>
      <c r="DQ102" s="948">
        <v>13764</v>
      </c>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397</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398</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399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400</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401</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402</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403</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404</v>
      </c>
      <c r="AB109" s="892"/>
      <c r="AC109" s="892"/>
      <c r="AD109" s="892"/>
      <c r="AE109" s="893"/>
      <c r="AF109" s="894" t="s">
        <v>306</v>
      </c>
      <c r="AG109" s="892"/>
      <c r="AH109" s="892"/>
      <c r="AI109" s="892"/>
      <c r="AJ109" s="893"/>
      <c r="AK109" s="894" t="s">
        <v>305</v>
      </c>
      <c r="AL109" s="892"/>
      <c r="AM109" s="892"/>
      <c r="AN109" s="892"/>
      <c r="AO109" s="893"/>
      <c r="AP109" s="894" t="s">
        <v>405</v>
      </c>
      <c r="AQ109" s="892"/>
      <c r="AR109" s="892"/>
      <c r="AS109" s="892"/>
      <c r="AT109" s="923"/>
      <c r="AU109" s="891" t="s">
        <v>403</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404</v>
      </c>
      <c r="BR109" s="892"/>
      <c r="BS109" s="892"/>
      <c r="BT109" s="892"/>
      <c r="BU109" s="893"/>
      <c r="BV109" s="894" t="s">
        <v>306</v>
      </c>
      <c r="BW109" s="892"/>
      <c r="BX109" s="892"/>
      <c r="BY109" s="892"/>
      <c r="BZ109" s="893"/>
      <c r="CA109" s="894" t="s">
        <v>305</v>
      </c>
      <c r="CB109" s="892"/>
      <c r="CC109" s="892"/>
      <c r="CD109" s="892"/>
      <c r="CE109" s="893"/>
      <c r="CF109" s="930" t="s">
        <v>405</v>
      </c>
      <c r="CG109" s="930"/>
      <c r="CH109" s="930"/>
      <c r="CI109" s="930"/>
      <c r="CJ109" s="930"/>
      <c r="CK109" s="894" t="s">
        <v>406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404</v>
      </c>
      <c r="DH109" s="892"/>
      <c r="DI109" s="892"/>
      <c r="DJ109" s="892"/>
      <c r="DK109" s="893"/>
      <c r="DL109" s="894" t="s">
        <v>306</v>
      </c>
      <c r="DM109" s="892"/>
      <c r="DN109" s="892"/>
      <c r="DO109" s="892"/>
      <c r="DP109" s="893"/>
      <c r="DQ109" s="894" t="s">
        <v>305</v>
      </c>
      <c r="DR109" s="892"/>
      <c r="DS109" s="892"/>
      <c r="DT109" s="892"/>
      <c r="DU109" s="893"/>
      <c r="DV109" s="894" t="s">
        <v>405</v>
      </c>
      <c r="DW109" s="892"/>
      <c r="DX109" s="892"/>
      <c r="DY109" s="892"/>
      <c r="DZ109" s="923"/>
    </row>
    <row r="110" spans="1:131" s="235" customFormat="1" ht="26.25" customHeight="1" x14ac:dyDescent="0.2">
      <c r="A110" s="792" t="s">
        <v>407</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91378018</v>
      </c>
      <c r="AB110" s="885"/>
      <c r="AC110" s="885"/>
      <c r="AD110" s="885"/>
      <c r="AE110" s="886"/>
      <c r="AF110" s="887">
        <v>88765085</v>
      </c>
      <c r="AG110" s="885"/>
      <c r="AH110" s="885"/>
      <c r="AI110" s="885"/>
      <c r="AJ110" s="886"/>
      <c r="AK110" s="887">
        <v>87213901</v>
      </c>
      <c r="AL110" s="885"/>
      <c r="AM110" s="885"/>
      <c r="AN110" s="885"/>
      <c r="AO110" s="886"/>
      <c r="AP110" s="888">
        <v>20.9</v>
      </c>
      <c r="AQ110" s="889"/>
      <c r="AR110" s="889"/>
      <c r="AS110" s="889"/>
      <c r="AT110" s="890"/>
      <c r="AU110" s="924" t="s">
        <v>70</v>
      </c>
      <c r="AV110" s="925"/>
      <c r="AW110" s="925"/>
      <c r="AX110" s="925"/>
      <c r="AY110" s="925"/>
      <c r="AZ110" s="847" t="s">
        <v>408</v>
      </c>
      <c r="BA110" s="793"/>
      <c r="BB110" s="793"/>
      <c r="BC110" s="793"/>
      <c r="BD110" s="793"/>
      <c r="BE110" s="793"/>
      <c r="BF110" s="793"/>
      <c r="BG110" s="793"/>
      <c r="BH110" s="793"/>
      <c r="BI110" s="793"/>
      <c r="BJ110" s="793"/>
      <c r="BK110" s="793"/>
      <c r="BL110" s="793"/>
      <c r="BM110" s="793"/>
      <c r="BN110" s="793"/>
      <c r="BO110" s="793"/>
      <c r="BP110" s="794"/>
      <c r="BQ110" s="848">
        <v>1546018299</v>
      </c>
      <c r="BR110" s="830"/>
      <c r="BS110" s="830"/>
      <c r="BT110" s="830"/>
      <c r="BU110" s="830"/>
      <c r="BV110" s="830">
        <v>1545993358</v>
      </c>
      <c r="BW110" s="830"/>
      <c r="BX110" s="830"/>
      <c r="BY110" s="830"/>
      <c r="BZ110" s="830"/>
      <c r="CA110" s="830">
        <v>1545827707</v>
      </c>
      <c r="CB110" s="830"/>
      <c r="CC110" s="830"/>
      <c r="CD110" s="830"/>
      <c r="CE110" s="830"/>
      <c r="CF110" s="857">
        <v>370.7</v>
      </c>
      <c r="CG110" s="858"/>
      <c r="CH110" s="858"/>
      <c r="CI110" s="858"/>
      <c r="CJ110" s="858"/>
      <c r="CK110" s="920" t="s">
        <v>409</v>
      </c>
      <c r="CL110" s="804"/>
      <c r="CM110" s="881" t="s">
        <v>410</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411</v>
      </c>
      <c r="DH110" s="830"/>
      <c r="DI110" s="830"/>
      <c r="DJ110" s="830"/>
      <c r="DK110" s="830"/>
      <c r="DL110" s="830" t="s">
        <v>118</v>
      </c>
      <c r="DM110" s="830"/>
      <c r="DN110" s="830"/>
      <c r="DO110" s="830"/>
      <c r="DP110" s="830"/>
      <c r="DQ110" s="830" t="s">
        <v>412</v>
      </c>
      <c r="DR110" s="830"/>
      <c r="DS110" s="830"/>
      <c r="DT110" s="830"/>
      <c r="DU110" s="830"/>
      <c r="DV110" s="831" t="s">
        <v>118</v>
      </c>
      <c r="DW110" s="831"/>
      <c r="DX110" s="831"/>
      <c r="DY110" s="831"/>
      <c r="DZ110" s="832"/>
    </row>
    <row r="111" spans="1:131" s="235" customFormat="1" ht="26.25" customHeight="1" x14ac:dyDescent="0.2">
      <c r="A111" s="759" t="s">
        <v>413</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118</v>
      </c>
      <c r="AB111" s="914"/>
      <c r="AC111" s="914"/>
      <c r="AD111" s="914"/>
      <c r="AE111" s="915"/>
      <c r="AF111" s="916" t="s">
        <v>412</v>
      </c>
      <c r="AG111" s="914"/>
      <c r="AH111" s="914"/>
      <c r="AI111" s="914"/>
      <c r="AJ111" s="915"/>
      <c r="AK111" s="916" t="s">
        <v>118</v>
      </c>
      <c r="AL111" s="914"/>
      <c r="AM111" s="914"/>
      <c r="AN111" s="914"/>
      <c r="AO111" s="915"/>
      <c r="AP111" s="917" t="s">
        <v>412</v>
      </c>
      <c r="AQ111" s="918"/>
      <c r="AR111" s="918"/>
      <c r="AS111" s="918"/>
      <c r="AT111" s="919"/>
      <c r="AU111" s="926"/>
      <c r="AV111" s="927"/>
      <c r="AW111" s="927"/>
      <c r="AX111" s="927"/>
      <c r="AY111" s="927"/>
      <c r="AZ111" s="800" t="s">
        <v>414</v>
      </c>
      <c r="BA111" s="735"/>
      <c r="BB111" s="735"/>
      <c r="BC111" s="735"/>
      <c r="BD111" s="735"/>
      <c r="BE111" s="735"/>
      <c r="BF111" s="735"/>
      <c r="BG111" s="735"/>
      <c r="BH111" s="735"/>
      <c r="BI111" s="735"/>
      <c r="BJ111" s="735"/>
      <c r="BK111" s="735"/>
      <c r="BL111" s="735"/>
      <c r="BM111" s="735"/>
      <c r="BN111" s="735"/>
      <c r="BO111" s="735"/>
      <c r="BP111" s="736"/>
      <c r="BQ111" s="801">
        <v>9990045</v>
      </c>
      <c r="BR111" s="802"/>
      <c r="BS111" s="802"/>
      <c r="BT111" s="802"/>
      <c r="BU111" s="802"/>
      <c r="BV111" s="802">
        <v>6273722</v>
      </c>
      <c r="BW111" s="802"/>
      <c r="BX111" s="802"/>
      <c r="BY111" s="802"/>
      <c r="BZ111" s="802"/>
      <c r="CA111" s="802">
        <v>4985478</v>
      </c>
      <c r="CB111" s="802"/>
      <c r="CC111" s="802"/>
      <c r="CD111" s="802"/>
      <c r="CE111" s="802"/>
      <c r="CF111" s="866">
        <v>1.2</v>
      </c>
      <c r="CG111" s="867"/>
      <c r="CH111" s="867"/>
      <c r="CI111" s="867"/>
      <c r="CJ111" s="867"/>
      <c r="CK111" s="921"/>
      <c r="CL111" s="806"/>
      <c r="CM111" s="809" t="s">
        <v>415</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118</v>
      </c>
      <c r="DH111" s="802"/>
      <c r="DI111" s="802"/>
      <c r="DJ111" s="802"/>
      <c r="DK111" s="802"/>
      <c r="DL111" s="802" t="s">
        <v>412</v>
      </c>
      <c r="DM111" s="802"/>
      <c r="DN111" s="802"/>
      <c r="DO111" s="802"/>
      <c r="DP111" s="802"/>
      <c r="DQ111" s="802" t="s">
        <v>118</v>
      </c>
      <c r="DR111" s="802"/>
      <c r="DS111" s="802"/>
      <c r="DT111" s="802"/>
      <c r="DU111" s="802"/>
      <c r="DV111" s="779" t="s">
        <v>118</v>
      </c>
      <c r="DW111" s="779"/>
      <c r="DX111" s="779"/>
      <c r="DY111" s="779"/>
      <c r="DZ111" s="780"/>
    </row>
    <row r="112" spans="1:131" s="235" customFormat="1" ht="26.25" customHeight="1" x14ac:dyDescent="0.2">
      <c r="A112" s="906" t="s">
        <v>416</v>
      </c>
      <c r="B112" s="907"/>
      <c r="C112" s="735" t="s">
        <v>417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16712067</v>
      </c>
      <c r="AB112" s="765"/>
      <c r="AC112" s="765"/>
      <c r="AD112" s="765"/>
      <c r="AE112" s="766"/>
      <c r="AF112" s="767">
        <v>17818733</v>
      </c>
      <c r="AG112" s="765"/>
      <c r="AH112" s="765"/>
      <c r="AI112" s="765"/>
      <c r="AJ112" s="766"/>
      <c r="AK112" s="767">
        <v>18760600</v>
      </c>
      <c r="AL112" s="765"/>
      <c r="AM112" s="765"/>
      <c r="AN112" s="765"/>
      <c r="AO112" s="766"/>
      <c r="AP112" s="812">
        <v>4.5</v>
      </c>
      <c r="AQ112" s="813"/>
      <c r="AR112" s="813"/>
      <c r="AS112" s="813"/>
      <c r="AT112" s="814"/>
      <c r="AU112" s="926"/>
      <c r="AV112" s="927"/>
      <c r="AW112" s="927"/>
      <c r="AX112" s="927"/>
      <c r="AY112" s="927"/>
      <c r="AZ112" s="800" t="s">
        <v>418</v>
      </c>
      <c r="BA112" s="735"/>
      <c r="BB112" s="735"/>
      <c r="BC112" s="735"/>
      <c r="BD112" s="735"/>
      <c r="BE112" s="735"/>
      <c r="BF112" s="735"/>
      <c r="BG112" s="735"/>
      <c r="BH112" s="735"/>
      <c r="BI112" s="735"/>
      <c r="BJ112" s="735"/>
      <c r="BK112" s="735"/>
      <c r="BL112" s="735"/>
      <c r="BM112" s="735"/>
      <c r="BN112" s="735"/>
      <c r="BO112" s="735"/>
      <c r="BP112" s="736"/>
      <c r="BQ112" s="801">
        <v>40478811</v>
      </c>
      <c r="BR112" s="802"/>
      <c r="BS112" s="802"/>
      <c r="BT112" s="802"/>
      <c r="BU112" s="802"/>
      <c r="BV112" s="802">
        <v>31464479</v>
      </c>
      <c r="BW112" s="802"/>
      <c r="BX112" s="802"/>
      <c r="BY112" s="802"/>
      <c r="BZ112" s="802"/>
      <c r="CA112" s="802">
        <v>27636399</v>
      </c>
      <c r="CB112" s="802"/>
      <c r="CC112" s="802"/>
      <c r="CD112" s="802"/>
      <c r="CE112" s="802"/>
      <c r="CF112" s="866">
        <v>6.6</v>
      </c>
      <c r="CG112" s="867"/>
      <c r="CH112" s="867"/>
      <c r="CI112" s="867"/>
      <c r="CJ112" s="867"/>
      <c r="CK112" s="921"/>
      <c r="CL112" s="806"/>
      <c r="CM112" s="809" t="s">
        <v>419</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8662349</v>
      </c>
      <c r="DH112" s="802"/>
      <c r="DI112" s="802"/>
      <c r="DJ112" s="802"/>
      <c r="DK112" s="802"/>
      <c r="DL112" s="802">
        <v>5255795</v>
      </c>
      <c r="DM112" s="802"/>
      <c r="DN112" s="802"/>
      <c r="DO112" s="802"/>
      <c r="DP112" s="802"/>
      <c r="DQ112" s="802">
        <v>4211398</v>
      </c>
      <c r="DR112" s="802"/>
      <c r="DS112" s="802"/>
      <c r="DT112" s="802"/>
      <c r="DU112" s="802"/>
      <c r="DV112" s="779">
        <v>1</v>
      </c>
      <c r="DW112" s="779"/>
      <c r="DX112" s="779"/>
      <c r="DY112" s="779"/>
      <c r="DZ112" s="780"/>
    </row>
    <row r="113" spans="1:130" s="235" customFormat="1" ht="26.25" customHeight="1" x14ac:dyDescent="0.2">
      <c r="A113" s="908"/>
      <c r="B113" s="909"/>
      <c r="C113" s="735" t="s">
        <v>420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2262393</v>
      </c>
      <c r="AB113" s="765"/>
      <c r="AC113" s="765"/>
      <c r="AD113" s="765"/>
      <c r="AE113" s="766"/>
      <c r="AF113" s="767">
        <v>2121241</v>
      </c>
      <c r="AG113" s="765"/>
      <c r="AH113" s="765"/>
      <c r="AI113" s="765"/>
      <c r="AJ113" s="766"/>
      <c r="AK113" s="767">
        <v>1984087</v>
      </c>
      <c r="AL113" s="765"/>
      <c r="AM113" s="765"/>
      <c r="AN113" s="765"/>
      <c r="AO113" s="766"/>
      <c r="AP113" s="812">
        <v>0.5</v>
      </c>
      <c r="AQ113" s="813"/>
      <c r="AR113" s="813"/>
      <c r="AS113" s="813"/>
      <c r="AT113" s="814"/>
      <c r="AU113" s="926"/>
      <c r="AV113" s="927"/>
      <c r="AW113" s="927"/>
      <c r="AX113" s="927"/>
      <c r="AY113" s="927"/>
      <c r="AZ113" s="800" t="s">
        <v>421</v>
      </c>
      <c r="BA113" s="735"/>
      <c r="BB113" s="735"/>
      <c r="BC113" s="735"/>
      <c r="BD113" s="735"/>
      <c r="BE113" s="735"/>
      <c r="BF113" s="735"/>
      <c r="BG113" s="735"/>
      <c r="BH113" s="735"/>
      <c r="BI113" s="735"/>
      <c r="BJ113" s="735"/>
      <c r="BK113" s="735"/>
      <c r="BL113" s="735"/>
      <c r="BM113" s="735"/>
      <c r="BN113" s="735"/>
      <c r="BO113" s="735"/>
      <c r="BP113" s="736"/>
      <c r="BQ113" s="801" t="s">
        <v>411</v>
      </c>
      <c r="BR113" s="802"/>
      <c r="BS113" s="802"/>
      <c r="BT113" s="802"/>
      <c r="BU113" s="802"/>
      <c r="BV113" s="802" t="s">
        <v>118</v>
      </c>
      <c r="BW113" s="802"/>
      <c r="BX113" s="802"/>
      <c r="BY113" s="802"/>
      <c r="BZ113" s="802"/>
      <c r="CA113" s="802" t="s">
        <v>118</v>
      </c>
      <c r="CB113" s="802"/>
      <c r="CC113" s="802"/>
      <c r="CD113" s="802"/>
      <c r="CE113" s="802"/>
      <c r="CF113" s="866" t="s">
        <v>118</v>
      </c>
      <c r="CG113" s="867"/>
      <c r="CH113" s="867"/>
      <c r="CI113" s="867"/>
      <c r="CJ113" s="867"/>
      <c r="CK113" s="921"/>
      <c r="CL113" s="806"/>
      <c r="CM113" s="809" t="s">
        <v>422</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1158550</v>
      </c>
      <c r="DH113" s="802"/>
      <c r="DI113" s="802"/>
      <c r="DJ113" s="802"/>
      <c r="DK113" s="802"/>
      <c r="DL113" s="802">
        <v>938775</v>
      </c>
      <c r="DM113" s="802"/>
      <c r="DN113" s="802"/>
      <c r="DO113" s="802"/>
      <c r="DP113" s="802"/>
      <c r="DQ113" s="802">
        <v>733411</v>
      </c>
      <c r="DR113" s="802"/>
      <c r="DS113" s="802"/>
      <c r="DT113" s="802"/>
      <c r="DU113" s="802"/>
      <c r="DV113" s="779">
        <v>0.2</v>
      </c>
      <c r="DW113" s="779"/>
      <c r="DX113" s="779"/>
      <c r="DY113" s="779"/>
      <c r="DZ113" s="780"/>
    </row>
    <row r="114" spans="1:130" s="235" customFormat="1" ht="26.25" customHeight="1" x14ac:dyDescent="0.2">
      <c r="A114" s="908"/>
      <c r="B114" s="909"/>
      <c r="C114" s="735" t="s">
        <v>423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118</v>
      </c>
      <c r="AB114" s="765"/>
      <c r="AC114" s="765"/>
      <c r="AD114" s="765"/>
      <c r="AE114" s="766"/>
      <c r="AF114" s="767" t="s">
        <v>118</v>
      </c>
      <c r="AG114" s="765"/>
      <c r="AH114" s="765"/>
      <c r="AI114" s="765"/>
      <c r="AJ114" s="766"/>
      <c r="AK114" s="767" t="s">
        <v>411</v>
      </c>
      <c r="AL114" s="765"/>
      <c r="AM114" s="765"/>
      <c r="AN114" s="765"/>
      <c r="AO114" s="766"/>
      <c r="AP114" s="812" t="s">
        <v>118</v>
      </c>
      <c r="AQ114" s="813"/>
      <c r="AR114" s="813"/>
      <c r="AS114" s="813"/>
      <c r="AT114" s="814"/>
      <c r="AU114" s="926"/>
      <c r="AV114" s="927"/>
      <c r="AW114" s="927"/>
      <c r="AX114" s="927"/>
      <c r="AY114" s="927"/>
      <c r="AZ114" s="800" t="s">
        <v>424</v>
      </c>
      <c r="BA114" s="735"/>
      <c r="BB114" s="735"/>
      <c r="BC114" s="735"/>
      <c r="BD114" s="735"/>
      <c r="BE114" s="735"/>
      <c r="BF114" s="735"/>
      <c r="BG114" s="735"/>
      <c r="BH114" s="735"/>
      <c r="BI114" s="735"/>
      <c r="BJ114" s="735"/>
      <c r="BK114" s="735"/>
      <c r="BL114" s="735"/>
      <c r="BM114" s="735"/>
      <c r="BN114" s="735"/>
      <c r="BO114" s="735"/>
      <c r="BP114" s="736"/>
      <c r="BQ114" s="801">
        <v>241468915</v>
      </c>
      <c r="BR114" s="802"/>
      <c r="BS114" s="802"/>
      <c r="BT114" s="802"/>
      <c r="BU114" s="802"/>
      <c r="BV114" s="802">
        <v>227028549</v>
      </c>
      <c r="BW114" s="802"/>
      <c r="BX114" s="802"/>
      <c r="BY114" s="802"/>
      <c r="BZ114" s="802"/>
      <c r="CA114" s="802">
        <v>222006518</v>
      </c>
      <c r="CB114" s="802"/>
      <c r="CC114" s="802"/>
      <c r="CD114" s="802"/>
      <c r="CE114" s="802"/>
      <c r="CF114" s="866">
        <v>53.2</v>
      </c>
      <c r="CG114" s="867"/>
      <c r="CH114" s="867"/>
      <c r="CI114" s="867"/>
      <c r="CJ114" s="867"/>
      <c r="CK114" s="921"/>
      <c r="CL114" s="806"/>
      <c r="CM114" s="809" t="s">
        <v>425</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169146</v>
      </c>
      <c r="DH114" s="802"/>
      <c r="DI114" s="802"/>
      <c r="DJ114" s="802"/>
      <c r="DK114" s="802"/>
      <c r="DL114" s="802">
        <v>79152</v>
      </c>
      <c r="DM114" s="802"/>
      <c r="DN114" s="802"/>
      <c r="DO114" s="802"/>
      <c r="DP114" s="802"/>
      <c r="DQ114" s="802">
        <v>40669</v>
      </c>
      <c r="DR114" s="802"/>
      <c r="DS114" s="802"/>
      <c r="DT114" s="802"/>
      <c r="DU114" s="802"/>
      <c r="DV114" s="779">
        <v>0</v>
      </c>
      <c r="DW114" s="779"/>
      <c r="DX114" s="779"/>
      <c r="DY114" s="779"/>
      <c r="DZ114" s="780"/>
    </row>
    <row r="115" spans="1:130" s="235" customFormat="1" ht="26.25" customHeight="1" x14ac:dyDescent="0.2">
      <c r="A115" s="908"/>
      <c r="B115" s="909"/>
      <c r="C115" s="735" t="s">
        <v>426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1090784</v>
      </c>
      <c r="AB115" s="765"/>
      <c r="AC115" s="765"/>
      <c r="AD115" s="765"/>
      <c r="AE115" s="766"/>
      <c r="AF115" s="767">
        <v>913162</v>
      </c>
      <c r="AG115" s="765"/>
      <c r="AH115" s="765"/>
      <c r="AI115" s="765"/>
      <c r="AJ115" s="766"/>
      <c r="AK115" s="767">
        <v>772952</v>
      </c>
      <c r="AL115" s="765"/>
      <c r="AM115" s="765"/>
      <c r="AN115" s="765"/>
      <c r="AO115" s="766"/>
      <c r="AP115" s="812">
        <v>0.2</v>
      </c>
      <c r="AQ115" s="813"/>
      <c r="AR115" s="813"/>
      <c r="AS115" s="813"/>
      <c r="AT115" s="814"/>
      <c r="AU115" s="926"/>
      <c r="AV115" s="927"/>
      <c r="AW115" s="927"/>
      <c r="AX115" s="927"/>
      <c r="AY115" s="927"/>
      <c r="AZ115" s="800" t="s">
        <v>427</v>
      </c>
      <c r="BA115" s="735"/>
      <c r="BB115" s="735"/>
      <c r="BC115" s="735"/>
      <c r="BD115" s="735"/>
      <c r="BE115" s="735"/>
      <c r="BF115" s="735"/>
      <c r="BG115" s="735"/>
      <c r="BH115" s="735"/>
      <c r="BI115" s="735"/>
      <c r="BJ115" s="735"/>
      <c r="BK115" s="735"/>
      <c r="BL115" s="735"/>
      <c r="BM115" s="735"/>
      <c r="BN115" s="735"/>
      <c r="BO115" s="735"/>
      <c r="BP115" s="736"/>
      <c r="BQ115" s="801">
        <v>15476740</v>
      </c>
      <c r="BR115" s="802"/>
      <c r="BS115" s="802"/>
      <c r="BT115" s="802"/>
      <c r="BU115" s="802"/>
      <c r="BV115" s="802">
        <v>15255228</v>
      </c>
      <c r="BW115" s="802"/>
      <c r="BX115" s="802"/>
      <c r="BY115" s="802"/>
      <c r="BZ115" s="802"/>
      <c r="CA115" s="802">
        <v>13763768</v>
      </c>
      <c r="CB115" s="802"/>
      <c r="CC115" s="802"/>
      <c r="CD115" s="802"/>
      <c r="CE115" s="802"/>
      <c r="CF115" s="866">
        <v>3.3</v>
      </c>
      <c r="CG115" s="867"/>
      <c r="CH115" s="867"/>
      <c r="CI115" s="867"/>
      <c r="CJ115" s="867"/>
      <c r="CK115" s="921"/>
      <c r="CL115" s="806"/>
      <c r="CM115" s="800" t="s">
        <v>428</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118</v>
      </c>
      <c r="DH115" s="802"/>
      <c r="DI115" s="802"/>
      <c r="DJ115" s="802"/>
      <c r="DK115" s="802"/>
      <c r="DL115" s="802" t="s">
        <v>118</v>
      </c>
      <c r="DM115" s="802"/>
      <c r="DN115" s="802"/>
      <c r="DO115" s="802"/>
      <c r="DP115" s="802"/>
      <c r="DQ115" s="802" t="s">
        <v>118</v>
      </c>
      <c r="DR115" s="802"/>
      <c r="DS115" s="802"/>
      <c r="DT115" s="802"/>
      <c r="DU115" s="802"/>
      <c r="DV115" s="779" t="s">
        <v>412</v>
      </c>
      <c r="DW115" s="779"/>
      <c r="DX115" s="779"/>
      <c r="DY115" s="779"/>
      <c r="DZ115" s="780"/>
    </row>
    <row r="116" spans="1:130" s="235" customFormat="1" ht="26.25" customHeight="1" x14ac:dyDescent="0.2">
      <c r="A116" s="910"/>
      <c r="B116" s="911"/>
      <c r="C116" s="871" t="s">
        <v>429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t="s">
        <v>118</v>
      </c>
      <c r="AB116" s="765"/>
      <c r="AC116" s="765"/>
      <c r="AD116" s="765"/>
      <c r="AE116" s="766"/>
      <c r="AF116" s="767" t="s">
        <v>118</v>
      </c>
      <c r="AG116" s="765"/>
      <c r="AH116" s="765"/>
      <c r="AI116" s="765"/>
      <c r="AJ116" s="766"/>
      <c r="AK116" s="767" t="s">
        <v>118</v>
      </c>
      <c r="AL116" s="765"/>
      <c r="AM116" s="765"/>
      <c r="AN116" s="765"/>
      <c r="AO116" s="766"/>
      <c r="AP116" s="812" t="s">
        <v>412</v>
      </c>
      <c r="AQ116" s="813"/>
      <c r="AR116" s="813"/>
      <c r="AS116" s="813"/>
      <c r="AT116" s="814"/>
      <c r="AU116" s="926"/>
      <c r="AV116" s="927"/>
      <c r="AW116" s="927"/>
      <c r="AX116" s="927"/>
      <c r="AY116" s="927"/>
      <c r="AZ116" s="854" t="s">
        <v>430</v>
      </c>
      <c r="BA116" s="855"/>
      <c r="BB116" s="855"/>
      <c r="BC116" s="855"/>
      <c r="BD116" s="855"/>
      <c r="BE116" s="855"/>
      <c r="BF116" s="855"/>
      <c r="BG116" s="855"/>
      <c r="BH116" s="855"/>
      <c r="BI116" s="855"/>
      <c r="BJ116" s="855"/>
      <c r="BK116" s="855"/>
      <c r="BL116" s="855"/>
      <c r="BM116" s="855"/>
      <c r="BN116" s="855"/>
      <c r="BO116" s="855"/>
      <c r="BP116" s="856"/>
      <c r="BQ116" s="801" t="s">
        <v>118</v>
      </c>
      <c r="BR116" s="802"/>
      <c r="BS116" s="802"/>
      <c r="BT116" s="802"/>
      <c r="BU116" s="802"/>
      <c r="BV116" s="802" t="s">
        <v>118</v>
      </c>
      <c r="BW116" s="802"/>
      <c r="BX116" s="802"/>
      <c r="BY116" s="802"/>
      <c r="BZ116" s="802"/>
      <c r="CA116" s="802" t="s">
        <v>118</v>
      </c>
      <c r="CB116" s="802"/>
      <c r="CC116" s="802"/>
      <c r="CD116" s="802"/>
      <c r="CE116" s="802"/>
      <c r="CF116" s="866" t="s">
        <v>412</v>
      </c>
      <c r="CG116" s="867"/>
      <c r="CH116" s="867"/>
      <c r="CI116" s="867"/>
      <c r="CJ116" s="867"/>
      <c r="CK116" s="921"/>
      <c r="CL116" s="806"/>
      <c r="CM116" s="809" t="s">
        <v>431</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118</v>
      </c>
      <c r="DH116" s="802"/>
      <c r="DI116" s="802"/>
      <c r="DJ116" s="802"/>
      <c r="DK116" s="802"/>
      <c r="DL116" s="802" t="s">
        <v>118</v>
      </c>
      <c r="DM116" s="802"/>
      <c r="DN116" s="802"/>
      <c r="DO116" s="802"/>
      <c r="DP116" s="802"/>
      <c r="DQ116" s="802" t="s">
        <v>118</v>
      </c>
      <c r="DR116" s="802"/>
      <c r="DS116" s="802"/>
      <c r="DT116" s="802"/>
      <c r="DU116" s="802"/>
      <c r="DV116" s="779" t="s">
        <v>118</v>
      </c>
      <c r="DW116" s="779"/>
      <c r="DX116" s="779"/>
      <c r="DY116" s="779"/>
      <c r="DZ116" s="780"/>
    </row>
    <row r="117" spans="1:130" s="235" customFormat="1" ht="26.25" customHeight="1" x14ac:dyDescent="0.2">
      <c r="A117" s="891" t="s">
        <v>153</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432</v>
      </c>
      <c r="Z117" s="893"/>
      <c r="AA117" s="898">
        <v>111443262</v>
      </c>
      <c r="AB117" s="899"/>
      <c r="AC117" s="899"/>
      <c r="AD117" s="899"/>
      <c r="AE117" s="900"/>
      <c r="AF117" s="901">
        <v>109618221</v>
      </c>
      <c r="AG117" s="899"/>
      <c r="AH117" s="899"/>
      <c r="AI117" s="899"/>
      <c r="AJ117" s="900"/>
      <c r="AK117" s="901">
        <v>108731540</v>
      </c>
      <c r="AL117" s="899"/>
      <c r="AM117" s="899"/>
      <c r="AN117" s="899"/>
      <c r="AO117" s="900"/>
      <c r="AP117" s="902"/>
      <c r="AQ117" s="903"/>
      <c r="AR117" s="903"/>
      <c r="AS117" s="903"/>
      <c r="AT117" s="904"/>
      <c r="AU117" s="926"/>
      <c r="AV117" s="927"/>
      <c r="AW117" s="927"/>
      <c r="AX117" s="927"/>
      <c r="AY117" s="927"/>
      <c r="AZ117" s="800" t="s">
        <v>433</v>
      </c>
      <c r="BA117" s="735"/>
      <c r="BB117" s="735"/>
      <c r="BC117" s="735"/>
      <c r="BD117" s="735"/>
      <c r="BE117" s="735"/>
      <c r="BF117" s="735"/>
      <c r="BG117" s="735"/>
      <c r="BH117" s="735"/>
      <c r="BI117" s="735"/>
      <c r="BJ117" s="735"/>
      <c r="BK117" s="735"/>
      <c r="BL117" s="735"/>
      <c r="BM117" s="735"/>
      <c r="BN117" s="735"/>
      <c r="BO117" s="735"/>
      <c r="BP117" s="736"/>
      <c r="BQ117" s="801" t="s">
        <v>118</v>
      </c>
      <c r="BR117" s="802"/>
      <c r="BS117" s="802"/>
      <c r="BT117" s="802"/>
      <c r="BU117" s="802"/>
      <c r="BV117" s="802" t="s">
        <v>118</v>
      </c>
      <c r="BW117" s="802"/>
      <c r="BX117" s="802"/>
      <c r="BY117" s="802"/>
      <c r="BZ117" s="802"/>
      <c r="CA117" s="802" t="s">
        <v>118</v>
      </c>
      <c r="CB117" s="802"/>
      <c r="CC117" s="802"/>
      <c r="CD117" s="802"/>
      <c r="CE117" s="802"/>
      <c r="CF117" s="866" t="s">
        <v>118</v>
      </c>
      <c r="CG117" s="867"/>
      <c r="CH117" s="867"/>
      <c r="CI117" s="867"/>
      <c r="CJ117" s="867"/>
      <c r="CK117" s="921"/>
      <c r="CL117" s="806"/>
      <c r="CM117" s="809" t="s">
        <v>434</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118</v>
      </c>
      <c r="DH117" s="802"/>
      <c r="DI117" s="802"/>
      <c r="DJ117" s="802"/>
      <c r="DK117" s="802"/>
      <c r="DL117" s="802" t="s">
        <v>118</v>
      </c>
      <c r="DM117" s="802"/>
      <c r="DN117" s="802"/>
      <c r="DO117" s="802"/>
      <c r="DP117" s="802"/>
      <c r="DQ117" s="802" t="s">
        <v>118</v>
      </c>
      <c r="DR117" s="802"/>
      <c r="DS117" s="802"/>
      <c r="DT117" s="802"/>
      <c r="DU117" s="802"/>
      <c r="DV117" s="779" t="s">
        <v>118</v>
      </c>
      <c r="DW117" s="779"/>
      <c r="DX117" s="779"/>
      <c r="DY117" s="779"/>
      <c r="DZ117" s="780"/>
    </row>
    <row r="118" spans="1:130" s="235" customFormat="1" ht="26.25" customHeight="1" x14ac:dyDescent="0.2">
      <c r="A118" s="891" t="s">
        <v>406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404</v>
      </c>
      <c r="AB118" s="892"/>
      <c r="AC118" s="892"/>
      <c r="AD118" s="892"/>
      <c r="AE118" s="893"/>
      <c r="AF118" s="894" t="s">
        <v>306</v>
      </c>
      <c r="AG118" s="892"/>
      <c r="AH118" s="892"/>
      <c r="AI118" s="892"/>
      <c r="AJ118" s="893"/>
      <c r="AK118" s="894" t="s">
        <v>305</v>
      </c>
      <c r="AL118" s="892"/>
      <c r="AM118" s="892"/>
      <c r="AN118" s="892"/>
      <c r="AO118" s="893"/>
      <c r="AP118" s="895" t="s">
        <v>405</v>
      </c>
      <c r="AQ118" s="896"/>
      <c r="AR118" s="896"/>
      <c r="AS118" s="896"/>
      <c r="AT118" s="897"/>
      <c r="AU118" s="926"/>
      <c r="AV118" s="927"/>
      <c r="AW118" s="927"/>
      <c r="AX118" s="927"/>
      <c r="AY118" s="927"/>
      <c r="AZ118" s="870" t="s">
        <v>435</v>
      </c>
      <c r="BA118" s="871"/>
      <c r="BB118" s="871"/>
      <c r="BC118" s="871"/>
      <c r="BD118" s="871"/>
      <c r="BE118" s="871"/>
      <c r="BF118" s="871"/>
      <c r="BG118" s="871"/>
      <c r="BH118" s="871"/>
      <c r="BI118" s="871"/>
      <c r="BJ118" s="871"/>
      <c r="BK118" s="871"/>
      <c r="BL118" s="871"/>
      <c r="BM118" s="871"/>
      <c r="BN118" s="871"/>
      <c r="BO118" s="871"/>
      <c r="BP118" s="872"/>
      <c r="BQ118" s="853" t="s">
        <v>118</v>
      </c>
      <c r="BR118" s="833"/>
      <c r="BS118" s="833"/>
      <c r="BT118" s="833"/>
      <c r="BU118" s="833"/>
      <c r="BV118" s="833" t="s">
        <v>118</v>
      </c>
      <c r="BW118" s="833"/>
      <c r="BX118" s="833"/>
      <c r="BY118" s="833"/>
      <c r="BZ118" s="833"/>
      <c r="CA118" s="833" t="s">
        <v>118</v>
      </c>
      <c r="CB118" s="833"/>
      <c r="CC118" s="833"/>
      <c r="CD118" s="833"/>
      <c r="CE118" s="833"/>
      <c r="CF118" s="866" t="s">
        <v>118</v>
      </c>
      <c r="CG118" s="867"/>
      <c r="CH118" s="867"/>
      <c r="CI118" s="867"/>
      <c r="CJ118" s="867"/>
      <c r="CK118" s="921"/>
      <c r="CL118" s="806"/>
      <c r="CM118" s="809" t="s">
        <v>436</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118</v>
      </c>
      <c r="DH118" s="802"/>
      <c r="DI118" s="802"/>
      <c r="DJ118" s="802"/>
      <c r="DK118" s="802"/>
      <c r="DL118" s="802" t="s">
        <v>118</v>
      </c>
      <c r="DM118" s="802"/>
      <c r="DN118" s="802"/>
      <c r="DO118" s="802"/>
      <c r="DP118" s="802"/>
      <c r="DQ118" s="802" t="s">
        <v>118</v>
      </c>
      <c r="DR118" s="802"/>
      <c r="DS118" s="802"/>
      <c r="DT118" s="802"/>
      <c r="DU118" s="802"/>
      <c r="DV118" s="779" t="s">
        <v>118</v>
      </c>
      <c r="DW118" s="779"/>
      <c r="DX118" s="779"/>
      <c r="DY118" s="779"/>
      <c r="DZ118" s="780"/>
    </row>
    <row r="119" spans="1:130" s="235" customFormat="1" ht="26.25" customHeight="1" x14ac:dyDescent="0.2">
      <c r="A119" s="803" t="s">
        <v>409</v>
      </c>
      <c r="B119" s="804"/>
      <c r="C119" s="881" t="s">
        <v>410</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118</v>
      </c>
      <c r="AB119" s="885"/>
      <c r="AC119" s="885"/>
      <c r="AD119" s="885"/>
      <c r="AE119" s="886"/>
      <c r="AF119" s="887" t="s">
        <v>118</v>
      </c>
      <c r="AG119" s="885"/>
      <c r="AH119" s="885"/>
      <c r="AI119" s="885"/>
      <c r="AJ119" s="886"/>
      <c r="AK119" s="887" t="s">
        <v>118</v>
      </c>
      <c r="AL119" s="885"/>
      <c r="AM119" s="885"/>
      <c r="AN119" s="885"/>
      <c r="AO119" s="886"/>
      <c r="AP119" s="888" t="s">
        <v>118</v>
      </c>
      <c r="AQ119" s="889"/>
      <c r="AR119" s="889"/>
      <c r="AS119" s="889"/>
      <c r="AT119" s="890"/>
      <c r="AU119" s="928"/>
      <c r="AV119" s="929"/>
      <c r="AW119" s="929"/>
      <c r="AX119" s="929"/>
      <c r="AY119" s="929"/>
      <c r="AZ119" s="266" t="s">
        <v>153</v>
      </c>
      <c r="BA119" s="266"/>
      <c r="BB119" s="266"/>
      <c r="BC119" s="266"/>
      <c r="BD119" s="266"/>
      <c r="BE119" s="266"/>
      <c r="BF119" s="266"/>
      <c r="BG119" s="266"/>
      <c r="BH119" s="266"/>
      <c r="BI119" s="266"/>
      <c r="BJ119" s="266"/>
      <c r="BK119" s="266"/>
      <c r="BL119" s="266"/>
      <c r="BM119" s="266"/>
      <c r="BN119" s="266"/>
      <c r="BO119" s="868" t="s">
        <v>437</v>
      </c>
      <c r="BP119" s="869"/>
      <c r="BQ119" s="853">
        <v>1853432810</v>
      </c>
      <c r="BR119" s="833"/>
      <c r="BS119" s="833"/>
      <c r="BT119" s="833"/>
      <c r="BU119" s="833"/>
      <c r="BV119" s="833">
        <v>1826015336</v>
      </c>
      <c r="BW119" s="833"/>
      <c r="BX119" s="833"/>
      <c r="BY119" s="833"/>
      <c r="BZ119" s="833"/>
      <c r="CA119" s="833">
        <v>1814219870</v>
      </c>
      <c r="CB119" s="833"/>
      <c r="CC119" s="833"/>
      <c r="CD119" s="833"/>
      <c r="CE119" s="833"/>
      <c r="CF119" s="731"/>
      <c r="CG119" s="732"/>
      <c r="CH119" s="732"/>
      <c r="CI119" s="732"/>
      <c r="CJ119" s="822"/>
      <c r="CK119" s="922"/>
      <c r="CL119" s="808"/>
      <c r="CM119" s="826" t="s">
        <v>438</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118</v>
      </c>
      <c r="DH119" s="802"/>
      <c r="DI119" s="802"/>
      <c r="DJ119" s="802"/>
      <c r="DK119" s="802"/>
      <c r="DL119" s="802" t="s">
        <v>118</v>
      </c>
      <c r="DM119" s="802"/>
      <c r="DN119" s="802"/>
      <c r="DO119" s="802"/>
      <c r="DP119" s="802"/>
      <c r="DQ119" s="802" t="s">
        <v>118</v>
      </c>
      <c r="DR119" s="802"/>
      <c r="DS119" s="802"/>
      <c r="DT119" s="802"/>
      <c r="DU119" s="802"/>
      <c r="DV119" s="779" t="s">
        <v>118</v>
      </c>
      <c r="DW119" s="779"/>
      <c r="DX119" s="779"/>
      <c r="DY119" s="779"/>
      <c r="DZ119" s="780"/>
    </row>
    <row r="120" spans="1:130" s="235" customFormat="1" ht="26.25" customHeight="1" x14ac:dyDescent="0.2">
      <c r="A120" s="805"/>
      <c r="B120" s="806"/>
      <c r="C120" s="809" t="s">
        <v>415</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118</v>
      </c>
      <c r="AB120" s="765"/>
      <c r="AC120" s="765"/>
      <c r="AD120" s="765"/>
      <c r="AE120" s="766"/>
      <c r="AF120" s="767" t="s">
        <v>118</v>
      </c>
      <c r="AG120" s="765"/>
      <c r="AH120" s="765"/>
      <c r="AI120" s="765"/>
      <c r="AJ120" s="766"/>
      <c r="AK120" s="767" t="s">
        <v>118</v>
      </c>
      <c r="AL120" s="765"/>
      <c r="AM120" s="765"/>
      <c r="AN120" s="765"/>
      <c r="AO120" s="766"/>
      <c r="AP120" s="812" t="s">
        <v>118</v>
      </c>
      <c r="AQ120" s="813"/>
      <c r="AR120" s="813"/>
      <c r="AS120" s="813"/>
      <c r="AT120" s="814"/>
      <c r="AU120" s="873" t="s">
        <v>439</v>
      </c>
      <c r="AV120" s="874"/>
      <c r="AW120" s="874"/>
      <c r="AX120" s="874"/>
      <c r="AY120" s="875"/>
      <c r="AZ120" s="847" t="s">
        <v>440</v>
      </c>
      <c r="BA120" s="793"/>
      <c r="BB120" s="793"/>
      <c r="BC120" s="793"/>
      <c r="BD120" s="793"/>
      <c r="BE120" s="793"/>
      <c r="BF120" s="793"/>
      <c r="BG120" s="793"/>
      <c r="BH120" s="793"/>
      <c r="BI120" s="793"/>
      <c r="BJ120" s="793"/>
      <c r="BK120" s="793"/>
      <c r="BL120" s="793"/>
      <c r="BM120" s="793"/>
      <c r="BN120" s="793"/>
      <c r="BO120" s="793"/>
      <c r="BP120" s="794"/>
      <c r="BQ120" s="848">
        <v>286685423</v>
      </c>
      <c r="BR120" s="830"/>
      <c r="BS120" s="830"/>
      <c r="BT120" s="830"/>
      <c r="BU120" s="830"/>
      <c r="BV120" s="830">
        <v>303939867</v>
      </c>
      <c r="BW120" s="830"/>
      <c r="BX120" s="830"/>
      <c r="BY120" s="830"/>
      <c r="BZ120" s="830"/>
      <c r="CA120" s="830">
        <v>302377063</v>
      </c>
      <c r="CB120" s="830"/>
      <c r="CC120" s="830"/>
      <c r="CD120" s="830"/>
      <c r="CE120" s="830"/>
      <c r="CF120" s="857">
        <v>72.5</v>
      </c>
      <c r="CG120" s="858"/>
      <c r="CH120" s="858"/>
      <c r="CI120" s="858"/>
      <c r="CJ120" s="858"/>
      <c r="CK120" s="859" t="s">
        <v>441</v>
      </c>
      <c r="CL120" s="839"/>
      <c r="CM120" s="839"/>
      <c r="CN120" s="839"/>
      <c r="CO120" s="840"/>
      <c r="CP120" s="863" t="s">
        <v>387</v>
      </c>
      <c r="CQ120" s="864"/>
      <c r="CR120" s="864"/>
      <c r="CS120" s="864"/>
      <c r="CT120" s="864"/>
      <c r="CU120" s="864"/>
      <c r="CV120" s="864"/>
      <c r="CW120" s="864"/>
      <c r="CX120" s="864"/>
      <c r="CY120" s="864"/>
      <c r="CZ120" s="864"/>
      <c r="DA120" s="864"/>
      <c r="DB120" s="864"/>
      <c r="DC120" s="864"/>
      <c r="DD120" s="864"/>
      <c r="DE120" s="864"/>
      <c r="DF120" s="865"/>
      <c r="DG120" s="848">
        <v>14458535</v>
      </c>
      <c r="DH120" s="830"/>
      <c r="DI120" s="830"/>
      <c r="DJ120" s="830"/>
      <c r="DK120" s="830"/>
      <c r="DL120" s="830">
        <v>13176643</v>
      </c>
      <c r="DM120" s="830"/>
      <c r="DN120" s="830"/>
      <c r="DO120" s="830"/>
      <c r="DP120" s="830"/>
      <c r="DQ120" s="830">
        <v>11489371</v>
      </c>
      <c r="DR120" s="830"/>
      <c r="DS120" s="830"/>
      <c r="DT120" s="830"/>
      <c r="DU120" s="830"/>
      <c r="DV120" s="831">
        <v>2.8</v>
      </c>
      <c r="DW120" s="831"/>
      <c r="DX120" s="831"/>
      <c r="DY120" s="831"/>
      <c r="DZ120" s="832"/>
    </row>
    <row r="121" spans="1:130" s="235" customFormat="1" ht="26.25" customHeight="1" x14ac:dyDescent="0.2">
      <c r="A121" s="805"/>
      <c r="B121" s="806"/>
      <c r="C121" s="854" t="s">
        <v>442</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910156</v>
      </c>
      <c r="AB121" s="765"/>
      <c r="AC121" s="765"/>
      <c r="AD121" s="765"/>
      <c r="AE121" s="766"/>
      <c r="AF121" s="767">
        <v>777917</v>
      </c>
      <c r="AG121" s="765"/>
      <c r="AH121" s="765"/>
      <c r="AI121" s="765"/>
      <c r="AJ121" s="766"/>
      <c r="AK121" s="767">
        <v>688581</v>
      </c>
      <c r="AL121" s="765"/>
      <c r="AM121" s="765"/>
      <c r="AN121" s="765"/>
      <c r="AO121" s="766"/>
      <c r="AP121" s="812">
        <v>0.2</v>
      </c>
      <c r="AQ121" s="813"/>
      <c r="AR121" s="813"/>
      <c r="AS121" s="813"/>
      <c r="AT121" s="814"/>
      <c r="AU121" s="876"/>
      <c r="AV121" s="877"/>
      <c r="AW121" s="877"/>
      <c r="AX121" s="877"/>
      <c r="AY121" s="878"/>
      <c r="AZ121" s="800" t="s">
        <v>443</v>
      </c>
      <c r="BA121" s="735"/>
      <c r="BB121" s="735"/>
      <c r="BC121" s="735"/>
      <c r="BD121" s="735"/>
      <c r="BE121" s="735"/>
      <c r="BF121" s="735"/>
      <c r="BG121" s="735"/>
      <c r="BH121" s="735"/>
      <c r="BI121" s="735"/>
      <c r="BJ121" s="735"/>
      <c r="BK121" s="735"/>
      <c r="BL121" s="735"/>
      <c r="BM121" s="735"/>
      <c r="BN121" s="735"/>
      <c r="BO121" s="735"/>
      <c r="BP121" s="736"/>
      <c r="BQ121" s="801">
        <v>128888390</v>
      </c>
      <c r="BR121" s="802"/>
      <c r="BS121" s="802"/>
      <c r="BT121" s="802"/>
      <c r="BU121" s="802"/>
      <c r="BV121" s="802">
        <v>129021169</v>
      </c>
      <c r="BW121" s="802"/>
      <c r="BX121" s="802"/>
      <c r="BY121" s="802"/>
      <c r="BZ121" s="802"/>
      <c r="CA121" s="802">
        <v>126418426</v>
      </c>
      <c r="CB121" s="802"/>
      <c r="CC121" s="802"/>
      <c r="CD121" s="802"/>
      <c r="CE121" s="802"/>
      <c r="CF121" s="866">
        <v>30.3</v>
      </c>
      <c r="CG121" s="867"/>
      <c r="CH121" s="867"/>
      <c r="CI121" s="867"/>
      <c r="CJ121" s="867"/>
      <c r="CK121" s="860"/>
      <c r="CL121" s="842"/>
      <c r="CM121" s="842"/>
      <c r="CN121" s="842"/>
      <c r="CO121" s="843"/>
      <c r="CP121" s="823" t="s">
        <v>385</v>
      </c>
      <c r="CQ121" s="824"/>
      <c r="CR121" s="824"/>
      <c r="CS121" s="824"/>
      <c r="CT121" s="824"/>
      <c r="CU121" s="824"/>
      <c r="CV121" s="824"/>
      <c r="CW121" s="824"/>
      <c r="CX121" s="824"/>
      <c r="CY121" s="824"/>
      <c r="CZ121" s="824"/>
      <c r="DA121" s="824"/>
      <c r="DB121" s="824"/>
      <c r="DC121" s="824"/>
      <c r="DD121" s="824"/>
      <c r="DE121" s="824"/>
      <c r="DF121" s="825"/>
      <c r="DG121" s="801">
        <v>11217677</v>
      </c>
      <c r="DH121" s="802"/>
      <c r="DI121" s="802"/>
      <c r="DJ121" s="802"/>
      <c r="DK121" s="802"/>
      <c r="DL121" s="802">
        <v>10561829</v>
      </c>
      <c r="DM121" s="802"/>
      <c r="DN121" s="802"/>
      <c r="DO121" s="802"/>
      <c r="DP121" s="802"/>
      <c r="DQ121" s="802">
        <v>10167808</v>
      </c>
      <c r="DR121" s="802"/>
      <c r="DS121" s="802"/>
      <c r="DT121" s="802"/>
      <c r="DU121" s="802"/>
      <c r="DV121" s="779">
        <v>2.4</v>
      </c>
      <c r="DW121" s="779"/>
      <c r="DX121" s="779"/>
      <c r="DY121" s="779"/>
      <c r="DZ121" s="780"/>
    </row>
    <row r="122" spans="1:130" s="235" customFormat="1" ht="26.25" customHeight="1" x14ac:dyDescent="0.2">
      <c r="A122" s="805"/>
      <c r="B122" s="806"/>
      <c r="C122" s="809" t="s">
        <v>425</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135367</v>
      </c>
      <c r="AB122" s="765"/>
      <c r="AC122" s="765"/>
      <c r="AD122" s="765"/>
      <c r="AE122" s="766"/>
      <c r="AF122" s="767">
        <v>90264</v>
      </c>
      <c r="AG122" s="765"/>
      <c r="AH122" s="765"/>
      <c r="AI122" s="765"/>
      <c r="AJ122" s="766"/>
      <c r="AK122" s="767">
        <v>39357</v>
      </c>
      <c r="AL122" s="765"/>
      <c r="AM122" s="765"/>
      <c r="AN122" s="765"/>
      <c r="AO122" s="766"/>
      <c r="AP122" s="812">
        <v>0</v>
      </c>
      <c r="AQ122" s="813"/>
      <c r="AR122" s="813"/>
      <c r="AS122" s="813"/>
      <c r="AT122" s="814"/>
      <c r="AU122" s="876"/>
      <c r="AV122" s="877"/>
      <c r="AW122" s="877"/>
      <c r="AX122" s="877"/>
      <c r="AY122" s="878"/>
      <c r="AZ122" s="870" t="s">
        <v>444</v>
      </c>
      <c r="BA122" s="871"/>
      <c r="BB122" s="871"/>
      <c r="BC122" s="871"/>
      <c r="BD122" s="871"/>
      <c r="BE122" s="871"/>
      <c r="BF122" s="871"/>
      <c r="BG122" s="871"/>
      <c r="BH122" s="871"/>
      <c r="BI122" s="871"/>
      <c r="BJ122" s="871"/>
      <c r="BK122" s="871"/>
      <c r="BL122" s="871"/>
      <c r="BM122" s="871"/>
      <c r="BN122" s="871"/>
      <c r="BO122" s="871"/>
      <c r="BP122" s="872"/>
      <c r="BQ122" s="853">
        <v>866890952</v>
      </c>
      <c r="BR122" s="833"/>
      <c r="BS122" s="833"/>
      <c r="BT122" s="833"/>
      <c r="BU122" s="833"/>
      <c r="BV122" s="833">
        <v>859698491</v>
      </c>
      <c r="BW122" s="833"/>
      <c r="BX122" s="833"/>
      <c r="BY122" s="833"/>
      <c r="BZ122" s="833"/>
      <c r="CA122" s="833">
        <v>869572239</v>
      </c>
      <c r="CB122" s="833"/>
      <c r="CC122" s="833"/>
      <c r="CD122" s="833"/>
      <c r="CE122" s="833"/>
      <c r="CF122" s="834">
        <v>208.5</v>
      </c>
      <c r="CG122" s="835"/>
      <c r="CH122" s="835"/>
      <c r="CI122" s="835"/>
      <c r="CJ122" s="835"/>
      <c r="CK122" s="860"/>
      <c r="CL122" s="842"/>
      <c r="CM122" s="842"/>
      <c r="CN122" s="842"/>
      <c r="CO122" s="843"/>
      <c r="CP122" s="823" t="s">
        <v>386</v>
      </c>
      <c r="CQ122" s="824"/>
      <c r="CR122" s="824"/>
      <c r="CS122" s="824"/>
      <c r="CT122" s="824"/>
      <c r="CU122" s="824"/>
      <c r="CV122" s="824"/>
      <c r="CW122" s="824"/>
      <c r="CX122" s="824"/>
      <c r="CY122" s="824"/>
      <c r="CZ122" s="824"/>
      <c r="DA122" s="824"/>
      <c r="DB122" s="824"/>
      <c r="DC122" s="824"/>
      <c r="DD122" s="824"/>
      <c r="DE122" s="824"/>
      <c r="DF122" s="825"/>
      <c r="DG122" s="801">
        <v>7845953</v>
      </c>
      <c r="DH122" s="802"/>
      <c r="DI122" s="802"/>
      <c r="DJ122" s="802"/>
      <c r="DK122" s="802"/>
      <c r="DL122" s="802">
        <v>6118731</v>
      </c>
      <c r="DM122" s="802"/>
      <c r="DN122" s="802"/>
      <c r="DO122" s="802"/>
      <c r="DP122" s="802"/>
      <c r="DQ122" s="802">
        <v>4897519</v>
      </c>
      <c r="DR122" s="802"/>
      <c r="DS122" s="802"/>
      <c r="DT122" s="802"/>
      <c r="DU122" s="802"/>
      <c r="DV122" s="779">
        <v>1.2</v>
      </c>
      <c r="DW122" s="779"/>
      <c r="DX122" s="779"/>
      <c r="DY122" s="779"/>
      <c r="DZ122" s="780"/>
    </row>
    <row r="123" spans="1:130" s="235" customFormat="1" ht="26.25" customHeight="1" x14ac:dyDescent="0.2">
      <c r="A123" s="805"/>
      <c r="B123" s="806"/>
      <c r="C123" s="809" t="s">
        <v>431</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118</v>
      </c>
      <c r="AB123" s="765"/>
      <c r="AC123" s="765"/>
      <c r="AD123" s="765"/>
      <c r="AE123" s="766"/>
      <c r="AF123" s="767" t="s">
        <v>118</v>
      </c>
      <c r="AG123" s="765"/>
      <c r="AH123" s="765"/>
      <c r="AI123" s="765"/>
      <c r="AJ123" s="766"/>
      <c r="AK123" s="767" t="s">
        <v>118</v>
      </c>
      <c r="AL123" s="765"/>
      <c r="AM123" s="765"/>
      <c r="AN123" s="765"/>
      <c r="AO123" s="766"/>
      <c r="AP123" s="812" t="s">
        <v>118</v>
      </c>
      <c r="AQ123" s="813"/>
      <c r="AR123" s="813"/>
      <c r="AS123" s="813"/>
      <c r="AT123" s="814"/>
      <c r="AU123" s="879"/>
      <c r="AV123" s="880"/>
      <c r="AW123" s="880"/>
      <c r="AX123" s="880"/>
      <c r="AY123" s="880"/>
      <c r="AZ123" s="266" t="s">
        <v>153</v>
      </c>
      <c r="BA123" s="266"/>
      <c r="BB123" s="266"/>
      <c r="BC123" s="266"/>
      <c r="BD123" s="266"/>
      <c r="BE123" s="266"/>
      <c r="BF123" s="266"/>
      <c r="BG123" s="266"/>
      <c r="BH123" s="266"/>
      <c r="BI123" s="266"/>
      <c r="BJ123" s="266"/>
      <c r="BK123" s="266"/>
      <c r="BL123" s="266"/>
      <c r="BM123" s="266"/>
      <c r="BN123" s="266"/>
      <c r="BO123" s="868" t="s">
        <v>445</v>
      </c>
      <c r="BP123" s="869"/>
      <c r="BQ123" s="820">
        <v>1282464765</v>
      </c>
      <c r="BR123" s="821"/>
      <c r="BS123" s="821"/>
      <c r="BT123" s="821"/>
      <c r="BU123" s="821"/>
      <c r="BV123" s="821">
        <v>1292659527</v>
      </c>
      <c r="BW123" s="821"/>
      <c r="BX123" s="821"/>
      <c r="BY123" s="821"/>
      <c r="BZ123" s="821"/>
      <c r="CA123" s="821">
        <v>1298367728</v>
      </c>
      <c r="CB123" s="821"/>
      <c r="CC123" s="821"/>
      <c r="CD123" s="821"/>
      <c r="CE123" s="821"/>
      <c r="CF123" s="731"/>
      <c r="CG123" s="732"/>
      <c r="CH123" s="732"/>
      <c r="CI123" s="732"/>
      <c r="CJ123" s="822"/>
      <c r="CK123" s="860"/>
      <c r="CL123" s="842"/>
      <c r="CM123" s="842"/>
      <c r="CN123" s="842"/>
      <c r="CO123" s="843"/>
      <c r="CP123" s="823" t="s">
        <v>384</v>
      </c>
      <c r="CQ123" s="824"/>
      <c r="CR123" s="824"/>
      <c r="CS123" s="824"/>
      <c r="CT123" s="824"/>
      <c r="CU123" s="824"/>
      <c r="CV123" s="824"/>
      <c r="CW123" s="824"/>
      <c r="CX123" s="824"/>
      <c r="CY123" s="824"/>
      <c r="CZ123" s="824"/>
      <c r="DA123" s="824"/>
      <c r="DB123" s="824"/>
      <c r="DC123" s="824"/>
      <c r="DD123" s="824"/>
      <c r="DE123" s="824"/>
      <c r="DF123" s="825"/>
      <c r="DG123" s="801">
        <v>778184</v>
      </c>
      <c r="DH123" s="802"/>
      <c r="DI123" s="802"/>
      <c r="DJ123" s="802"/>
      <c r="DK123" s="802"/>
      <c r="DL123" s="802">
        <v>654889</v>
      </c>
      <c r="DM123" s="802"/>
      <c r="DN123" s="802"/>
      <c r="DO123" s="802"/>
      <c r="DP123" s="802"/>
      <c r="DQ123" s="802">
        <v>629132</v>
      </c>
      <c r="DR123" s="802"/>
      <c r="DS123" s="802"/>
      <c r="DT123" s="802"/>
      <c r="DU123" s="802"/>
      <c r="DV123" s="779">
        <v>0.2</v>
      </c>
      <c r="DW123" s="779"/>
      <c r="DX123" s="779"/>
      <c r="DY123" s="779"/>
      <c r="DZ123" s="780"/>
    </row>
    <row r="124" spans="1:130" s="235" customFormat="1" ht="26.25" customHeight="1" thickBot="1" x14ac:dyDescent="0.25">
      <c r="A124" s="805"/>
      <c r="B124" s="806"/>
      <c r="C124" s="809" t="s">
        <v>434</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118</v>
      </c>
      <c r="AB124" s="765"/>
      <c r="AC124" s="765"/>
      <c r="AD124" s="765"/>
      <c r="AE124" s="766"/>
      <c r="AF124" s="767" t="s">
        <v>118</v>
      </c>
      <c r="AG124" s="765"/>
      <c r="AH124" s="765"/>
      <c r="AI124" s="765"/>
      <c r="AJ124" s="766"/>
      <c r="AK124" s="767" t="s">
        <v>118</v>
      </c>
      <c r="AL124" s="765"/>
      <c r="AM124" s="765"/>
      <c r="AN124" s="765"/>
      <c r="AO124" s="766"/>
      <c r="AP124" s="812" t="s">
        <v>118</v>
      </c>
      <c r="AQ124" s="813"/>
      <c r="AR124" s="813"/>
      <c r="AS124" s="813"/>
      <c r="AT124" s="814"/>
      <c r="AU124" s="815" t="s">
        <v>446</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136.5</v>
      </c>
      <c r="BR124" s="819"/>
      <c r="BS124" s="819"/>
      <c r="BT124" s="819"/>
      <c r="BU124" s="819"/>
      <c r="BV124" s="819">
        <v>128.30000000000001</v>
      </c>
      <c r="BW124" s="819"/>
      <c r="BX124" s="819"/>
      <c r="BY124" s="819"/>
      <c r="BZ124" s="819"/>
      <c r="CA124" s="819">
        <v>123.7</v>
      </c>
      <c r="CB124" s="819"/>
      <c r="CC124" s="819"/>
      <c r="CD124" s="819"/>
      <c r="CE124" s="819"/>
      <c r="CF124" s="709"/>
      <c r="CG124" s="710"/>
      <c r="CH124" s="710"/>
      <c r="CI124" s="710"/>
      <c r="CJ124" s="849"/>
      <c r="CK124" s="861"/>
      <c r="CL124" s="861"/>
      <c r="CM124" s="861"/>
      <c r="CN124" s="861"/>
      <c r="CO124" s="862"/>
      <c r="CP124" s="850" t="s">
        <v>447</v>
      </c>
      <c r="CQ124" s="851"/>
      <c r="CR124" s="851"/>
      <c r="CS124" s="851"/>
      <c r="CT124" s="851"/>
      <c r="CU124" s="851"/>
      <c r="CV124" s="851"/>
      <c r="CW124" s="851"/>
      <c r="CX124" s="851"/>
      <c r="CY124" s="851"/>
      <c r="CZ124" s="851"/>
      <c r="DA124" s="851"/>
      <c r="DB124" s="851"/>
      <c r="DC124" s="851"/>
      <c r="DD124" s="851"/>
      <c r="DE124" s="851"/>
      <c r="DF124" s="852"/>
      <c r="DG124" s="853">
        <v>6178462</v>
      </c>
      <c r="DH124" s="833"/>
      <c r="DI124" s="833"/>
      <c r="DJ124" s="833"/>
      <c r="DK124" s="833"/>
      <c r="DL124" s="833">
        <v>952387</v>
      </c>
      <c r="DM124" s="833"/>
      <c r="DN124" s="833"/>
      <c r="DO124" s="833"/>
      <c r="DP124" s="833"/>
      <c r="DQ124" s="833">
        <v>452569</v>
      </c>
      <c r="DR124" s="833"/>
      <c r="DS124" s="833"/>
      <c r="DT124" s="833"/>
      <c r="DU124" s="833"/>
      <c r="DV124" s="836">
        <v>0.1</v>
      </c>
      <c r="DW124" s="836"/>
      <c r="DX124" s="836"/>
      <c r="DY124" s="836"/>
      <c r="DZ124" s="837"/>
    </row>
    <row r="125" spans="1:130" s="235" customFormat="1" ht="26.25" customHeight="1" x14ac:dyDescent="0.2">
      <c r="A125" s="805"/>
      <c r="B125" s="806"/>
      <c r="C125" s="809" t="s">
        <v>436</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118</v>
      </c>
      <c r="AB125" s="765"/>
      <c r="AC125" s="765"/>
      <c r="AD125" s="765"/>
      <c r="AE125" s="766"/>
      <c r="AF125" s="767" t="s">
        <v>118</v>
      </c>
      <c r="AG125" s="765"/>
      <c r="AH125" s="765"/>
      <c r="AI125" s="765"/>
      <c r="AJ125" s="766"/>
      <c r="AK125" s="767" t="s">
        <v>118</v>
      </c>
      <c r="AL125" s="765"/>
      <c r="AM125" s="765"/>
      <c r="AN125" s="765"/>
      <c r="AO125" s="766"/>
      <c r="AP125" s="812" t="s">
        <v>118</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448</v>
      </c>
      <c r="CL125" s="839"/>
      <c r="CM125" s="839"/>
      <c r="CN125" s="839"/>
      <c r="CO125" s="840"/>
      <c r="CP125" s="847" t="s">
        <v>449</v>
      </c>
      <c r="CQ125" s="793"/>
      <c r="CR125" s="793"/>
      <c r="CS125" s="793"/>
      <c r="CT125" s="793"/>
      <c r="CU125" s="793"/>
      <c r="CV125" s="793"/>
      <c r="CW125" s="793"/>
      <c r="CX125" s="793"/>
      <c r="CY125" s="793"/>
      <c r="CZ125" s="793"/>
      <c r="DA125" s="793"/>
      <c r="DB125" s="793"/>
      <c r="DC125" s="793"/>
      <c r="DD125" s="793"/>
      <c r="DE125" s="793"/>
      <c r="DF125" s="794"/>
      <c r="DG125" s="848">
        <v>921130</v>
      </c>
      <c r="DH125" s="830"/>
      <c r="DI125" s="830"/>
      <c r="DJ125" s="830"/>
      <c r="DK125" s="830"/>
      <c r="DL125" s="830">
        <v>510779</v>
      </c>
      <c r="DM125" s="830"/>
      <c r="DN125" s="830"/>
      <c r="DO125" s="830"/>
      <c r="DP125" s="830"/>
      <c r="DQ125" s="830">
        <v>202677</v>
      </c>
      <c r="DR125" s="830"/>
      <c r="DS125" s="830"/>
      <c r="DT125" s="830"/>
      <c r="DU125" s="830"/>
      <c r="DV125" s="831">
        <v>0</v>
      </c>
      <c r="DW125" s="831"/>
      <c r="DX125" s="831"/>
      <c r="DY125" s="831"/>
      <c r="DZ125" s="832"/>
    </row>
    <row r="126" spans="1:130" s="235" customFormat="1" ht="26.25" customHeight="1" thickBot="1" x14ac:dyDescent="0.25">
      <c r="A126" s="805"/>
      <c r="B126" s="806"/>
      <c r="C126" s="809" t="s">
        <v>438</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118</v>
      </c>
      <c r="AB126" s="765"/>
      <c r="AC126" s="765"/>
      <c r="AD126" s="765"/>
      <c r="AE126" s="766"/>
      <c r="AF126" s="767" t="s">
        <v>118</v>
      </c>
      <c r="AG126" s="765"/>
      <c r="AH126" s="765"/>
      <c r="AI126" s="765"/>
      <c r="AJ126" s="766"/>
      <c r="AK126" s="767" t="s">
        <v>118</v>
      </c>
      <c r="AL126" s="765"/>
      <c r="AM126" s="765"/>
      <c r="AN126" s="765"/>
      <c r="AO126" s="766"/>
      <c r="AP126" s="812" t="s">
        <v>118</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450</v>
      </c>
      <c r="CQ126" s="735"/>
      <c r="CR126" s="735"/>
      <c r="CS126" s="735"/>
      <c r="CT126" s="735"/>
      <c r="CU126" s="735"/>
      <c r="CV126" s="735"/>
      <c r="CW126" s="735"/>
      <c r="CX126" s="735"/>
      <c r="CY126" s="735"/>
      <c r="CZ126" s="735"/>
      <c r="DA126" s="735"/>
      <c r="DB126" s="735"/>
      <c r="DC126" s="735"/>
      <c r="DD126" s="735"/>
      <c r="DE126" s="735"/>
      <c r="DF126" s="736"/>
      <c r="DG126" s="801" t="s">
        <v>118</v>
      </c>
      <c r="DH126" s="802"/>
      <c r="DI126" s="802"/>
      <c r="DJ126" s="802"/>
      <c r="DK126" s="802"/>
      <c r="DL126" s="802" t="s">
        <v>118</v>
      </c>
      <c r="DM126" s="802"/>
      <c r="DN126" s="802"/>
      <c r="DO126" s="802"/>
      <c r="DP126" s="802"/>
      <c r="DQ126" s="802" t="s">
        <v>118</v>
      </c>
      <c r="DR126" s="802"/>
      <c r="DS126" s="802"/>
      <c r="DT126" s="802"/>
      <c r="DU126" s="802"/>
      <c r="DV126" s="779" t="s">
        <v>118</v>
      </c>
      <c r="DW126" s="779"/>
      <c r="DX126" s="779"/>
      <c r="DY126" s="779"/>
      <c r="DZ126" s="780"/>
    </row>
    <row r="127" spans="1:130" s="235" customFormat="1" ht="26.25" customHeight="1" x14ac:dyDescent="0.2">
      <c r="A127" s="807"/>
      <c r="B127" s="808"/>
      <c r="C127" s="826" t="s">
        <v>451</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45261</v>
      </c>
      <c r="AB127" s="765"/>
      <c r="AC127" s="765"/>
      <c r="AD127" s="765"/>
      <c r="AE127" s="766"/>
      <c r="AF127" s="767">
        <v>44981</v>
      </c>
      <c r="AG127" s="765"/>
      <c r="AH127" s="765"/>
      <c r="AI127" s="765"/>
      <c r="AJ127" s="766"/>
      <c r="AK127" s="767">
        <v>45014</v>
      </c>
      <c r="AL127" s="765"/>
      <c r="AM127" s="765"/>
      <c r="AN127" s="765"/>
      <c r="AO127" s="766"/>
      <c r="AP127" s="812">
        <v>0</v>
      </c>
      <c r="AQ127" s="813"/>
      <c r="AR127" s="813"/>
      <c r="AS127" s="813"/>
      <c r="AT127" s="814"/>
      <c r="AU127" s="271"/>
      <c r="AV127" s="271"/>
      <c r="AW127" s="271"/>
      <c r="AX127" s="829" t="s">
        <v>452</v>
      </c>
      <c r="AY127" s="797"/>
      <c r="AZ127" s="797"/>
      <c r="BA127" s="797"/>
      <c r="BB127" s="797"/>
      <c r="BC127" s="797"/>
      <c r="BD127" s="797"/>
      <c r="BE127" s="798"/>
      <c r="BF127" s="796" t="s">
        <v>453</v>
      </c>
      <c r="BG127" s="797"/>
      <c r="BH127" s="797"/>
      <c r="BI127" s="797"/>
      <c r="BJ127" s="797"/>
      <c r="BK127" s="797"/>
      <c r="BL127" s="798"/>
      <c r="BM127" s="796" t="s">
        <v>454</v>
      </c>
      <c r="BN127" s="797"/>
      <c r="BO127" s="797"/>
      <c r="BP127" s="797"/>
      <c r="BQ127" s="797"/>
      <c r="BR127" s="797"/>
      <c r="BS127" s="798"/>
      <c r="BT127" s="796" t="s">
        <v>455</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456</v>
      </c>
      <c r="CQ127" s="735"/>
      <c r="CR127" s="735"/>
      <c r="CS127" s="735"/>
      <c r="CT127" s="735"/>
      <c r="CU127" s="735"/>
      <c r="CV127" s="735"/>
      <c r="CW127" s="735"/>
      <c r="CX127" s="735"/>
      <c r="CY127" s="735"/>
      <c r="CZ127" s="735"/>
      <c r="DA127" s="735"/>
      <c r="DB127" s="735"/>
      <c r="DC127" s="735"/>
      <c r="DD127" s="735"/>
      <c r="DE127" s="735"/>
      <c r="DF127" s="736"/>
      <c r="DG127" s="801">
        <v>442618</v>
      </c>
      <c r="DH127" s="802"/>
      <c r="DI127" s="802"/>
      <c r="DJ127" s="802"/>
      <c r="DK127" s="802"/>
      <c r="DL127" s="802">
        <v>1022873</v>
      </c>
      <c r="DM127" s="802"/>
      <c r="DN127" s="802"/>
      <c r="DO127" s="802"/>
      <c r="DP127" s="802"/>
      <c r="DQ127" s="802">
        <v>201909</v>
      </c>
      <c r="DR127" s="802"/>
      <c r="DS127" s="802"/>
      <c r="DT127" s="802"/>
      <c r="DU127" s="802"/>
      <c r="DV127" s="779">
        <v>0</v>
      </c>
      <c r="DW127" s="779"/>
      <c r="DX127" s="779"/>
      <c r="DY127" s="779"/>
      <c r="DZ127" s="780"/>
    </row>
    <row r="128" spans="1:130" s="235" customFormat="1" ht="26.25" customHeight="1" thickBot="1" x14ac:dyDescent="0.25">
      <c r="A128" s="781" t="s">
        <v>457</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458</v>
      </c>
      <c r="X128" s="783"/>
      <c r="Y128" s="783"/>
      <c r="Z128" s="784"/>
      <c r="AA128" s="785">
        <v>2351977</v>
      </c>
      <c r="AB128" s="786"/>
      <c r="AC128" s="786"/>
      <c r="AD128" s="786"/>
      <c r="AE128" s="787"/>
      <c r="AF128" s="788">
        <v>2865960</v>
      </c>
      <c r="AG128" s="786"/>
      <c r="AH128" s="786"/>
      <c r="AI128" s="786"/>
      <c r="AJ128" s="787"/>
      <c r="AK128" s="788">
        <v>4618400</v>
      </c>
      <c r="AL128" s="786"/>
      <c r="AM128" s="786"/>
      <c r="AN128" s="786"/>
      <c r="AO128" s="787"/>
      <c r="AP128" s="789"/>
      <c r="AQ128" s="790"/>
      <c r="AR128" s="790"/>
      <c r="AS128" s="790"/>
      <c r="AT128" s="791"/>
      <c r="AU128" s="271"/>
      <c r="AV128" s="271"/>
      <c r="AW128" s="271"/>
      <c r="AX128" s="792" t="s">
        <v>459</v>
      </c>
      <c r="AY128" s="793"/>
      <c r="AZ128" s="793"/>
      <c r="BA128" s="793"/>
      <c r="BB128" s="793"/>
      <c r="BC128" s="793"/>
      <c r="BD128" s="793"/>
      <c r="BE128" s="794"/>
      <c r="BF128" s="771" t="s">
        <v>118</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460</v>
      </c>
      <c r="CQ128" s="713"/>
      <c r="CR128" s="713"/>
      <c r="CS128" s="713"/>
      <c r="CT128" s="713"/>
      <c r="CU128" s="713"/>
      <c r="CV128" s="713"/>
      <c r="CW128" s="713"/>
      <c r="CX128" s="713"/>
      <c r="CY128" s="713"/>
      <c r="CZ128" s="713"/>
      <c r="DA128" s="713"/>
      <c r="DB128" s="713"/>
      <c r="DC128" s="713"/>
      <c r="DD128" s="713"/>
      <c r="DE128" s="713"/>
      <c r="DF128" s="714"/>
      <c r="DG128" s="775">
        <v>14112992</v>
      </c>
      <c r="DH128" s="776"/>
      <c r="DI128" s="776"/>
      <c r="DJ128" s="776"/>
      <c r="DK128" s="776"/>
      <c r="DL128" s="776">
        <v>13721576</v>
      </c>
      <c r="DM128" s="776"/>
      <c r="DN128" s="776"/>
      <c r="DO128" s="776"/>
      <c r="DP128" s="776"/>
      <c r="DQ128" s="776">
        <v>13359182</v>
      </c>
      <c r="DR128" s="776"/>
      <c r="DS128" s="776"/>
      <c r="DT128" s="776"/>
      <c r="DU128" s="776"/>
      <c r="DV128" s="777">
        <v>3.2</v>
      </c>
      <c r="DW128" s="777"/>
      <c r="DX128" s="777"/>
      <c r="DY128" s="777"/>
      <c r="DZ128" s="778"/>
    </row>
    <row r="129" spans="1:131" s="235" customFormat="1" ht="26.25" customHeight="1" x14ac:dyDescent="0.2">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461</v>
      </c>
      <c r="X129" s="762"/>
      <c r="Y129" s="762"/>
      <c r="Z129" s="763"/>
      <c r="AA129" s="764">
        <v>490561126</v>
      </c>
      <c r="AB129" s="765"/>
      <c r="AC129" s="765"/>
      <c r="AD129" s="765"/>
      <c r="AE129" s="766"/>
      <c r="AF129" s="767">
        <v>487293669</v>
      </c>
      <c r="AG129" s="765"/>
      <c r="AH129" s="765"/>
      <c r="AI129" s="765"/>
      <c r="AJ129" s="766"/>
      <c r="AK129" s="767">
        <v>488228523</v>
      </c>
      <c r="AL129" s="765"/>
      <c r="AM129" s="765"/>
      <c r="AN129" s="765"/>
      <c r="AO129" s="766"/>
      <c r="AP129" s="768"/>
      <c r="AQ129" s="769"/>
      <c r="AR129" s="769"/>
      <c r="AS129" s="769"/>
      <c r="AT129" s="770"/>
      <c r="AU129" s="273"/>
      <c r="AV129" s="273"/>
      <c r="AW129" s="273"/>
      <c r="AX129" s="734" t="s">
        <v>462</v>
      </c>
      <c r="AY129" s="735"/>
      <c r="AZ129" s="735"/>
      <c r="BA129" s="735"/>
      <c r="BB129" s="735"/>
      <c r="BC129" s="735"/>
      <c r="BD129" s="735"/>
      <c r="BE129" s="736"/>
      <c r="BF129" s="754" t="s">
        <v>118</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463</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464</v>
      </c>
      <c r="X130" s="762"/>
      <c r="Y130" s="762"/>
      <c r="Z130" s="763"/>
      <c r="AA130" s="764">
        <v>72553227</v>
      </c>
      <c r="AB130" s="765"/>
      <c r="AC130" s="765"/>
      <c r="AD130" s="765"/>
      <c r="AE130" s="766"/>
      <c r="AF130" s="767">
        <v>71613446</v>
      </c>
      <c r="AG130" s="765"/>
      <c r="AH130" s="765"/>
      <c r="AI130" s="765"/>
      <c r="AJ130" s="766"/>
      <c r="AK130" s="767">
        <v>71258893</v>
      </c>
      <c r="AL130" s="765"/>
      <c r="AM130" s="765"/>
      <c r="AN130" s="765"/>
      <c r="AO130" s="766"/>
      <c r="AP130" s="768"/>
      <c r="AQ130" s="769"/>
      <c r="AR130" s="769"/>
      <c r="AS130" s="769"/>
      <c r="AT130" s="770"/>
      <c r="AU130" s="273"/>
      <c r="AV130" s="273"/>
      <c r="AW130" s="273"/>
      <c r="AX130" s="734" t="s">
        <v>465</v>
      </c>
      <c r="AY130" s="735"/>
      <c r="AZ130" s="735"/>
      <c r="BA130" s="735"/>
      <c r="BB130" s="735"/>
      <c r="BC130" s="735"/>
      <c r="BD130" s="735"/>
      <c r="BE130" s="736"/>
      <c r="BF130" s="737">
        <v>8.3000000000000007</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466</v>
      </c>
      <c r="X131" s="745"/>
      <c r="Y131" s="745"/>
      <c r="Z131" s="746"/>
      <c r="AA131" s="747">
        <v>418007899</v>
      </c>
      <c r="AB131" s="748"/>
      <c r="AC131" s="748"/>
      <c r="AD131" s="748"/>
      <c r="AE131" s="749"/>
      <c r="AF131" s="750">
        <v>415680223</v>
      </c>
      <c r="AG131" s="748"/>
      <c r="AH131" s="748"/>
      <c r="AI131" s="748"/>
      <c r="AJ131" s="749"/>
      <c r="AK131" s="750">
        <v>416969630</v>
      </c>
      <c r="AL131" s="748"/>
      <c r="AM131" s="748"/>
      <c r="AN131" s="748"/>
      <c r="AO131" s="749"/>
      <c r="AP131" s="751"/>
      <c r="AQ131" s="752"/>
      <c r="AR131" s="752"/>
      <c r="AS131" s="752"/>
      <c r="AT131" s="753"/>
      <c r="AU131" s="273"/>
      <c r="AV131" s="273"/>
      <c r="AW131" s="273"/>
      <c r="AX131" s="712" t="s">
        <v>467</v>
      </c>
      <c r="AY131" s="713"/>
      <c r="AZ131" s="713"/>
      <c r="BA131" s="713"/>
      <c r="BB131" s="713"/>
      <c r="BC131" s="713"/>
      <c r="BD131" s="713"/>
      <c r="BE131" s="714"/>
      <c r="BF131" s="715">
        <v>123.7</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468</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469</v>
      </c>
      <c r="W132" s="725"/>
      <c r="X132" s="725"/>
      <c r="Y132" s="725"/>
      <c r="Z132" s="726"/>
      <c r="AA132" s="727">
        <v>8.7409970210000001</v>
      </c>
      <c r="AB132" s="728"/>
      <c r="AC132" s="728"/>
      <c r="AD132" s="728"/>
      <c r="AE132" s="729"/>
      <c r="AF132" s="730">
        <v>8.4533285580000008</v>
      </c>
      <c r="AG132" s="728"/>
      <c r="AH132" s="728"/>
      <c r="AI132" s="728"/>
      <c r="AJ132" s="729"/>
      <c r="AK132" s="730">
        <v>7.8792901540000004</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470</v>
      </c>
      <c r="W133" s="704"/>
      <c r="X133" s="704"/>
      <c r="Y133" s="704"/>
      <c r="Z133" s="705"/>
      <c r="AA133" s="706">
        <v>9.5</v>
      </c>
      <c r="AB133" s="707"/>
      <c r="AC133" s="707"/>
      <c r="AD133" s="707"/>
      <c r="AE133" s="708"/>
      <c r="AF133" s="706">
        <v>8.9</v>
      </c>
      <c r="AG133" s="707"/>
      <c r="AH133" s="707"/>
      <c r="AI133" s="707"/>
      <c r="AJ133" s="708"/>
      <c r="AK133" s="706">
        <v>8.3000000000000007</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D/cBwC0OIMeJKPmAaGpKMJrkNAQdpy430HQkfdy0U80LL2HK07FXDUXfviJupL6WIYcfwx2vu5dmlmnhEjdaHA==" saltValue="oEaB/2WvTJPdisGkUxp1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2"/>
  <cols>
    <col min="1" max="2" width="2.77734375" style="280" customWidth="1"/>
    <col min="3" max="120" width="2.77734375" style="279" customWidth="1"/>
    <col min="121" max="16384" width="9" style="279" hidden="1"/>
  </cols>
  <sheetData>
    <row r="1" spans="2:2" ht="13.2" x14ac:dyDescent="0.2">
      <c r="B1" s="279"/>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79" t="s">
        <v>471</v>
      </c>
    </row>
  </sheetData>
  <sheetProtection algorithmName="SHA-512" hashValue="YKbYjk4xjecy1Ijf93TgwG0PnGC/K1AuPc9ivoWYomhQEMqHZ56Dav4XxKaJFiG04UYaiIhCr+5bvD8+itL2XQ==" saltValue="3TrEnfTqeCNB5SmArf8h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80" customWidth="1"/>
    <col min="117" max="16384" width="9" style="279" hidden="1"/>
  </cols>
  <sheetData>
    <row r="1" spans="1:116" ht="13.2"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2"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2"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2"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2"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2"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2"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2"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2"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2"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2"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2"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2"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2"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2"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2"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2"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2"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2"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2"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2"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2"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2"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2"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2"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2"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2"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2"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2"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2"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2"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2"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2"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2"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2"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2"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2"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2"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2"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2"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2"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2"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2"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2"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2"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2"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2"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2"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2"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2"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2"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2"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2"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2"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2"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2"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2"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2"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2"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2"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2"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2"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2"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2"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2"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2"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2"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2"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2"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2"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2"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2"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2"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2"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2"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2"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2"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2"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2"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2"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2"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2"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2"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2"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2"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2"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2"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2"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2"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472</v>
      </c>
    </row>
  </sheetData>
  <sheetProtection algorithmName="SHA-512" hashValue="y3m7GRPHtHclygWlr7Ks580/jk6nVZzK1jMMI4JJ/ldAgR1zhYk82Dyjpcue4Rfliqm8GT9AG3sF4TFfFpPVtw==" saltValue="xBDunF9TuAae/ocpe4WCn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83" customWidth="1"/>
    <col min="37" max="44" width="17" style="283" customWidth="1"/>
    <col min="45" max="45" width="6.109375" style="290" customWidth="1"/>
    <col min="46" max="46" width="3" style="288" customWidth="1"/>
    <col min="47" max="47" width="19.109375" style="283" hidden="1" customWidth="1"/>
    <col min="48" max="52" width="12.6640625" style="283" hidden="1" customWidth="1"/>
    <col min="53" max="16384" width="8.6640625" style="283" hidden="1"/>
  </cols>
  <sheetData>
    <row r="1" spans="1:46" ht="13.2" x14ac:dyDescent="0.2">
      <c r="AS1" s="284"/>
      <c r="AT1" s="284"/>
    </row>
    <row r="2" spans="1:46" ht="13.2" x14ac:dyDescent="0.2">
      <c r="AS2" s="284"/>
      <c r="AT2" s="284"/>
    </row>
    <row r="3" spans="1:46" ht="13.2" x14ac:dyDescent="0.2">
      <c r="AS3" s="284"/>
      <c r="AT3" s="284"/>
    </row>
    <row r="4" spans="1:46" ht="13.2" x14ac:dyDescent="0.2">
      <c r="AS4" s="284"/>
      <c r="AT4" s="284"/>
    </row>
    <row r="5" spans="1:46" ht="16.2" x14ac:dyDescent="0.2">
      <c r="A5" s="285" t="s">
        <v>473</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2"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474</v>
      </c>
      <c r="AL6" s="289"/>
      <c r="AM6" s="289"/>
      <c r="AN6" s="289"/>
      <c r="AO6" s="284"/>
      <c r="AP6" s="284"/>
      <c r="AQ6" s="284"/>
      <c r="AR6" s="284"/>
    </row>
    <row r="7" spans="1:46" ht="13.2"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475</v>
      </c>
      <c r="AP7" s="294"/>
      <c r="AQ7" s="295" t="s">
        <v>476</v>
      </c>
      <c r="AR7" s="296"/>
    </row>
    <row r="8" spans="1:46" ht="13.2"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477</v>
      </c>
      <c r="AQ8" s="301" t="s">
        <v>478</v>
      </c>
      <c r="AR8" s="302" t="s">
        <v>479</v>
      </c>
    </row>
    <row r="9" spans="1:46" ht="13.2"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480</v>
      </c>
      <c r="AL9" s="1146"/>
      <c r="AM9" s="1146"/>
      <c r="AN9" s="1147"/>
      <c r="AO9" s="303">
        <v>247967269</v>
      </c>
      <c r="AP9" s="303">
        <v>131759</v>
      </c>
      <c r="AQ9" s="304">
        <v>85181</v>
      </c>
      <c r="AR9" s="305">
        <v>54.7</v>
      </c>
    </row>
    <row r="10" spans="1:46" ht="13.2"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481</v>
      </c>
      <c r="AL10" s="1146"/>
      <c r="AM10" s="1146"/>
      <c r="AN10" s="1147"/>
      <c r="AO10" s="303">
        <v>991866</v>
      </c>
      <c r="AP10" s="303">
        <v>527</v>
      </c>
      <c r="AQ10" s="304">
        <v>187</v>
      </c>
      <c r="AR10" s="305">
        <v>181.8</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482</v>
      </c>
      <c r="AL11" s="1146"/>
      <c r="AM11" s="1146"/>
      <c r="AN11" s="1147"/>
      <c r="AO11" s="303">
        <v>565510</v>
      </c>
      <c r="AP11" s="303">
        <v>300</v>
      </c>
      <c r="AQ11" s="304">
        <v>569</v>
      </c>
      <c r="AR11" s="305">
        <v>-47.3</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483</v>
      </c>
      <c r="AL12" s="1146"/>
      <c r="AM12" s="1146"/>
      <c r="AN12" s="1147"/>
      <c r="AO12" s="303" t="s">
        <v>484</v>
      </c>
      <c r="AP12" s="303" t="s">
        <v>484</v>
      </c>
      <c r="AQ12" s="304" t="s">
        <v>484</v>
      </c>
      <c r="AR12" s="305" t="s">
        <v>484</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485</v>
      </c>
      <c r="AL13" s="1146"/>
      <c r="AM13" s="1146"/>
      <c r="AN13" s="1147"/>
      <c r="AO13" s="303">
        <v>244257</v>
      </c>
      <c r="AP13" s="303">
        <v>130</v>
      </c>
      <c r="AQ13" s="304">
        <v>9</v>
      </c>
      <c r="AR13" s="305">
        <v>1344.4</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486</v>
      </c>
      <c r="AL14" s="1146"/>
      <c r="AM14" s="1146"/>
      <c r="AN14" s="1147"/>
      <c r="AO14" s="303">
        <v>7779115</v>
      </c>
      <c r="AP14" s="303">
        <v>4133</v>
      </c>
      <c r="AQ14" s="304">
        <v>1130</v>
      </c>
      <c r="AR14" s="305">
        <v>265.8</v>
      </c>
    </row>
    <row r="15" spans="1:46" ht="13.2"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487</v>
      </c>
      <c r="AL15" s="1146"/>
      <c r="AM15" s="1146"/>
      <c r="AN15" s="1147"/>
      <c r="AO15" s="303">
        <v>-23351475</v>
      </c>
      <c r="AP15" s="303">
        <v>-12408</v>
      </c>
      <c r="AQ15" s="304">
        <v>-7181</v>
      </c>
      <c r="AR15" s="305">
        <v>72.8</v>
      </c>
    </row>
    <row r="16" spans="1:46" ht="13.2"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7" t="s">
        <v>153</v>
      </c>
      <c r="AL16" s="1138"/>
      <c r="AM16" s="1138"/>
      <c r="AN16" s="1139"/>
      <c r="AO16" s="303">
        <v>234196542</v>
      </c>
      <c r="AP16" s="303">
        <v>124442</v>
      </c>
      <c r="AQ16" s="304">
        <v>79895</v>
      </c>
      <c r="AR16" s="305">
        <v>55.8</v>
      </c>
    </row>
    <row r="17" spans="1:46" ht="13.2"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2"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2"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488</v>
      </c>
      <c r="AL19" s="284"/>
      <c r="AM19" s="284"/>
      <c r="AN19" s="284"/>
      <c r="AO19" s="284"/>
      <c r="AP19" s="284"/>
      <c r="AQ19" s="284"/>
      <c r="AR19" s="284"/>
    </row>
    <row r="20" spans="1:46" ht="13.2"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489</v>
      </c>
      <c r="AP20" s="314" t="s">
        <v>490</v>
      </c>
      <c r="AQ20" s="315" t="s">
        <v>491</v>
      </c>
      <c r="AR20" s="316"/>
    </row>
    <row r="21" spans="1:46" s="322" customFormat="1" ht="13.2"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492</v>
      </c>
      <c r="AL21" s="1149"/>
      <c r="AM21" s="1149"/>
      <c r="AN21" s="1150"/>
      <c r="AO21" s="318">
        <v>1363.62</v>
      </c>
      <c r="AP21" s="319">
        <v>893.13</v>
      </c>
      <c r="AQ21" s="320">
        <v>470.49</v>
      </c>
      <c r="AR21" s="289"/>
      <c r="AS21" s="321"/>
      <c r="AT21" s="317"/>
    </row>
    <row r="22" spans="1:46" s="322" customFormat="1" ht="13.2"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493</v>
      </c>
      <c r="AL22" s="1149"/>
      <c r="AM22" s="1149"/>
      <c r="AN22" s="1150"/>
      <c r="AO22" s="323">
        <v>100.6</v>
      </c>
      <c r="AP22" s="324">
        <v>100.7</v>
      </c>
      <c r="AQ22" s="325">
        <v>-0.1</v>
      </c>
      <c r="AR22" s="309"/>
      <c r="AS22" s="321"/>
      <c r="AT22" s="317"/>
    </row>
    <row r="23" spans="1:46" s="322" customFormat="1" ht="13.2"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2"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2"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2" x14ac:dyDescent="0.2">
      <c r="A26" s="289" t="s">
        <v>494</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2" x14ac:dyDescent="0.2">
      <c r="A27" s="330"/>
      <c r="AO27" s="284"/>
      <c r="AP27" s="284"/>
      <c r="AQ27" s="284"/>
      <c r="AR27" s="284"/>
      <c r="AS27" s="284"/>
      <c r="AT27" s="284"/>
    </row>
    <row r="28" spans="1:46" ht="16.2" x14ac:dyDescent="0.2">
      <c r="A28" s="285" t="s">
        <v>495</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2"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496</v>
      </c>
      <c r="AL29" s="289"/>
      <c r="AM29" s="289"/>
      <c r="AN29" s="289"/>
      <c r="AO29" s="284"/>
      <c r="AP29" s="284"/>
      <c r="AQ29" s="284"/>
      <c r="AR29" s="284"/>
      <c r="AS29" s="332"/>
    </row>
    <row r="30" spans="1:46" ht="13.2"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475</v>
      </c>
      <c r="AP30" s="294"/>
      <c r="AQ30" s="295" t="s">
        <v>476</v>
      </c>
      <c r="AR30" s="296"/>
    </row>
    <row r="31" spans="1:46" ht="13.2"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477</v>
      </c>
      <c r="AQ31" s="301" t="s">
        <v>478</v>
      </c>
      <c r="AR31" s="302" t="s">
        <v>479</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4" t="s">
        <v>497</v>
      </c>
      <c r="AL32" s="1135"/>
      <c r="AM32" s="1135"/>
      <c r="AN32" s="1136"/>
      <c r="AO32" s="303">
        <v>87213901</v>
      </c>
      <c r="AP32" s="303">
        <v>46342</v>
      </c>
      <c r="AQ32" s="304">
        <v>26460</v>
      </c>
      <c r="AR32" s="305">
        <v>75.099999999999994</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4" t="s">
        <v>498</v>
      </c>
      <c r="AL33" s="1135"/>
      <c r="AM33" s="1135"/>
      <c r="AN33" s="1136"/>
      <c r="AO33" s="303" t="s">
        <v>484</v>
      </c>
      <c r="AP33" s="303" t="s">
        <v>484</v>
      </c>
      <c r="AQ33" s="304">
        <v>2040</v>
      </c>
      <c r="AR33" s="305" t="s">
        <v>484</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4" t="s">
        <v>499</v>
      </c>
      <c r="AL34" s="1135"/>
      <c r="AM34" s="1135"/>
      <c r="AN34" s="1136"/>
      <c r="AO34" s="303">
        <v>18760600</v>
      </c>
      <c r="AP34" s="303">
        <v>9969</v>
      </c>
      <c r="AQ34" s="304">
        <v>18868</v>
      </c>
      <c r="AR34" s="305">
        <v>-47.2</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4" t="s">
        <v>500</v>
      </c>
      <c r="AL35" s="1135"/>
      <c r="AM35" s="1135"/>
      <c r="AN35" s="1136"/>
      <c r="AO35" s="303">
        <v>1984087</v>
      </c>
      <c r="AP35" s="303">
        <v>1054</v>
      </c>
      <c r="AQ35" s="304">
        <v>885</v>
      </c>
      <c r="AR35" s="305">
        <v>19.100000000000001</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4" t="s">
        <v>501</v>
      </c>
      <c r="AL36" s="1135"/>
      <c r="AM36" s="1135"/>
      <c r="AN36" s="1136"/>
      <c r="AO36" s="303" t="s">
        <v>484</v>
      </c>
      <c r="AP36" s="303" t="s">
        <v>484</v>
      </c>
      <c r="AQ36" s="304">
        <v>58</v>
      </c>
      <c r="AR36" s="305" t="s">
        <v>484</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4" t="s">
        <v>502</v>
      </c>
      <c r="AL37" s="1135"/>
      <c r="AM37" s="1135"/>
      <c r="AN37" s="1136"/>
      <c r="AO37" s="303">
        <v>772952</v>
      </c>
      <c r="AP37" s="303">
        <v>411</v>
      </c>
      <c r="AQ37" s="304">
        <v>459</v>
      </c>
      <c r="AR37" s="305">
        <v>-10.5</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1" t="s">
        <v>503</v>
      </c>
      <c r="AL38" s="1132"/>
      <c r="AM38" s="1132"/>
      <c r="AN38" s="1133"/>
      <c r="AO38" s="333" t="s">
        <v>484</v>
      </c>
      <c r="AP38" s="333" t="s">
        <v>484</v>
      </c>
      <c r="AQ38" s="334">
        <v>0</v>
      </c>
      <c r="AR38" s="325" t="s">
        <v>484</v>
      </c>
      <c r="AS38" s="332"/>
    </row>
    <row r="39" spans="1:46" ht="13.2"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1" t="s">
        <v>504</v>
      </c>
      <c r="AL39" s="1132"/>
      <c r="AM39" s="1132"/>
      <c r="AN39" s="1133"/>
      <c r="AO39" s="303">
        <v>-4618400</v>
      </c>
      <c r="AP39" s="303">
        <v>-2454</v>
      </c>
      <c r="AQ39" s="304">
        <v>-1730</v>
      </c>
      <c r="AR39" s="305">
        <v>41.8</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4" t="s">
        <v>505</v>
      </c>
      <c r="AL40" s="1135"/>
      <c r="AM40" s="1135"/>
      <c r="AN40" s="1136"/>
      <c r="AO40" s="303">
        <v>-71258893</v>
      </c>
      <c r="AP40" s="303">
        <v>-37864</v>
      </c>
      <c r="AQ40" s="304">
        <v>-28515</v>
      </c>
      <c r="AR40" s="305">
        <v>32.799999999999997</v>
      </c>
      <c r="AS40" s="332"/>
    </row>
    <row r="41" spans="1:46" ht="13.2"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7" t="s">
        <v>506</v>
      </c>
      <c r="AL41" s="1138"/>
      <c r="AM41" s="1138"/>
      <c r="AN41" s="1139"/>
      <c r="AO41" s="303">
        <v>32854247</v>
      </c>
      <c r="AP41" s="303">
        <v>17457</v>
      </c>
      <c r="AQ41" s="304">
        <v>18524</v>
      </c>
      <c r="AR41" s="305">
        <v>-5.8</v>
      </c>
      <c r="AS41" s="332"/>
    </row>
    <row r="42" spans="1:46" ht="13.2"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2"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2"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2"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2"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507</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2"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508</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0" t="s">
        <v>475</v>
      </c>
      <c r="AN49" s="1142" t="s">
        <v>509</v>
      </c>
      <c r="AO49" s="1143"/>
      <c r="AP49" s="1143"/>
      <c r="AQ49" s="1143"/>
      <c r="AR49" s="1144"/>
    </row>
    <row r="50" spans="1:44" ht="13.2"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1"/>
      <c r="AN50" s="345" t="s">
        <v>510</v>
      </c>
      <c r="AO50" s="346" t="s">
        <v>511</v>
      </c>
      <c r="AP50" s="347" t="s">
        <v>512</v>
      </c>
      <c r="AQ50" s="348" t="s">
        <v>513</v>
      </c>
      <c r="AR50" s="349" t="s">
        <v>514</v>
      </c>
    </row>
    <row r="51" spans="1:44" ht="13.2"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515</v>
      </c>
      <c r="AL51" s="342"/>
      <c r="AM51" s="350">
        <v>264004442</v>
      </c>
      <c r="AN51" s="351">
        <v>135131</v>
      </c>
      <c r="AO51" s="352">
        <v>5.6</v>
      </c>
      <c r="AP51" s="353">
        <v>36736</v>
      </c>
      <c r="AQ51" s="354">
        <v>-53.7</v>
      </c>
      <c r="AR51" s="355">
        <v>59.3</v>
      </c>
    </row>
    <row r="52" spans="1:44" ht="13.2"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516</v>
      </c>
      <c r="AM52" s="358">
        <v>41715183</v>
      </c>
      <c r="AN52" s="359">
        <v>21352</v>
      </c>
      <c r="AO52" s="360">
        <v>5.6</v>
      </c>
      <c r="AP52" s="361">
        <v>13410</v>
      </c>
      <c r="AQ52" s="362">
        <v>-39.200000000000003</v>
      </c>
      <c r="AR52" s="363">
        <v>44.8</v>
      </c>
    </row>
    <row r="53" spans="1:44" ht="13.2"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517</v>
      </c>
      <c r="AL53" s="342"/>
      <c r="AM53" s="350">
        <v>316199647</v>
      </c>
      <c r="AN53" s="351">
        <v>163111</v>
      </c>
      <c r="AO53" s="352">
        <v>20.7</v>
      </c>
      <c r="AP53" s="353">
        <v>38259</v>
      </c>
      <c r="AQ53" s="354">
        <v>4.0999999999999996</v>
      </c>
      <c r="AR53" s="355">
        <v>16.600000000000001</v>
      </c>
    </row>
    <row r="54" spans="1:44" ht="13.2"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516</v>
      </c>
      <c r="AM54" s="358">
        <v>33215311</v>
      </c>
      <c r="AN54" s="359">
        <v>17134</v>
      </c>
      <c r="AO54" s="360">
        <v>-19.8</v>
      </c>
      <c r="AP54" s="361">
        <v>13379</v>
      </c>
      <c r="AQ54" s="362">
        <v>-0.2</v>
      </c>
      <c r="AR54" s="363">
        <v>-19.600000000000001</v>
      </c>
    </row>
    <row r="55" spans="1:44" ht="13.2"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518</v>
      </c>
      <c r="AL55" s="342"/>
      <c r="AM55" s="350">
        <v>294536309</v>
      </c>
      <c r="AN55" s="351">
        <v>153430</v>
      </c>
      <c r="AO55" s="352">
        <v>-5.9</v>
      </c>
      <c r="AP55" s="353">
        <v>39075</v>
      </c>
      <c r="AQ55" s="354">
        <v>2.1</v>
      </c>
      <c r="AR55" s="355">
        <v>-8</v>
      </c>
    </row>
    <row r="56" spans="1:44" ht="13.2"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516</v>
      </c>
      <c r="AM56" s="358">
        <v>30873517</v>
      </c>
      <c r="AN56" s="359">
        <v>16083</v>
      </c>
      <c r="AO56" s="360">
        <v>-6.1</v>
      </c>
      <c r="AP56" s="361">
        <v>13441</v>
      </c>
      <c r="AQ56" s="362">
        <v>0.5</v>
      </c>
      <c r="AR56" s="363">
        <v>-6.6</v>
      </c>
    </row>
    <row r="57" spans="1:44" ht="13.2"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519</v>
      </c>
      <c r="AL57" s="342"/>
      <c r="AM57" s="350">
        <v>250504886</v>
      </c>
      <c r="AN57" s="351">
        <v>131772</v>
      </c>
      <c r="AO57" s="352">
        <v>-14.1</v>
      </c>
      <c r="AP57" s="353">
        <v>39072</v>
      </c>
      <c r="AQ57" s="354">
        <v>0</v>
      </c>
      <c r="AR57" s="355">
        <v>-14.1</v>
      </c>
    </row>
    <row r="58" spans="1:44" ht="13.2"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516</v>
      </c>
      <c r="AM58" s="358">
        <v>38757850</v>
      </c>
      <c r="AN58" s="359">
        <v>20388</v>
      </c>
      <c r="AO58" s="360">
        <v>26.8</v>
      </c>
      <c r="AP58" s="361">
        <v>14106</v>
      </c>
      <c r="AQ58" s="362">
        <v>4.9000000000000004</v>
      </c>
      <c r="AR58" s="363">
        <v>21.9</v>
      </c>
    </row>
    <row r="59" spans="1:44" ht="13.2"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520</v>
      </c>
      <c r="AL59" s="342"/>
      <c r="AM59" s="350">
        <v>267974848</v>
      </c>
      <c r="AN59" s="351">
        <v>142390</v>
      </c>
      <c r="AO59" s="352">
        <v>8.1</v>
      </c>
      <c r="AP59" s="353">
        <v>42833</v>
      </c>
      <c r="AQ59" s="354">
        <v>9.6</v>
      </c>
      <c r="AR59" s="355">
        <v>-1.5</v>
      </c>
    </row>
    <row r="60" spans="1:44" ht="13.2"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516</v>
      </c>
      <c r="AM60" s="358">
        <v>46049605</v>
      </c>
      <c r="AN60" s="359">
        <v>24469</v>
      </c>
      <c r="AO60" s="360">
        <v>20</v>
      </c>
      <c r="AP60" s="361">
        <v>15211</v>
      </c>
      <c r="AQ60" s="362">
        <v>7.8</v>
      </c>
      <c r="AR60" s="363">
        <v>12.2</v>
      </c>
    </row>
    <row r="61" spans="1:44" ht="13.2"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521</v>
      </c>
      <c r="AL61" s="364"/>
      <c r="AM61" s="365">
        <v>278644026</v>
      </c>
      <c r="AN61" s="366">
        <v>145167</v>
      </c>
      <c r="AO61" s="367">
        <v>2.9</v>
      </c>
      <c r="AP61" s="368">
        <v>39195</v>
      </c>
      <c r="AQ61" s="369">
        <v>-7.6</v>
      </c>
      <c r="AR61" s="355">
        <v>10.5</v>
      </c>
    </row>
    <row r="62" spans="1:44" ht="13.2"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516</v>
      </c>
      <c r="AM62" s="358">
        <v>38122293</v>
      </c>
      <c r="AN62" s="359">
        <v>19885</v>
      </c>
      <c r="AO62" s="360">
        <v>5.3</v>
      </c>
      <c r="AP62" s="361">
        <v>13909</v>
      </c>
      <c r="AQ62" s="362">
        <v>-5.2</v>
      </c>
      <c r="AR62" s="363">
        <v>10.5</v>
      </c>
    </row>
    <row r="63" spans="1:44" ht="13.2"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2"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2"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2"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2" hidden="1" x14ac:dyDescent="0.2">
      <c r="AK70" s="284"/>
      <c r="AL70" s="284"/>
      <c r="AM70" s="284"/>
      <c r="AN70" s="284"/>
      <c r="AO70" s="284"/>
      <c r="AP70" s="284"/>
      <c r="AQ70" s="284"/>
      <c r="AR70" s="284"/>
    </row>
    <row r="71" spans="1:46" ht="13.2" hidden="1" x14ac:dyDescent="0.2">
      <c r="AK71" s="284"/>
      <c r="AL71" s="284"/>
      <c r="AM71" s="284"/>
      <c r="AN71" s="284"/>
      <c r="AO71" s="284"/>
      <c r="AP71" s="284"/>
      <c r="AQ71" s="284"/>
      <c r="AR71" s="284"/>
    </row>
    <row r="72" spans="1:46" ht="13.2" hidden="1" x14ac:dyDescent="0.2">
      <c r="AK72" s="284"/>
      <c r="AL72" s="284"/>
      <c r="AM72" s="284"/>
      <c r="AN72" s="284"/>
      <c r="AO72" s="284"/>
      <c r="AP72" s="284"/>
      <c r="AQ72" s="284"/>
      <c r="AR72" s="284"/>
    </row>
    <row r="73" spans="1:46" ht="13.2" hidden="1" x14ac:dyDescent="0.2">
      <c r="AK73" s="284"/>
      <c r="AL73" s="284"/>
      <c r="AM73" s="284"/>
      <c r="AN73" s="284"/>
      <c r="AO73" s="284"/>
      <c r="AP73" s="284"/>
      <c r="AQ73" s="284"/>
      <c r="AR73" s="284"/>
    </row>
  </sheetData>
  <sheetProtection algorithmName="SHA-512" hashValue="kFj4qrJ6w8thIzUsteoNHW8YWgnn4tdO6YFcOVBjG/ZSCfDzlJnVClZEWqs/zZi0idTILmV6ypzqrCjCiSSH7A==" saltValue="M28fmXyKY+xwbWytOAFO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2" x14ac:dyDescent="0.2">
      <c r="B2" s="279"/>
      <c r="DC2" s="279"/>
    </row>
    <row r="3" spans="1:125" ht="13.2"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2" x14ac:dyDescent="0.2"/>
    <row r="5" spans="1:125" ht="13.2" x14ac:dyDescent="0.2"/>
    <row r="6" spans="1:125" ht="13.2" x14ac:dyDescent="0.2"/>
    <row r="7" spans="1:125" ht="13.2" x14ac:dyDescent="0.2"/>
    <row r="8" spans="1:125" ht="13.2" x14ac:dyDescent="0.2"/>
    <row r="9" spans="1:125" ht="13.2" x14ac:dyDescent="0.2">
      <c r="DU9" s="279"/>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79"/>
    </row>
    <row r="18" spans="2:125" ht="13.2" x14ac:dyDescent="0.2"/>
    <row r="19" spans="2:125" ht="13.2" x14ac:dyDescent="0.2"/>
    <row r="20" spans="2:125" ht="13.2" x14ac:dyDescent="0.2">
      <c r="DU20" s="279"/>
    </row>
    <row r="21" spans="2:125" ht="13.2" x14ac:dyDescent="0.2">
      <c r="DU21" s="279"/>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79"/>
    </row>
    <row r="29" spans="2:125" ht="13.2" x14ac:dyDescent="0.2"/>
    <row r="30" spans="2:125" ht="13.2" x14ac:dyDescent="0.2">
      <c r="B30" s="279"/>
    </row>
    <row r="31" spans="2:125" ht="13.2" x14ac:dyDescent="0.2"/>
    <row r="32" spans="2:125" ht="13.2" x14ac:dyDescent="0.2"/>
    <row r="33" spans="3:125" ht="13.2" x14ac:dyDescent="0.2">
      <c r="G33" s="279"/>
      <c r="I33" s="279"/>
    </row>
    <row r="34" spans="3:125" ht="13.2" x14ac:dyDescent="0.2">
      <c r="C34" s="279"/>
      <c r="P34" s="279"/>
      <c r="R34" s="279"/>
      <c r="DD34" s="279"/>
    </row>
    <row r="35" spans="3:125" ht="13.2" x14ac:dyDescent="0.2">
      <c r="D35" s="279"/>
      <c r="E35" s="279"/>
      <c r="DC35" s="279"/>
      <c r="DF35" s="279"/>
      <c r="DP35" s="279"/>
      <c r="DQ35" s="279"/>
      <c r="DR35" s="279"/>
      <c r="DS35" s="279"/>
      <c r="DT35" s="279"/>
      <c r="DU35" s="279"/>
    </row>
    <row r="36" spans="3:125" ht="13.2"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2" x14ac:dyDescent="0.2">
      <c r="DU37" s="279"/>
    </row>
    <row r="38" spans="3:125" ht="13.2" x14ac:dyDescent="0.2">
      <c r="DT38" s="279"/>
      <c r="DU38" s="279"/>
    </row>
    <row r="39" spans="3:125" ht="13.2" x14ac:dyDescent="0.2"/>
    <row r="40" spans="3:125" ht="13.2" x14ac:dyDescent="0.2">
      <c r="DD40" s="279"/>
    </row>
    <row r="41" spans="3:125" ht="13.2" x14ac:dyDescent="0.2">
      <c r="R41" s="279"/>
    </row>
    <row r="42" spans="3:125" ht="13.2" x14ac:dyDescent="0.2">
      <c r="DC42" s="279"/>
      <c r="DF42" s="279"/>
    </row>
    <row r="43" spans="3:125" ht="13.2"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2" x14ac:dyDescent="0.2">
      <c r="DU44" s="279"/>
    </row>
    <row r="45" spans="3:125" ht="13.2" x14ac:dyDescent="0.2"/>
    <row r="46" spans="3:125" ht="13.2" x14ac:dyDescent="0.2"/>
    <row r="47" spans="3:125" ht="13.2" x14ac:dyDescent="0.2"/>
    <row r="48" spans="3:125" ht="13.2" x14ac:dyDescent="0.2">
      <c r="DT48" s="279"/>
      <c r="DU48" s="279"/>
    </row>
    <row r="49" spans="120:125" ht="13.2" x14ac:dyDescent="0.2"/>
    <row r="50" spans="120:125" ht="13.2" x14ac:dyDescent="0.2">
      <c r="DU50" s="279"/>
    </row>
    <row r="51" spans="120:125" ht="13.2" x14ac:dyDescent="0.2">
      <c r="DP51" s="279"/>
      <c r="DQ51" s="279"/>
      <c r="DR51" s="279"/>
      <c r="DS51" s="279"/>
      <c r="DT51" s="279"/>
      <c r="DU51" s="279"/>
    </row>
    <row r="52" spans="120:125" ht="13.2" x14ac:dyDescent="0.2"/>
    <row r="53" spans="120:125" ht="13.2" x14ac:dyDescent="0.2"/>
    <row r="54" spans="120:125" ht="13.2" x14ac:dyDescent="0.2">
      <c r="DU54" s="279"/>
    </row>
    <row r="55" spans="120:125" ht="13.2" x14ac:dyDescent="0.2"/>
    <row r="56" spans="120:125" ht="13.2" x14ac:dyDescent="0.2"/>
    <row r="57" spans="120:125" ht="13.2" x14ac:dyDescent="0.2"/>
    <row r="58" spans="120:125" ht="13.2" x14ac:dyDescent="0.2">
      <c r="DU58" s="279"/>
    </row>
    <row r="59" spans="120:125" ht="13.2" x14ac:dyDescent="0.2"/>
    <row r="60" spans="120:125" ht="13.2" x14ac:dyDescent="0.2"/>
    <row r="61" spans="120:125" ht="13.2" x14ac:dyDescent="0.2"/>
    <row r="62" spans="120:125" ht="13.2" x14ac:dyDescent="0.2"/>
    <row r="63" spans="120:125" ht="13.2" x14ac:dyDescent="0.2">
      <c r="DU63" s="279"/>
    </row>
    <row r="64" spans="120:125" ht="13.2" x14ac:dyDescent="0.2">
      <c r="DT64" s="279"/>
      <c r="DU64" s="279"/>
    </row>
    <row r="65" spans="123:125" ht="13.2" x14ac:dyDescent="0.2"/>
    <row r="66" spans="123:125" ht="13.2" x14ac:dyDescent="0.2"/>
    <row r="67" spans="123:125" ht="13.2" x14ac:dyDescent="0.2"/>
    <row r="68" spans="123:125" ht="13.2" x14ac:dyDescent="0.2"/>
    <row r="69" spans="123:125" ht="13.2" x14ac:dyDescent="0.2">
      <c r="DS69" s="279"/>
      <c r="DT69" s="279"/>
      <c r="DU69" s="27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79"/>
    </row>
    <row r="83" spans="112:125" ht="13.2" x14ac:dyDescent="0.2">
      <c r="DI83" s="279"/>
      <c r="DJ83" s="279"/>
      <c r="DK83" s="279"/>
      <c r="DL83" s="279"/>
      <c r="DM83" s="279"/>
      <c r="DN83" s="279"/>
      <c r="DO83" s="279"/>
      <c r="DP83" s="279"/>
      <c r="DQ83" s="279"/>
      <c r="DR83" s="279"/>
      <c r="DS83" s="279"/>
      <c r="DT83" s="279"/>
      <c r="DU83" s="279"/>
    </row>
    <row r="84" spans="112:125" ht="13.2" x14ac:dyDescent="0.2"/>
    <row r="85" spans="112:125" ht="13.2" x14ac:dyDescent="0.2"/>
    <row r="86" spans="112:125" ht="13.2" x14ac:dyDescent="0.2"/>
    <row r="87" spans="112:125" ht="13.2" x14ac:dyDescent="0.2"/>
    <row r="88" spans="112:125" ht="13.2" x14ac:dyDescent="0.2">
      <c r="DU88" s="279"/>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522</v>
      </c>
    </row>
    <row r="121" spans="125:125" ht="13.5" hidden="1" customHeight="1" x14ac:dyDescent="0.2">
      <c r="DU121" s="279"/>
    </row>
  </sheetData>
  <sheetProtection algorithmName="SHA-512" hashValue="XasB0GvGiOJinWidlsmMmo+Wyeo8E9Vc+80N0SCbfRDNXnpI9sy0CkItVG+cyK7a5rtwr5FFsXrd/ZoPqlDYaA==" saltValue="6MzLHS8eUrNojkarjm13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70" zoomScaleNormal="70" zoomScaleSheetLayoutView="55" workbookViewId="0"/>
  </sheetViews>
  <sheetFormatPr defaultColWidth="0" defaultRowHeight="13.5" customHeight="1" zeroHeight="1" x14ac:dyDescent="0.2"/>
  <cols>
    <col min="1" max="125" width="2.441406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2" x14ac:dyDescent="0.2">
      <c r="B2" s="279"/>
    </row>
    <row r="3" spans="1:125" ht="13.2"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2" x14ac:dyDescent="0.2"/>
    <row r="33" spans="2:8" ht="13.2" x14ac:dyDescent="0.2">
      <c r="G33" s="279"/>
    </row>
    <row r="34" spans="2:8" ht="13.2" x14ac:dyDescent="0.2">
      <c r="C34" s="279"/>
    </row>
    <row r="35" spans="2:8" ht="13.2" x14ac:dyDescent="0.2">
      <c r="B35" s="279"/>
      <c r="D35" s="279"/>
      <c r="E35" s="279"/>
    </row>
    <row r="36" spans="2:8" ht="13.2" x14ac:dyDescent="0.2">
      <c r="F36" s="279"/>
      <c r="H36" s="279"/>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523</v>
      </c>
    </row>
  </sheetData>
  <sheetProtection algorithmName="SHA-512" hashValue="dhHYr+gGXhahqVdAZhRoGQDPBvqZ7XqQFT8Vu0MF1xRXozErqGz5GaP24YrygCuAKe81nm8h7L2MWEQ+xwGOaQ==" saltValue="TTEbEbygRl4f/0MxyEl4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72" t="s">
        <v>524</v>
      </c>
      <c r="G46" s="373" t="s">
        <v>525</v>
      </c>
      <c r="H46" s="373" t="s">
        <v>526</v>
      </c>
      <c r="I46" s="373" t="s">
        <v>527</v>
      </c>
      <c r="J46" s="374" t="s">
        <v>528</v>
      </c>
    </row>
    <row r="47" spans="2:10" ht="57.75" customHeight="1" x14ac:dyDescent="0.2">
      <c r="B47" s="7"/>
      <c r="C47" s="1153" t="s">
        <v>3</v>
      </c>
      <c r="D47" s="1153"/>
      <c r="E47" s="1154"/>
      <c r="F47" s="375">
        <v>6.7</v>
      </c>
      <c r="G47" s="376">
        <v>5.7</v>
      </c>
      <c r="H47" s="376">
        <v>5.81</v>
      </c>
      <c r="I47" s="376">
        <v>5.24</v>
      </c>
      <c r="J47" s="377">
        <v>3.4</v>
      </c>
    </row>
    <row r="48" spans="2:10" ht="57.75" customHeight="1" x14ac:dyDescent="0.2">
      <c r="B48" s="8"/>
      <c r="C48" s="1155" t="s">
        <v>4</v>
      </c>
      <c r="D48" s="1155"/>
      <c r="E48" s="1156"/>
      <c r="F48" s="378">
        <v>1.56</v>
      </c>
      <c r="G48" s="379">
        <v>1.69</v>
      </c>
      <c r="H48" s="379">
        <v>1.47</v>
      </c>
      <c r="I48" s="379">
        <v>1.47</v>
      </c>
      <c r="J48" s="380">
        <v>1.55</v>
      </c>
    </row>
    <row r="49" spans="2:10" ht="57.75" customHeight="1" thickBot="1" x14ac:dyDescent="0.25">
      <c r="B49" s="9"/>
      <c r="C49" s="1157" t="s">
        <v>5</v>
      </c>
      <c r="D49" s="1157"/>
      <c r="E49" s="1158"/>
      <c r="F49" s="381" t="s">
        <v>529</v>
      </c>
      <c r="G49" s="382" t="s">
        <v>530</v>
      </c>
      <c r="H49" s="382" t="s">
        <v>531</v>
      </c>
      <c r="I49" s="382" t="s">
        <v>529</v>
      </c>
      <c r="J49" s="383" t="s">
        <v>532</v>
      </c>
    </row>
    <row r="50" spans="2:10" ht="13.5" customHeight="1" x14ac:dyDescent="0.2"/>
  </sheetData>
  <sheetProtection algorithmName="SHA-512" hashValue="vP1FB9GDQhmFxXx2qQpbOGjtMnJz9H0IKs8i+k/c0BwccQ2QVum24gnzg1H28zWhbt7zIwguwKP/wbeEgcnoHA==" saltValue="yTE3n99W+3GGwdojlH5q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2021-03-12T00:29:15Z</cp:lastPrinted>
  <dcterms:created xsi:type="dcterms:W3CDTF">2021-02-02T04:15:07Z</dcterms:created>
  <dcterms:modified xsi:type="dcterms:W3CDTF">2021-03-12T00:36:00Z</dcterms:modified>
  <cp:category/>
</cp:coreProperties>
</file>