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tabRatio="686" activeTab="0"/>
  </bookViews>
  <sheets>
    <sheet name="返還額計算シート" sheetId="1" r:id="rId1"/>
    <sheet name="返還額計算シート(記載例)" sheetId="2" r:id="rId2"/>
    <sheet name="Sheet6" sheetId="3" state="hidden" r:id="rId3"/>
  </sheets>
  <definedNames>
    <definedName name="_xlfn.IFERROR" hidden="1">#NAME?</definedName>
    <definedName name="_xlnm.Print_Area" localSheetId="0">'返還額計算シート'!$A$1:$L$88</definedName>
    <definedName name="_xlnm.Print_Area" localSheetId="1">'返還額計算シート(記載例)'!$A$1:$L$88</definedName>
  </definedNames>
  <calcPr fullCalcOnLoad="1"/>
</workbook>
</file>

<file path=xl/comments1.xml><?xml version="1.0" encoding="utf-8"?>
<comments xmlns="http://schemas.openxmlformats.org/spreadsheetml/2006/main">
  <authors>
    <author>厚生労働省ネットワークシステム</author>
  </authors>
  <commentList>
    <comment ref="F3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3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3.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<sst xmlns="http://schemas.openxmlformats.org/spreadsheetml/2006/main" count="184" uniqueCount="91">
  <si>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</si>
  <si>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</si>
  <si>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</si>
  <si>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</si>
  <si>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</si>
  <si>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</si>
  <si>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</si>
  <si>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</si>
  <si>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</si>
  <si>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</si>
  <si>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</si>
  <si>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</si>
  <si>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</si>
  <si>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</si>
  <si>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</si>
  <si>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</si>
  <si>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</si>
  <si>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</si>
  <si>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</si>
  <si>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</si>
  <si>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</si>
  <si>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</si>
  <si>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</si>
  <si>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</si>
  <si>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</si>
  <si>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</si>
  <si>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</si>
  <si>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</si>
  <si>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</si>
  <si>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</si>
  <si>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</si>
  <si>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</si>
  <si>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</si>
  <si>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</si>
  <si>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</si>
  <si>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</si>
  <si>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</si>
  <si>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</si>
  <si>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</si>
  <si>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</si>
  <si>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５　補助金確定額</t>
  </si>
  <si>
    <t>Ｅ　補助対象経費が人件費等の非課税仕入れのみ</t>
  </si>
  <si>
    <r>
      <t>Ｃ　</t>
    </r>
    <r>
      <rPr>
        <sz val="11"/>
        <rFont val="ＭＳ 明朝"/>
        <family val="1"/>
      </rPr>
      <t>消費税法第別表第三に該当かつ特定収入割合５％超（特定収入割合　　　　％）</t>
    </r>
  </si>
  <si>
    <r>
      <t>Ｄ　</t>
    </r>
    <r>
      <rPr>
        <sz val="11"/>
        <rFont val="ＭＳ 明朝"/>
        <family val="1"/>
      </rPr>
      <t>補助対象経費に係る消費税等を、個別対応方式において「非課税売上のみに要するもの」として計上</t>
    </r>
  </si>
  <si>
    <t>　　以下の中から該当する事項に”○”を記入してください。</t>
  </si>
  <si>
    <t>　　（ＡとＣの場合は、かっこ内も記入してください。）</t>
  </si>
  <si>
    <t>円…①</t>
  </si>
  <si>
    <t>③</t>
  </si>
  <si>
    <t>④</t>
  </si>
  <si>
    <r>
      <t>●補助対象経費の内訳（補助金確定額ではなく</t>
    </r>
    <r>
      <rPr>
        <u val="single"/>
        <sz val="12"/>
        <rFont val="ＭＳ 明朝"/>
        <family val="1"/>
      </rPr>
      <t>補助対象経費です。</t>
    </r>
    <r>
      <rPr>
        <sz val="12"/>
        <rFont val="ＭＳ 明朝"/>
        <family val="1"/>
      </rPr>
      <t>）</t>
    </r>
  </si>
  <si>
    <t>○補助金返還額計算シート</t>
  </si>
  <si>
    <t>：要入力</t>
  </si>
  <si>
    <t>合計</t>
  </si>
  <si>
    <t>【返還がない場合】</t>
  </si>
  <si>
    <t>個別対応方式</t>
  </si>
  <si>
    <t>一括比例配分方式</t>
  </si>
  <si>
    <t>【上記Ａ～Ｅ以外の場合】</t>
  </si>
  <si>
    <t>②課税売上割合（確定申告より）</t>
  </si>
  <si>
    <t>(①÷2×8/108)+(①÷2×10/110)＝</t>
  </si>
  <si>
    <t>区分</t>
  </si>
  <si>
    <t>不課税
非課税
仕入額</t>
  </si>
  <si>
    <t>対
象経費の内訳</t>
  </si>
  <si>
    <t>課税売上割合９５％以上</t>
  </si>
  <si>
    <t>⑤</t>
  </si>
  <si>
    <t>（①×8/108×②×(③／⑤))＋(①×10/110×②×(④／⑤))＝</t>
  </si>
  <si>
    <t>⑥</t>
  </si>
  <si>
    <t>⑦</t>
  </si>
  <si>
    <t>⑧</t>
  </si>
  <si>
    <r>
      <t>課税仕入額
（</t>
    </r>
    <r>
      <rPr>
        <b/>
        <sz val="12"/>
        <rFont val="ＭＳ 明朝"/>
        <family val="1"/>
      </rPr>
      <t>8%分</t>
    </r>
    <r>
      <rPr>
        <sz val="12"/>
        <rFont val="ＭＳ 明朝"/>
        <family val="1"/>
      </rPr>
      <t>）</t>
    </r>
  </si>
  <si>
    <r>
      <t>課税仕入額
（</t>
    </r>
    <r>
      <rPr>
        <b/>
        <sz val="12"/>
        <rFont val="ＭＳ 明朝"/>
        <family val="1"/>
      </rPr>
      <t>10%分</t>
    </r>
    <r>
      <rPr>
        <sz val="12"/>
        <rFont val="ＭＳ 明朝"/>
        <family val="1"/>
      </rPr>
      <t>）</t>
    </r>
  </si>
  <si>
    <t>●補助金返還額</t>
  </si>
  <si>
    <t>２  補助事業名</t>
  </si>
  <si>
    <t>３　補助金確定額</t>
  </si>
  <si>
    <t>４　仕入控除税額の概要</t>
  </si>
  <si>
    <t>○</t>
  </si>
  <si>
    <t>報償費</t>
  </si>
  <si>
    <t>交通費</t>
  </si>
  <si>
    <t>宿泊費</t>
  </si>
  <si>
    <t>非課税仕入額
不課税仕入額</t>
  </si>
  <si>
    <r>
      <t>課税仕入額(</t>
    </r>
    <r>
      <rPr>
        <b/>
        <sz val="12"/>
        <rFont val="ＭＳ 明朝"/>
        <family val="1"/>
      </rPr>
      <t>8%分</t>
    </r>
    <r>
      <rPr>
        <sz val="12"/>
        <rFont val="ＭＳ 明朝"/>
        <family val="1"/>
      </rPr>
      <t>)</t>
    </r>
  </si>
  <si>
    <r>
      <t>課税仕入額(</t>
    </r>
    <r>
      <rPr>
        <b/>
        <sz val="12"/>
        <rFont val="ＭＳ 明朝"/>
        <family val="1"/>
      </rPr>
      <t>10%分</t>
    </r>
    <r>
      <rPr>
        <sz val="12"/>
        <rFont val="ＭＳ 明朝"/>
        <family val="1"/>
      </rPr>
      <t>)</t>
    </r>
  </si>
  <si>
    <t>●●●事業</t>
  </si>
  <si>
    <t>⑨</t>
  </si>
  <si>
    <t>⑩</t>
  </si>
  <si>
    <t>（①×8/108×(⑥／⑩))＋(①×8/108×②×(⑦／⑩))＝</t>
  </si>
  <si>
    <t>（①×10/110×(⑧／⑩))＋(①×10/110×②×(⑨／⑩))＝</t>
  </si>
  <si>
    <t>円…☆</t>
  </si>
  <si>
    <t>円…★</t>
  </si>
  <si>
    <t>合　　計（☆＋★）＝</t>
  </si>
  <si>
    <t>福島県庁クリニック</t>
  </si>
  <si>
    <t>Ｂ　簡易課税方式による申告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</si>
</sst>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sz val="11"/>
      <name val="ＭＳ 明朝"/>
      <family val="1"/>
    </font>
    <font>
      <b/>
      <sz val="12"/>
      <color indexed="8"/>
      <name val="ＭＳ ゴシック"/>
      <family val="3"/>
    </font>
    <font>
      <b/>
      <sz val="12"/>
      <name val="ＭＳ 明朝"/>
      <family val="1"/>
    </font>
    <font>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66FF"/>
        <bgColor indexed="64"/>
      </patternFill>
    </fill>
    <fill>
      <patternFill patternType="solid">
        <fgColor rgb="FF00B0F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0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5" fillId="0" borderId="0" xfId="0" applyFont="1" applyFill="1" applyBorder="1" applyAlignment="1">
      <alignment/>
    </xf>
    <xf numFmtId="0" fontId="5" fillId="0" borderId="0" xfId="0" applyFont="1" applyAlignment="1">
      <alignment horizontal="center" vertical="center"/>
    </xf>
    <xf numFmtId="38" fontId="5" fillId="0" borderId="0" xfId="49" applyFont="1" applyBorder="1" applyAlignment="1">
      <alignment/>
    </xf>
    <xf numFmtId="0" fontId="5" fillId="0" borderId="0" xfId="0" applyFont="1" applyFill="1" applyAlignment="1">
      <alignment horizontal="left"/>
    </xf>
    <xf numFmtId="0" fontId="5" fillId="0" borderId="0" xfId="0" applyFont="1" applyFill="1" applyAlignment="1">
      <alignment/>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180" fontId="5" fillId="0" borderId="0" xfId="0" applyNumberFormat="1" applyFont="1" applyFill="1" applyBorder="1" applyAlignment="1">
      <alignment vertical="center"/>
    </xf>
    <xf numFmtId="38" fontId="5" fillId="0" borderId="17" xfId="49" applyFont="1" applyBorder="1" applyAlignment="1">
      <alignment/>
    </xf>
    <xf numFmtId="38" fontId="5" fillId="0" borderId="18" xfId="49" applyFont="1" applyBorder="1" applyAlignment="1">
      <alignment/>
    </xf>
    <xf numFmtId="0" fontId="12" fillId="0" borderId="0" xfId="0" applyFont="1" applyAlignment="1">
      <alignment vertical="top" wrapText="1"/>
    </xf>
    <xf numFmtId="0" fontId="12" fillId="0" borderId="0" xfId="0" applyFont="1" applyAlignment="1">
      <alignment vertical="top"/>
    </xf>
    <xf numFmtId="0" fontId="12" fillId="35" borderId="0" xfId="0" applyFont="1" applyFill="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0" xfId="0" applyFont="1" applyFill="1" applyBorder="1" applyAlignment="1">
      <alignment horizontal="center" vertical="center"/>
    </xf>
    <xf numFmtId="0" fontId="5" fillId="0" borderId="19" xfId="0" applyFont="1" applyBorder="1" applyAlignment="1">
      <alignment/>
    </xf>
    <xf numFmtId="0" fontId="5" fillId="0" borderId="0" xfId="0" applyFont="1" applyBorder="1" applyAlignment="1">
      <alignment vertical="center"/>
    </xf>
    <xf numFmtId="0" fontId="5" fillId="0" borderId="0" xfId="0" applyFont="1" applyBorder="1" applyAlignment="1">
      <alignment vertical="top"/>
    </xf>
    <xf numFmtId="3" fontId="5" fillId="33" borderId="10" xfId="0" applyNumberFormat="1" applyFont="1" applyFill="1" applyBorder="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3" fontId="5" fillId="0" borderId="18" xfId="0" applyNumberFormat="1" applyFont="1" applyBorder="1" applyAlignment="1">
      <alignment/>
    </xf>
    <xf numFmtId="3" fontId="5" fillId="0" borderId="15" xfId="0" applyNumberFormat="1" applyFont="1" applyBorder="1" applyAlignment="1">
      <alignment/>
    </xf>
    <xf numFmtId="38" fontId="0" fillId="33" borderId="10" xfId="49" applyFont="1" applyFill="1" applyBorder="1" applyAlignment="1">
      <alignment horizontal="right" vertical="center"/>
    </xf>
    <xf numFmtId="38" fontId="5" fillId="33" borderId="10" xfId="49" applyFont="1" applyFill="1" applyBorder="1" applyAlignment="1">
      <alignment horizontal="right" vertical="center"/>
    </xf>
    <xf numFmtId="0" fontId="5" fillId="0" borderId="0" xfId="0" applyFont="1" applyBorder="1" applyAlignment="1">
      <alignment horizontal="center" vertical="center"/>
    </xf>
    <xf numFmtId="3" fontId="5" fillId="0" borderId="20" xfId="0" applyNumberFormat="1" applyFont="1" applyBorder="1" applyAlignment="1">
      <alignment vertical="center"/>
    </xf>
    <xf numFmtId="0" fontId="5" fillId="0" borderId="21" xfId="0" applyFont="1" applyBorder="1" applyAlignment="1">
      <alignment vertical="center"/>
    </xf>
    <xf numFmtId="3" fontId="5" fillId="0" borderId="15" xfId="0" applyNumberFormat="1" applyFont="1" applyBorder="1" applyAlignment="1">
      <alignment vertical="center"/>
    </xf>
    <xf numFmtId="3" fontId="5" fillId="0" borderId="22" xfId="0" applyNumberFormat="1" applyFont="1" applyBorder="1" applyAlignment="1">
      <alignment vertical="center"/>
    </xf>
    <xf numFmtId="0" fontId="5" fillId="33" borderId="10" xfId="0" applyFont="1" applyFill="1" applyBorder="1" applyAlignment="1">
      <alignment vertical="center"/>
    </xf>
    <xf numFmtId="0" fontId="5" fillId="35" borderId="0" xfId="0" applyFont="1" applyFill="1" applyAlignment="1">
      <alignment horizontal="left"/>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38" fontId="5" fillId="33" borderId="23" xfId="49" applyFont="1" applyFill="1" applyBorder="1" applyAlignment="1">
      <alignment horizontal="center"/>
    </xf>
    <xf numFmtId="0" fontId="5" fillId="0" borderId="0" xfId="0" applyFont="1" applyAlignment="1">
      <alignment horizontal="center" vertical="center"/>
    </xf>
    <xf numFmtId="180" fontId="5" fillId="0" borderId="24" xfId="0" applyNumberFormat="1" applyFont="1" applyFill="1" applyBorder="1" applyAlignment="1">
      <alignment horizontal="center" vertical="center"/>
    </xf>
    <xf numFmtId="180" fontId="5" fillId="0" borderId="25" xfId="0" applyNumberFormat="1" applyFont="1" applyFill="1" applyBorder="1" applyAlignment="1">
      <alignment horizontal="center" vertical="center"/>
    </xf>
    <xf numFmtId="180" fontId="5" fillId="0" borderId="26"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0" xfId="49" applyFont="1" applyFill="1" applyAlignment="1">
      <alignment horizontal="center"/>
    </xf>
    <xf numFmtId="0" fontId="5" fillId="36" borderId="0" xfId="0" applyFont="1" applyFill="1" applyAlignment="1">
      <alignment horizontal="center"/>
    </xf>
    <xf numFmtId="0" fontId="5" fillId="37" borderId="0" xfId="0" applyFont="1" applyFill="1" applyAlignment="1">
      <alignment horizontal="center"/>
    </xf>
    <xf numFmtId="0" fontId="5" fillId="0" borderId="10" xfId="0" applyFont="1" applyBorder="1" applyAlignment="1">
      <alignment horizontal="center"/>
    </xf>
    <xf numFmtId="0" fontId="5" fillId="0" borderId="0" xfId="0" applyFont="1" applyFill="1" applyBorder="1" applyAlignment="1">
      <alignment horizontal="center" vertical="center"/>
    </xf>
    <xf numFmtId="3" fontId="5" fillId="0" borderId="27" xfId="0" applyNumberFormat="1" applyFont="1" applyBorder="1" applyAlignment="1">
      <alignment horizontal="right" vertical="center"/>
    </xf>
    <xf numFmtId="3" fontId="5" fillId="0" borderId="20" xfId="0" applyNumberFormat="1" applyFont="1" applyBorder="1" applyAlignment="1">
      <alignment horizontal="right" vertical="center"/>
    </xf>
    <xf numFmtId="0" fontId="5" fillId="0" borderId="21" xfId="0" applyFont="1" applyBorder="1" applyAlignment="1">
      <alignment horizontal="left" vertical="center"/>
    </xf>
    <xf numFmtId="0" fontId="5" fillId="0" borderId="18" xfId="0" applyFont="1" applyBorder="1" applyAlignment="1">
      <alignment horizontal="left"/>
    </xf>
    <xf numFmtId="0" fontId="5" fillId="0" borderId="14" xfId="0" applyFont="1" applyBorder="1" applyAlignment="1">
      <alignment horizontal="left"/>
    </xf>
    <xf numFmtId="0" fontId="5" fillId="0" borderId="17" xfId="0" applyFont="1" applyFill="1" applyBorder="1" applyAlignment="1">
      <alignment horizontal="center"/>
    </xf>
    <xf numFmtId="0" fontId="5" fillId="0" borderId="28" xfId="0" applyFont="1" applyFill="1" applyBorder="1" applyAlignment="1">
      <alignment horizontal="center"/>
    </xf>
    <xf numFmtId="0" fontId="5" fillId="0" borderId="29" xfId="0" applyFont="1" applyFill="1" applyBorder="1" applyAlignment="1">
      <alignment horizont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30" xfId="0" applyFont="1" applyFill="1" applyBorder="1" applyAlignment="1">
      <alignment horizontal="center" vertical="center"/>
    </xf>
    <xf numFmtId="0" fontId="5" fillId="34" borderId="0" xfId="0" applyFont="1" applyFill="1" applyAlignment="1">
      <alignment horizontal="center"/>
    </xf>
    <xf numFmtId="0" fontId="5" fillId="0" borderId="0" xfId="0" applyFont="1" applyAlignment="1">
      <alignment horizontal="left" vertical="top" wrapText="1"/>
    </xf>
    <xf numFmtId="38" fontId="5" fillId="0" borderId="0" xfId="49" applyFont="1" applyAlignment="1">
      <alignment horizontal="left" vertical="top" wrapText="1"/>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25</xdr:row>
      <xdr:rowOff>314325</xdr:rowOff>
    </xdr:from>
    <xdr:to>
      <xdr:col>4</xdr:col>
      <xdr:colOff>200025</xdr:colOff>
      <xdr:row>27</xdr:row>
      <xdr:rowOff>47625</xdr:rowOff>
    </xdr:to>
    <xdr:sp>
      <xdr:nvSpPr>
        <xdr:cNvPr id="1" name="円/楕円 1"/>
        <xdr:cNvSpPr>
          <a:spLocks/>
        </xdr:cNvSpPr>
      </xdr:nvSpPr>
      <xdr:spPr>
        <a:xfrm>
          <a:off x="2019300" y="3800475"/>
          <a:ext cx="65722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27</xdr:row>
      <xdr:rowOff>19050</xdr:rowOff>
    </xdr:from>
    <xdr:to>
      <xdr:col>4</xdr:col>
      <xdr:colOff>304800</xdr:colOff>
      <xdr:row>27</xdr:row>
      <xdr:rowOff>161925</xdr:rowOff>
    </xdr:to>
    <xdr:sp>
      <xdr:nvSpPr>
        <xdr:cNvPr id="2" name="直線矢印コネクタ 2"/>
        <xdr:cNvSpPr>
          <a:spLocks/>
        </xdr:cNvSpPr>
      </xdr:nvSpPr>
      <xdr:spPr>
        <a:xfrm>
          <a:off x="2600325" y="4057650"/>
          <a:ext cx="180975"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27</xdr:row>
      <xdr:rowOff>114300</xdr:rowOff>
    </xdr:from>
    <xdr:to>
      <xdr:col>9</xdr:col>
      <xdr:colOff>66675</xdr:colOff>
      <xdr:row>29</xdr:row>
      <xdr:rowOff>180975</xdr:rowOff>
    </xdr:to>
    <xdr:sp>
      <xdr:nvSpPr>
        <xdr:cNvPr id="3" name="テキスト ボックス 3"/>
        <xdr:cNvSpPr txBox="1">
          <a:spLocks noChangeArrowheads="1"/>
        </xdr:cNvSpPr>
      </xdr:nvSpPr>
      <xdr:spPr>
        <a:xfrm>
          <a:off x="2828925" y="4152900"/>
          <a:ext cx="4724400" cy="4476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通勤手当は課税仕入れとなる場合があることから留意すること。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25</xdr:row>
      <xdr:rowOff>314325</xdr:rowOff>
    </xdr:from>
    <xdr:to>
      <xdr:col>4</xdr:col>
      <xdr:colOff>200025</xdr:colOff>
      <xdr:row>27</xdr:row>
      <xdr:rowOff>47625</xdr:rowOff>
    </xdr:to>
    <xdr:sp>
      <xdr:nvSpPr>
        <xdr:cNvPr id="1" name="円/楕円 1"/>
        <xdr:cNvSpPr>
          <a:spLocks/>
        </xdr:cNvSpPr>
      </xdr:nvSpPr>
      <xdr:spPr>
        <a:xfrm>
          <a:off x="2019300" y="3800475"/>
          <a:ext cx="65722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27</xdr:row>
      <xdr:rowOff>19050</xdr:rowOff>
    </xdr:from>
    <xdr:to>
      <xdr:col>4</xdr:col>
      <xdr:colOff>304800</xdr:colOff>
      <xdr:row>27</xdr:row>
      <xdr:rowOff>161925</xdr:rowOff>
    </xdr:to>
    <xdr:sp>
      <xdr:nvSpPr>
        <xdr:cNvPr id="2" name="直線矢印コネクタ 3"/>
        <xdr:cNvSpPr>
          <a:spLocks/>
        </xdr:cNvSpPr>
      </xdr:nvSpPr>
      <xdr:spPr>
        <a:xfrm>
          <a:off x="2600325" y="4057650"/>
          <a:ext cx="180975"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27</xdr:row>
      <xdr:rowOff>114300</xdr:rowOff>
    </xdr:from>
    <xdr:to>
      <xdr:col>8</xdr:col>
      <xdr:colOff>114300</xdr:colOff>
      <xdr:row>29</xdr:row>
      <xdr:rowOff>180975</xdr:rowOff>
    </xdr:to>
    <xdr:sp>
      <xdr:nvSpPr>
        <xdr:cNvPr id="3" name="テキスト ボックス 4"/>
        <xdr:cNvSpPr txBox="1">
          <a:spLocks noChangeArrowheads="1"/>
        </xdr:cNvSpPr>
      </xdr:nvSpPr>
      <xdr:spPr>
        <a:xfrm>
          <a:off x="2828925" y="4152900"/>
          <a:ext cx="3771900" cy="4476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通勤手当は課税仕入れとなることから留意すること。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U100"/>
  <sheetViews>
    <sheetView tabSelected="1" view="pageBreakPreview" zoomScaleNormal="80" zoomScaleSheetLayoutView="100" zoomScalePageLayoutView="0" workbookViewId="0" topLeftCell="A1">
      <selection activeCell="H87" sqref="H87"/>
    </sheetView>
  </sheetViews>
  <sheetFormatPr defaultColWidth="9.00390625" defaultRowHeight="13.5"/>
  <cols>
    <col min="1" max="2" width="3.125" style="1" customWidth="1"/>
    <col min="3" max="5" width="13.125" style="1" customWidth="1"/>
    <col min="6" max="6" width="13.25390625" style="1" customWidth="1"/>
    <col min="7" max="11" width="13.125" style="1" customWidth="1"/>
    <col min="12" max="12" width="2.25390625" style="22" customWidth="1"/>
    <col min="13" max="17" width="13.125" style="22" customWidth="1"/>
    <col min="18" max="19" width="9.00390625" style="22" customWidth="1"/>
    <col min="20" max="16384" width="9.00390625" style="1" customWidth="1"/>
  </cols>
  <sheetData>
    <row r="1" spans="1:17" ht="18.75" customHeight="1">
      <c r="A1" s="42" t="s">
        <v>50</v>
      </c>
      <c r="B1" s="41"/>
      <c r="C1" s="41"/>
      <c r="D1" s="41"/>
      <c r="E1" s="41"/>
      <c r="F1" s="43"/>
      <c r="G1" s="41" t="s">
        <v>51</v>
      </c>
      <c r="H1" s="41"/>
      <c r="I1" s="41"/>
      <c r="J1" s="41"/>
      <c r="K1" s="41"/>
      <c r="L1" s="41"/>
      <c r="M1" s="41"/>
      <c r="N1" s="41"/>
      <c r="O1" s="41"/>
      <c r="P1" s="41"/>
      <c r="Q1" s="41"/>
    </row>
    <row r="2" spans="1:17" ht="15">
      <c r="A2" s="2"/>
      <c r="B2" s="2"/>
      <c r="L2" s="1"/>
      <c r="M2" s="1"/>
      <c r="N2" s="1"/>
      <c r="O2" s="1"/>
      <c r="P2" s="1"/>
      <c r="Q2" s="1"/>
    </row>
    <row r="3" spans="1:21" ht="15">
      <c r="A3" s="2" t="s">
        <v>0</v>
      </c>
      <c r="B3" s="2"/>
      <c r="L3" s="1"/>
      <c r="M3" s="1"/>
      <c r="N3" s="1"/>
      <c r="O3" s="1"/>
      <c r="P3" s="1"/>
      <c r="Q3" s="1"/>
      <c r="R3" s="23"/>
      <c r="S3" s="23"/>
      <c r="T3" s="13"/>
      <c r="U3" s="13"/>
    </row>
    <row r="4" spans="1:21" ht="4.5" customHeight="1">
      <c r="A4" s="2"/>
      <c r="B4" s="2"/>
      <c r="L4" s="1"/>
      <c r="M4" s="1"/>
      <c r="N4" s="1"/>
      <c r="O4" s="1"/>
      <c r="P4" s="1"/>
      <c r="Q4" s="1"/>
      <c r="R4" s="23"/>
      <c r="S4" s="23"/>
      <c r="T4" s="13"/>
      <c r="U4" s="13"/>
    </row>
    <row r="5" spans="1:21" ht="15">
      <c r="A5" s="2"/>
      <c r="B5" s="2"/>
      <c r="C5" s="65"/>
      <c r="D5" s="65"/>
      <c r="E5" s="65"/>
      <c r="F5" s="65"/>
      <c r="G5" s="34"/>
      <c r="H5" s="34"/>
      <c r="I5" s="34"/>
      <c r="L5" s="1"/>
      <c r="M5" s="1"/>
      <c r="N5" s="1"/>
      <c r="O5" s="1"/>
      <c r="P5" s="1"/>
      <c r="Q5" s="1"/>
      <c r="R5" s="23"/>
      <c r="S5" s="23"/>
      <c r="T5" s="13"/>
      <c r="U5" s="13"/>
    </row>
    <row r="6" spans="1:21" ht="4.5" customHeight="1">
      <c r="A6" s="2"/>
      <c r="B6" s="2"/>
      <c r="L6" s="1"/>
      <c r="M6" s="1"/>
      <c r="N6" s="1"/>
      <c r="O6" s="1"/>
      <c r="P6" s="1"/>
      <c r="Q6" s="1"/>
      <c r="R6" s="23"/>
      <c r="S6" s="23"/>
      <c r="T6" s="13"/>
      <c r="U6" s="13"/>
    </row>
    <row r="7" spans="1:21" ht="15">
      <c r="A7" s="2" t="s">
        <v>71</v>
      </c>
      <c r="B7" s="2"/>
      <c r="G7" s="35"/>
      <c r="H7" s="35"/>
      <c r="I7" s="35"/>
      <c r="L7" s="1"/>
      <c r="M7" s="1"/>
      <c r="N7" s="1"/>
      <c r="O7" s="1"/>
      <c r="P7" s="1"/>
      <c r="Q7" s="1"/>
      <c r="R7" s="23"/>
      <c r="S7" s="23"/>
      <c r="T7" s="13"/>
      <c r="U7" s="13"/>
    </row>
    <row r="8" spans="1:21" ht="4.5" customHeight="1">
      <c r="A8" s="2"/>
      <c r="B8" s="2"/>
      <c r="L8" s="1"/>
      <c r="M8" s="1"/>
      <c r="N8" s="1"/>
      <c r="O8" s="1"/>
      <c r="P8" s="1"/>
      <c r="Q8" s="1"/>
      <c r="R8" s="23"/>
      <c r="S8" s="23"/>
      <c r="T8" s="13"/>
      <c r="U8" s="13"/>
    </row>
    <row r="9" spans="1:21" ht="15">
      <c r="A9" s="2"/>
      <c r="B9" s="2"/>
      <c r="C9" s="65"/>
      <c r="D9" s="65"/>
      <c r="E9" s="65"/>
      <c r="F9" s="65"/>
      <c r="G9" s="34"/>
      <c r="H9" s="34"/>
      <c r="I9" s="34"/>
      <c r="L9" s="1"/>
      <c r="M9" s="1"/>
      <c r="N9" s="1"/>
      <c r="O9" s="1"/>
      <c r="P9" s="1"/>
      <c r="Q9" s="1"/>
      <c r="R9" s="23"/>
      <c r="S9" s="23"/>
      <c r="T9" s="13"/>
      <c r="U9" s="13"/>
    </row>
    <row r="10" spans="1:21" ht="4.5" customHeight="1">
      <c r="A10" s="2"/>
      <c r="B10" s="2"/>
      <c r="L10" s="1"/>
      <c r="M10" s="1"/>
      <c r="N10" s="1"/>
      <c r="O10" s="1"/>
      <c r="P10" s="1"/>
      <c r="Q10" s="1"/>
      <c r="R10" s="23"/>
      <c r="S10" s="23"/>
      <c r="T10" s="13"/>
      <c r="U10" s="13"/>
    </row>
    <row r="11" spans="1:21" ht="15">
      <c r="A11" s="2" t="s">
        <v>72</v>
      </c>
      <c r="B11" s="2"/>
      <c r="L11" s="1"/>
      <c r="M11" s="1"/>
      <c r="N11" s="1"/>
      <c r="O11" s="1"/>
      <c r="P11" s="1"/>
      <c r="Q11" s="1"/>
      <c r="R11" s="23"/>
      <c r="S11" s="23"/>
      <c r="T11" s="13"/>
      <c r="U11" s="13"/>
    </row>
    <row r="12" spans="1:21" ht="4.5" customHeight="1">
      <c r="A12" s="2"/>
      <c r="B12" s="2"/>
      <c r="L12" s="1"/>
      <c r="M12" s="1"/>
      <c r="N12" s="1"/>
      <c r="O12" s="1"/>
      <c r="P12" s="1"/>
      <c r="Q12" s="1"/>
      <c r="R12" s="23"/>
      <c r="S12" s="23"/>
      <c r="T12" s="13"/>
      <c r="U12" s="13"/>
    </row>
    <row r="13" spans="1:21" ht="15">
      <c r="A13" s="2"/>
      <c r="B13" s="2"/>
      <c r="C13" s="16"/>
      <c r="D13" s="1" t="s">
        <v>46</v>
      </c>
      <c r="L13" s="1"/>
      <c r="M13" s="1"/>
      <c r="N13" s="1"/>
      <c r="O13" s="1"/>
      <c r="P13" s="1"/>
      <c r="Q13" s="1"/>
      <c r="R13" s="23"/>
      <c r="S13" s="23"/>
      <c r="T13" s="13"/>
      <c r="U13" s="13"/>
    </row>
    <row r="14" spans="1:21" ht="4.5" customHeight="1">
      <c r="A14" s="2"/>
      <c r="B14" s="2"/>
      <c r="L14" s="1"/>
      <c r="M14" s="1"/>
      <c r="N14" s="1"/>
      <c r="O14" s="1"/>
      <c r="P14" s="1"/>
      <c r="Q14" s="1"/>
      <c r="R14" s="23"/>
      <c r="S14" s="23"/>
      <c r="T14" s="13"/>
      <c r="U14" s="13"/>
    </row>
    <row r="15" spans="1:21" ht="15">
      <c r="A15" s="2" t="s">
        <v>73</v>
      </c>
      <c r="B15" s="2"/>
      <c r="L15" s="1"/>
      <c r="M15" s="1"/>
      <c r="N15" s="1"/>
      <c r="O15" s="1"/>
      <c r="P15" s="1"/>
      <c r="Q15" s="1"/>
      <c r="R15" s="23"/>
      <c r="S15" s="23"/>
      <c r="T15" s="13"/>
      <c r="U15" s="13"/>
    </row>
    <row r="16" spans="1:21" ht="4.5" customHeight="1">
      <c r="A16" s="2"/>
      <c r="B16" s="2"/>
      <c r="L16" s="1"/>
      <c r="M16" s="1"/>
      <c r="N16" s="1"/>
      <c r="O16" s="1"/>
      <c r="P16" s="1"/>
      <c r="Q16" s="1"/>
      <c r="R16" s="23"/>
      <c r="S16" s="23"/>
      <c r="T16" s="13"/>
      <c r="U16" s="13"/>
    </row>
    <row r="17" spans="1:21" ht="15">
      <c r="A17" s="2"/>
      <c r="B17" s="1" t="s">
        <v>44</v>
      </c>
      <c r="L17" s="1"/>
      <c r="M17" s="1"/>
      <c r="N17" s="1"/>
      <c r="O17" s="1"/>
      <c r="P17" s="1"/>
      <c r="Q17" s="1"/>
      <c r="R17" s="23"/>
      <c r="S17" s="23"/>
      <c r="T17" s="13"/>
      <c r="U17" s="13"/>
    </row>
    <row r="18" spans="1:21" ht="5.25" customHeight="1">
      <c r="A18" s="2"/>
      <c r="B18" s="2"/>
      <c r="L18" s="1"/>
      <c r="M18" s="1"/>
      <c r="N18" s="1"/>
      <c r="O18" s="1"/>
      <c r="P18" s="1"/>
      <c r="Q18" s="1"/>
      <c r="R18" s="23"/>
      <c r="S18" s="23"/>
      <c r="T18" s="13"/>
      <c r="U18" s="13"/>
    </row>
    <row r="19" spans="2:21" ht="15">
      <c r="B19" s="76" t="s">
        <v>53</v>
      </c>
      <c r="C19" s="76"/>
      <c r="D19" s="76"/>
      <c r="L19" s="1"/>
      <c r="M19" s="1"/>
      <c r="N19" s="1"/>
      <c r="O19" s="1"/>
      <c r="P19" s="1"/>
      <c r="Q19" s="1"/>
      <c r="R19" s="23"/>
      <c r="S19" s="23"/>
      <c r="T19" s="13"/>
      <c r="U19" s="13"/>
    </row>
    <row r="20" spans="1:21" ht="4.5" customHeight="1">
      <c r="A20" s="2"/>
      <c r="B20" s="2"/>
      <c r="L20" s="1"/>
      <c r="M20" s="1"/>
      <c r="N20" s="1"/>
      <c r="O20" s="1"/>
      <c r="P20" s="1"/>
      <c r="Q20" s="1"/>
      <c r="R20" s="23"/>
      <c r="S20" s="23"/>
      <c r="T20" s="13"/>
      <c r="U20" s="13"/>
    </row>
    <row r="21" spans="2:21" ht="15">
      <c r="B21" s="1" t="s">
        <v>45</v>
      </c>
      <c r="L21" s="1"/>
      <c r="M21" s="1"/>
      <c r="N21" s="1"/>
      <c r="O21" s="1"/>
      <c r="P21" s="9"/>
      <c r="Q21" s="1"/>
      <c r="R21" s="23"/>
      <c r="S21" s="23"/>
      <c r="T21" s="13"/>
      <c r="U21" s="13"/>
    </row>
    <row r="22" spans="1:21" ht="4.5" customHeight="1">
      <c r="A22" s="2"/>
      <c r="B22" s="2"/>
      <c r="L22" s="1"/>
      <c r="M22" s="1"/>
      <c r="N22" s="1"/>
      <c r="O22" s="1"/>
      <c r="P22" s="1"/>
      <c r="Q22" s="1"/>
      <c r="R22" s="23"/>
      <c r="S22" s="23"/>
      <c r="T22" s="13"/>
      <c r="U22" s="13"/>
    </row>
    <row r="23" spans="2:21" ht="15">
      <c r="B23" s="15"/>
      <c r="C23" s="10" t="s">
        <v>38</v>
      </c>
      <c r="D23" s="10"/>
      <c r="E23" s="10"/>
      <c r="F23" s="10"/>
      <c r="G23" s="10"/>
      <c r="H23" s="10"/>
      <c r="I23" s="10"/>
      <c r="J23" s="11"/>
      <c r="K23" s="9"/>
      <c r="L23" s="9"/>
      <c r="M23" s="9"/>
      <c r="N23" s="9"/>
      <c r="O23" s="9"/>
      <c r="P23" s="9"/>
      <c r="Q23" s="9"/>
      <c r="R23" s="23"/>
      <c r="S23" s="23"/>
      <c r="T23" s="13"/>
      <c r="U23" s="13"/>
    </row>
    <row r="24" spans="2:21" ht="15">
      <c r="B24" s="15"/>
      <c r="C24" s="10" t="s">
        <v>90</v>
      </c>
      <c r="D24" s="10"/>
      <c r="E24" s="10"/>
      <c r="F24" s="10"/>
      <c r="G24" s="10"/>
      <c r="H24" s="10"/>
      <c r="I24" s="10"/>
      <c r="J24" s="11"/>
      <c r="K24" s="9"/>
      <c r="L24" s="9"/>
      <c r="M24" s="9"/>
      <c r="N24" s="9"/>
      <c r="O24" s="9"/>
      <c r="P24" s="9"/>
      <c r="Q24" s="9"/>
      <c r="R24" s="23"/>
      <c r="S24" s="23"/>
      <c r="T24" s="13"/>
      <c r="U24" s="13"/>
    </row>
    <row r="25" spans="2:21" ht="15">
      <c r="B25" s="15"/>
      <c r="C25" s="10" t="s">
        <v>42</v>
      </c>
      <c r="D25" s="10"/>
      <c r="E25" s="10"/>
      <c r="F25" s="10"/>
      <c r="G25" s="10"/>
      <c r="H25" s="10"/>
      <c r="I25" s="10"/>
      <c r="J25" s="11"/>
      <c r="K25" s="9"/>
      <c r="L25" s="9"/>
      <c r="M25" s="9"/>
      <c r="N25" s="9"/>
      <c r="O25" s="9"/>
      <c r="P25" s="9"/>
      <c r="Q25" s="9"/>
      <c r="R25" s="23"/>
      <c r="S25" s="23"/>
      <c r="T25" s="13"/>
      <c r="U25" s="13"/>
    </row>
    <row r="26" spans="2:21" ht="28.5" customHeight="1">
      <c r="B26" s="15"/>
      <c r="C26" s="66" t="s">
        <v>43</v>
      </c>
      <c r="D26" s="67"/>
      <c r="E26" s="67"/>
      <c r="F26" s="67"/>
      <c r="G26" s="67"/>
      <c r="H26" s="67"/>
      <c r="I26" s="67"/>
      <c r="J26" s="68"/>
      <c r="K26" s="47"/>
      <c r="L26" s="46"/>
      <c r="M26" s="46"/>
      <c r="N26" s="46"/>
      <c r="O26" s="46"/>
      <c r="P26" s="46"/>
      <c r="Q26" s="46"/>
      <c r="R26" s="23"/>
      <c r="S26" s="23"/>
      <c r="T26" s="13"/>
      <c r="U26" s="13"/>
    </row>
    <row r="27" spans="2:21" ht="15">
      <c r="B27" s="15"/>
      <c r="C27" s="10" t="s">
        <v>41</v>
      </c>
      <c r="D27" s="10"/>
      <c r="E27" s="10"/>
      <c r="F27" s="10"/>
      <c r="G27" s="10"/>
      <c r="H27" s="10"/>
      <c r="I27" s="10"/>
      <c r="J27" s="11"/>
      <c r="K27" s="9"/>
      <c r="L27" s="9"/>
      <c r="M27" s="9"/>
      <c r="N27" s="9"/>
      <c r="O27" s="9"/>
      <c r="P27" s="9"/>
      <c r="Q27" s="9"/>
      <c r="R27" s="9"/>
      <c r="S27" s="9"/>
      <c r="T27" s="13"/>
      <c r="U27" s="13"/>
    </row>
    <row r="28" spans="2:21" ht="15">
      <c r="B28" s="31"/>
      <c r="C28" s="31"/>
      <c r="D28" s="31"/>
      <c r="E28" s="31"/>
      <c r="F28" s="31"/>
      <c r="G28" s="31"/>
      <c r="H28" s="31"/>
      <c r="I28" s="31"/>
      <c r="J28" s="31"/>
      <c r="K28" s="31"/>
      <c r="L28" s="9"/>
      <c r="M28" s="9"/>
      <c r="N28" s="9"/>
      <c r="O28" s="9"/>
      <c r="P28" s="9"/>
      <c r="Q28" s="9"/>
      <c r="R28" s="9"/>
      <c r="S28" s="9"/>
      <c r="T28" s="13"/>
      <c r="U28" s="13"/>
    </row>
    <row r="29" spans="2:21" ht="15">
      <c r="B29" s="31"/>
      <c r="C29" s="31"/>
      <c r="D29" s="31"/>
      <c r="E29" s="31"/>
      <c r="F29" s="31"/>
      <c r="G29" s="31"/>
      <c r="H29" s="31"/>
      <c r="I29" s="31"/>
      <c r="J29" s="31"/>
      <c r="K29" s="31"/>
      <c r="L29" s="9"/>
      <c r="M29" s="9"/>
      <c r="N29" s="9"/>
      <c r="O29" s="9"/>
      <c r="P29" s="9"/>
      <c r="Q29" s="9"/>
      <c r="R29" s="9"/>
      <c r="S29" s="9"/>
      <c r="T29" s="13"/>
      <c r="U29" s="13"/>
    </row>
    <row r="30" spans="2:21" ht="15">
      <c r="B30" s="77" t="s">
        <v>56</v>
      </c>
      <c r="C30" s="77"/>
      <c r="D30" s="77"/>
      <c r="E30" s="31"/>
      <c r="F30" s="31"/>
      <c r="G30" s="31"/>
      <c r="H30" s="31"/>
      <c r="I30" s="31"/>
      <c r="J30" s="31"/>
      <c r="K30" s="31"/>
      <c r="L30" s="9"/>
      <c r="M30" s="9"/>
      <c r="N30" s="9"/>
      <c r="O30" s="9"/>
      <c r="P30" s="9"/>
      <c r="Q30" s="9"/>
      <c r="R30" s="9"/>
      <c r="S30" s="9"/>
      <c r="T30" s="13"/>
      <c r="U30" s="13"/>
    </row>
    <row r="31" spans="3:21" ht="4.5" customHeight="1">
      <c r="C31" s="31"/>
      <c r="D31" s="31"/>
      <c r="E31" s="31"/>
      <c r="F31" s="31"/>
      <c r="G31" s="31"/>
      <c r="H31" s="31"/>
      <c r="I31" s="31"/>
      <c r="J31" s="31"/>
      <c r="K31" s="31"/>
      <c r="L31" s="9"/>
      <c r="M31" s="9"/>
      <c r="N31" s="9"/>
      <c r="O31" s="9"/>
      <c r="P31" s="9"/>
      <c r="Q31" s="9"/>
      <c r="R31" s="9"/>
      <c r="S31" s="9"/>
      <c r="T31" s="13"/>
      <c r="U31" s="13"/>
    </row>
    <row r="32" spans="2:21" ht="15">
      <c r="B32" s="1" t="s">
        <v>57</v>
      </c>
      <c r="L32" s="9"/>
      <c r="M32" s="9"/>
      <c r="N32" s="9"/>
      <c r="O32" s="9"/>
      <c r="P32" s="9"/>
      <c r="Q32" s="9"/>
      <c r="R32" s="9"/>
      <c r="S32" s="9"/>
      <c r="T32" s="13"/>
      <c r="U32" s="13"/>
    </row>
    <row r="33" spans="12:21" ht="4.5" customHeight="1" thickBot="1">
      <c r="L33" s="9"/>
      <c r="M33" s="9"/>
      <c r="N33" s="9"/>
      <c r="O33" s="9"/>
      <c r="P33" s="9"/>
      <c r="Q33" s="9"/>
      <c r="R33" s="9"/>
      <c r="S33" s="9"/>
      <c r="T33" s="13"/>
      <c r="U33" s="13"/>
    </row>
    <row r="34" spans="3:21" ht="15.75" thickBot="1">
      <c r="C34" s="69"/>
      <c r="D34" s="69"/>
      <c r="E34" s="70" t="s">
        <v>22</v>
      </c>
      <c r="F34" s="71">
        <f>IF($C$35="","",$C$34/$C$35)</f>
      </c>
      <c r="G34" s="72"/>
      <c r="H34" s="38"/>
      <c r="I34" s="38"/>
      <c r="J34" s="38"/>
      <c r="L34" s="9"/>
      <c r="M34" s="9"/>
      <c r="N34" s="9"/>
      <c r="O34" s="9"/>
      <c r="P34" s="9"/>
      <c r="Q34" s="9"/>
      <c r="R34" s="9"/>
      <c r="S34" s="9"/>
      <c r="T34" s="13"/>
      <c r="U34" s="13"/>
    </row>
    <row r="35" spans="3:21" ht="16.5" thickBot="1" thickTop="1">
      <c r="C35" s="75"/>
      <c r="D35" s="75"/>
      <c r="E35" s="70"/>
      <c r="F35" s="73"/>
      <c r="G35" s="74"/>
      <c r="H35" s="38"/>
      <c r="I35" s="38"/>
      <c r="J35" s="38"/>
      <c r="L35" s="9"/>
      <c r="M35" s="9"/>
      <c r="N35" s="9"/>
      <c r="O35" s="9"/>
      <c r="P35" s="9"/>
      <c r="Q35" s="9"/>
      <c r="R35" s="9"/>
      <c r="S35" s="9"/>
      <c r="T35" s="13"/>
      <c r="U35" s="13"/>
    </row>
    <row r="36" spans="3:21" ht="15">
      <c r="C36" s="37"/>
      <c r="D36" s="37"/>
      <c r="E36" s="32"/>
      <c r="F36" s="36"/>
      <c r="G36" s="36"/>
      <c r="H36" s="36"/>
      <c r="I36" s="36"/>
      <c r="J36" s="36"/>
      <c r="L36" s="9"/>
      <c r="M36" s="9"/>
      <c r="N36" s="9"/>
      <c r="O36" s="9"/>
      <c r="P36" s="9"/>
      <c r="Q36" s="9"/>
      <c r="R36" s="9"/>
      <c r="S36" s="9"/>
      <c r="T36" s="13"/>
      <c r="U36" s="13"/>
    </row>
    <row r="37" spans="2:21" ht="15">
      <c r="B37" s="64"/>
      <c r="C37" s="78" t="s">
        <v>62</v>
      </c>
      <c r="D37" s="78"/>
      <c r="E37" s="9"/>
      <c r="F37" s="9"/>
      <c r="G37" s="9"/>
      <c r="H37" s="9"/>
      <c r="I37" s="9"/>
      <c r="J37" s="9"/>
      <c r="K37" s="9"/>
      <c r="L37" s="9"/>
      <c r="M37" s="9"/>
      <c r="N37" s="9"/>
      <c r="O37" s="9"/>
      <c r="P37" s="9"/>
      <c r="Q37" s="9"/>
      <c r="R37" s="9"/>
      <c r="S37" s="9"/>
      <c r="T37" s="13"/>
      <c r="U37" s="13"/>
    </row>
    <row r="38" spans="2:21" ht="4.5" customHeight="1">
      <c r="B38" s="31"/>
      <c r="C38" s="9"/>
      <c r="D38" s="9"/>
      <c r="E38" s="9"/>
      <c r="F38" s="9"/>
      <c r="G38" s="9"/>
      <c r="H38" s="9"/>
      <c r="I38" s="9"/>
      <c r="J38" s="9"/>
      <c r="K38" s="9"/>
      <c r="L38" s="9"/>
      <c r="M38" s="9"/>
      <c r="N38" s="9"/>
      <c r="O38" s="9"/>
      <c r="P38" s="9"/>
      <c r="Q38" s="9"/>
      <c r="R38" s="9"/>
      <c r="S38" s="9"/>
      <c r="T38" s="13"/>
      <c r="U38" s="13"/>
    </row>
    <row r="39" spans="2:21" ht="15">
      <c r="B39" s="31" t="s">
        <v>70</v>
      </c>
      <c r="C39" s="9"/>
      <c r="D39" s="9"/>
      <c r="E39" s="9"/>
      <c r="F39" s="9"/>
      <c r="G39" s="9"/>
      <c r="H39" s="9"/>
      <c r="I39" s="9"/>
      <c r="J39" s="9"/>
      <c r="K39" s="9"/>
      <c r="L39" s="9"/>
      <c r="M39" s="9"/>
      <c r="N39" s="9"/>
      <c r="O39" s="9"/>
      <c r="P39" s="9"/>
      <c r="Q39" s="9"/>
      <c r="R39" s="9"/>
      <c r="S39" s="9"/>
      <c r="T39" s="13"/>
      <c r="U39" s="13"/>
    </row>
    <row r="40" spans="2:21" ht="4.5" customHeight="1" thickBot="1">
      <c r="B40" s="31"/>
      <c r="C40" s="9"/>
      <c r="D40" s="9"/>
      <c r="E40" s="9"/>
      <c r="F40" s="9"/>
      <c r="G40" s="9"/>
      <c r="H40" s="9"/>
      <c r="I40" s="9"/>
      <c r="J40" s="9"/>
      <c r="K40" s="9"/>
      <c r="L40" s="9"/>
      <c r="M40" s="9"/>
      <c r="N40" s="9"/>
      <c r="O40" s="9"/>
      <c r="P40" s="9"/>
      <c r="Q40" s="9"/>
      <c r="R40" s="9"/>
      <c r="S40" s="9"/>
      <c r="T40" s="13"/>
      <c r="U40" s="13"/>
    </row>
    <row r="41" spans="2:21" ht="15">
      <c r="B41" s="79" t="s">
        <v>58</v>
      </c>
      <c r="C41" s="79"/>
      <c r="D41" s="79"/>
      <c r="E41" s="79"/>
      <c r="F41" s="80">
        <f>IF(B37="○",(ROUNDDOWN(C13/2*8/108,0)+ROUNDDOWN(C13/2*10/110,0)),"")</f>
      </c>
      <c r="G41" s="82" t="s">
        <v>13</v>
      </c>
      <c r="H41" s="9"/>
      <c r="I41" s="9"/>
      <c r="J41" s="9"/>
      <c r="K41" s="9"/>
      <c r="L41" s="1"/>
      <c r="M41" s="1"/>
      <c r="N41" s="1"/>
      <c r="O41" s="1"/>
      <c r="P41" s="1"/>
      <c r="Q41" s="1"/>
      <c r="R41" s="1"/>
      <c r="S41" s="1"/>
      <c r="T41" s="13"/>
      <c r="U41" s="13"/>
    </row>
    <row r="42" spans="2:21" ht="15" thickBot="1">
      <c r="B42" s="79"/>
      <c r="C42" s="79"/>
      <c r="D42" s="79"/>
      <c r="E42" s="79"/>
      <c r="F42" s="81"/>
      <c r="G42" s="82"/>
      <c r="H42" s="9"/>
      <c r="I42" s="9"/>
      <c r="J42" s="9"/>
      <c r="K42" s="9"/>
      <c r="L42" s="1"/>
      <c r="M42" s="1"/>
      <c r="N42" s="1"/>
      <c r="O42" s="1"/>
      <c r="P42" s="1"/>
      <c r="Q42" s="1"/>
      <c r="R42" s="1"/>
      <c r="S42" s="1"/>
      <c r="T42" s="13"/>
      <c r="U42" s="13"/>
    </row>
    <row r="43" spans="2:21" ht="14.25">
      <c r="B43" s="31"/>
      <c r="C43" s="9"/>
      <c r="D43" s="9"/>
      <c r="E43" s="9"/>
      <c r="F43" s="9"/>
      <c r="G43" s="9"/>
      <c r="H43" s="9"/>
      <c r="I43" s="9"/>
      <c r="J43" s="9"/>
      <c r="K43" s="9"/>
      <c r="L43" s="9"/>
      <c r="M43" s="9"/>
      <c r="N43" s="9"/>
      <c r="O43" s="9"/>
      <c r="P43" s="9"/>
      <c r="Q43" s="9"/>
      <c r="R43" s="9"/>
      <c r="S43" s="9"/>
      <c r="T43" s="13"/>
      <c r="U43" s="13"/>
    </row>
    <row r="44" spans="2:21" ht="14.25">
      <c r="B44" s="64"/>
      <c r="C44" s="83" t="s">
        <v>55</v>
      </c>
      <c r="D44" s="84"/>
      <c r="E44" s="9"/>
      <c r="F44" s="9"/>
      <c r="G44" s="9"/>
      <c r="H44" s="9"/>
      <c r="I44" s="9"/>
      <c r="J44" s="9"/>
      <c r="K44" s="9"/>
      <c r="L44" s="9"/>
      <c r="M44" s="9"/>
      <c r="N44" s="9"/>
      <c r="O44" s="9"/>
      <c r="P44" s="9"/>
      <c r="Q44" s="9"/>
      <c r="R44" s="9"/>
      <c r="S44" s="9"/>
      <c r="T44" s="13"/>
      <c r="U44" s="13"/>
    </row>
    <row r="45" spans="2:21" ht="4.5" customHeight="1">
      <c r="B45" s="31"/>
      <c r="C45" s="9"/>
      <c r="D45" s="9"/>
      <c r="E45" s="9"/>
      <c r="F45" s="9"/>
      <c r="G45" s="9"/>
      <c r="H45" s="9"/>
      <c r="I45" s="9"/>
      <c r="J45" s="9"/>
      <c r="K45" s="9"/>
      <c r="L45" s="9"/>
      <c r="M45" s="9"/>
      <c r="N45" s="9"/>
      <c r="O45" s="9"/>
      <c r="P45" s="9"/>
      <c r="Q45" s="9"/>
      <c r="R45" s="9"/>
      <c r="S45" s="9"/>
      <c r="T45" s="13"/>
      <c r="U45" s="13"/>
    </row>
    <row r="46" spans="2:21" ht="14.25">
      <c r="B46" s="1" t="s">
        <v>49</v>
      </c>
      <c r="C46" s="9"/>
      <c r="D46" s="9"/>
      <c r="E46" s="9"/>
      <c r="F46" s="9"/>
      <c r="G46" s="9"/>
      <c r="H46" s="9"/>
      <c r="I46" s="9"/>
      <c r="J46" s="9"/>
      <c r="K46" s="9"/>
      <c r="L46" s="9"/>
      <c r="M46" s="9"/>
      <c r="N46" s="9"/>
      <c r="O46" s="9"/>
      <c r="P46" s="9"/>
      <c r="Q46" s="9"/>
      <c r="R46" s="9"/>
      <c r="S46" s="9"/>
      <c r="T46" s="13"/>
      <c r="U46" s="13"/>
    </row>
    <row r="47" spans="2:21" ht="4.5" customHeight="1">
      <c r="B47" s="31"/>
      <c r="C47" s="9"/>
      <c r="D47" s="9"/>
      <c r="E47" s="9"/>
      <c r="F47" s="9"/>
      <c r="G47" s="9"/>
      <c r="H47" s="9"/>
      <c r="I47" s="9"/>
      <c r="J47" s="9"/>
      <c r="K47" s="9"/>
      <c r="L47" s="9"/>
      <c r="M47" s="9"/>
      <c r="N47" s="9"/>
      <c r="O47" s="9"/>
      <c r="P47" s="9"/>
      <c r="Q47" s="9"/>
      <c r="R47" s="9"/>
      <c r="S47" s="9"/>
      <c r="T47" s="13"/>
      <c r="U47" s="13"/>
    </row>
    <row r="48" spans="2:21" ht="14.25">
      <c r="B48" s="85"/>
      <c r="C48" s="88" t="s">
        <v>59</v>
      </c>
      <c r="D48" s="91" t="s">
        <v>68</v>
      </c>
      <c r="E48" s="91" t="s">
        <v>69</v>
      </c>
      <c r="F48" s="91" t="s">
        <v>60</v>
      </c>
      <c r="G48" s="91" t="s">
        <v>52</v>
      </c>
      <c r="H48" s="9"/>
      <c r="I48" s="9"/>
      <c r="J48" s="9"/>
      <c r="K48" s="9"/>
      <c r="L48" s="9"/>
      <c r="M48" s="9"/>
      <c r="N48" s="9"/>
      <c r="O48" s="9"/>
      <c r="P48" s="9"/>
      <c r="Q48" s="9"/>
      <c r="R48" s="9"/>
      <c r="S48" s="9"/>
      <c r="T48" s="13"/>
      <c r="U48" s="13"/>
    </row>
    <row r="49" spans="2:21" ht="14.25">
      <c r="B49" s="86"/>
      <c r="C49" s="89"/>
      <c r="D49" s="92"/>
      <c r="E49" s="92"/>
      <c r="F49" s="92"/>
      <c r="G49" s="92"/>
      <c r="H49" s="9"/>
      <c r="I49" s="9"/>
      <c r="J49" s="9"/>
      <c r="K49" s="9"/>
      <c r="L49" s="9"/>
      <c r="M49" s="9"/>
      <c r="N49" s="9"/>
      <c r="O49" s="9"/>
      <c r="P49" s="9"/>
      <c r="Q49" s="9"/>
      <c r="R49" s="9"/>
      <c r="S49" s="9"/>
      <c r="T49" s="13"/>
      <c r="U49" s="13"/>
    </row>
    <row r="50" spans="2:21" ht="14.25">
      <c r="B50" s="87"/>
      <c r="C50" s="90"/>
      <c r="D50" s="93"/>
      <c r="E50" s="93"/>
      <c r="F50" s="93"/>
      <c r="G50" s="93"/>
      <c r="H50" s="9"/>
      <c r="I50" s="9"/>
      <c r="J50" s="9"/>
      <c r="K50" s="9"/>
      <c r="L50" s="9"/>
      <c r="M50" s="9"/>
      <c r="N50" s="9"/>
      <c r="O50" s="9"/>
      <c r="P50" s="9"/>
      <c r="Q50" s="9"/>
      <c r="R50" s="9"/>
      <c r="S50" s="9"/>
      <c r="T50" s="13"/>
      <c r="U50" s="13"/>
    </row>
    <row r="51" spans="2:21" ht="14.25">
      <c r="B51" s="94" t="s">
        <v>61</v>
      </c>
      <c r="C51" s="15"/>
      <c r="D51" s="52"/>
      <c r="E51" s="52"/>
      <c r="F51" s="52"/>
      <c r="G51" s="53">
        <f>SUM(D51:F51)</f>
        <v>0</v>
      </c>
      <c r="H51" s="9"/>
      <c r="I51" s="9"/>
      <c r="J51" s="9"/>
      <c r="K51" s="9"/>
      <c r="L51" s="9"/>
      <c r="M51" s="9"/>
      <c r="N51" s="9"/>
      <c r="O51" s="9"/>
      <c r="P51" s="9"/>
      <c r="Q51" s="9"/>
      <c r="R51" s="9"/>
      <c r="S51" s="9"/>
      <c r="T51" s="13"/>
      <c r="U51" s="13"/>
    </row>
    <row r="52" spans="2:21" ht="14.25">
      <c r="B52" s="95"/>
      <c r="C52" s="15"/>
      <c r="D52" s="52"/>
      <c r="E52" s="52"/>
      <c r="F52" s="52"/>
      <c r="G52" s="53">
        <f aca="true" t="shared" si="0" ref="G52:G57">SUM(D52:F52)</f>
        <v>0</v>
      </c>
      <c r="H52" s="9"/>
      <c r="I52" s="9"/>
      <c r="J52" s="9"/>
      <c r="K52" s="9"/>
      <c r="L52" s="9"/>
      <c r="M52" s="9"/>
      <c r="N52" s="9"/>
      <c r="O52" s="9"/>
      <c r="P52" s="9"/>
      <c r="Q52" s="9"/>
      <c r="R52" s="9"/>
      <c r="S52" s="9"/>
      <c r="T52" s="13"/>
      <c r="U52" s="13"/>
    </row>
    <row r="53" spans="2:21" ht="14.25">
      <c r="B53" s="95"/>
      <c r="C53" s="15"/>
      <c r="D53" s="52"/>
      <c r="E53" s="52"/>
      <c r="F53" s="52"/>
      <c r="G53" s="53">
        <f t="shared" si="0"/>
        <v>0</v>
      </c>
      <c r="H53" s="9"/>
      <c r="I53" s="9"/>
      <c r="J53" s="9"/>
      <c r="K53" s="9"/>
      <c r="L53" s="9"/>
      <c r="M53" s="9"/>
      <c r="N53" s="9"/>
      <c r="O53" s="9"/>
      <c r="P53" s="9"/>
      <c r="Q53" s="9"/>
      <c r="R53" s="9"/>
      <c r="S53" s="9"/>
      <c r="T53" s="13"/>
      <c r="U53" s="13"/>
    </row>
    <row r="54" spans="2:21" ht="14.25">
      <c r="B54" s="95"/>
      <c r="C54" s="15"/>
      <c r="D54" s="52"/>
      <c r="E54" s="52"/>
      <c r="F54" s="52"/>
      <c r="G54" s="53">
        <f t="shared" si="0"/>
        <v>0</v>
      </c>
      <c r="H54" s="9"/>
      <c r="I54" s="9"/>
      <c r="J54" s="9"/>
      <c r="K54" s="9"/>
      <c r="L54" s="9"/>
      <c r="M54" s="9"/>
      <c r="N54" s="9"/>
      <c r="O54" s="9"/>
      <c r="P54" s="9"/>
      <c r="Q54" s="9"/>
      <c r="R54" s="9"/>
      <c r="S54" s="9"/>
      <c r="T54" s="13"/>
      <c r="U54" s="13"/>
    </row>
    <row r="55" spans="2:21" ht="14.25">
      <c r="B55" s="95"/>
      <c r="C55" s="15"/>
      <c r="D55" s="52"/>
      <c r="E55" s="52"/>
      <c r="F55" s="52"/>
      <c r="G55" s="53">
        <f t="shared" si="0"/>
        <v>0</v>
      </c>
      <c r="H55" s="9"/>
      <c r="I55" s="9"/>
      <c r="J55" s="9"/>
      <c r="K55" s="9"/>
      <c r="L55" s="9"/>
      <c r="M55" s="9"/>
      <c r="N55" s="9"/>
      <c r="O55" s="9"/>
      <c r="P55" s="9"/>
      <c r="Q55" s="9"/>
      <c r="R55" s="9"/>
      <c r="S55" s="9"/>
      <c r="T55" s="13"/>
      <c r="U55" s="13"/>
    </row>
    <row r="56" spans="2:21" ht="14.25">
      <c r="B56" s="95"/>
      <c r="C56" s="15"/>
      <c r="D56" s="52"/>
      <c r="E56" s="52"/>
      <c r="F56" s="52"/>
      <c r="G56" s="53">
        <f t="shared" si="0"/>
        <v>0</v>
      </c>
      <c r="H56" s="9"/>
      <c r="I56" s="9"/>
      <c r="J56" s="9"/>
      <c r="K56" s="9"/>
      <c r="L56" s="9"/>
      <c r="M56" s="9"/>
      <c r="N56" s="9"/>
      <c r="O56" s="9"/>
      <c r="P56" s="9"/>
      <c r="Q56" s="9"/>
      <c r="R56" s="9"/>
      <c r="S56" s="9"/>
      <c r="T56" s="13"/>
      <c r="U56" s="13"/>
    </row>
    <row r="57" spans="2:21" ht="15" thickBot="1">
      <c r="B57" s="95"/>
      <c r="C57" s="15"/>
      <c r="D57" s="52"/>
      <c r="E57" s="52"/>
      <c r="F57" s="52"/>
      <c r="G57" s="53">
        <f t="shared" si="0"/>
        <v>0</v>
      </c>
      <c r="H57" s="9"/>
      <c r="I57" s="9"/>
      <c r="J57" s="9"/>
      <c r="K57" s="9"/>
      <c r="L57" s="9"/>
      <c r="M57" s="9"/>
      <c r="N57" s="9"/>
      <c r="O57" s="9"/>
      <c r="P57" s="9"/>
      <c r="Q57" s="9"/>
      <c r="R57" s="9"/>
      <c r="S57" s="9"/>
      <c r="T57" s="13"/>
      <c r="U57" s="13"/>
    </row>
    <row r="58" spans="2:21" ht="15" thickBot="1">
      <c r="B58" s="96"/>
      <c r="C58" s="3" t="s">
        <v>9</v>
      </c>
      <c r="D58" s="54">
        <f>SUM(D51:D57)</f>
        <v>0</v>
      </c>
      <c r="E58" s="54">
        <f>SUM(E51:E57)</f>
        <v>0</v>
      </c>
      <c r="F58" s="55">
        <f>SUM(F51:F57)</f>
        <v>0</v>
      </c>
      <c r="G58" s="56">
        <f>SUM(G51:G57)</f>
        <v>0</v>
      </c>
      <c r="H58" s="9"/>
      <c r="I58" s="9"/>
      <c r="J58" s="9"/>
      <c r="K58" s="9"/>
      <c r="L58" s="9"/>
      <c r="M58" s="9"/>
      <c r="N58" s="9"/>
      <c r="O58" s="9"/>
      <c r="P58" s="9"/>
      <c r="Q58" s="9"/>
      <c r="R58" s="9"/>
      <c r="S58" s="9"/>
      <c r="T58" s="13"/>
      <c r="U58" s="13"/>
    </row>
    <row r="59" spans="2:21" ht="14.25">
      <c r="B59" s="31"/>
      <c r="C59" s="9"/>
      <c r="D59" s="8" t="s">
        <v>47</v>
      </c>
      <c r="E59" s="8" t="s">
        <v>48</v>
      </c>
      <c r="F59" s="9"/>
      <c r="G59" s="8" t="s">
        <v>63</v>
      </c>
      <c r="H59" s="9"/>
      <c r="I59" s="9"/>
      <c r="J59" s="9"/>
      <c r="K59" s="9"/>
      <c r="L59" s="9"/>
      <c r="M59" s="9"/>
      <c r="N59" s="9"/>
      <c r="O59" s="9"/>
      <c r="P59" s="9"/>
      <c r="Q59" s="9"/>
      <c r="R59" s="9"/>
      <c r="S59" s="9"/>
      <c r="T59" s="13"/>
      <c r="U59" s="13"/>
    </row>
    <row r="60" spans="2:21" ht="4.5" customHeight="1">
      <c r="B60" s="31"/>
      <c r="C60" s="9"/>
      <c r="D60" s="9"/>
      <c r="E60" s="9"/>
      <c r="F60" s="9"/>
      <c r="G60" s="9"/>
      <c r="H60" s="9"/>
      <c r="I60" s="9"/>
      <c r="J60" s="9"/>
      <c r="K60" s="9"/>
      <c r="L60" s="9"/>
      <c r="M60" s="9"/>
      <c r="N60" s="9"/>
      <c r="O60" s="9"/>
      <c r="P60" s="9"/>
      <c r="Q60" s="9"/>
      <c r="R60" s="9"/>
      <c r="S60" s="9"/>
      <c r="T60" s="13"/>
      <c r="U60" s="13"/>
    </row>
    <row r="61" spans="2:21" ht="14.25">
      <c r="B61" s="31" t="s">
        <v>70</v>
      </c>
      <c r="C61" s="9"/>
      <c r="D61" s="9"/>
      <c r="E61" s="9"/>
      <c r="F61" s="9"/>
      <c r="G61" s="9"/>
      <c r="H61" s="9"/>
      <c r="I61" s="9"/>
      <c r="J61" s="9"/>
      <c r="K61" s="9"/>
      <c r="L61" s="9"/>
      <c r="M61" s="9"/>
      <c r="N61" s="9"/>
      <c r="O61" s="9"/>
      <c r="P61" s="9"/>
      <c r="Q61" s="9"/>
      <c r="R61" s="9"/>
      <c r="S61" s="9"/>
      <c r="T61" s="13"/>
      <c r="U61" s="13"/>
    </row>
    <row r="62" spans="2:21" ht="4.5" customHeight="1" thickBot="1">
      <c r="B62" s="31"/>
      <c r="C62" s="9"/>
      <c r="D62" s="9"/>
      <c r="E62" s="9"/>
      <c r="F62" s="9"/>
      <c r="G62" s="9"/>
      <c r="H62" s="9"/>
      <c r="I62" s="9"/>
      <c r="J62" s="9"/>
      <c r="K62" s="9"/>
      <c r="L62" s="9"/>
      <c r="M62" s="9"/>
      <c r="N62" s="9"/>
      <c r="O62" s="9"/>
      <c r="P62" s="9"/>
      <c r="Q62" s="9"/>
      <c r="R62" s="9"/>
      <c r="S62" s="9"/>
      <c r="T62" s="13"/>
      <c r="U62" s="13"/>
    </row>
    <row r="63" spans="2:21" ht="14.25">
      <c r="B63" s="79" t="s">
        <v>64</v>
      </c>
      <c r="C63" s="79"/>
      <c r="D63" s="79"/>
      <c r="E63" s="79"/>
      <c r="F63" s="79"/>
      <c r="G63" s="79"/>
      <c r="H63" s="80">
        <f>_xlfn.IFERROR(ROUNDDOWN(C13*8/108*F34*D58/G58,0)+ROUNDDOWN(C13*10/110*F34*E58/G58,0),"")</f>
      </c>
      <c r="I63" s="82" t="s">
        <v>13</v>
      </c>
      <c r="J63" s="9"/>
      <c r="K63" s="9"/>
      <c r="L63" s="9"/>
      <c r="M63" s="9"/>
      <c r="N63" s="9"/>
      <c r="O63" s="9"/>
      <c r="P63" s="9"/>
      <c r="Q63" s="9"/>
      <c r="R63" s="9"/>
      <c r="S63" s="9"/>
      <c r="T63" s="13"/>
      <c r="U63" s="13"/>
    </row>
    <row r="64" spans="2:21" ht="15" thickBot="1">
      <c r="B64" s="79"/>
      <c r="C64" s="79"/>
      <c r="D64" s="79"/>
      <c r="E64" s="79"/>
      <c r="F64" s="79"/>
      <c r="G64" s="79"/>
      <c r="H64" s="81"/>
      <c r="I64" s="82"/>
      <c r="J64" s="9"/>
      <c r="K64" s="9"/>
      <c r="L64" s="9"/>
      <c r="M64" s="9"/>
      <c r="N64" s="9"/>
      <c r="O64" s="9"/>
      <c r="P64" s="9"/>
      <c r="Q64" s="9"/>
      <c r="R64" s="9"/>
      <c r="S64" s="9"/>
      <c r="T64" s="13"/>
      <c r="U64" s="13"/>
    </row>
    <row r="65" spans="2:21" ht="14.25">
      <c r="B65" s="31"/>
      <c r="C65" s="9"/>
      <c r="D65" s="9"/>
      <c r="E65" s="9"/>
      <c r="F65" s="9"/>
      <c r="G65" s="9"/>
      <c r="H65" s="9"/>
      <c r="I65" s="9"/>
      <c r="J65" s="9"/>
      <c r="K65" s="9"/>
      <c r="L65" s="9"/>
      <c r="M65" s="9"/>
      <c r="N65" s="9"/>
      <c r="O65" s="9"/>
      <c r="P65" s="9"/>
      <c r="Q65" s="9"/>
      <c r="R65" s="9"/>
      <c r="S65" s="9"/>
      <c r="T65" s="13"/>
      <c r="U65" s="13"/>
    </row>
    <row r="66" spans="2:21" ht="14.25">
      <c r="B66" s="64"/>
      <c r="C66" s="10" t="s">
        <v>54</v>
      </c>
      <c r="D66" s="11"/>
      <c r="E66" s="49"/>
      <c r="F66" s="9"/>
      <c r="G66" s="9"/>
      <c r="H66" s="9"/>
      <c r="I66" s="9"/>
      <c r="J66" s="9"/>
      <c r="K66" s="9"/>
      <c r="L66" s="9"/>
      <c r="M66" s="9"/>
      <c r="N66" s="9"/>
      <c r="O66" s="9"/>
      <c r="P66" s="9"/>
      <c r="Q66" s="9"/>
      <c r="R66" s="9"/>
      <c r="S66" s="9"/>
      <c r="T66" s="13"/>
      <c r="U66" s="13"/>
    </row>
    <row r="67" spans="3:21" ht="4.5" customHeight="1">
      <c r="C67" s="37"/>
      <c r="D67" s="37"/>
      <c r="E67" s="32"/>
      <c r="F67" s="36"/>
      <c r="G67" s="36"/>
      <c r="H67" s="36"/>
      <c r="I67" s="36"/>
      <c r="J67" s="36"/>
      <c r="L67" s="9"/>
      <c r="M67" s="9"/>
      <c r="N67" s="9"/>
      <c r="O67" s="9"/>
      <c r="P67" s="9"/>
      <c r="Q67" s="9"/>
      <c r="R67" s="9"/>
      <c r="S67" s="9"/>
      <c r="T67" s="13"/>
      <c r="U67" s="13"/>
    </row>
    <row r="68" spans="2:21" ht="14.25">
      <c r="B68" s="1" t="s">
        <v>49</v>
      </c>
      <c r="C68" s="37"/>
      <c r="D68" s="37"/>
      <c r="E68" s="32"/>
      <c r="F68" s="36"/>
      <c r="G68" s="36"/>
      <c r="H68" s="36"/>
      <c r="I68" s="36"/>
      <c r="J68" s="36"/>
      <c r="L68" s="9"/>
      <c r="M68" s="9"/>
      <c r="N68" s="9"/>
      <c r="O68" s="9"/>
      <c r="P68" s="9"/>
      <c r="Q68" s="9"/>
      <c r="R68" s="9"/>
      <c r="S68" s="9"/>
      <c r="T68" s="13"/>
      <c r="U68" s="13"/>
    </row>
    <row r="69" spans="3:21" ht="4.5" customHeight="1">
      <c r="C69" s="37"/>
      <c r="D69" s="37"/>
      <c r="E69" s="32"/>
      <c r="F69" s="36"/>
      <c r="G69" s="36"/>
      <c r="H69" s="36"/>
      <c r="I69" s="36"/>
      <c r="J69" s="36"/>
      <c r="L69" s="9"/>
      <c r="M69" s="9"/>
      <c r="N69" s="9"/>
      <c r="O69" s="9"/>
      <c r="P69" s="9"/>
      <c r="Q69" s="9"/>
      <c r="R69" s="9"/>
      <c r="S69" s="9"/>
      <c r="T69" s="13"/>
      <c r="U69" s="13"/>
    </row>
    <row r="70" spans="2:21" ht="14.25">
      <c r="B70" s="5"/>
      <c r="C70" s="88" t="s">
        <v>12</v>
      </c>
      <c r="D70" s="78" t="s">
        <v>79</v>
      </c>
      <c r="E70" s="78"/>
      <c r="F70" s="78"/>
      <c r="G70" s="78" t="s">
        <v>80</v>
      </c>
      <c r="H70" s="78"/>
      <c r="I70" s="78"/>
      <c r="J70" s="97" t="s">
        <v>78</v>
      </c>
      <c r="K70" s="99" t="s">
        <v>9</v>
      </c>
      <c r="L70" s="9"/>
      <c r="M70" s="9"/>
      <c r="N70" s="9"/>
      <c r="O70" s="9"/>
      <c r="P70" s="9"/>
      <c r="Q70" s="9"/>
      <c r="R70" s="9"/>
      <c r="S70" s="9"/>
      <c r="T70" s="13"/>
      <c r="U70" s="13"/>
    </row>
    <row r="71" spans="2:21" ht="28.5">
      <c r="B71" s="6"/>
      <c r="C71" s="90"/>
      <c r="D71" s="4" t="s">
        <v>7</v>
      </c>
      <c r="E71" s="4" t="s">
        <v>5</v>
      </c>
      <c r="F71" s="4" t="s">
        <v>8</v>
      </c>
      <c r="G71" s="4" t="s">
        <v>7</v>
      </c>
      <c r="H71" s="4" t="s">
        <v>5</v>
      </c>
      <c r="I71" s="4" t="s">
        <v>8</v>
      </c>
      <c r="J71" s="98"/>
      <c r="K71" s="99"/>
      <c r="L71" s="9"/>
      <c r="M71" s="9"/>
      <c r="N71" s="9"/>
      <c r="O71" s="9"/>
      <c r="P71" s="9"/>
      <c r="Q71" s="9"/>
      <c r="R71" s="9"/>
      <c r="S71" s="9"/>
      <c r="T71" s="13"/>
      <c r="U71" s="13"/>
    </row>
    <row r="72" spans="2:21" ht="14.25" customHeight="1">
      <c r="B72" s="100" t="s">
        <v>11</v>
      </c>
      <c r="C72" s="15"/>
      <c r="D72" s="57"/>
      <c r="E72" s="58"/>
      <c r="F72" s="58"/>
      <c r="G72" s="58"/>
      <c r="H72" s="58"/>
      <c r="I72" s="58"/>
      <c r="J72" s="58"/>
      <c r="K72" s="12">
        <f aca="true" t="shared" si="1" ref="K72:K78">SUM(D72:J72)</f>
        <v>0</v>
      </c>
      <c r="L72" s="9"/>
      <c r="M72" s="9"/>
      <c r="N72" s="9"/>
      <c r="O72" s="9"/>
      <c r="P72" s="9"/>
      <c r="Q72" s="9"/>
      <c r="R72" s="9"/>
      <c r="S72" s="9"/>
      <c r="T72" s="13"/>
      <c r="U72" s="13"/>
    </row>
    <row r="73" spans="2:21" ht="14.25" customHeight="1">
      <c r="B73" s="100"/>
      <c r="C73" s="15"/>
      <c r="D73" s="58"/>
      <c r="E73" s="58"/>
      <c r="F73" s="58"/>
      <c r="G73" s="58"/>
      <c r="H73" s="58"/>
      <c r="I73" s="58"/>
      <c r="J73" s="58"/>
      <c r="K73" s="12">
        <f t="shared" si="1"/>
        <v>0</v>
      </c>
      <c r="L73" s="9"/>
      <c r="M73" s="9"/>
      <c r="N73" s="9"/>
      <c r="O73" s="9"/>
      <c r="P73" s="9"/>
      <c r="Q73" s="9"/>
      <c r="R73" s="9"/>
      <c r="S73" s="9"/>
      <c r="T73" s="13"/>
      <c r="U73" s="13"/>
    </row>
    <row r="74" spans="2:21" ht="14.25" customHeight="1">
      <c r="B74" s="100"/>
      <c r="C74" s="15"/>
      <c r="D74" s="58"/>
      <c r="E74" s="58"/>
      <c r="F74" s="58"/>
      <c r="G74" s="58"/>
      <c r="H74" s="58"/>
      <c r="I74" s="58"/>
      <c r="J74" s="58"/>
      <c r="K74" s="12">
        <f t="shared" si="1"/>
        <v>0</v>
      </c>
      <c r="L74" s="9"/>
      <c r="M74" s="9"/>
      <c r="N74" s="9"/>
      <c r="O74" s="9"/>
      <c r="P74" s="9"/>
      <c r="Q74" s="9"/>
      <c r="R74" s="9"/>
      <c r="S74" s="9"/>
      <c r="T74" s="13"/>
      <c r="U74" s="13"/>
    </row>
    <row r="75" spans="2:21" ht="14.25" customHeight="1">
      <c r="B75" s="100"/>
      <c r="C75" s="15"/>
      <c r="D75" s="58"/>
      <c r="E75" s="58"/>
      <c r="F75" s="58"/>
      <c r="G75" s="58"/>
      <c r="H75" s="58"/>
      <c r="I75" s="58"/>
      <c r="J75" s="58"/>
      <c r="K75" s="12">
        <f t="shared" si="1"/>
        <v>0</v>
      </c>
      <c r="L75" s="9"/>
      <c r="M75" s="9"/>
      <c r="N75" s="9"/>
      <c r="O75" s="9"/>
      <c r="P75" s="9"/>
      <c r="Q75" s="9"/>
      <c r="R75" s="9"/>
      <c r="S75" s="9"/>
      <c r="T75" s="13"/>
      <c r="U75" s="13"/>
    </row>
    <row r="76" spans="2:21" ht="14.25" customHeight="1">
      <c r="B76" s="100"/>
      <c r="C76" s="15"/>
      <c r="D76" s="58"/>
      <c r="E76" s="58"/>
      <c r="F76" s="58"/>
      <c r="G76" s="58"/>
      <c r="H76" s="58"/>
      <c r="I76" s="58"/>
      <c r="J76" s="58"/>
      <c r="K76" s="12">
        <f t="shared" si="1"/>
        <v>0</v>
      </c>
      <c r="L76" s="9"/>
      <c r="M76" s="9"/>
      <c r="N76" s="9"/>
      <c r="O76" s="9"/>
      <c r="P76" s="9"/>
      <c r="Q76" s="9"/>
      <c r="R76" s="9"/>
      <c r="S76" s="9"/>
      <c r="T76" s="13"/>
      <c r="U76" s="13"/>
    </row>
    <row r="77" spans="2:21" ht="14.25" customHeight="1">
      <c r="B77" s="100"/>
      <c r="C77" s="15"/>
      <c r="D77" s="58"/>
      <c r="E77" s="58"/>
      <c r="F77" s="58"/>
      <c r="G77" s="58"/>
      <c r="H77" s="58"/>
      <c r="I77" s="58"/>
      <c r="J77" s="58"/>
      <c r="K77" s="12">
        <f t="shared" si="1"/>
        <v>0</v>
      </c>
      <c r="L77" s="9"/>
      <c r="M77" s="9"/>
      <c r="N77" s="9"/>
      <c r="O77" s="9"/>
      <c r="P77" s="9"/>
      <c r="Q77" s="9"/>
      <c r="R77" s="9"/>
      <c r="S77" s="9"/>
      <c r="T77" s="13"/>
      <c r="U77" s="13"/>
    </row>
    <row r="78" spans="2:21" ht="14.25" customHeight="1" thickBot="1">
      <c r="B78" s="100"/>
      <c r="C78" s="15"/>
      <c r="D78" s="58"/>
      <c r="E78" s="58"/>
      <c r="F78" s="58"/>
      <c r="G78" s="58"/>
      <c r="H78" s="58"/>
      <c r="I78" s="58"/>
      <c r="J78" s="58" t="s">
        <v>37</v>
      </c>
      <c r="K78" s="39">
        <f t="shared" si="1"/>
        <v>0</v>
      </c>
      <c r="L78" s="1"/>
      <c r="M78" s="1"/>
      <c r="N78" s="1"/>
      <c r="O78" s="1"/>
      <c r="P78" s="1"/>
      <c r="Q78" s="1"/>
      <c r="R78" s="1"/>
      <c r="S78" s="1"/>
      <c r="T78" s="13"/>
      <c r="U78" s="13"/>
    </row>
    <row r="79" spans="2:21" ht="14.25" customHeight="1" thickBot="1">
      <c r="B79" s="100"/>
      <c r="C79" s="3" t="s">
        <v>9</v>
      </c>
      <c r="D79" s="12">
        <f aca="true" t="shared" si="2" ref="D79:K79">SUM(D72:D78)</f>
        <v>0</v>
      </c>
      <c r="E79" s="12">
        <f t="shared" si="2"/>
        <v>0</v>
      </c>
      <c r="F79" s="12">
        <f t="shared" si="2"/>
        <v>0</v>
      </c>
      <c r="G79" s="12">
        <f t="shared" si="2"/>
        <v>0</v>
      </c>
      <c r="H79" s="12">
        <f t="shared" si="2"/>
        <v>0</v>
      </c>
      <c r="I79" s="12">
        <f t="shared" si="2"/>
        <v>0</v>
      </c>
      <c r="J79" s="40">
        <f t="shared" si="2"/>
        <v>0</v>
      </c>
      <c r="K79" s="14">
        <f t="shared" si="2"/>
        <v>0</v>
      </c>
      <c r="L79" s="9"/>
      <c r="M79" s="9"/>
      <c r="N79" s="9"/>
      <c r="O79" s="9"/>
      <c r="P79" s="9"/>
      <c r="Q79" s="9"/>
      <c r="R79" s="9"/>
      <c r="S79" s="9"/>
      <c r="T79" s="13"/>
      <c r="U79" s="13"/>
    </row>
    <row r="80" spans="2:19" ht="14.25" customHeight="1">
      <c r="B80" s="7"/>
      <c r="C80" s="8"/>
      <c r="D80" s="59" t="s">
        <v>65</v>
      </c>
      <c r="E80" s="59" t="s">
        <v>66</v>
      </c>
      <c r="F80" s="59"/>
      <c r="G80" s="59" t="s">
        <v>67</v>
      </c>
      <c r="H80" s="59" t="s">
        <v>82</v>
      </c>
      <c r="I80" s="50"/>
      <c r="J80" s="9"/>
      <c r="K80" s="8" t="s">
        <v>83</v>
      </c>
      <c r="L80" s="9"/>
      <c r="M80" s="9"/>
      <c r="N80" s="9"/>
      <c r="O80" s="9"/>
      <c r="P80" s="9"/>
      <c r="Q80" s="9"/>
      <c r="R80" s="9"/>
      <c r="S80" s="9"/>
    </row>
    <row r="81" spans="2:19" ht="4.5" customHeight="1">
      <c r="B81" s="7"/>
      <c r="C81" s="8"/>
      <c r="D81" s="9"/>
      <c r="E81" s="9"/>
      <c r="F81" s="9"/>
      <c r="G81" s="9"/>
      <c r="H81" s="9"/>
      <c r="I81" s="9"/>
      <c r="J81" s="9"/>
      <c r="K81" s="9"/>
      <c r="L81" s="9"/>
      <c r="M81" s="9"/>
      <c r="N81" s="9"/>
      <c r="O81" s="9"/>
      <c r="P81" s="9"/>
      <c r="Q81" s="9"/>
      <c r="R81" s="9"/>
      <c r="S81" s="9"/>
    </row>
    <row r="82" spans="2:21" ht="14.25">
      <c r="B82" s="31" t="s">
        <v>70</v>
      </c>
      <c r="L82" s="9"/>
      <c r="M82" s="9"/>
      <c r="N82" s="9"/>
      <c r="O82" s="9"/>
      <c r="P82" s="9"/>
      <c r="Q82" s="9"/>
      <c r="R82" s="9"/>
      <c r="S82" s="9"/>
      <c r="T82" s="13"/>
      <c r="U82" s="13"/>
    </row>
    <row r="83" spans="6:21" ht="4.5" customHeight="1" thickBot="1">
      <c r="F83" s="33"/>
      <c r="G83" s="9"/>
      <c r="H83" s="33"/>
      <c r="I83" s="33"/>
      <c r="L83" s="9"/>
      <c r="M83" s="9"/>
      <c r="N83" s="9"/>
      <c r="O83" s="9"/>
      <c r="P83" s="9"/>
      <c r="Q83" s="9"/>
      <c r="R83" s="9"/>
      <c r="S83" s="9"/>
      <c r="T83" s="13"/>
      <c r="U83" s="13"/>
    </row>
    <row r="84" spans="2:21" ht="15" thickBot="1">
      <c r="B84" s="79" t="s">
        <v>84</v>
      </c>
      <c r="C84" s="79"/>
      <c r="D84" s="79"/>
      <c r="E84" s="79"/>
      <c r="F84" s="79"/>
      <c r="G84" s="101"/>
      <c r="H84" s="62">
        <f>_xlfn.IFERROR(ROUNDDOWN(C13*8/108*D79/K79,0)+ROUNDDOWN(C13*8/108*F34*E79/K79,0),"")</f>
      </c>
      <c r="I84" s="61" t="s">
        <v>86</v>
      </c>
      <c r="L84" s="9"/>
      <c r="M84" s="9"/>
      <c r="N84" s="9"/>
      <c r="O84" s="9"/>
      <c r="P84" s="9"/>
      <c r="Q84" s="9"/>
      <c r="R84" s="9"/>
      <c r="S84" s="9"/>
      <c r="T84" s="13"/>
      <c r="U84" s="13"/>
    </row>
    <row r="85" spans="2:21" ht="4.5" customHeight="1" thickBot="1">
      <c r="B85" s="48"/>
      <c r="C85" s="48"/>
      <c r="D85" s="48"/>
      <c r="E85" s="48"/>
      <c r="F85" s="48"/>
      <c r="G85" s="48"/>
      <c r="H85" s="63"/>
      <c r="I85" s="61"/>
      <c r="L85" s="9"/>
      <c r="M85" s="9"/>
      <c r="N85" s="9"/>
      <c r="O85" s="9"/>
      <c r="P85" s="9"/>
      <c r="Q85" s="9"/>
      <c r="R85" s="9"/>
      <c r="S85" s="9"/>
      <c r="T85" s="13"/>
      <c r="U85" s="13"/>
    </row>
    <row r="86" spans="2:19" ht="14.25" customHeight="1" thickBot="1">
      <c r="B86" s="79" t="s">
        <v>85</v>
      </c>
      <c r="C86" s="79"/>
      <c r="D86" s="79"/>
      <c r="E86" s="79"/>
      <c r="F86" s="79"/>
      <c r="G86" s="101"/>
      <c r="H86" s="60">
        <f>_xlfn.IFERROR(ROUNDDOWN(C13*10/110*G79/K79,0)+ROUNDDOWN(C13*10/110*F34*H79/K79,0),"")</f>
      </c>
      <c r="I86" s="61" t="s">
        <v>87</v>
      </c>
      <c r="J86" s="44"/>
      <c r="K86" s="44"/>
      <c r="L86" s="9"/>
      <c r="M86" s="9"/>
      <c r="N86" s="9"/>
      <c r="O86" s="9"/>
      <c r="P86" s="9"/>
      <c r="Q86" s="9"/>
      <c r="R86" s="9"/>
      <c r="S86" s="9"/>
    </row>
    <row r="87" spans="3:19" ht="4.5" customHeight="1" thickBot="1">
      <c r="C87" s="51"/>
      <c r="D87" s="45"/>
      <c r="E87" s="45"/>
      <c r="L87" s="9"/>
      <c r="M87" s="9"/>
      <c r="N87" s="9"/>
      <c r="O87" s="9"/>
      <c r="P87" s="9"/>
      <c r="Q87" s="9"/>
      <c r="R87" s="9"/>
      <c r="S87" s="9"/>
    </row>
    <row r="88" spans="1:19" ht="14.25" customHeight="1" thickBot="1">
      <c r="A88" s="22"/>
      <c r="B88" s="102" t="s">
        <v>88</v>
      </c>
      <c r="C88" s="102"/>
      <c r="D88" s="102"/>
      <c r="E88" s="102"/>
      <c r="F88" s="102"/>
      <c r="G88" s="102"/>
      <c r="H88" s="62">
        <f>_xlfn.IFERROR(H84+H86,"")</f>
      </c>
      <c r="I88" s="61" t="s">
        <v>13</v>
      </c>
      <c r="J88" s="22"/>
      <c r="K88" s="22"/>
      <c r="L88" s="9"/>
      <c r="M88" s="9"/>
      <c r="N88" s="9"/>
      <c r="O88" s="9"/>
      <c r="P88" s="9"/>
      <c r="Q88" s="9"/>
      <c r="R88" s="9"/>
      <c r="S88" s="9"/>
    </row>
    <row r="89" spans="1:19" ht="14.25" customHeight="1">
      <c r="A89" s="22"/>
      <c r="B89" s="22"/>
      <c r="C89" s="22"/>
      <c r="D89" s="22"/>
      <c r="E89" s="22"/>
      <c r="F89" s="22"/>
      <c r="G89" s="22"/>
      <c r="H89" s="22"/>
      <c r="I89" s="22"/>
      <c r="J89" s="22"/>
      <c r="K89" s="22"/>
      <c r="L89" s="1"/>
      <c r="M89" s="1"/>
      <c r="N89" s="1"/>
      <c r="O89" s="1"/>
      <c r="P89" s="1"/>
      <c r="Q89" s="1"/>
      <c r="R89" s="1"/>
      <c r="S89" s="1"/>
    </row>
    <row r="90" spans="1:19" ht="14.25" customHeight="1">
      <c r="A90" s="22"/>
      <c r="B90" s="22"/>
      <c r="C90" s="22"/>
      <c r="D90" s="22"/>
      <c r="E90" s="22"/>
      <c r="F90" s="22"/>
      <c r="G90" s="22"/>
      <c r="H90" s="22"/>
      <c r="I90" s="22"/>
      <c r="J90" s="22"/>
      <c r="K90" s="22"/>
      <c r="L90" s="1"/>
      <c r="M90" s="1"/>
      <c r="N90" s="1"/>
      <c r="O90" s="1"/>
      <c r="P90" s="1"/>
      <c r="Q90" s="1"/>
      <c r="R90" s="1"/>
      <c r="S90" s="1"/>
    </row>
    <row r="91" spans="1:11" ht="14.25" customHeight="1">
      <c r="A91" s="22"/>
      <c r="B91" s="22"/>
      <c r="C91" s="22"/>
      <c r="D91" s="22"/>
      <c r="E91" s="22"/>
      <c r="F91" s="22"/>
      <c r="G91" s="22"/>
      <c r="H91" s="22"/>
      <c r="I91" s="22"/>
      <c r="J91" s="22"/>
      <c r="K91" s="22"/>
    </row>
    <row r="92" spans="1:11" ht="14.25" customHeight="1">
      <c r="A92" s="22"/>
      <c r="B92" s="22"/>
      <c r="C92" s="22"/>
      <c r="D92" s="22"/>
      <c r="E92" s="22"/>
      <c r="F92" s="22"/>
      <c r="G92" s="22"/>
      <c r="H92" s="22"/>
      <c r="I92" s="22"/>
      <c r="J92" s="22"/>
      <c r="K92" s="22"/>
    </row>
    <row r="93" spans="1:11" ht="14.25" customHeight="1">
      <c r="A93" s="22"/>
      <c r="B93" s="22"/>
      <c r="C93" s="22"/>
      <c r="D93" s="22"/>
      <c r="E93" s="22"/>
      <c r="F93" s="22"/>
      <c r="G93" s="22"/>
      <c r="H93" s="22"/>
      <c r="I93" s="22"/>
      <c r="J93" s="22"/>
      <c r="K93" s="22"/>
    </row>
    <row r="94" spans="1:11" ht="14.25">
      <c r="A94" s="22"/>
      <c r="B94" s="22"/>
      <c r="C94" s="22"/>
      <c r="D94" s="22"/>
      <c r="E94" s="22"/>
      <c r="F94" s="22"/>
      <c r="G94" s="22"/>
      <c r="H94" s="22"/>
      <c r="I94" s="22"/>
      <c r="J94" s="22"/>
      <c r="K94" s="22"/>
    </row>
    <row r="95" spans="1:11" ht="14.25">
      <c r="A95" s="22"/>
      <c r="B95" s="22"/>
      <c r="C95" s="22"/>
      <c r="D95" s="22"/>
      <c r="E95" s="22"/>
      <c r="F95" s="22"/>
      <c r="G95" s="22"/>
      <c r="H95" s="22"/>
      <c r="I95" s="22"/>
      <c r="J95" s="22"/>
      <c r="K95" s="22"/>
    </row>
    <row r="96" spans="1:11" ht="14.25">
      <c r="A96" s="22"/>
      <c r="B96" s="22"/>
      <c r="C96" s="22"/>
      <c r="D96" s="22"/>
      <c r="E96" s="22"/>
      <c r="F96" s="22"/>
      <c r="G96" s="22"/>
      <c r="H96" s="22"/>
      <c r="I96" s="22"/>
      <c r="J96" s="22"/>
      <c r="K96" s="22"/>
    </row>
    <row r="97" spans="1:11" ht="14.25">
      <c r="A97" s="22"/>
      <c r="B97" s="22"/>
      <c r="C97" s="22"/>
      <c r="D97" s="22"/>
      <c r="E97" s="22"/>
      <c r="F97" s="22"/>
      <c r="G97" s="22"/>
      <c r="H97" s="22"/>
      <c r="I97" s="22"/>
      <c r="J97" s="22"/>
      <c r="K97" s="22"/>
    </row>
    <row r="98" spans="1:11" ht="14.25">
      <c r="A98" s="22"/>
      <c r="B98" s="22"/>
      <c r="C98" s="22"/>
      <c r="D98" s="22"/>
      <c r="E98" s="22"/>
      <c r="F98" s="22"/>
      <c r="G98" s="22"/>
      <c r="H98" s="22"/>
      <c r="I98" s="22"/>
      <c r="J98" s="22"/>
      <c r="K98" s="22"/>
    </row>
    <row r="99" spans="1:11" ht="14.25">
      <c r="A99" s="22"/>
      <c r="B99" s="22"/>
      <c r="C99" s="22"/>
      <c r="D99" s="22"/>
      <c r="E99" s="22"/>
      <c r="F99" s="22"/>
      <c r="G99" s="22"/>
      <c r="H99" s="22"/>
      <c r="I99" s="22"/>
      <c r="J99" s="22"/>
      <c r="K99" s="22"/>
    </row>
    <row r="100" spans="1:11" ht="14.25">
      <c r="A100" s="22"/>
      <c r="B100" s="22"/>
      <c r="C100" s="22"/>
      <c r="D100" s="22"/>
      <c r="E100" s="22"/>
      <c r="F100" s="22"/>
      <c r="G100" s="22"/>
      <c r="H100" s="22"/>
      <c r="I100" s="22"/>
      <c r="J100" s="22"/>
      <c r="K100" s="22"/>
    </row>
  </sheetData>
  <sheetProtection/>
  <mergeCells count="33">
    <mergeCell ref="J70:J71"/>
    <mergeCell ref="K70:K71"/>
    <mergeCell ref="B72:B79"/>
    <mergeCell ref="B84:G84"/>
    <mergeCell ref="B86:G86"/>
    <mergeCell ref="B88:G88"/>
    <mergeCell ref="G48:G50"/>
    <mergeCell ref="B51:B58"/>
    <mergeCell ref="B63:G64"/>
    <mergeCell ref="H63:H64"/>
    <mergeCell ref="I63:I64"/>
    <mergeCell ref="C70:C71"/>
    <mergeCell ref="D70:F70"/>
    <mergeCell ref="G70:I70"/>
    <mergeCell ref="C37:D37"/>
    <mergeCell ref="B41:E42"/>
    <mergeCell ref="F41:F42"/>
    <mergeCell ref="G41:G42"/>
    <mergeCell ref="C44:D44"/>
    <mergeCell ref="B48:B50"/>
    <mergeCell ref="C48:C50"/>
    <mergeCell ref="D48:D50"/>
    <mergeCell ref="E48:E50"/>
    <mergeCell ref="F48:F50"/>
    <mergeCell ref="C5:F5"/>
    <mergeCell ref="C9:F9"/>
    <mergeCell ref="C26:J26"/>
    <mergeCell ref="C34:D34"/>
    <mergeCell ref="E34:E35"/>
    <mergeCell ref="F34:G35"/>
    <mergeCell ref="C35:D35"/>
    <mergeCell ref="B19:D19"/>
    <mergeCell ref="B30:D30"/>
  </mergeCells>
  <dataValidations count="1">
    <dataValidation type="list" allowBlank="1" showInputMessage="1" showErrorMessage="1" sqref="B23:B29 B37 B66 B4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70" r:id="rId4"/>
  <rowBreaks count="1" manualBreakCount="1">
    <brk id="89" max="10"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U100"/>
  <sheetViews>
    <sheetView view="pageBreakPreview" zoomScaleNormal="80" zoomScaleSheetLayoutView="100" zoomScalePageLayoutView="0" workbookViewId="0" topLeftCell="A1">
      <selection activeCell="C6" sqref="C6"/>
    </sheetView>
  </sheetViews>
  <sheetFormatPr defaultColWidth="9.00390625" defaultRowHeight="13.5"/>
  <cols>
    <col min="1" max="2" width="3.125" style="1" customWidth="1"/>
    <col min="3" max="5" width="13.125" style="1" customWidth="1"/>
    <col min="6" max="6" width="13.25390625" style="1" customWidth="1"/>
    <col min="7" max="11" width="13.125" style="1" customWidth="1"/>
    <col min="12" max="12" width="2.25390625" style="22" customWidth="1"/>
    <col min="13" max="17" width="13.125" style="22" customWidth="1"/>
    <col min="18" max="19" width="9.00390625" style="22" customWidth="1"/>
    <col min="20" max="16384" width="9.00390625" style="1" customWidth="1"/>
  </cols>
  <sheetData>
    <row r="1" spans="1:17" ht="18.75" customHeight="1">
      <c r="A1" s="42" t="s">
        <v>50</v>
      </c>
      <c r="B1" s="41"/>
      <c r="C1" s="41"/>
      <c r="D1" s="41"/>
      <c r="E1" s="41"/>
      <c r="F1" s="43"/>
      <c r="G1" s="41" t="s">
        <v>51</v>
      </c>
      <c r="H1" s="41"/>
      <c r="I1" s="41"/>
      <c r="J1" s="41"/>
      <c r="K1" s="41"/>
      <c r="L1" s="41"/>
      <c r="M1" s="41"/>
      <c r="N1" s="41"/>
      <c r="O1" s="41"/>
      <c r="P1" s="41"/>
      <c r="Q1" s="41"/>
    </row>
    <row r="2" spans="1:17" ht="15">
      <c r="A2" s="2"/>
      <c r="B2" s="2"/>
      <c r="L2" s="1"/>
      <c r="M2" s="1"/>
      <c r="N2" s="1"/>
      <c r="O2" s="1"/>
      <c r="P2" s="1"/>
      <c r="Q2" s="1"/>
    </row>
    <row r="3" spans="1:21" ht="15">
      <c r="A3" s="2" t="s">
        <v>0</v>
      </c>
      <c r="B3" s="2"/>
      <c r="L3" s="1"/>
      <c r="M3" s="1"/>
      <c r="N3" s="1"/>
      <c r="O3" s="1"/>
      <c r="P3" s="1"/>
      <c r="Q3" s="1"/>
      <c r="R3" s="23"/>
      <c r="S3" s="23"/>
      <c r="T3" s="13"/>
      <c r="U3" s="13"/>
    </row>
    <row r="4" spans="1:21" ht="4.5" customHeight="1">
      <c r="A4" s="2"/>
      <c r="B4" s="2"/>
      <c r="L4" s="1"/>
      <c r="M4" s="1"/>
      <c r="N4" s="1"/>
      <c r="O4" s="1"/>
      <c r="P4" s="1"/>
      <c r="Q4" s="1"/>
      <c r="R4" s="23"/>
      <c r="S4" s="23"/>
      <c r="T4" s="13"/>
      <c r="U4" s="13"/>
    </row>
    <row r="5" spans="1:21" ht="15">
      <c r="A5" s="2"/>
      <c r="B5" s="2"/>
      <c r="C5" s="65" t="s">
        <v>89</v>
      </c>
      <c r="D5" s="65"/>
      <c r="E5" s="65"/>
      <c r="F5" s="65"/>
      <c r="G5" s="34"/>
      <c r="H5" s="34"/>
      <c r="I5" s="34"/>
      <c r="L5" s="1"/>
      <c r="M5" s="1"/>
      <c r="N5" s="1"/>
      <c r="O5" s="1"/>
      <c r="P5" s="1"/>
      <c r="Q5" s="1"/>
      <c r="R5" s="23"/>
      <c r="S5" s="23"/>
      <c r="T5" s="13"/>
      <c r="U5" s="13"/>
    </row>
    <row r="6" spans="1:21" ht="4.5" customHeight="1">
      <c r="A6" s="2"/>
      <c r="B6" s="2"/>
      <c r="L6" s="1"/>
      <c r="M6" s="1"/>
      <c r="N6" s="1"/>
      <c r="O6" s="1"/>
      <c r="P6" s="1"/>
      <c r="Q6" s="1"/>
      <c r="R6" s="23"/>
      <c r="S6" s="23"/>
      <c r="T6" s="13"/>
      <c r="U6" s="13"/>
    </row>
    <row r="7" spans="1:21" ht="15">
      <c r="A7" s="2" t="s">
        <v>71</v>
      </c>
      <c r="B7" s="2"/>
      <c r="G7" s="35"/>
      <c r="H7" s="35"/>
      <c r="I7" s="35"/>
      <c r="L7" s="1"/>
      <c r="M7" s="1"/>
      <c r="N7" s="1"/>
      <c r="O7" s="1"/>
      <c r="P7" s="1"/>
      <c r="Q7" s="1"/>
      <c r="R7" s="23"/>
      <c r="S7" s="23"/>
      <c r="T7" s="13"/>
      <c r="U7" s="13"/>
    </row>
    <row r="8" spans="1:21" ht="4.5" customHeight="1">
      <c r="A8" s="2"/>
      <c r="B8" s="2"/>
      <c r="L8" s="1"/>
      <c r="M8" s="1"/>
      <c r="N8" s="1"/>
      <c r="O8" s="1"/>
      <c r="P8" s="1"/>
      <c r="Q8" s="1"/>
      <c r="R8" s="23"/>
      <c r="S8" s="23"/>
      <c r="T8" s="13"/>
      <c r="U8" s="13"/>
    </row>
    <row r="9" spans="1:21" ht="15">
      <c r="A9" s="2"/>
      <c r="B9" s="2"/>
      <c r="C9" s="65" t="s">
        <v>81</v>
      </c>
      <c r="D9" s="65"/>
      <c r="E9" s="65"/>
      <c r="F9" s="65"/>
      <c r="G9" s="34"/>
      <c r="H9" s="34"/>
      <c r="I9" s="34"/>
      <c r="L9" s="1"/>
      <c r="M9" s="1"/>
      <c r="N9" s="1"/>
      <c r="O9" s="1"/>
      <c r="P9" s="1"/>
      <c r="Q9" s="1"/>
      <c r="R9" s="23"/>
      <c r="S9" s="23"/>
      <c r="T9" s="13"/>
      <c r="U9" s="13"/>
    </row>
    <row r="10" spans="1:21" ht="4.5" customHeight="1">
      <c r="A10" s="2"/>
      <c r="B10" s="2"/>
      <c r="L10" s="1"/>
      <c r="M10" s="1"/>
      <c r="N10" s="1"/>
      <c r="O10" s="1"/>
      <c r="P10" s="1"/>
      <c r="Q10" s="1"/>
      <c r="R10" s="23"/>
      <c r="S10" s="23"/>
      <c r="T10" s="13"/>
      <c r="U10" s="13"/>
    </row>
    <row r="11" spans="1:21" ht="15">
      <c r="A11" s="2" t="s">
        <v>72</v>
      </c>
      <c r="B11" s="2"/>
      <c r="L11" s="1"/>
      <c r="M11" s="1"/>
      <c r="N11" s="1"/>
      <c r="O11" s="1"/>
      <c r="P11" s="1"/>
      <c r="Q11" s="1"/>
      <c r="R11" s="23"/>
      <c r="S11" s="23"/>
      <c r="T11" s="13"/>
      <c r="U11" s="13"/>
    </row>
    <row r="12" spans="1:21" ht="4.5" customHeight="1">
      <c r="A12" s="2"/>
      <c r="B12" s="2"/>
      <c r="L12" s="1"/>
      <c r="M12" s="1"/>
      <c r="N12" s="1"/>
      <c r="O12" s="1"/>
      <c r="P12" s="1"/>
      <c r="Q12" s="1"/>
      <c r="R12" s="23"/>
      <c r="S12" s="23"/>
      <c r="T12" s="13"/>
      <c r="U12" s="13"/>
    </row>
    <row r="13" spans="1:21" ht="15">
      <c r="A13" s="2"/>
      <c r="B13" s="2"/>
      <c r="C13" s="16">
        <v>75387000</v>
      </c>
      <c r="D13" s="1" t="s">
        <v>46</v>
      </c>
      <c r="L13" s="1"/>
      <c r="M13" s="1"/>
      <c r="N13" s="1"/>
      <c r="O13" s="1"/>
      <c r="P13" s="1"/>
      <c r="Q13" s="1"/>
      <c r="R13" s="23"/>
      <c r="S13" s="23"/>
      <c r="T13" s="13"/>
      <c r="U13" s="13"/>
    </row>
    <row r="14" spans="1:21" ht="4.5" customHeight="1">
      <c r="A14" s="2"/>
      <c r="B14" s="2"/>
      <c r="L14" s="1"/>
      <c r="M14" s="1"/>
      <c r="N14" s="1"/>
      <c r="O14" s="1"/>
      <c r="P14" s="1"/>
      <c r="Q14" s="1"/>
      <c r="R14" s="23"/>
      <c r="S14" s="23"/>
      <c r="T14" s="13"/>
      <c r="U14" s="13"/>
    </row>
    <row r="15" spans="1:21" ht="15">
      <c r="A15" s="2" t="s">
        <v>73</v>
      </c>
      <c r="B15" s="2"/>
      <c r="L15" s="1"/>
      <c r="M15" s="1"/>
      <c r="N15" s="1"/>
      <c r="O15" s="1"/>
      <c r="P15" s="1"/>
      <c r="Q15" s="1"/>
      <c r="R15" s="23"/>
      <c r="S15" s="23"/>
      <c r="T15" s="13"/>
      <c r="U15" s="13"/>
    </row>
    <row r="16" spans="1:21" ht="4.5" customHeight="1">
      <c r="A16" s="2"/>
      <c r="B16" s="2"/>
      <c r="L16" s="1"/>
      <c r="M16" s="1"/>
      <c r="N16" s="1"/>
      <c r="O16" s="1"/>
      <c r="P16" s="1"/>
      <c r="Q16" s="1"/>
      <c r="R16" s="23"/>
      <c r="S16" s="23"/>
      <c r="T16" s="13"/>
      <c r="U16" s="13"/>
    </row>
    <row r="17" spans="1:21" ht="15">
      <c r="A17" s="2"/>
      <c r="B17" s="1" t="s">
        <v>44</v>
      </c>
      <c r="L17" s="1"/>
      <c r="M17" s="1"/>
      <c r="N17" s="1"/>
      <c r="O17" s="1"/>
      <c r="P17" s="1"/>
      <c r="Q17" s="1"/>
      <c r="R17" s="23"/>
      <c r="S17" s="23"/>
      <c r="T17" s="13"/>
      <c r="U17" s="13"/>
    </row>
    <row r="18" spans="1:21" ht="5.25" customHeight="1">
      <c r="A18" s="2"/>
      <c r="B18" s="2"/>
      <c r="L18" s="1"/>
      <c r="M18" s="1"/>
      <c r="N18" s="1"/>
      <c r="O18" s="1"/>
      <c r="P18" s="1"/>
      <c r="Q18" s="1"/>
      <c r="R18" s="23"/>
      <c r="S18" s="23"/>
      <c r="T18" s="13"/>
      <c r="U18" s="13"/>
    </row>
    <row r="19" spans="2:21" ht="15">
      <c r="B19" s="1" t="s">
        <v>53</v>
      </c>
      <c r="L19" s="1"/>
      <c r="M19" s="1"/>
      <c r="N19" s="1"/>
      <c r="O19" s="1"/>
      <c r="P19" s="1"/>
      <c r="Q19" s="1"/>
      <c r="R19" s="23"/>
      <c r="S19" s="23"/>
      <c r="T19" s="13"/>
      <c r="U19" s="13"/>
    </row>
    <row r="20" spans="1:21" ht="4.5" customHeight="1">
      <c r="A20" s="2"/>
      <c r="B20" s="2"/>
      <c r="L20" s="1"/>
      <c r="M20" s="1"/>
      <c r="N20" s="1"/>
      <c r="O20" s="1"/>
      <c r="P20" s="1"/>
      <c r="Q20" s="1"/>
      <c r="R20" s="23"/>
      <c r="S20" s="23"/>
      <c r="T20" s="13"/>
      <c r="U20" s="13"/>
    </row>
    <row r="21" spans="2:21" ht="15">
      <c r="B21" s="1" t="s">
        <v>45</v>
      </c>
      <c r="L21" s="1"/>
      <c r="M21" s="1"/>
      <c r="N21" s="1"/>
      <c r="O21" s="1"/>
      <c r="P21" s="9"/>
      <c r="Q21" s="1"/>
      <c r="R21" s="23"/>
      <c r="S21" s="23"/>
      <c r="T21" s="13"/>
      <c r="U21" s="13"/>
    </row>
    <row r="22" spans="1:21" ht="4.5" customHeight="1">
      <c r="A22" s="2"/>
      <c r="B22" s="2"/>
      <c r="L22" s="1"/>
      <c r="M22" s="1"/>
      <c r="N22" s="1"/>
      <c r="O22" s="1"/>
      <c r="P22" s="1"/>
      <c r="Q22" s="1"/>
      <c r="R22" s="23"/>
      <c r="S22" s="23"/>
      <c r="T22" s="13"/>
      <c r="U22" s="13"/>
    </row>
    <row r="23" spans="2:21" ht="15">
      <c r="B23" s="15"/>
      <c r="C23" s="10" t="s">
        <v>38</v>
      </c>
      <c r="D23" s="10"/>
      <c r="E23" s="10"/>
      <c r="F23" s="10"/>
      <c r="G23" s="10"/>
      <c r="H23" s="10"/>
      <c r="I23" s="10"/>
      <c r="J23" s="11"/>
      <c r="K23" s="9"/>
      <c r="L23" s="9"/>
      <c r="M23" s="9"/>
      <c r="N23" s="9"/>
      <c r="O23" s="9"/>
      <c r="P23" s="9"/>
      <c r="Q23" s="9"/>
      <c r="R23" s="23"/>
      <c r="S23" s="23"/>
      <c r="T23" s="13"/>
      <c r="U23" s="13"/>
    </row>
    <row r="24" spans="2:21" ht="15">
      <c r="B24" s="15"/>
      <c r="C24" s="10" t="s">
        <v>39</v>
      </c>
      <c r="D24" s="10"/>
      <c r="E24" s="10"/>
      <c r="F24" s="10"/>
      <c r="G24" s="10"/>
      <c r="H24" s="10"/>
      <c r="I24" s="10"/>
      <c r="J24" s="11"/>
      <c r="K24" s="9"/>
      <c r="L24" s="9"/>
      <c r="M24" s="9"/>
      <c r="N24" s="9"/>
      <c r="O24" s="9"/>
      <c r="P24" s="9"/>
      <c r="Q24" s="9"/>
      <c r="R24" s="23"/>
      <c r="S24" s="23"/>
      <c r="T24" s="13"/>
      <c r="U24" s="13"/>
    </row>
    <row r="25" spans="2:21" ht="15">
      <c r="B25" s="15"/>
      <c r="C25" s="10" t="s">
        <v>42</v>
      </c>
      <c r="D25" s="10"/>
      <c r="E25" s="10"/>
      <c r="F25" s="10"/>
      <c r="G25" s="10"/>
      <c r="H25" s="10"/>
      <c r="I25" s="10"/>
      <c r="J25" s="11"/>
      <c r="K25" s="9"/>
      <c r="L25" s="9"/>
      <c r="M25" s="9"/>
      <c r="N25" s="9"/>
      <c r="O25" s="9"/>
      <c r="P25" s="9"/>
      <c r="Q25" s="9"/>
      <c r="R25" s="23"/>
      <c r="S25" s="23"/>
      <c r="T25" s="13"/>
      <c r="U25" s="13"/>
    </row>
    <row r="26" spans="2:21" ht="28.5" customHeight="1">
      <c r="B26" s="15"/>
      <c r="C26" s="66" t="s">
        <v>43</v>
      </c>
      <c r="D26" s="67"/>
      <c r="E26" s="67"/>
      <c r="F26" s="67"/>
      <c r="G26" s="67"/>
      <c r="H26" s="67"/>
      <c r="I26" s="67"/>
      <c r="J26" s="68"/>
      <c r="K26" s="47"/>
      <c r="L26" s="46"/>
      <c r="M26" s="46"/>
      <c r="N26" s="46"/>
      <c r="O26" s="46"/>
      <c r="P26" s="46"/>
      <c r="Q26" s="46"/>
      <c r="R26" s="23"/>
      <c r="S26" s="23"/>
      <c r="T26" s="13"/>
      <c r="U26" s="13"/>
    </row>
    <row r="27" spans="2:21" ht="15">
      <c r="B27" s="15"/>
      <c r="C27" s="10" t="s">
        <v>41</v>
      </c>
      <c r="D27" s="10"/>
      <c r="E27" s="10"/>
      <c r="F27" s="10"/>
      <c r="G27" s="10"/>
      <c r="H27" s="10"/>
      <c r="I27" s="10"/>
      <c r="J27" s="11"/>
      <c r="K27" s="9"/>
      <c r="L27" s="9"/>
      <c r="M27" s="9"/>
      <c r="N27" s="9"/>
      <c r="O27" s="9"/>
      <c r="P27" s="9"/>
      <c r="Q27" s="9"/>
      <c r="R27" s="9"/>
      <c r="S27" s="9"/>
      <c r="T27" s="13"/>
      <c r="U27" s="13"/>
    </row>
    <row r="28" spans="2:21" ht="15">
      <c r="B28" s="31"/>
      <c r="C28" s="31"/>
      <c r="D28" s="31"/>
      <c r="E28" s="31"/>
      <c r="F28" s="31"/>
      <c r="G28" s="31"/>
      <c r="H28" s="31"/>
      <c r="I28" s="31"/>
      <c r="J28" s="31"/>
      <c r="K28" s="31"/>
      <c r="L28" s="9"/>
      <c r="M28" s="9"/>
      <c r="N28" s="9"/>
      <c r="O28" s="9"/>
      <c r="P28" s="9"/>
      <c r="Q28" s="9"/>
      <c r="R28" s="9"/>
      <c r="S28" s="9"/>
      <c r="T28" s="13"/>
      <c r="U28" s="13"/>
    </row>
    <row r="29" spans="2:21" ht="15">
      <c r="B29" s="31"/>
      <c r="C29" s="31"/>
      <c r="D29" s="31"/>
      <c r="E29" s="31"/>
      <c r="F29" s="31"/>
      <c r="G29" s="31"/>
      <c r="H29" s="31"/>
      <c r="I29" s="31"/>
      <c r="J29" s="31"/>
      <c r="K29" s="31"/>
      <c r="L29" s="9"/>
      <c r="M29" s="9"/>
      <c r="N29" s="9"/>
      <c r="O29" s="9"/>
      <c r="P29" s="9"/>
      <c r="Q29" s="9"/>
      <c r="R29" s="9"/>
      <c r="S29" s="9"/>
      <c r="T29" s="13"/>
      <c r="U29" s="13"/>
    </row>
    <row r="30" spans="2:21" ht="15">
      <c r="B30" s="1" t="s">
        <v>56</v>
      </c>
      <c r="C30" s="31"/>
      <c r="D30" s="31"/>
      <c r="E30" s="31"/>
      <c r="F30" s="31"/>
      <c r="G30" s="31"/>
      <c r="H30" s="31"/>
      <c r="I30" s="31"/>
      <c r="J30" s="31"/>
      <c r="K30" s="31"/>
      <c r="L30" s="9"/>
      <c r="M30" s="9"/>
      <c r="N30" s="9"/>
      <c r="O30" s="9"/>
      <c r="P30" s="9"/>
      <c r="Q30" s="9"/>
      <c r="R30" s="9"/>
      <c r="S30" s="9"/>
      <c r="T30" s="13"/>
      <c r="U30" s="13"/>
    </row>
    <row r="31" spans="3:21" ht="4.5" customHeight="1">
      <c r="C31" s="31"/>
      <c r="D31" s="31"/>
      <c r="E31" s="31"/>
      <c r="F31" s="31"/>
      <c r="G31" s="31"/>
      <c r="H31" s="31"/>
      <c r="I31" s="31"/>
      <c r="J31" s="31"/>
      <c r="K31" s="31"/>
      <c r="L31" s="9"/>
      <c r="M31" s="9"/>
      <c r="N31" s="9"/>
      <c r="O31" s="9"/>
      <c r="P31" s="9"/>
      <c r="Q31" s="9"/>
      <c r="R31" s="9"/>
      <c r="S31" s="9"/>
      <c r="T31" s="13"/>
      <c r="U31" s="13"/>
    </row>
    <row r="32" spans="2:21" ht="15">
      <c r="B32" s="1" t="s">
        <v>57</v>
      </c>
      <c r="L32" s="9"/>
      <c r="M32" s="9"/>
      <c r="N32" s="9"/>
      <c r="O32" s="9"/>
      <c r="P32" s="9"/>
      <c r="Q32" s="9"/>
      <c r="R32" s="9"/>
      <c r="S32" s="9"/>
      <c r="T32" s="13"/>
      <c r="U32" s="13"/>
    </row>
    <row r="33" spans="12:21" ht="4.5" customHeight="1" thickBot="1">
      <c r="L33" s="9"/>
      <c r="M33" s="9"/>
      <c r="N33" s="9"/>
      <c r="O33" s="9"/>
      <c r="P33" s="9"/>
      <c r="Q33" s="9"/>
      <c r="R33" s="9"/>
      <c r="S33" s="9"/>
      <c r="T33" s="13"/>
      <c r="U33" s="13"/>
    </row>
    <row r="34" spans="3:21" ht="15.75" thickBot="1">
      <c r="C34" s="69">
        <v>407845354</v>
      </c>
      <c r="D34" s="69"/>
      <c r="E34" s="70" t="s">
        <v>22</v>
      </c>
      <c r="F34" s="71">
        <f>IF($C$35="","",$C$34/$C$35)</f>
        <v>0.042720208447948084</v>
      </c>
      <c r="G34" s="72"/>
      <c r="H34" s="38"/>
      <c r="I34" s="38"/>
      <c r="J34" s="38"/>
      <c r="L34" s="9"/>
      <c r="M34" s="9"/>
      <c r="N34" s="9"/>
      <c r="O34" s="9"/>
      <c r="P34" s="9"/>
      <c r="Q34" s="9"/>
      <c r="R34" s="9"/>
      <c r="S34" s="9"/>
      <c r="T34" s="13"/>
      <c r="U34" s="13"/>
    </row>
    <row r="35" spans="3:21" ht="16.5" thickBot="1" thickTop="1">
      <c r="C35" s="75">
        <v>9546895224</v>
      </c>
      <c r="D35" s="75"/>
      <c r="E35" s="70"/>
      <c r="F35" s="73"/>
      <c r="G35" s="74"/>
      <c r="H35" s="38"/>
      <c r="I35" s="38"/>
      <c r="J35" s="38"/>
      <c r="L35" s="9"/>
      <c r="M35" s="9"/>
      <c r="N35" s="9"/>
      <c r="O35" s="9"/>
      <c r="P35" s="9"/>
      <c r="Q35" s="9"/>
      <c r="R35" s="9"/>
      <c r="S35" s="9"/>
      <c r="T35" s="13"/>
      <c r="U35" s="13"/>
    </row>
    <row r="36" spans="3:21" ht="15">
      <c r="C36" s="37"/>
      <c r="D36" s="37"/>
      <c r="E36" s="32"/>
      <c r="F36" s="36"/>
      <c r="G36" s="36"/>
      <c r="H36" s="36"/>
      <c r="I36" s="36"/>
      <c r="J36" s="36"/>
      <c r="L36" s="9"/>
      <c r="M36" s="9"/>
      <c r="N36" s="9"/>
      <c r="O36" s="9"/>
      <c r="P36" s="9"/>
      <c r="Q36" s="9"/>
      <c r="R36" s="9"/>
      <c r="S36" s="9"/>
      <c r="T36" s="13"/>
      <c r="U36" s="13"/>
    </row>
    <row r="37" spans="2:21" ht="15">
      <c r="B37" s="64" t="s">
        <v>74</v>
      </c>
      <c r="C37" s="78" t="s">
        <v>62</v>
      </c>
      <c r="D37" s="78"/>
      <c r="E37" s="9"/>
      <c r="F37" s="9"/>
      <c r="G37" s="9"/>
      <c r="H37" s="9"/>
      <c r="I37" s="9"/>
      <c r="J37" s="9"/>
      <c r="K37" s="9"/>
      <c r="L37" s="9"/>
      <c r="M37" s="9"/>
      <c r="N37" s="9"/>
      <c r="O37" s="9"/>
      <c r="P37" s="9"/>
      <c r="Q37" s="9"/>
      <c r="R37" s="9"/>
      <c r="S37" s="9"/>
      <c r="T37" s="13"/>
      <c r="U37" s="13"/>
    </row>
    <row r="38" spans="2:21" ht="4.5" customHeight="1">
      <c r="B38" s="31"/>
      <c r="C38" s="9"/>
      <c r="D38" s="9"/>
      <c r="E38" s="9"/>
      <c r="F38" s="9"/>
      <c r="G38" s="9"/>
      <c r="H38" s="9"/>
      <c r="I38" s="9"/>
      <c r="J38" s="9"/>
      <c r="K38" s="9"/>
      <c r="L38" s="9"/>
      <c r="M38" s="9"/>
      <c r="N38" s="9"/>
      <c r="O38" s="9"/>
      <c r="P38" s="9"/>
      <c r="Q38" s="9"/>
      <c r="R38" s="9"/>
      <c r="S38" s="9"/>
      <c r="T38" s="13"/>
      <c r="U38" s="13"/>
    </row>
    <row r="39" spans="2:21" ht="15">
      <c r="B39" s="31" t="s">
        <v>70</v>
      </c>
      <c r="C39" s="9"/>
      <c r="D39" s="9"/>
      <c r="E39" s="9"/>
      <c r="F39" s="9"/>
      <c r="G39" s="9"/>
      <c r="H39" s="9"/>
      <c r="I39" s="9"/>
      <c r="J39" s="9"/>
      <c r="K39" s="9"/>
      <c r="L39" s="9"/>
      <c r="M39" s="9"/>
      <c r="N39" s="9"/>
      <c r="O39" s="9"/>
      <c r="P39" s="9"/>
      <c r="Q39" s="9"/>
      <c r="R39" s="9"/>
      <c r="S39" s="9"/>
      <c r="T39" s="13"/>
      <c r="U39" s="13"/>
    </row>
    <row r="40" spans="2:21" ht="4.5" customHeight="1" thickBot="1">
      <c r="B40" s="31"/>
      <c r="C40" s="9"/>
      <c r="D40" s="9"/>
      <c r="E40" s="9"/>
      <c r="F40" s="9"/>
      <c r="G40" s="9"/>
      <c r="H40" s="9"/>
      <c r="I40" s="9"/>
      <c r="J40" s="9"/>
      <c r="K40" s="9"/>
      <c r="L40" s="9"/>
      <c r="M40" s="9"/>
      <c r="N40" s="9"/>
      <c r="O40" s="9"/>
      <c r="P40" s="9"/>
      <c r="Q40" s="9"/>
      <c r="R40" s="9"/>
      <c r="S40" s="9"/>
      <c r="T40" s="13"/>
      <c r="U40" s="13"/>
    </row>
    <row r="41" spans="2:21" ht="15">
      <c r="B41" s="79" t="s">
        <v>58</v>
      </c>
      <c r="C41" s="79"/>
      <c r="D41" s="79"/>
      <c r="E41" s="79"/>
      <c r="F41" s="80">
        <f>IF(B37="○",(ROUNDDOWN(C13/2*8/108,0)+ROUNDDOWN(C13/2*10/110,0)),"")</f>
        <v>6218792</v>
      </c>
      <c r="G41" s="82" t="s">
        <v>13</v>
      </c>
      <c r="H41" s="9"/>
      <c r="I41" s="9"/>
      <c r="J41" s="9"/>
      <c r="K41" s="9"/>
      <c r="L41" s="1"/>
      <c r="M41" s="1"/>
      <c r="N41" s="1"/>
      <c r="O41" s="1"/>
      <c r="P41" s="1"/>
      <c r="Q41" s="1"/>
      <c r="R41" s="1"/>
      <c r="S41" s="1"/>
      <c r="T41" s="13"/>
      <c r="U41" s="13"/>
    </row>
    <row r="42" spans="2:21" ht="15" thickBot="1">
      <c r="B42" s="79"/>
      <c r="C42" s="79"/>
      <c r="D42" s="79"/>
      <c r="E42" s="79"/>
      <c r="F42" s="81"/>
      <c r="G42" s="82"/>
      <c r="H42" s="9"/>
      <c r="I42" s="9"/>
      <c r="J42" s="9"/>
      <c r="K42" s="9"/>
      <c r="L42" s="1"/>
      <c r="M42" s="1"/>
      <c r="N42" s="1"/>
      <c r="O42" s="1"/>
      <c r="P42" s="1"/>
      <c r="Q42" s="1"/>
      <c r="R42" s="1"/>
      <c r="S42" s="1"/>
      <c r="T42" s="13"/>
      <c r="U42" s="13"/>
    </row>
    <row r="43" spans="2:21" ht="14.25">
      <c r="B43" s="31"/>
      <c r="C43" s="9"/>
      <c r="D43" s="9"/>
      <c r="E43" s="9"/>
      <c r="F43" s="9"/>
      <c r="G43" s="9"/>
      <c r="H43" s="9"/>
      <c r="I43" s="9"/>
      <c r="J43" s="9"/>
      <c r="K43" s="9"/>
      <c r="L43" s="9"/>
      <c r="M43" s="9"/>
      <c r="N43" s="9"/>
      <c r="O43" s="9"/>
      <c r="P43" s="9"/>
      <c r="Q43" s="9"/>
      <c r="R43" s="9"/>
      <c r="S43" s="9"/>
      <c r="T43" s="13"/>
      <c r="U43" s="13"/>
    </row>
    <row r="44" spans="2:21" ht="14.25">
      <c r="B44" s="64" t="s">
        <v>74</v>
      </c>
      <c r="C44" s="83" t="s">
        <v>55</v>
      </c>
      <c r="D44" s="84"/>
      <c r="E44" s="9"/>
      <c r="F44" s="9"/>
      <c r="G44" s="9"/>
      <c r="H44" s="9"/>
      <c r="I44" s="9"/>
      <c r="J44" s="9"/>
      <c r="K44" s="9"/>
      <c r="L44" s="9"/>
      <c r="M44" s="9"/>
      <c r="N44" s="9"/>
      <c r="O44" s="9"/>
      <c r="P44" s="9"/>
      <c r="Q44" s="9"/>
      <c r="R44" s="9"/>
      <c r="S44" s="9"/>
      <c r="T44" s="13"/>
      <c r="U44" s="13"/>
    </row>
    <row r="45" spans="2:21" ht="4.5" customHeight="1">
      <c r="B45" s="31"/>
      <c r="C45" s="9"/>
      <c r="D45" s="9"/>
      <c r="E45" s="9"/>
      <c r="F45" s="9"/>
      <c r="G45" s="9"/>
      <c r="H45" s="9"/>
      <c r="I45" s="9"/>
      <c r="J45" s="9"/>
      <c r="K45" s="9"/>
      <c r="L45" s="9"/>
      <c r="M45" s="9"/>
      <c r="N45" s="9"/>
      <c r="O45" s="9"/>
      <c r="P45" s="9"/>
      <c r="Q45" s="9"/>
      <c r="R45" s="9"/>
      <c r="S45" s="9"/>
      <c r="T45" s="13"/>
      <c r="U45" s="13"/>
    </row>
    <row r="46" spans="2:21" ht="14.25">
      <c r="B46" s="1" t="s">
        <v>49</v>
      </c>
      <c r="C46" s="9"/>
      <c r="D46" s="9"/>
      <c r="E46" s="9"/>
      <c r="F46" s="9"/>
      <c r="G46" s="9"/>
      <c r="H46" s="9"/>
      <c r="I46" s="9"/>
      <c r="J46" s="9"/>
      <c r="K46" s="9"/>
      <c r="L46" s="9"/>
      <c r="M46" s="9"/>
      <c r="N46" s="9"/>
      <c r="O46" s="9"/>
      <c r="P46" s="9"/>
      <c r="Q46" s="9"/>
      <c r="R46" s="9"/>
      <c r="S46" s="9"/>
      <c r="T46" s="13"/>
      <c r="U46" s="13"/>
    </row>
    <row r="47" spans="2:21" ht="4.5" customHeight="1">
      <c r="B47" s="31"/>
      <c r="C47" s="9"/>
      <c r="D47" s="9"/>
      <c r="E47" s="9"/>
      <c r="F47" s="9"/>
      <c r="G47" s="9"/>
      <c r="H47" s="9"/>
      <c r="I47" s="9"/>
      <c r="J47" s="9"/>
      <c r="K47" s="9"/>
      <c r="L47" s="9"/>
      <c r="M47" s="9"/>
      <c r="N47" s="9"/>
      <c r="O47" s="9"/>
      <c r="P47" s="9"/>
      <c r="Q47" s="9"/>
      <c r="R47" s="9"/>
      <c r="S47" s="9"/>
      <c r="T47" s="13"/>
      <c r="U47" s="13"/>
    </row>
    <row r="48" spans="2:21" ht="14.25">
      <c r="B48" s="85"/>
      <c r="C48" s="88" t="s">
        <v>59</v>
      </c>
      <c r="D48" s="91" t="s">
        <v>68</v>
      </c>
      <c r="E48" s="91" t="s">
        <v>69</v>
      </c>
      <c r="F48" s="91" t="s">
        <v>60</v>
      </c>
      <c r="G48" s="91" t="s">
        <v>52</v>
      </c>
      <c r="H48" s="9"/>
      <c r="I48" s="9"/>
      <c r="J48" s="9"/>
      <c r="K48" s="9"/>
      <c r="L48" s="9"/>
      <c r="M48" s="9"/>
      <c r="N48" s="9"/>
      <c r="O48" s="9"/>
      <c r="P48" s="9"/>
      <c r="Q48" s="9"/>
      <c r="R48" s="9"/>
      <c r="S48" s="9"/>
      <c r="T48" s="13"/>
      <c r="U48" s="13"/>
    </row>
    <row r="49" spans="2:21" ht="14.25">
      <c r="B49" s="86"/>
      <c r="C49" s="89"/>
      <c r="D49" s="92"/>
      <c r="E49" s="92"/>
      <c r="F49" s="92"/>
      <c r="G49" s="92"/>
      <c r="H49" s="9"/>
      <c r="I49" s="9"/>
      <c r="J49" s="9"/>
      <c r="K49" s="9"/>
      <c r="L49" s="9"/>
      <c r="M49" s="9"/>
      <c r="N49" s="9"/>
      <c r="O49" s="9"/>
      <c r="P49" s="9"/>
      <c r="Q49" s="9"/>
      <c r="R49" s="9"/>
      <c r="S49" s="9"/>
      <c r="T49" s="13"/>
      <c r="U49" s="13"/>
    </row>
    <row r="50" spans="2:21" ht="14.25">
      <c r="B50" s="87"/>
      <c r="C50" s="90"/>
      <c r="D50" s="93"/>
      <c r="E50" s="93"/>
      <c r="F50" s="93"/>
      <c r="G50" s="93"/>
      <c r="H50" s="9"/>
      <c r="I50" s="9"/>
      <c r="J50" s="9"/>
      <c r="K50" s="9"/>
      <c r="L50" s="9"/>
      <c r="M50" s="9"/>
      <c r="N50" s="9"/>
      <c r="O50" s="9"/>
      <c r="P50" s="9"/>
      <c r="Q50" s="9"/>
      <c r="R50" s="9"/>
      <c r="S50" s="9"/>
      <c r="T50" s="13"/>
      <c r="U50" s="13"/>
    </row>
    <row r="51" spans="2:21" ht="14.25">
      <c r="B51" s="94" t="s">
        <v>61</v>
      </c>
      <c r="C51" s="15" t="s">
        <v>75</v>
      </c>
      <c r="D51" s="52"/>
      <c r="E51" s="52"/>
      <c r="F51" s="52">
        <v>324418004</v>
      </c>
      <c r="G51" s="53">
        <f>SUM(D51:F51)</f>
        <v>324418004</v>
      </c>
      <c r="H51" s="9"/>
      <c r="I51" s="9"/>
      <c r="J51" s="9"/>
      <c r="K51" s="9"/>
      <c r="L51" s="9"/>
      <c r="M51" s="9"/>
      <c r="N51" s="9"/>
      <c r="O51" s="9"/>
      <c r="P51" s="9"/>
      <c r="Q51" s="9"/>
      <c r="R51" s="9"/>
      <c r="S51" s="9"/>
      <c r="T51" s="13"/>
      <c r="U51" s="13"/>
    </row>
    <row r="52" spans="2:21" ht="14.25">
      <c r="B52" s="95"/>
      <c r="C52" s="15" t="s">
        <v>76</v>
      </c>
      <c r="D52" s="52">
        <v>20000000</v>
      </c>
      <c r="E52" s="52">
        <v>11602004</v>
      </c>
      <c r="F52" s="52"/>
      <c r="G52" s="53">
        <f aca="true" t="shared" si="0" ref="G52:G57">SUM(D52:F52)</f>
        <v>31602004</v>
      </c>
      <c r="H52" s="9"/>
      <c r="I52" s="9"/>
      <c r="J52" s="9"/>
      <c r="K52" s="9"/>
      <c r="L52" s="9"/>
      <c r="M52" s="9"/>
      <c r="N52" s="9"/>
      <c r="O52" s="9"/>
      <c r="P52" s="9"/>
      <c r="Q52" s="9"/>
      <c r="R52" s="9"/>
      <c r="S52" s="9"/>
      <c r="T52" s="13"/>
      <c r="U52" s="13"/>
    </row>
    <row r="53" spans="2:21" ht="14.25">
      <c r="B53" s="95"/>
      <c r="C53" s="15" t="s">
        <v>77</v>
      </c>
      <c r="D53" s="52">
        <v>1000000</v>
      </c>
      <c r="E53" s="52">
        <v>697718</v>
      </c>
      <c r="F53" s="52"/>
      <c r="G53" s="53">
        <f t="shared" si="0"/>
        <v>1697718</v>
      </c>
      <c r="H53" s="9"/>
      <c r="I53" s="9"/>
      <c r="J53" s="9"/>
      <c r="K53" s="9"/>
      <c r="L53" s="9"/>
      <c r="M53" s="9"/>
      <c r="N53" s="9"/>
      <c r="O53" s="9"/>
      <c r="P53" s="9"/>
      <c r="Q53" s="9"/>
      <c r="R53" s="9"/>
      <c r="S53" s="9"/>
      <c r="T53" s="13"/>
      <c r="U53" s="13"/>
    </row>
    <row r="54" spans="2:21" ht="14.25">
      <c r="B54" s="95"/>
      <c r="C54" s="15"/>
      <c r="D54" s="52"/>
      <c r="E54" s="52"/>
      <c r="F54" s="52"/>
      <c r="G54" s="53">
        <f t="shared" si="0"/>
        <v>0</v>
      </c>
      <c r="H54" s="9"/>
      <c r="I54" s="9"/>
      <c r="J54" s="9"/>
      <c r="K54" s="9"/>
      <c r="L54" s="9"/>
      <c r="M54" s="9"/>
      <c r="N54" s="9"/>
      <c r="O54" s="9"/>
      <c r="P54" s="9"/>
      <c r="Q54" s="9"/>
      <c r="R54" s="9"/>
      <c r="S54" s="9"/>
      <c r="T54" s="13"/>
      <c r="U54" s="13"/>
    </row>
    <row r="55" spans="2:21" ht="14.25">
      <c r="B55" s="95"/>
      <c r="C55" s="15"/>
      <c r="D55" s="52"/>
      <c r="E55" s="52"/>
      <c r="F55" s="52"/>
      <c r="G55" s="53">
        <f t="shared" si="0"/>
        <v>0</v>
      </c>
      <c r="H55" s="9"/>
      <c r="I55" s="9"/>
      <c r="J55" s="9"/>
      <c r="K55" s="9"/>
      <c r="L55" s="9"/>
      <c r="M55" s="9"/>
      <c r="N55" s="9"/>
      <c r="O55" s="9"/>
      <c r="P55" s="9"/>
      <c r="Q55" s="9"/>
      <c r="R55" s="9"/>
      <c r="S55" s="9"/>
      <c r="T55" s="13"/>
      <c r="U55" s="13"/>
    </row>
    <row r="56" spans="2:21" ht="14.25">
      <c r="B56" s="95"/>
      <c r="C56" s="15"/>
      <c r="D56" s="52"/>
      <c r="E56" s="52"/>
      <c r="F56" s="52"/>
      <c r="G56" s="53">
        <f t="shared" si="0"/>
        <v>0</v>
      </c>
      <c r="H56" s="9"/>
      <c r="I56" s="9"/>
      <c r="J56" s="9"/>
      <c r="K56" s="9"/>
      <c r="L56" s="9"/>
      <c r="M56" s="9"/>
      <c r="N56" s="9"/>
      <c r="O56" s="9"/>
      <c r="P56" s="9"/>
      <c r="Q56" s="9"/>
      <c r="R56" s="9"/>
      <c r="S56" s="9"/>
      <c r="T56" s="13"/>
      <c r="U56" s="13"/>
    </row>
    <row r="57" spans="2:21" ht="15" thickBot="1">
      <c r="B57" s="95"/>
      <c r="C57" s="15"/>
      <c r="D57" s="52"/>
      <c r="E57" s="52"/>
      <c r="F57" s="52"/>
      <c r="G57" s="53">
        <f t="shared" si="0"/>
        <v>0</v>
      </c>
      <c r="H57" s="9"/>
      <c r="I57" s="9"/>
      <c r="J57" s="9"/>
      <c r="K57" s="9"/>
      <c r="L57" s="9"/>
      <c r="M57" s="9"/>
      <c r="N57" s="9"/>
      <c r="O57" s="9"/>
      <c r="P57" s="9"/>
      <c r="Q57" s="9"/>
      <c r="R57" s="9"/>
      <c r="S57" s="9"/>
      <c r="T57" s="13"/>
      <c r="U57" s="13"/>
    </row>
    <row r="58" spans="2:21" ht="15" thickBot="1">
      <c r="B58" s="96"/>
      <c r="C58" s="3" t="s">
        <v>9</v>
      </c>
      <c r="D58" s="54">
        <f>SUM(D51:D57)</f>
        <v>21000000</v>
      </c>
      <c r="E58" s="54">
        <f>SUM(E51:E57)</f>
        <v>12299722</v>
      </c>
      <c r="F58" s="55">
        <f>SUM(F51:F57)</f>
        <v>324418004</v>
      </c>
      <c r="G58" s="56">
        <f>SUM(G51:G57)</f>
        <v>357717726</v>
      </c>
      <c r="H58" s="9"/>
      <c r="I58" s="9"/>
      <c r="J58" s="9"/>
      <c r="K58" s="9"/>
      <c r="L58" s="9"/>
      <c r="M58" s="9"/>
      <c r="N58" s="9"/>
      <c r="O58" s="9"/>
      <c r="P58" s="9"/>
      <c r="Q58" s="9"/>
      <c r="R58" s="9"/>
      <c r="S58" s="9"/>
      <c r="T58" s="13"/>
      <c r="U58" s="13"/>
    </row>
    <row r="59" spans="2:21" ht="14.25">
      <c r="B59" s="31"/>
      <c r="C59" s="9"/>
      <c r="D59" s="8" t="s">
        <v>47</v>
      </c>
      <c r="E59" s="8" t="s">
        <v>48</v>
      </c>
      <c r="F59" s="9"/>
      <c r="G59" s="8" t="s">
        <v>63</v>
      </c>
      <c r="H59" s="9"/>
      <c r="I59" s="9"/>
      <c r="J59" s="9"/>
      <c r="K59" s="9"/>
      <c r="L59" s="9"/>
      <c r="M59" s="9"/>
      <c r="N59" s="9"/>
      <c r="O59" s="9"/>
      <c r="P59" s="9"/>
      <c r="Q59" s="9"/>
      <c r="R59" s="9"/>
      <c r="S59" s="9"/>
      <c r="T59" s="13"/>
      <c r="U59" s="13"/>
    </row>
    <row r="60" spans="2:21" ht="4.5" customHeight="1">
      <c r="B60" s="31"/>
      <c r="C60" s="9"/>
      <c r="D60" s="9"/>
      <c r="E60" s="9"/>
      <c r="F60" s="9"/>
      <c r="G60" s="9"/>
      <c r="H60" s="9"/>
      <c r="I60" s="9"/>
      <c r="J60" s="9"/>
      <c r="K60" s="9"/>
      <c r="L60" s="9"/>
      <c r="M60" s="9"/>
      <c r="N60" s="9"/>
      <c r="O60" s="9"/>
      <c r="P60" s="9"/>
      <c r="Q60" s="9"/>
      <c r="R60" s="9"/>
      <c r="S60" s="9"/>
      <c r="T60" s="13"/>
      <c r="U60" s="13"/>
    </row>
    <row r="61" spans="2:21" ht="14.25">
      <c r="B61" s="31" t="s">
        <v>70</v>
      </c>
      <c r="C61" s="9"/>
      <c r="D61" s="9"/>
      <c r="E61" s="9"/>
      <c r="F61" s="9"/>
      <c r="G61" s="9"/>
      <c r="H61" s="9"/>
      <c r="I61" s="9"/>
      <c r="J61" s="9"/>
      <c r="K61" s="9"/>
      <c r="L61" s="9"/>
      <c r="M61" s="9"/>
      <c r="N61" s="9"/>
      <c r="O61" s="9"/>
      <c r="P61" s="9"/>
      <c r="Q61" s="9"/>
      <c r="R61" s="9"/>
      <c r="S61" s="9"/>
      <c r="T61" s="13"/>
      <c r="U61" s="13"/>
    </row>
    <row r="62" spans="2:21" ht="4.5" customHeight="1" thickBot="1">
      <c r="B62" s="31"/>
      <c r="C62" s="9"/>
      <c r="D62" s="9"/>
      <c r="E62" s="9"/>
      <c r="F62" s="9"/>
      <c r="G62" s="9"/>
      <c r="H62" s="9"/>
      <c r="I62" s="9"/>
      <c r="J62" s="9"/>
      <c r="K62" s="9"/>
      <c r="L62" s="9"/>
      <c r="M62" s="9"/>
      <c r="N62" s="9"/>
      <c r="O62" s="9"/>
      <c r="P62" s="9"/>
      <c r="Q62" s="9"/>
      <c r="R62" s="9"/>
      <c r="S62" s="9"/>
      <c r="T62" s="13"/>
      <c r="U62" s="13"/>
    </row>
    <row r="63" spans="2:21" ht="14.25">
      <c r="B63" s="79" t="s">
        <v>64</v>
      </c>
      <c r="C63" s="79"/>
      <c r="D63" s="79"/>
      <c r="E63" s="79"/>
      <c r="F63" s="79"/>
      <c r="G63" s="79"/>
      <c r="H63" s="80">
        <f>_xlfn.IFERROR(ROUNDDOWN(C13*8/108*F34*D58/G58,0)+ROUNDDOWN(C13*10/110*F34*E58/G58,0),"")</f>
        <v>24070</v>
      </c>
      <c r="I63" s="82" t="s">
        <v>13</v>
      </c>
      <c r="J63" s="9"/>
      <c r="K63" s="9"/>
      <c r="L63" s="9"/>
      <c r="M63" s="9"/>
      <c r="N63" s="9"/>
      <c r="O63" s="9"/>
      <c r="P63" s="9"/>
      <c r="Q63" s="9"/>
      <c r="R63" s="9"/>
      <c r="S63" s="9"/>
      <c r="T63" s="13"/>
      <c r="U63" s="13"/>
    </row>
    <row r="64" spans="2:21" ht="15" thickBot="1">
      <c r="B64" s="79"/>
      <c r="C64" s="79"/>
      <c r="D64" s="79"/>
      <c r="E64" s="79"/>
      <c r="F64" s="79"/>
      <c r="G64" s="79"/>
      <c r="H64" s="81"/>
      <c r="I64" s="82"/>
      <c r="J64" s="9"/>
      <c r="K64" s="9"/>
      <c r="L64" s="9"/>
      <c r="M64" s="9"/>
      <c r="N64" s="9"/>
      <c r="O64" s="9"/>
      <c r="P64" s="9"/>
      <c r="Q64" s="9"/>
      <c r="R64" s="9"/>
      <c r="S64" s="9"/>
      <c r="T64" s="13"/>
      <c r="U64" s="13"/>
    </row>
    <row r="65" spans="2:21" ht="14.25">
      <c r="B65" s="31"/>
      <c r="C65" s="9"/>
      <c r="D65" s="9"/>
      <c r="E65" s="9"/>
      <c r="F65" s="9"/>
      <c r="G65" s="9"/>
      <c r="H65" s="9"/>
      <c r="I65" s="9"/>
      <c r="J65" s="9"/>
      <c r="K65" s="9"/>
      <c r="L65" s="9"/>
      <c r="M65" s="9"/>
      <c r="N65" s="9"/>
      <c r="O65" s="9"/>
      <c r="P65" s="9"/>
      <c r="Q65" s="9"/>
      <c r="R65" s="9"/>
      <c r="S65" s="9"/>
      <c r="T65" s="13"/>
      <c r="U65" s="13"/>
    </row>
    <row r="66" spans="2:21" ht="14.25">
      <c r="B66" s="64" t="s">
        <v>74</v>
      </c>
      <c r="C66" s="10" t="s">
        <v>54</v>
      </c>
      <c r="D66" s="11"/>
      <c r="E66" s="49"/>
      <c r="F66" s="9"/>
      <c r="G66" s="9"/>
      <c r="H66" s="9"/>
      <c r="I66" s="9"/>
      <c r="J66" s="9"/>
      <c r="K66" s="9"/>
      <c r="L66" s="9"/>
      <c r="M66" s="9"/>
      <c r="N66" s="9"/>
      <c r="O66" s="9"/>
      <c r="P66" s="9"/>
      <c r="Q66" s="9"/>
      <c r="R66" s="9"/>
      <c r="S66" s="9"/>
      <c r="T66" s="13"/>
      <c r="U66" s="13"/>
    </row>
    <row r="67" spans="3:21" ht="4.5" customHeight="1">
      <c r="C67" s="37"/>
      <c r="D67" s="37"/>
      <c r="E67" s="32"/>
      <c r="F67" s="36"/>
      <c r="G67" s="36"/>
      <c r="H67" s="36"/>
      <c r="I67" s="36"/>
      <c r="J67" s="36"/>
      <c r="L67" s="9"/>
      <c r="M67" s="9"/>
      <c r="N67" s="9"/>
      <c r="O67" s="9"/>
      <c r="P67" s="9"/>
      <c r="Q67" s="9"/>
      <c r="R67" s="9"/>
      <c r="S67" s="9"/>
      <c r="T67" s="13"/>
      <c r="U67" s="13"/>
    </row>
    <row r="68" spans="2:21" ht="14.25">
      <c r="B68" s="1" t="s">
        <v>49</v>
      </c>
      <c r="C68" s="37"/>
      <c r="D68" s="37"/>
      <c r="E68" s="32"/>
      <c r="F68" s="36"/>
      <c r="G68" s="36"/>
      <c r="H68" s="36"/>
      <c r="I68" s="36"/>
      <c r="J68" s="36"/>
      <c r="L68" s="9"/>
      <c r="M68" s="9"/>
      <c r="N68" s="9"/>
      <c r="O68" s="9"/>
      <c r="P68" s="9"/>
      <c r="Q68" s="9"/>
      <c r="R68" s="9"/>
      <c r="S68" s="9"/>
      <c r="T68" s="13"/>
      <c r="U68" s="13"/>
    </row>
    <row r="69" spans="3:21" ht="4.5" customHeight="1">
      <c r="C69" s="37"/>
      <c r="D69" s="37"/>
      <c r="E69" s="32"/>
      <c r="F69" s="36"/>
      <c r="G69" s="36"/>
      <c r="H69" s="36"/>
      <c r="I69" s="36"/>
      <c r="J69" s="36"/>
      <c r="L69" s="9"/>
      <c r="M69" s="9"/>
      <c r="N69" s="9"/>
      <c r="O69" s="9"/>
      <c r="P69" s="9"/>
      <c r="Q69" s="9"/>
      <c r="R69" s="9"/>
      <c r="S69" s="9"/>
      <c r="T69" s="13"/>
      <c r="U69" s="13"/>
    </row>
    <row r="70" spans="2:21" ht="14.25">
      <c r="B70" s="5"/>
      <c r="C70" s="88" t="s">
        <v>12</v>
      </c>
      <c r="D70" s="78" t="s">
        <v>79</v>
      </c>
      <c r="E70" s="78"/>
      <c r="F70" s="78"/>
      <c r="G70" s="78" t="s">
        <v>80</v>
      </c>
      <c r="H70" s="78"/>
      <c r="I70" s="78"/>
      <c r="J70" s="97" t="s">
        <v>78</v>
      </c>
      <c r="K70" s="99" t="s">
        <v>9</v>
      </c>
      <c r="L70" s="9"/>
      <c r="M70" s="9"/>
      <c r="N70" s="9"/>
      <c r="O70" s="9"/>
      <c r="P70" s="9"/>
      <c r="Q70" s="9"/>
      <c r="R70" s="9"/>
      <c r="S70" s="9"/>
      <c r="T70" s="13"/>
      <c r="U70" s="13"/>
    </row>
    <row r="71" spans="2:21" ht="28.5">
      <c r="B71" s="6"/>
      <c r="C71" s="90"/>
      <c r="D71" s="4" t="s">
        <v>7</v>
      </c>
      <c r="E71" s="4" t="s">
        <v>5</v>
      </c>
      <c r="F71" s="4" t="s">
        <v>8</v>
      </c>
      <c r="G71" s="4" t="s">
        <v>7</v>
      </c>
      <c r="H71" s="4" t="s">
        <v>5</v>
      </c>
      <c r="I71" s="4" t="s">
        <v>8</v>
      </c>
      <c r="J71" s="98"/>
      <c r="K71" s="99"/>
      <c r="L71" s="9"/>
      <c r="M71" s="9"/>
      <c r="N71" s="9"/>
      <c r="O71" s="9"/>
      <c r="P71" s="9"/>
      <c r="Q71" s="9"/>
      <c r="R71" s="9"/>
      <c r="S71" s="9"/>
      <c r="T71" s="13"/>
      <c r="U71" s="13"/>
    </row>
    <row r="72" spans="2:21" ht="14.25" customHeight="1">
      <c r="B72" s="100" t="s">
        <v>11</v>
      </c>
      <c r="C72" s="15" t="s">
        <v>75</v>
      </c>
      <c r="D72" s="57"/>
      <c r="E72" s="58"/>
      <c r="F72" s="58"/>
      <c r="G72" s="58"/>
      <c r="H72" s="58"/>
      <c r="I72" s="58"/>
      <c r="J72" s="58">
        <v>324418004</v>
      </c>
      <c r="K72" s="12">
        <f aca="true" t="shared" si="1" ref="K72:K78">SUM(D72:J72)</f>
        <v>324418004</v>
      </c>
      <c r="L72" s="9"/>
      <c r="M72" s="9"/>
      <c r="N72" s="9"/>
      <c r="O72" s="9"/>
      <c r="P72" s="9"/>
      <c r="Q72" s="9"/>
      <c r="R72" s="9"/>
      <c r="S72" s="9"/>
      <c r="T72" s="13"/>
      <c r="U72" s="13"/>
    </row>
    <row r="73" spans="2:21" ht="14.25" customHeight="1">
      <c r="B73" s="100"/>
      <c r="C73" s="15" t="s">
        <v>76</v>
      </c>
      <c r="D73" s="58">
        <v>15000000</v>
      </c>
      <c r="E73" s="58">
        <v>5000000</v>
      </c>
      <c r="F73" s="58"/>
      <c r="G73" s="58">
        <v>10000000</v>
      </c>
      <c r="H73" s="58">
        <v>1602004</v>
      </c>
      <c r="I73" s="58"/>
      <c r="J73" s="58"/>
      <c r="K73" s="12">
        <f t="shared" si="1"/>
        <v>31602004</v>
      </c>
      <c r="L73" s="9"/>
      <c r="M73" s="9"/>
      <c r="N73" s="9"/>
      <c r="O73" s="9"/>
      <c r="P73" s="9"/>
      <c r="Q73" s="9"/>
      <c r="R73" s="9"/>
      <c r="S73" s="9"/>
      <c r="T73" s="13"/>
      <c r="U73" s="13"/>
    </row>
    <row r="74" spans="2:21" ht="14.25" customHeight="1">
      <c r="B74" s="100"/>
      <c r="C74" s="15" t="s">
        <v>77</v>
      </c>
      <c r="D74" s="58">
        <v>500000</v>
      </c>
      <c r="E74" s="58">
        <v>500000</v>
      </c>
      <c r="F74" s="58"/>
      <c r="G74" s="58">
        <v>300000</v>
      </c>
      <c r="H74" s="58">
        <v>397718</v>
      </c>
      <c r="I74" s="58"/>
      <c r="J74" s="58"/>
      <c r="K74" s="12">
        <f t="shared" si="1"/>
        <v>1697718</v>
      </c>
      <c r="L74" s="9"/>
      <c r="M74" s="9"/>
      <c r="N74" s="9"/>
      <c r="O74" s="9"/>
      <c r="P74" s="9"/>
      <c r="Q74" s="9"/>
      <c r="R74" s="9"/>
      <c r="S74" s="9"/>
      <c r="T74" s="13"/>
      <c r="U74" s="13"/>
    </row>
    <row r="75" spans="2:21" ht="14.25" customHeight="1">
      <c r="B75" s="100"/>
      <c r="C75" s="15"/>
      <c r="D75" s="58"/>
      <c r="E75" s="58"/>
      <c r="F75" s="58"/>
      <c r="G75" s="58"/>
      <c r="H75" s="58"/>
      <c r="I75" s="58"/>
      <c r="J75" s="58"/>
      <c r="K75" s="12">
        <f t="shared" si="1"/>
        <v>0</v>
      </c>
      <c r="L75" s="9"/>
      <c r="M75" s="9"/>
      <c r="N75" s="9"/>
      <c r="O75" s="9"/>
      <c r="P75" s="9"/>
      <c r="Q75" s="9"/>
      <c r="R75" s="9"/>
      <c r="S75" s="9"/>
      <c r="T75" s="13"/>
      <c r="U75" s="13"/>
    </row>
    <row r="76" spans="2:21" ht="14.25" customHeight="1">
      <c r="B76" s="100"/>
      <c r="C76" s="15"/>
      <c r="D76" s="58"/>
      <c r="E76" s="58"/>
      <c r="F76" s="58"/>
      <c r="G76" s="58"/>
      <c r="H76" s="58"/>
      <c r="I76" s="58"/>
      <c r="J76" s="58"/>
      <c r="K76" s="12">
        <f t="shared" si="1"/>
        <v>0</v>
      </c>
      <c r="L76" s="9"/>
      <c r="M76" s="9"/>
      <c r="N76" s="9"/>
      <c r="O76" s="9"/>
      <c r="P76" s="9"/>
      <c r="Q76" s="9"/>
      <c r="R76" s="9"/>
      <c r="S76" s="9"/>
      <c r="T76" s="13"/>
      <c r="U76" s="13"/>
    </row>
    <row r="77" spans="2:21" ht="14.25" customHeight="1">
      <c r="B77" s="100"/>
      <c r="C77" s="15"/>
      <c r="D77" s="58"/>
      <c r="E77" s="58"/>
      <c r="F77" s="58"/>
      <c r="G77" s="58"/>
      <c r="H77" s="58"/>
      <c r="I77" s="58"/>
      <c r="J77" s="58"/>
      <c r="K77" s="12">
        <f t="shared" si="1"/>
        <v>0</v>
      </c>
      <c r="L77" s="9"/>
      <c r="M77" s="9"/>
      <c r="N77" s="9"/>
      <c r="O77" s="9"/>
      <c r="P77" s="9"/>
      <c r="Q77" s="9"/>
      <c r="R77" s="9"/>
      <c r="S77" s="9"/>
      <c r="T77" s="13"/>
      <c r="U77" s="13"/>
    </row>
    <row r="78" spans="2:21" ht="14.25" customHeight="1" thickBot="1">
      <c r="B78" s="100"/>
      <c r="C78" s="15"/>
      <c r="D78" s="58"/>
      <c r="E78" s="58"/>
      <c r="F78" s="58"/>
      <c r="G78" s="58"/>
      <c r="H78" s="58"/>
      <c r="I78" s="58"/>
      <c r="J78" s="58" t="s">
        <v>37</v>
      </c>
      <c r="K78" s="39">
        <f t="shared" si="1"/>
        <v>0</v>
      </c>
      <c r="L78" s="1"/>
      <c r="M78" s="1"/>
      <c r="N78" s="1"/>
      <c r="O78" s="1"/>
      <c r="P78" s="1"/>
      <c r="Q78" s="1"/>
      <c r="R78" s="1"/>
      <c r="S78" s="1"/>
      <c r="T78" s="13"/>
      <c r="U78" s="13"/>
    </row>
    <row r="79" spans="2:21" ht="14.25" customHeight="1" thickBot="1">
      <c r="B79" s="100"/>
      <c r="C79" s="3" t="s">
        <v>9</v>
      </c>
      <c r="D79" s="12">
        <f aca="true" t="shared" si="2" ref="D79:K79">SUM(D72:D78)</f>
        <v>15500000</v>
      </c>
      <c r="E79" s="12">
        <f t="shared" si="2"/>
        <v>5500000</v>
      </c>
      <c r="F79" s="12">
        <f t="shared" si="2"/>
        <v>0</v>
      </c>
      <c r="G79" s="12">
        <f t="shared" si="2"/>
        <v>10300000</v>
      </c>
      <c r="H79" s="12">
        <f t="shared" si="2"/>
        <v>1999722</v>
      </c>
      <c r="I79" s="12">
        <f t="shared" si="2"/>
        <v>0</v>
      </c>
      <c r="J79" s="40">
        <f t="shared" si="2"/>
        <v>324418004</v>
      </c>
      <c r="K79" s="14">
        <f t="shared" si="2"/>
        <v>357717726</v>
      </c>
      <c r="L79" s="9"/>
      <c r="M79" s="9"/>
      <c r="N79" s="9"/>
      <c r="O79" s="9"/>
      <c r="P79" s="9"/>
      <c r="Q79" s="9"/>
      <c r="R79" s="9"/>
      <c r="S79" s="9"/>
      <c r="T79" s="13"/>
      <c r="U79" s="13"/>
    </row>
    <row r="80" spans="2:19" ht="14.25" customHeight="1">
      <c r="B80" s="7"/>
      <c r="C80" s="8"/>
      <c r="D80" s="59" t="s">
        <v>65</v>
      </c>
      <c r="E80" s="59" t="s">
        <v>66</v>
      </c>
      <c r="F80" s="59"/>
      <c r="G80" s="59" t="s">
        <v>67</v>
      </c>
      <c r="H80" s="59" t="s">
        <v>82</v>
      </c>
      <c r="I80" s="50"/>
      <c r="J80" s="9"/>
      <c r="K80" s="8" t="s">
        <v>83</v>
      </c>
      <c r="L80" s="9"/>
      <c r="M80" s="9"/>
      <c r="N80" s="9"/>
      <c r="O80" s="9"/>
      <c r="P80" s="9"/>
      <c r="Q80" s="9"/>
      <c r="R80" s="9"/>
      <c r="S80" s="9"/>
    </row>
    <row r="81" spans="2:19" ht="4.5" customHeight="1">
      <c r="B81" s="7"/>
      <c r="C81" s="8"/>
      <c r="D81" s="9"/>
      <c r="E81" s="9"/>
      <c r="F81" s="9"/>
      <c r="G81" s="9"/>
      <c r="H81" s="9"/>
      <c r="I81" s="9"/>
      <c r="J81" s="9"/>
      <c r="K81" s="9"/>
      <c r="L81" s="9"/>
      <c r="M81" s="9"/>
      <c r="N81" s="9"/>
      <c r="O81" s="9"/>
      <c r="P81" s="9"/>
      <c r="Q81" s="9"/>
      <c r="R81" s="9"/>
      <c r="S81" s="9"/>
    </row>
    <row r="82" spans="2:21" ht="14.25">
      <c r="B82" s="31" t="s">
        <v>70</v>
      </c>
      <c r="L82" s="9"/>
      <c r="M82" s="9"/>
      <c r="N82" s="9"/>
      <c r="O82" s="9"/>
      <c r="P82" s="9"/>
      <c r="Q82" s="9"/>
      <c r="R82" s="9"/>
      <c r="S82" s="9"/>
      <c r="T82" s="13"/>
      <c r="U82" s="13"/>
    </row>
    <row r="83" spans="6:21" ht="4.5" customHeight="1" thickBot="1">
      <c r="F83" s="33"/>
      <c r="G83" s="9"/>
      <c r="H83" s="33"/>
      <c r="I83" s="33"/>
      <c r="L83" s="9"/>
      <c r="M83" s="9"/>
      <c r="N83" s="9"/>
      <c r="O83" s="9"/>
      <c r="P83" s="9"/>
      <c r="Q83" s="9"/>
      <c r="R83" s="9"/>
      <c r="S83" s="9"/>
      <c r="T83" s="13"/>
      <c r="U83" s="13"/>
    </row>
    <row r="84" spans="2:21" ht="15" thickBot="1">
      <c r="B84" s="79" t="s">
        <v>84</v>
      </c>
      <c r="C84" s="79"/>
      <c r="D84" s="79"/>
      <c r="E84" s="79"/>
      <c r="F84" s="79"/>
      <c r="G84" s="101"/>
      <c r="H84" s="62">
        <f>_xlfn.IFERROR(ROUNDDOWN(C13*8/108*D79/K79,0)+ROUNDDOWN(C13*8/108*F34*E79/K79,0),"")</f>
        <v>245632</v>
      </c>
      <c r="I84" s="61" t="s">
        <v>86</v>
      </c>
      <c r="L84" s="9"/>
      <c r="M84" s="9"/>
      <c r="N84" s="9"/>
      <c r="O84" s="9"/>
      <c r="P84" s="9"/>
      <c r="Q84" s="9"/>
      <c r="R84" s="9"/>
      <c r="S84" s="9"/>
      <c r="T84" s="13"/>
      <c r="U84" s="13"/>
    </row>
    <row r="85" spans="2:21" ht="4.5" customHeight="1" thickBot="1">
      <c r="B85" s="48"/>
      <c r="C85" s="48"/>
      <c r="D85" s="48"/>
      <c r="E85" s="48"/>
      <c r="F85" s="48"/>
      <c r="G85" s="48"/>
      <c r="H85" s="63"/>
      <c r="I85" s="61"/>
      <c r="L85" s="9"/>
      <c r="M85" s="9"/>
      <c r="N85" s="9"/>
      <c r="O85" s="9"/>
      <c r="P85" s="9"/>
      <c r="Q85" s="9"/>
      <c r="R85" s="9"/>
      <c r="S85" s="9"/>
      <c r="T85" s="13"/>
      <c r="U85" s="13"/>
    </row>
    <row r="86" spans="2:19" ht="14.25" customHeight="1" thickBot="1">
      <c r="B86" s="79" t="s">
        <v>85</v>
      </c>
      <c r="C86" s="79"/>
      <c r="D86" s="79"/>
      <c r="E86" s="79"/>
      <c r="F86" s="79"/>
      <c r="G86" s="101"/>
      <c r="H86" s="60">
        <f>_xlfn.IFERROR(ROUNDDOWN(C13*8/108*G79/K79,0)+ROUNDDOWN(C13*8/108*F34*H79/K79,0),"")</f>
        <v>162123</v>
      </c>
      <c r="I86" s="61" t="s">
        <v>87</v>
      </c>
      <c r="J86" s="44"/>
      <c r="K86" s="44"/>
      <c r="L86" s="9"/>
      <c r="M86" s="9"/>
      <c r="N86" s="9"/>
      <c r="O86" s="9"/>
      <c r="P86" s="9"/>
      <c r="Q86" s="9"/>
      <c r="R86" s="9"/>
      <c r="S86" s="9"/>
    </row>
    <row r="87" spans="3:19" ht="4.5" customHeight="1" thickBot="1">
      <c r="C87" s="51"/>
      <c r="D87" s="45"/>
      <c r="E87" s="45"/>
      <c r="L87" s="9"/>
      <c r="M87" s="9"/>
      <c r="N87" s="9"/>
      <c r="O87" s="9"/>
      <c r="P87" s="9"/>
      <c r="Q87" s="9"/>
      <c r="R87" s="9"/>
      <c r="S87" s="9"/>
    </row>
    <row r="88" spans="1:19" ht="14.25" customHeight="1" thickBot="1">
      <c r="A88" s="22"/>
      <c r="B88" s="102" t="s">
        <v>88</v>
      </c>
      <c r="C88" s="102"/>
      <c r="D88" s="102"/>
      <c r="E88" s="102"/>
      <c r="F88" s="102"/>
      <c r="G88" s="102"/>
      <c r="H88" s="62">
        <f>_xlfn.IFERROR(H84+H86,"")</f>
        <v>407755</v>
      </c>
      <c r="I88" s="61" t="s">
        <v>13</v>
      </c>
      <c r="J88" s="22"/>
      <c r="K88" s="22"/>
      <c r="L88" s="9"/>
      <c r="M88" s="9"/>
      <c r="N88" s="9"/>
      <c r="O88" s="9"/>
      <c r="P88" s="9"/>
      <c r="Q88" s="9"/>
      <c r="R88" s="9"/>
      <c r="S88" s="9"/>
    </row>
    <row r="89" spans="1:19" ht="14.25" customHeight="1">
      <c r="A89" s="22"/>
      <c r="B89" s="22"/>
      <c r="C89" s="22"/>
      <c r="D89" s="22"/>
      <c r="E89" s="22"/>
      <c r="F89" s="22"/>
      <c r="G89" s="22"/>
      <c r="H89" s="22"/>
      <c r="I89" s="22"/>
      <c r="J89" s="22"/>
      <c r="K89" s="22"/>
      <c r="L89" s="1"/>
      <c r="M89" s="1"/>
      <c r="N89" s="1"/>
      <c r="O89" s="1"/>
      <c r="P89" s="1"/>
      <c r="Q89" s="1"/>
      <c r="R89" s="1"/>
      <c r="S89" s="1"/>
    </row>
    <row r="90" spans="1:19" ht="14.25" customHeight="1">
      <c r="A90" s="22"/>
      <c r="B90" s="22"/>
      <c r="C90" s="22"/>
      <c r="D90" s="22"/>
      <c r="E90" s="22"/>
      <c r="F90" s="22"/>
      <c r="G90" s="22"/>
      <c r="H90" s="22"/>
      <c r="I90" s="22"/>
      <c r="J90" s="22"/>
      <c r="K90" s="22"/>
      <c r="L90" s="1"/>
      <c r="M90" s="1"/>
      <c r="N90" s="1"/>
      <c r="O90" s="1"/>
      <c r="P90" s="1"/>
      <c r="Q90" s="1"/>
      <c r="R90" s="1"/>
      <c r="S90" s="1"/>
    </row>
    <row r="91" spans="1:11" ht="14.25" customHeight="1">
      <c r="A91" s="22"/>
      <c r="B91" s="22"/>
      <c r="C91" s="22"/>
      <c r="D91" s="22"/>
      <c r="E91" s="22"/>
      <c r="F91" s="22"/>
      <c r="G91" s="22"/>
      <c r="H91" s="22"/>
      <c r="I91" s="22"/>
      <c r="J91" s="22"/>
      <c r="K91" s="22"/>
    </row>
    <row r="92" spans="1:11" ht="14.25" customHeight="1">
      <c r="A92" s="22"/>
      <c r="B92" s="22"/>
      <c r="C92" s="22"/>
      <c r="D92" s="22"/>
      <c r="E92" s="22"/>
      <c r="F92" s="22"/>
      <c r="G92" s="22"/>
      <c r="H92" s="22"/>
      <c r="I92" s="22"/>
      <c r="J92" s="22"/>
      <c r="K92" s="22"/>
    </row>
    <row r="93" spans="1:11" ht="14.25" customHeight="1">
      <c r="A93" s="22"/>
      <c r="B93" s="22"/>
      <c r="C93" s="22"/>
      <c r="D93" s="22"/>
      <c r="E93" s="22"/>
      <c r="F93" s="22"/>
      <c r="G93" s="22"/>
      <c r="H93" s="22"/>
      <c r="I93" s="22"/>
      <c r="J93" s="22"/>
      <c r="K93" s="22"/>
    </row>
    <row r="94" spans="1:11" ht="14.25">
      <c r="A94" s="22"/>
      <c r="B94" s="22"/>
      <c r="C94" s="22"/>
      <c r="D94" s="22"/>
      <c r="E94" s="22"/>
      <c r="F94" s="22"/>
      <c r="G94" s="22"/>
      <c r="H94" s="22"/>
      <c r="I94" s="22"/>
      <c r="J94" s="22"/>
      <c r="K94" s="22"/>
    </row>
    <row r="95" spans="1:11" ht="14.25">
      <c r="A95" s="22"/>
      <c r="B95" s="22"/>
      <c r="C95" s="22"/>
      <c r="D95" s="22"/>
      <c r="E95" s="22"/>
      <c r="F95" s="22"/>
      <c r="G95" s="22"/>
      <c r="H95" s="22"/>
      <c r="I95" s="22"/>
      <c r="J95" s="22"/>
      <c r="K95" s="22"/>
    </row>
    <row r="96" spans="1:11" ht="14.25">
      <c r="A96" s="22"/>
      <c r="B96" s="22"/>
      <c r="C96" s="22"/>
      <c r="D96" s="22"/>
      <c r="E96" s="22"/>
      <c r="F96" s="22"/>
      <c r="G96" s="22"/>
      <c r="H96" s="22"/>
      <c r="I96" s="22"/>
      <c r="J96" s="22"/>
      <c r="K96" s="22"/>
    </row>
    <row r="97" spans="1:11" ht="14.25">
      <c r="A97" s="22"/>
      <c r="B97" s="22"/>
      <c r="C97" s="22"/>
      <c r="D97" s="22"/>
      <c r="E97" s="22"/>
      <c r="F97" s="22"/>
      <c r="G97" s="22"/>
      <c r="H97" s="22"/>
      <c r="I97" s="22"/>
      <c r="J97" s="22"/>
      <c r="K97" s="22"/>
    </row>
    <row r="98" spans="1:11" ht="14.25">
      <c r="A98" s="22"/>
      <c r="B98" s="22"/>
      <c r="C98" s="22"/>
      <c r="D98" s="22"/>
      <c r="E98" s="22"/>
      <c r="F98" s="22"/>
      <c r="G98" s="22"/>
      <c r="H98" s="22"/>
      <c r="I98" s="22"/>
      <c r="J98" s="22"/>
      <c r="K98" s="22"/>
    </row>
    <row r="99" spans="1:11" ht="14.25">
      <c r="A99" s="22"/>
      <c r="B99" s="22"/>
      <c r="C99" s="22"/>
      <c r="D99" s="22"/>
      <c r="E99" s="22"/>
      <c r="F99" s="22"/>
      <c r="G99" s="22"/>
      <c r="H99" s="22"/>
      <c r="I99" s="22"/>
      <c r="J99" s="22"/>
      <c r="K99" s="22"/>
    </row>
    <row r="100" spans="1:11" ht="14.25">
      <c r="A100" s="22"/>
      <c r="B100" s="22"/>
      <c r="C100" s="22"/>
      <c r="D100" s="22"/>
      <c r="E100" s="22"/>
      <c r="F100" s="22"/>
      <c r="G100" s="22"/>
      <c r="H100" s="22"/>
      <c r="I100" s="22"/>
      <c r="J100" s="22"/>
      <c r="K100" s="22"/>
    </row>
  </sheetData>
  <sheetProtection/>
  <mergeCells count="31">
    <mergeCell ref="K70:K71"/>
    <mergeCell ref="G70:I70"/>
    <mergeCell ref="C5:F5"/>
    <mergeCell ref="C9:F9"/>
    <mergeCell ref="F48:F50"/>
    <mergeCell ref="C34:D34"/>
    <mergeCell ref="E34:E35"/>
    <mergeCell ref="C35:D35"/>
    <mergeCell ref="F34:G35"/>
    <mergeCell ref="C37:D37"/>
    <mergeCell ref="G48:G50"/>
    <mergeCell ref="B63:G64"/>
    <mergeCell ref="E48:E50"/>
    <mergeCell ref="G41:G42"/>
    <mergeCell ref="D70:F70"/>
    <mergeCell ref="I63:I64"/>
    <mergeCell ref="D48:D50"/>
    <mergeCell ref="B86:G86"/>
    <mergeCell ref="B88:G88"/>
    <mergeCell ref="B51:B58"/>
    <mergeCell ref="B48:B50"/>
    <mergeCell ref="C70:C71"/>
    <mergeCell ref="B72:B79"/>
    <mergeCell ref="B84:G84"/>
    <mergeCell ref="C44:D44"/>
    <mergeCell ref="C48:C50"/>
    <mergeCell ref="C26:J26"/>
    <mergeCell ref="B41:E42"/>
    <mergeCell ref="F41:F42"/>
    <mergeCell ref="J70:J71"/>
    <mergeCell ref="H63:H64"/>
  </mergeCells>
  <dataValidations count="1">
    <dataValidation type="list" allowBlank="1" showInputMessage="1" showErrorMessage="1" sqref="B23:B29 B37 B66 B4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70" r:id="rId4"/>
  <rowBreaks count="1" manualBreakCount="1">
    <brk id="89" max="10" man="1"/>
  </rowBreaks>
  <drawing r:id="rId3"/>
  <legacyDrawing r:id="rId2"/>
</worksheet>
</file>

<file path=xl/worksheets/sheet3.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105" t="s">
        <v>4</v>
      </c>
      <c r="B1" s="105"/>
      <c r="C1" s="105"/>
      <c r="D1" s="105"/>
      <c r="E1" s="105"/>
      <c r="F1" s="105"/>
      <c r="G1" s="105"/>
      <c r="H1" s="105"/>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40</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88" t="s">
        <v>12</v>
      </c>
      <c r="D29" s="78" t="s">
        <v>6</v>
      </c>
      <c r="E29" s="78"/>
      <c r="F29" s="78"/>
      <c r="G29" s="106" t="s">
        <v>24</v>
      </c>
      <c r="H29" s="99" t="s">
        <v>9</v>
      </c>
      <c r="I29" s="18"/>
      <c r="J29" s="24"/>
      <c r="K29" s="24"/>
      <c r="L29" s="24"/>
      <c r="M29" s="24"/>
      <c r="N29" s="24"/>
      <c r="O29" s="23"/>
      <c r="P29" s="23"/>
      <c r="Q29" s="13"/>
      <c r="R29" s="13"/>
    </row>
    <row r="30" spans="2:18" ht="30">
      <c r="B30" s="6"/>
      <c r="C30" s="90"/>
      <c r="D30" s="4" t="s">
        <v>7</v>
      </c>
      <c r="E30" s="4" t="s">
        <v>8</v>
      </c>
      <c r="F30" s="4" t="s">
        <v>5</v>
      </c>
      <c r="G30" s="99"/>
      <c r="H30" s="99"/>
      <c r="I30" s="26"/>
      <c r="J30" s="23"/>
      <c r="K30" s="23"/>
      <c r="L30" s="23"/>
      <c r="M30" s="23"/>
      <c r="N30" s="23"/>
      <c r="O30" s="23"/>
      <c r="P30" s="23"/>
      <c r="Q30" s="13"/>
      <c r="R30" s="13"/>
    </row>
    <row r="31" spans="2:18" ht="19.5" customHeight="1">
      <c r="B31" s="100"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100"/>
      <c r="C32" s="15"/>
      <c r="D32" s="20"/>
      <c r="E32" s="20"/>
      <c r="F32" s="20"/>
      <c r="G32" s="20"/>
      <c r="H32" s="12">
        <f t="shared" si="0"/>
        <v>0</v>
      </c>
      <c r="I32" s="27"/>
      <c r="J32" s="23"/>
      <c r="K32" s="23"/>
      <c r="L32" s="23"/>
      <c r="M32" s="23"/>
      <c r="N32" s="23"/>
      <c r="O32" s="23"/>
      <c r="P32" s="23"/>
      <c r="Q32" s="13"/>
      <c r="R32" s="13"/>
    </row>
    <row r="33" spans="2:18" ht="19.5" customHeight="1">
      <c r="B33" s="100"/>
      <c r="C33" s="15"/>
      <c r="D33" s="20"/>
      <c r="E33" s="20"/>
      <c r="F33" s="20"/>
      <c r="G33" s="20"/>
      <c r="H33" s="12">
        <f t="shared" si="0"/>
        <v>0</v>
      </c>
      <c r="I33" s="27"/>
      <c r="J33" s="23"/>
      <c r="K33" s="23"/>
      <c r="L33" s="23"/>
      <c r="M33" s="23"/>
      <c r="N33" s="23"/>
      <c r="O33" s="23"/>
      <c r="P33" s="23"/>
      <c r="Q33" s="13"/>
      <c r="R33" s="13"/>
    </row>
    <row r="34" spans="2:18" ht="19.5" customHeight="1">
      <c r="B34" s="100"/>
      <c r="C34" s="15"/>
      <c r="D34" s="20"/>
      <c r="E34" s="20"/>
      <c r="F34" s="20"/>
      <c r="G34" s="20"/>
      <c r="H34" s="12">
        <f t="shared" si="0"/>
        <v>0</v>
      </c>
      <c r="I34" s="27"/>
      <c r="J34" s="23"/>
      <c r="K34" s="23"/>
      <c r="L34" s="23"/>
      <c r="M34" s="23"/>
      <c r="N34" s="23"/>
      <c r="O34" s="23"/>
      <c r="P34" s="23"/>
      <c r="Q34" s="13"/>
      <c r="R34" s="13"/>
    </row>
    <row r="35" spans="2:18" ht="19.5" customHeight="1">
      <c r="B35" s="100"/>
      <c r="C35" s="15"/>
      <c r="D35" s="20"/>
      <c r="E35" s="20"/>
      <c r="F35" s="20"/>
      <c r="G35" s="20"/>
      <c r="H35" s="12">
        <f t="shared" si="0"/>
        <v>0</v>
      </c>
      <c r="I35" s="27"/>
      <c r="J35" s="23"/>
      <c r="K35" s="23"/>
      <c r="L35" s="23"/>
      <c r="M35" s="23"/>
      <c r="N35" s="23"/>
      <c r="O35" s="23"/>
      <c r="P35" s="23"/>
      <c r="Q35" s="13"/>
      <c r="R35" s="13"/>
    </row>
    <row r="36" spans="2:18" ht="19.5" customHeight="1">
      <c r="B36" s="100"/>
      <c r="C36" s="15"/>
      <c r="D36" s="20"/>
      <c r="E36" s="20"/>
      <c r="F36" s="20"/>
      <c r="G36" s="20"/>
      <c r="H36" s="12">
        <f t="shared" si="0"/>
        <v>0</v>
      </c>
      <c r="I36" s="27"/>
      <c r="J36" s="23"/>
      <c r="K36" s="23"/>
      <c r="L36" s="23"/>
      <c r="M36" s="23"/>
      <c r="N36" s="23"/>
      <c r="O36" s="23"/>
      <c r="P36" s="23"/>
      <c r="Q36" s="13"/>
      <c r="R36" s="13"/>
    </row>
    <row r="37" spans="2:18" ht="19.5" customHeight="1">
      <c r="B37" s="100"/>
      <c r="C37" s="15"/>
      <c r="D37" s="20"/>
      <c r="E37" s="20"/>
      <c r="F37" s="20"/>
      <c r="G37" s="20">
        <v>10</v>
      </c>
      <c r="H37" s="12">
        <f t="shared" si="0"/>
        <v>10</v>
      </c>
      <c r="I37" s="27"/>
      <c r="J37" s="23"/>
      <c r="K37" s="23"/>
      <c r="L37" s="23"/>
      <c r="M37" s="23"/>
      <c r="N37" s="23"/>
      <c r="O37" s="23"/>
      <c r="P37" s="23"/>
      <c r="Q37" s="13"/>
      <c r="R37" s="13"/>
    </row>
    <row r="38" spans="2:18" ht="19.5" customHeight="1">
      <c r="B38" s="100"/>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69"/>
      <c r="D41" s="69"/>
      <c r="E41" s="70" t="s">
        <v>22</v>
      </c>
      <c r="F41" s="71">
        <f>IF(C42="","",C41/C42)</f>
      </c>
      <c r="G41" s="72"/>
      <c r="I41" s="23"/>
      <c r="J41" s="28" t="s">
        <v>35</v>
      </c>
      <c r="K41" s="28"/>
      <c r="L41" s="28"/>
      <c r="M41" s="28"/>
      <c r="N41" s="23"/>
      <c r="O41" s="23"/>
      <c r="P41" s="23"/>
      <c r="Q41" s="13"/>
      <c r="R41" s="13"/>
    </row>
    <row r="42" spans="3:18" ht="16.5" thickBot="1" thickTop="1">
      <c r="C42" s="75"/>
      <c r="D42" s="75"/>
      <c r="E42" s="70"/>
      <c r="F42" s="73"/>
      <c r="G42" s="74"/>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104">
        <f>IF(B19="○",I12&amp;"×8／108×（"&amp;I39&amp;"＋"&amp;J39&amp;"＋"&amp;K39&amp;"）／"&amp;M39&amp;"＝"&amp;L19,IF(B21="○",I12&amp;"×8／108×("&amp;I39&amp;"＋"&amp;J39&amp;"＋"&amp;K39&amp;"）／"&amp;M39&amp;"×②＝"&amp;L21,""))</f>
      </c>
      <c r="D46" s="104"/>
      <c r="E46" s="104"/>
      <c r="F46" s="104"/>
      <c r="G46" s="104"/>
      <c r="H46" s="104"/>
      <c r="I46" s="30" t="s">
        <v>25</v>
      </c>
    </row>
    <row r="47" spans="3:9" ht="28.5" customHeight="1">
      <c r="C47" s="103">
        <f>IF(B20="○",I12&amp;"×8／108×"&amp;I39&amp;"／"&amp;M39&amp;"＝"&amp;L20&amp;"・・・ａ","")</f>
      </c>
      <c r="D47" s="103"/>
      <c r="E47" s="103"/>
      <c r="F47" s="103"/>
      <c r="G47" s="103"/>
      <c r="H47" s="103"/>
      <c r="I47" s="30" t="s">
        <v>25</v>
      </c>
    </row>
    <row r="48" spans="3:9" ht="28.5" customHeight="1">
      <c r="C48" s="103">
        <f>IF(B20="○",I12&amp;"×8/108×"&amp;K39&amp;"／"&amp;M39&amp;"×②＝"&amp;M20&amp;"・・・ｂ","")</f>
      </c>
      <c r="D48" s="103"/>
      <c r="E48" s="103"/>
      <c r="F48" s="103"/>
      <c r="G48" s="103"/>
      <c r="H48" s="103"/>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諒介</dc:creator>
  <cp:keywords/>
  <dc:description/>
  <cp:lastModifiedBy>坂本 奨</cp:lastModifiedBy>
  <cp:lastPrinted>2020-09-02T07:17:34Z</cp:lastPrinted>
  <dcterms:modified xsi:type="dcterms:W3CDTF">2021-10-15T06:15:05Z</dcterms:modified>
  <cp:category/>
  <cp:version/>
  <cp:contentType/>
  <cp:contentStatus/>
</cp:coreProperties>
</file>