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916" windowHeight="8508" tabRatio="911" activeTab="0"/>
  </bookViews>
  <sheets>
    <sheet name="職員構成表(様式２号)" sheetId="1" r:id="rId1"/>
    <sheet name="時間帯別配置(様式３号） " sheetId="2" r:id="rId2"/>
    <sheet name="最低基準(様式6号）" sheetId="3" r:id="rId3"/>
    <sheet name="部屋別面積表(様式6号付表)" sheetId="4" r:id="rId4"/>
    <sheet name="意見書(様式第7号）" sheetId="5" r:id="rId5"/>
    <sheet name="保育需要(様式第８号）" sheetId="6" r:id="rId6"/>
  </sheets>
  <definedNames/>
  <calcPr fullCalcOnLoad="1"/>
</workbook>
</file>

<file path=xl/sharedStrings.xml><?xml version="1.0" encoding="utf-8"?>
<sst xmlns="http://schemas.openxmlformats.org/spreadsheetml/2006/main" count="542" uniqueCount="215">
  <si>
    <t>０歳児</t>
  </si>
  <si>
    <t>３歳児</t>
  </si>
  <si>
    <t>合計</t>
  </si>
  <si>
    <t>定員</t>
  </si>
  <si>
    <t>施設の状況</t>
  </si>
  <si>
    <t>区分</t>
  </si>
  <si>
    <t>小計</t>
  </si>
  <si>
    <t>医務室</t>
  </si>
  <si>
    <t>調理室</t>
  </si>
  <si>
    <t>事務室</t>
  </si>
  <si>
    <t>その他</t>
  </si>
  <si>
    <t>室名等</t>
  </si>
  <si>
    <t>面積等</t>
  </si>
  <si>
    <t>適否</t>
  </si>
  <si>
    <t>乳児室</t>
  </si>
  <si>
    <t>ほふく室</t>
  </si>
  <si>
    <t>保育室</t>
  </si>
  <si>
    <t>遊戯室</t>
  </si>
  <si>
    <t>（調乳室）</t>
  </si>
  <si>
    <t>備考</t>
  </si>
  <si>
    <t>保育所名</t>
  </si>
  <si>
    <t>職員の状況</t>
  </si>
  <si>
    <t>１・２歳児</t>
  </si>
  <si>
    <t>４歳以上児</t>
  </si>
  <si>
    <t>最低基準</t>
  </si>
  <si>
    <t>人</t>
  </si>
  <si>
    <t>嘱託医</t>
  </si>
  <si>
    <t>職名</t>
  </si>
  <si>
    <t>氏名</t>
  </si>
  <si>
    <t>年齢</t>
  </si>
  <si>
    <t>専任兼任
の別</t>
  </si>
  <si>
    <t>担当</t>
  </si>
  <si>
    <t>入所児童数</t>
  </si>
  <si>
    <t>最低基準面積等</t>
  </si>
  <si>
    <t>１歳児</t>
  </si>
  <si>
    <t>２歳児</t>
  </si>
  <si>
    <t>職　　員　　構　　成　　表</t>
  </si>
  <si>
    <t>過去５年間の推移</t>
  </si>
  <si>
    <t>市町村全体</t>
  </si>
  <si>
    <t>公立</t>
  </si>
  <si>
    <t>年　</t>
  </si>
  <si>
    <t>%</t>
  </si>
  <si>
    <t>施設の定員及び入所児童数</t>
  </si>
  <si>
    <t>市町村全体の定員及び入所児童数</t>
  </si>
  <si>
    <t>認可外保育所</t>
  </si>
  <si>
    <t>４歳児</t>
  </si>
  <si>
    <t>職　員　数</t>
  </si>
  <si>
    <t>延長保育時間</t>
  </si>
  <si>
    <t>区　　　分</t>
  </si>
  <si>
    <t>保育時間</t>
  </si>
  <si>
    <t>名</t>
  </si>
  <si>
    <t>専 ・ 兼</t>
  </si>
  <si>
    <t>４歳児</t>
  </si>
  <si>
    <t>個</t>
  </si>
  <si>
    <t>要保育児童数</t>
  </si>
  <si>
    <t>内科医</t>
  </si>
  <si>
    <t>歯科医</t>
  </si>
  <si>
    <t>所　長</t>
  </si>
  <si>
    <t>保育士の
勤務時間</t>
  </si>
  <si>
    <t>時間帯
別入所
予　定
児童数</t>
  </si>
  <si>
    <t>保育士配置状況</t>
  </si>
  <si>
    <t>～</t>
  </si>
  <si>
    <t>時 間 帯 別 保 育 士 配 置 計 画 表</t>
  </si>
  <si>
    <t>注）1</t>
  </si>
  <si>
    <t>時間帯別入所予定児童数欄には、時間帯別、年齢区分別に入所予定の児童数を記入すること。</t>
  </si>
  <si>
    <t>必要保育士数欄は、最低基準により算出した保育士数を記入すること。</t>
  </si>
  <si>
    <t>保育士配置状況の合計欄については、当該時間帯に保育士が配置されている数（休憩時間の保育士を含めないこと。）を記入すること。</t>
  </si>
  <si>
    <t>対象施設</t>
  </si>
  <si>
    <t>意　　　見</t>
  </si>
  <si>
    <t>保 育 所 名</t>
  </si>
  <si>
    <t>設 置 者 名</t>
  </si>
  <si>
    <t>　合　計</t>
  </si>
  <si>
    <t>休憩（45分）</t>
  </si>
  <si>
    <t>保育士配置状況が異なる日（曜日）がある場合には、当該日（曜日）にかかるものを別途作成すること。</t>
  </si>
  <si>
    <t>（様式第２号）</t>
  </si>
  <si>
    <t>平日</t>
  </si>
  <si>
    <t>資格</t>
  </si>
  <si>
    <t>※資格欄は、保育士、看護師、保健師、栄養士、調理師等の職務に関するものを有する場合に、当該名称を</t>
  </si>
  <si>
    <t>※兼任の場合は、兼任する施設名を備考欄に記載すること。</t>
  </si>
  <si>
    <t>　記載すること。</t>
  </si>
  <si>
    <t>長時間利用児計</t>
  </si>
  <si>
    <t>必要保育士数(A)</t>
  </si>
  <si>
    <t>短時間利用児</t>
  </si>
  <si>
    <t>必要保育士数(B)</t>
  </si>
  <si>
    <t>必要保育士数(A+B)</t>
  </si>
  <si>
    <t>保育所名</t>
  </si>
  <si>
    <t>～</t>
  </si>
  <si>
    <t>（様式第３号）</t>
  </si>
  <si>
    <t>屋外遊戯場</t>
  </si>
  <si>
    <t>（注）　常勤の保育士に代えて常勤以外の保育士を充てる場合は、職員数欄に常勤換算値を記載すること。</t>
  </si>
  <si>
    <t>（注）　職員構成表、時間帯別保育士配置計画表を添付すること。</t>
  </si>
  <si>
    <t>その他（保育助手等）</t>
  </si>
  <si>
    <t>調理員</t>
  </si>
  <si>
    <t>調理員等</t>
  </si>
  <si>
    <t>合計a+b+c</t>
  </si>
  <si>
    <t>小計 c</t>
  </si>
  <si>
    <t xml:space="preserve">その他加配 </t>
  </si>
  <si>
    <t>休憩保育士（90人以下は1人加算）</t>
  </si>
  <si>
    <t>小計 b</t>
  </si>
  <si>
    <t>4歳以上児(30：1)</t>
  </si>
  <si>
    <t>3歳児　　（20：1）</t>
  </si>
  <si>
    <t>1・2歳児（6：1）</t>
  </si>
  <si>
    <t>0歳児　　（3：1）</t>
  </si>
  <si>
    <t>専任加算該当の主任保育士a</t>
  </si>
  <si>
    <t>保育士</t>
  </si>
  <si>
    <t>所長</t>
  </si>
  <si>
    <t>現員</t>
  </si>
  <si>
    <r>
      <t>定数</t>
    </r>
    <r>
      <rPr>
        <sz val="7"/>
        <rFont val="ＭＳ Ｐゴシック"/>
        <family val="3"/>
      </rPr>
      <t>（必要人数）</t>
    </r>
  </si>
  <si>
    <t>定員又は入所見込児童数のいずれか多い数</t>
  </si>
  <si>
    <t>変更後</t>
  </si>
  <si>
    <t>変更前</t>
  </si>
  <si>
    <t>５</t>
  </si>
  <si>
    <t>（注）　通常保育は１１時間を超えない時間帯とし、１１時間を超える時間帯を延長保育時間とする。</t>
  </si>
  <si>
    <t>～</t>
  </si>
  <si>
    <t>土曜日</t>
  </si>
  <si>
    <t>通常保育
時　　　間</t>
  </si>
  <si>
    <t>変更後</t>
  </si>
  <si>
    <t>４</t>
  </si>
  <si>
    <t>※　適否欄は県保健福祉事務所において記載すること。（適：○、否：×）</t>
  </si>
  <si>
    <t>（注）　別途、変更後の配置図、平面図、立面図及び部屋（クラス単位等）別面積対照表（様式第6号付表）を添付すること。</t>
  </si>
  <si>
    <t>㎡</t>
  </si>
  <si>
    <t>＝</t>
  </si>
  <si>
    <t>名）</t>
  </si>
  <si>
    <t>２歳以上児（</t>
  </si>
  <si>
    <t>×</t>
  </si>
  <si>
    <t>乳児用便器</t>
  </si>
  <si>
    <t>㎡</t>
  </si>
  <si>
    <t>面積</t>
  </si>
  <si>
    <t>＝</t>
  </si>
  <si>
    <t>÷</t>
  </si>
  <si>
    <t>２歳以上男児（</t>
  </si>
  <si>
    <t>小便器</t>
  </si>
  <si>
    <t>２歳以上児（</t>
  </si>
  <si>
    <t>大便器</t>
  </si>
  <si>
    <t>（旧基準………参考）</t>
  </si>
  <si>
    <t>児童用便所</t>
  </si>
  <si>
    <t>×</t>
  </si>
  <si>
    <t>５歳児</t>
  </si>
  <si>
    <t>㎡</t>
  </si>
  <si>
    <t>※児童数は、それぞれの部屋を利用する数とする。</t>
  </si>
  <si>
    <t>＝</t>
  </si>
  <si>
    <t>２歳未満児（</t>
  </si>
  <si>
    <t>×</t>
  </si>
  <si>
    <t>３</t>
  </si>
  <si>
    <t>（注）入所見込児童数は、変更予定日の児童数について、当該日における年齢により年齢区分ごとに記入すること。</t>
  </si>
  <si>
    <t>（注）入所児童数欄は、直近の月初日の児童数について、当該日における年齢により年齢区分ごとに記入すること。</t>
  </si>
  <si>
    <t>５歳以上児</t>
  </si>
  <si>
    <t>定員及び入所児童数</t>
  </si>
  <si>
    <t>２</t>
  </si>
  <si>
    <t>保育所名</t>
  </si>
  <si>
    <t>１</t>
  </si>
  <si>
    <t>最　低　基　準　適　合　状　況　確　認　表　（　変　更　）</t>
  </si>
  <si>
    <t>（様式第６号）</t>
  </si>
  <si>
    <t>※ 様式第5号「保育所入所児童及び保育需要等の状況調（変更）」を作成、添付してください。</t>
  </si>
  <si>
    <t>　　福島県知事　様</t>
  </si>
  <si>
    <t>市町村長</t>
  </si>
  <si>
    <t>　</t>
  </si>
  <si>
    <t>　　上記保育所の変更に係る意見は、上記のとおりです。</t>
  </si>
  <si>
    <t>変更前定員</t>
  </si>
  <si>
    <t>変 更 内 容</t>
  </si>
  <si>
    <t>保 育 所 定 員 変 更 に 係 る 意 見 書</t>
  </si>
  <si>
    <t>（様式第７号）</t>
  </si>
  <si>
    <t>４</t>
  </si>
  <si>
    <t>注）入所児童数は、変更予定日における入所見込み児童数について記入すること。</t>
  </si>
  <si>
    <t>３</t>
  </si>
  <si>
    <t>注）変更前の入所児童数は、届出日直近の月初日における児童数について記入すること。</t>
  </si>
  <si>
    <t>定　　　員</t>
  </si>
  <si>
    <t>１</t>
  </si>
  <si>
    <t>保育所入所児童及び保育需要等の状況調（変更）</t>
  </si>
  <si>
    <t>（様式第8号）</t>
  </si>
  <si>
    <t>（記載例）福島花子</t>
  </si>
  <si>
    <t>（注）　通常保育について、保育時間が８時間を超えない日（曜日）がある場合には、２段書し、備考欄にその理由を記入すること。</t>
  </si>
  <si>
    <t>箇所数</t>
  </si>
  <si>
    <t>満３歳児</t>
  </si>
  <si>
    <t>幼保連携型認定こども園</t>
  </si>
  <si>
    <t>私立</t>
  </si>
  <si>
    <t>保育所
（保育所型含む）</t>
  </si>
  <si>
    <t>地域型保育事業</t>
  </si>
  <si>
    <t>定員（a）</t>
  </si>
  <si>
    <t>入所児童数（b）</t>
  </si>
  <si>
    <t>充足率（b）／（a）</t>
  </si>
  <si>
    <t>幼稚園
（幼稚園型含む）</t>
  </si>
  <si>
    <t>２号子ども、
３号子ども入所数
（各年４月１日現在）</t>
  </si>
  <si>
    <t>市町村人口（各年　月１日現在）</t>
  </si>
  <si>
    <t>当該施設</t>
  </si>
  <si>
    <t>年　間　出　生　数</t>
  </si>
  <si>
    <t>一時預かり児童(見込等)</t>
  </si>
  <si>
    <t>※ 各市町村の子ども・子育て支援事業計画を踏まえて意見を記載願います。</t>
  </si>
  <si>
    <t>※　部屋別面積の確認できる平面図等を添付すること</t>
  </si>
  <si>
    <t>㎡</t>
  </si>
  <si>
    <t>廊下等</t>
  </si>
  <si>
    <t>児童用便所</t>
  </si>
  <si>
    <t>調乳室</t>
  </si>
  <si>
    <t>（６歳児）</t>
  </si>
  <si>
    <t>（５歳児）</t>
  </si>
  <si>
    <t>（４歳児）</t>
  </si>
  <si>
    <t>（３歳児）</t>
  </si>
  <si>
    <t>保育室</t>
  </si>
  <si>
    <t>（２歳児）</t>
  </si>
  <si>
    <t>（１歳児）</t>
  </si>
  <si>
    <t>（０歳児）</t>
  </si>
  <si>
    <t>乳児室
ほふく室</t>
  </si>
  <si>
    <t>変更後面積</t>
  </si>
  <si>
    <t>変更前面積</t>
  </si>
  <si>
    <t>部屋名</t>
  </si>
  <si>
    <t>室名</t>
  </si>
  <si>
    <t>部　屋　別　面　積　対　照　表</t>
  </si>
  <si>
    <t>（様式第６号付表）</t>
  </si>
  <si>
    <t>　　　年　　月　　日</t>
  </si>
  <si>
    <t>入所児童数
（　　年　　月　１日現在）</t>
  </si>
  <si>
    <t>入所見込児童数
（　　年　　月　　日現在）</t>
  </si>
  <si>
    <r>
      <t>配置</t>
    </r>
    <r>
      <rPr>
        <sz val="9"/>
        <rFont val="ＭＳ Ｐゴシック"/>
        <family val="3"/>
      </rPr>
      <t>(予定)</t>
    </r>
    <r>
      <rPr>
        <sz val="10"/>
        <rFont val="ＭＳ Ｐゴシック"/>
        <family val="3"/>
      </rPr>
      <t>数</t>
    </r>
  </si>
  <si>
    <t>　（最低基準面積等を求める場合の児童の人数は、上記変更後「定員」と変更後「入所見込児童数」のいずれか多い数を用いること。）</t>
  </si>
  <si>
    <t>入所児童数
（　年　　月　１日現在）</t>
  </si>
  <si>
    <t>入所児童数（見込み）
（　　年　　月　　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</si>
</sst>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###&quot;）&quot;"/>
    <numFmt numFmtId="177" formatCode="0.0_ "/>
    <numFmt numFmtId="178" formatCode="0.0_);[Red]\(0.0\)"/>
    <numFmt numFmtId="179" formatCode="0_);[Red]\(0\)"/>
    <numFmt numFmtId="180" formatCode="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10"/>
      <name val="ＭＳ Ｐゴシック"/>
      <family val="3"/>
    </font>
    <font>
      <strike/>
      <sz val="11"/>
      <name val="ＭＳ 明朝"/>
      <family val="1"/>
    </font>
    <font>
      <u val="single"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rgb="FFFF0000"/>
      <name val="ＭＳ Ｐゴシック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double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thin"/>
      <bottom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 style="thin"/>
      <top style="thin"/>
      <bottom>
        <color indexed="63"/>
      </bottom>
      <diagonal style="hair"/>
    </border>
    <border diagonalUp="1">
      <left style="thin"/>
      <right style="thin"/>
      <top style="thin"/>
      <bottom style="hair"/>
      <diagonal style="hair"/>
    </border>
    <border diagonalUp="1">
      <left style="thin"/>
      <right style="thin"/>
      <top style="thin"/>
      <bottom style="thin"/>
      <diagonal style="hair"/>
    </border>
    <border diagonalUp="1">
      <left style="thin"/>
      <right style="thin"/>
      <top style="hair"/>
      <bottom style="thin"/>
      <diagonal style="hair"/>
    </border>
    <border>
      <left>
        <color indexed="63"/>
      </left>
      <right>
        <color indexed="63"/>
      </right>
      <top style="thin"/>
      <bottom style="medium"/>
    </border>
    <border diagonalUp="1">
      <left style="thin"/>
      <right style="thin"/>
      <top style="thin"/>
      <bottom style="medium"/>
      <diagonal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 diagonalUp="1">
      <left style="thin"/>
      <right>
        <color indexed="63"/>
      </right>
      <top style="medium"/>
      <bottom style="thin"/>
      <diagonal style="hair"/>
    </border>
    <border diagonalUp="1">
      <left>
        <color indexed="63"/>
      </left>
      <right>
        <color indexed="63"/>
      </right>
      <top style="medium"/>
      <bottom style="thin"/>
      <diagonal style="hair"/>
    </border>
    <border diagonalUp="1">
      <left>
        <color indexed="63"/>
      </left>
      <right style="thin"/>
      <top style="medium"/>
      <bottom style="thin"/>
      <diagonal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 style="thin"/>
      <top>
        <color indexed="63"/>
      </top>
      <bottom style="thin"/>
      <diagonal style="hair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textRotation="255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22" xfId="0" applyNumberFormat="1" applyFont="1" applyFill="1" applyBorder="1" applyAlignment="1">
      <alignment horizontal="right" vertical="center"/>
    </xf>
    <xf numFmtId="0" fontId="11" fillId="0" borderId="17" xfId="0" applyNumberFormat="1" applyFont="1" applyFill="1" applyBorder="1" applyAlignment="1">
      <alignment horizontal="right" vertical="center"/>
    </xf>
    <xf numFmtId="0" fontId="11" fillId="0" borderId="26" xfId="0" applyNumberFormat="1" applyFont="1" applyFill="1" applyBorder="1" applyAlignment="1">
      <alignment horizontal="right" vertical="center"/>
    </xf>
    <xf numFmtId="0" fontId="11" fillId="0" borderId="23" xfId="0" applyNumberFormat="1" applyFont="1" applyFill="1" applyBorder="1" applyAlignment="1">
      <alignment horizontal="right" vertical="center"/>
    </xf>
    <xf numFmtId="0" fontId="11" fillId="0" borderId="27" xfId="0" applyNumberFormat="1" applyFont="1" applyFill="1" applyBorder="1" applyAlignment="1">
      <alignment horizontal="right" vertical="center"/>
    </xf>
    <xf numFmtId="0" fontId="11" fillId="0" borderId="18" xfId="0" applyNumberFormat="1" applyFont="1" applyFill="1" applyBorder="1" applyAlignment="1">
      <alignment horizontal="right" vertical="center"/>
    </xf>
    <xf numFmtId="0" fontId="11" fillId="0" borderId="28" xfId="0" applyNumberFormat="1" applyFont="1" applyFill="1" applyBorder="1" applyAlignment="1">
      <alignment horizontal="right" vertical="center"/>
    </xf>
    <xf numFmtId="0" fontId="11" fillId="0" borderId="29" xfId="0" applyNumberFormat="1" applyFont="1" applyFill="1" applyBorder="1" applyAlignment="1">
      <alignment horizontal="right" vertical="center"/>
    </xf>
    <xf numFmtId="0" fontId="11" fillId="0" borderId="30" xfId="0" applyNumberFormat="1" applyFont="1" applyFill="1" applyBorder="1" applyAlignment="1">
      <alignment horizontal="right" vertical="center"/>
    </xf>
    <xf numFmtId="0" fontId="11" fillId="0" borderId="15" xfId="0" applyNumberFormat="1" applyFont="1" applyFill="1" applyBorder="1" applyAlignment="1">
      <alignment horizontal="right" vertical="center"/>
    </xf>
    <xf numFmtId="0" fontId="11" fillId="0" borderId="31" xfId="0" applyNumberFormat="1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32" xfId="0" applyNumberFormat="1" applyFont="1" applyFill="1" applyBorder="1" applyAlignment="1">
      <alignment horizontal="right" vertical="center"/>
    </xf>
    <xf numFmtId="0" fontId="11" fillId="0" borderId="13" xfId="0" applyNumberFormat="1" applyFont="1" applyFill="1" applyBorder="1" applyAlignment="1">
      <alignment horizontal="right" vertical="center"/>
    </xf>
    <xf numFmtId="0" fontId="11" fillId="0" borderId="33" xfId="0" applyNumberFormat="1" applyFont="1" applyFill="1" applyBorder="1" applyAlignment="1">
      <alignment horizontal="right" vertical="center"/>
    </xf>
    <xf numFmtId="0" fontId="11" fillId="0" borderId="24" xfId="0" applyNumberFormat="1" applyFont="1" applyFill="1" applyBorder="1" applyAlignment="1">
      <alignment horizontal="right" vertical="center"/>
    </xf>
    <xf numFmtId="0" fontId="11" fillId="0" borderId="34" xfId="0" applyNumberFormat="1" applyFont="1" applyFill="1" applyBorder="1" applyAlignment="1">
      <alignment horizontal="right" vertical="center"/>
    </xf>
    <xf numFmtId="0" fontId="11" fillId="0" borderId="35" xfId="0" applyNumberFormat="1" applyFont="1" applyFill="1" applyBorder="1" applyAlignment="1">
      <alignment horizontal="right" vertical="center"/>
    </xf>
    <xf numFmtId="0" fontId="11" fillId="0" borderId="36" xfId="0" applyNumberFormat="1" applyFont="1" applyFill="1" applyBorder="1" applyAlignment="1">
      <alignment horizontal="right" vertical="center"/>
    </xf>
    <xf numFmtId="0" fontId="11" fillId="0" borderId="37" xfId="0" applyNumberFormat="1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1" fillId="0" borderId="4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right" vertical="center"/>
    </xf>
    <xf numFmtId="0" fontId="11" fillId="0" borderId="34" xfId="0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0" fontId="11" fillId="0" borderId="39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left" vertical="center"/>
    </xf>
    <xf numFmtId="0" fontId="11" fillId="0" borderId="39" xfId="0" applyNumberFormat="1" applyFont="1" applyFill="1" applyBorder="1" applyAlignment="1">
      <alignment horizontal="right" vertical="center"/>
    </xf>
    <xf numFmtId="0" fontId="11" fillId="0" borderId="42" xfId="0" applyNumberFormat="1" applyFont="1" applyFill="1" applyBorder="1" applyAlignment="1">
      <alignment horizontal="right" vertical="center"/>
    </xf>
    <xf numFmtId="0" fontId="11" fillId="0" borderId="43" xfId="0" applyNumberFormat="1" applyFont="1" applyFill="1" applyBorder="1" applyAlignment="1">
      <alignment horizontal="right" vertical="center"/>
    </xf>
    <xf numFmtId="0" fontId="11" fillId="0" borderId="40" xfId="0" applyNumberFormat="1" applyFont="1" applyFill="1" applyBorder="1" applyAlignment="1">
      <alignment horizontal="right" vertical="center"/>
    </xf>
    <xf numFmtId="0" fontId="11" fillId="0" borderId="44" xfId="0" applyNumberFormat="1" applyFont="1" applyFill="1" applyBorder="1" applyAlignment="1">
      <alignment horizontal="right" vertical="center"/>
    </xf>
    <xf numFmtId="0" fontId="11" fillId="0" borderId="45" xfId="0" applyNumberFormat="1" applyFont="1" applyFill="1" applyBorder="1" applyAlignment="1">
      <alignment horizontal="right" vertical="center"/>
    </xf>
    <xf numFmtId="0" fontId="11" fillId="0" borderId="46" xfId="0" applyNumberFormat="1" applyFont="1" applyFill="1" applyBorder="1" applyAlignment="1">
      <alignment horizontal="right" vertical="center"/>
    </xf>
    <xf numFmtId="0" fontId="11" fillId="0" borderId="47" xfId="0" applyNumberFormat="1" applyFont="1" applyFill="1" applyBorder="1" applyAlignment="1">
      <alignment horizontal="right" vertical="center"/>
    </xf>
    <xf numFmtId="0" fontId="11" fillId="0" borderId="48" xfId="0" applyFont="1" applyFill="1" applyBorder="1" applyAlignment="1">
      <alignment vertical="center"/>
    </xf>
    <xf numFmtId="0" fontId="11" fillId="33" borderId="44" xfId="0" applyNumberFormat="1" applyFont="1" applyFill="1" applyBorder="1" applyAlignment="1">
      <alignment horizontal="right" vertical="center"/>
    </xf>
    <xf numFmtId="0" fontId="11" fillId="33" borderId="45" xfId="0" applyNumberFormat="1" applyFont="1" applyFill="1" applyBorder="1" applyAlignment="1">
      <alignment horizontal="right" vertical="center"/>
    </xf>
    <xf numFmtId="0" fontId="11" fillId="33" borderId="46" xfId="0" applyNumberFormat="1" applyFont="1" applyFill="1" applyBorder="1" applyAlignment="1">
      <alignment horizontal="right" vertical="center"/>
    </xf>
    <xf numFmtId="0" fontId="11" fillId="33" borderId="47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1" fillId="0" borderId="0" xfId="0" applyFont="1" applyFill="1" applyAlignment="1">
      <alignment vertical="top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20" fontId="11" fillId="0" borderId="44" xfId="0" applyNumberFormat="1" applyFont="1" applyFill="1" applyBorder="1" applyAlignment="1">
      <alignment horizontal="left" vertical="center"/>
    </xf>
    <xf numFmtId="0" fontId="11" fillId="0" borderId="51" xfId="0" applyFont="1" applyFill="1" applyBorder="1" applyAlignment="1">
      <alignment vertical="center"/>
    </xf>
    <xf numFmtId="20" fontId="11" fillId="0" borderId="47" xfId="0" applyNumberFormat="1" applyFont="1" applyFill="1" applyBorder="1" applyAlignment="1">
      <alignment horizontal="left" vertical="center"/>
    </xf>
    <xf numFmtId="20" fontId="11" fillId="0" borderId="39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20" fontId="11" fillId="0" borderId="40" xfId="0" applyNumberFormat="1" applyFont="1" applyFill="1" applyBorder="1" applyAlignment="1">
      <alignment horizontal="left" vertical="center"/>
    </xf>
    <xf numFmtId="0" fontId="11" fillId="0" borderId="52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left" vertical="center"/>
    </xf>
    <xf numFmtId="0" fontId="11" fillId="0" borderId="53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4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11" fillId="0" borderId="41" xfId="0" applyNumberFormat="1" applyFont="1" applyFill="1" applyBorder="1" applyAlignment="1">
      <alignment horizontal="right" vertical="center"/>
    </xf>
    <xf numFmtId="0" fontId="11" fillId="0" borderId="12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56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right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right" vertical="center"/>
    </xf>
    <xf numFmtId="0" fontId="13" fillId="0" borderId="41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2" fillId="0" borderId="0" xfId="61" applyFont="1" applyAlignment="1">
      <alignment vertical="center"/>
      <protection/>
    </xf>
    <xf numFmtId="0" fontId="2" fillId="0" borderId="0" xfId="61" applyFont="1" applyAlignment="1">
      <alignment horizontal="right" vertical="center"/>
      <protection/>
    </xf>
    <xf numFmtId="0" fontId="2" fillId="0" borderId="0" xfId="61" applyFont="1" applyAlignment="1">
      <alignment vertical="center" wrapText="1"/>
      <protection/>
    </xf>
    <xf numFmtId="0" fontId="56" fillId="0" borderId="0" xfId="61" applyFont="1" applyAlignment="1">
      <alignment horizontal="left" vertical="center" indent="1"/>
      <protection/>
    </xf>
    <xf numFmtId="0" fontId="2" fillId="0" borderId="15" xfId="61" applyFont="1" applyBorder="1" applyAlignment="1">
      <alignment horizontal="right" vertical="center"/>
      <protection/>
    </xf>
    <xf numFmtId="4" fontId="2" fillId="0" borderId="30" xfId="61" applyNumberFormat="1" applyFont="1" applyBorder="1" applyAlignment="1">
      <alignment horizontal="right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vertical="center"/>
      <protection/>
    </xf>
    <xf numFmtId="0" fontId="2" fillId="0" borderId="29" xfId="61" applyFont="1" applyBorder="1" applyAlignment="1">
      <alignment horizontal="right" vertical="center"/>
      <protection/>
    </xf>
    <xf numFmtId="0" fontId="2" fillId="0" borderId="28" xfId="61" applyFont="1" applyBorder="1" applyAlignment="1">
      <alignment horizontal="right" vertical="center"/>
      <protection/>
    </xf>
    <xf numFmtId="0" fontId="2" fillId="0" borderId="18" xfId="61" applyFont="1" applyBorder="1" applyAlignment="1">
      <alignment horizontal="right" vertical="center"/>
      <protection/>
    </xf>
    <xf numFmtId="0" fontId="2" fillId="0" borderId="27" xfId="61" applyFont="1" applyBorder="1" applyAlignment="1">
      <alignment horizontal="right" vertical="center"/>
      <protection/>
    </xf>
    <xf numFmtId="0" fontId="2" fillId="0" borderId="60" xfId="61" applyFont="1" applyBorder="1" applyAlignment="1">
      <alignment vertical="center"/>
      <protection/>
    </xf>
    <xf numFmtId="0" fontId="2" fillId="0" borderId="23" xfId="61" applyFont="1" applyBorder="1" applyAlignment="1">
      <alignment horizontal="right" vertical="center"/>
      <protection/>
    </xf>
    <xf numFmtId="0" fontId="2" fillId="0" borderId="26" xfId="61" applyFont="1" applyBorder="1" applyAlignment="1">
      <alignment horizontal="right" vertical="center"/>
      <protection/>
    </xf>
    <xf numFmtId="0" fontId="2" fillId="0" borderId="17" xfId="61" applyFont="1" applyBorder="1" applyAlignment="1">
      <alignment horizontal="right" vertical="center"/>
      <protection/>
    </xf>
    <xf numFmtId="0" fontId="2" fillId="0" borderId="22" xfId="61" applyFont="1" applyBorder="1" applyAlignment="1">
      <alignment horizontal="right" vertical="center"/>
      <protection/>
    </xf>
    <xf numFmtId="0" fontId="2" fillId="0" borderId="48" xfId="61" applyFont="1" applyBorder="1" applyAlignment="1">
      <alignment vertical="center"/>
      <protection/>
    </xf>
    <xf numFmtId="0" fontId="2" fillId="0" borderId="16" xfId="61" applyFont="1" applyBorder="1" applyAlignment="1">
      <alignment horizontal="right" vertical="center"/>
      <protection/>
    </xf>
    <xf numFmtId="4" fontId="2" fillId="0" borderId="61" xfId="61" applyNumberFormat="1" applyFont="1" applyBorder="1" applyAlignment="1">
      <alignment horizontal="right" vertical="center"/>
      <protection/>
    </xf>
    <xf numFmtId="0" fontId="2" fillId="0" borderId="12" xfId="61" applyFont="1" applyBorder="1" applyAlignment="1">
      <alignment horizontal="right" vertical="center"/>
      <protection/>
    </xf>
    <xf numFmtId="4" fontId="2" fillId="0" borderId="41" xfId="61" applyNumberFormat="1" applyFont="1" applyBorder="1" applyAlignment="1">
      <alignment horizontal="right" vertical="center"/>
      <protection/>
    </xf>
    <xf numFmtId="0" fontId="2" fillId="0" borderId="10" xfId="61" applyFont="1" applyBorder="1" applyAlignment="1">
      <alignment vertical="center"/>
      <protection/>
    </xf>
    <xf numFmtId="0" fontId="2" fillId="0" borderId="21" xfId="61" applyFont="1" applyBorder="1" applyAlignment="1">
      <alignment horizontal="right" vertical="center"/>
      <protection/>
    </xf>
    <xf numFmtId="4" fontId="2" fillId="0" borderId="31" xfId="61" applyNumberFormat="1" applyFont="1" applyBorder="1" applyAlignment="1">
      <alignment horizontal="right" vertical="center"/>
      <protection/>
    </xf>
    <xf numFmtId="4" fontId="2" fillId="0" borderId="20" xfId="61" applyNumberFormat="1" applyFont="1" applyBorder="1" applyAlignment="1">
      <alignment horizontal="right" vertical="center"/>
      <protection/>
    </xf>
    <xf numFmtId="0" fontId="2" fillId="0" borderId="10" xfId="61" applyFont="1" applyBorder="1" applyAlignment="1">
      <alignment horizontal="left" vertical="center"/>
      <protection/>
    </xf>
    <xf numFmtId="4" fontId="2" fillId="0" borderId="28" xfId="61" applyNumberFormat="1" applyFont="1" applyBorder="1" applyAlignment="1">
      <alignment horizontal="right" vertical="center"/>
      <protection/>
    </xf>
    <xf numFmtId="4" fontId="2" fillId="0" borderId="19" xfId="61" applyNumberFormat="1" applyFont="1" applyBorder="1" applyAlignment="1">
      <alignment horizontal="right" vertical="center"/>
      <protection/>
    </xf>
    <xf numFmtId="0" fontId="2" fillId="0" borderId="18" xfId="61" applyFont="1" applyBorder="1" applyAlignment="1">
      <alignment horizontal="center" vertical="center"/>
      <protection/>
    </xf>
    <xf numFmtId="4" fontId="2" fillId="0" borderId="26" xfId="61" applyNumberFormat="1" applyFont="1" applyBorder="1" applyAlignment="1">
      <alignment horizontal="right" vertical="center"/>
      <protection/>
    </xf>
    <xf numFmtId="4" fontId="2" fillId="0" borderId="52" xfId="61" applyNumberFormat="1" applyFont="1" applyBorder="1" applyAlignment="1">
      <alignment horizontal="right" vertical="center"/>
      <protection/>
    </xf>
    <xf numFmtId="0" fontId="2" fillId="0" borderId="17" xfId="61" applyFont="1" applyBorder="1" applyAlignment="1">
      <alignment horizontal="center" vertical="center"/>
      <protection/>
    </xf>
    <xf numFmtId="4" fontId="2" fillId="0" borderId="38" xfId="61" applyNumberFormat="1" applyFont="1" applyBorder="1" applyAlignment="1">
      <alignment horizontal="right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right" vertical="center"/>
      <protection/>
    </xf>
    <xf numFmtId="0" fontId="2" fillId="0" borderId="0" xfId="61" applyFont="1" applyFill="1" applyAlignment="1">
      <alignment horizontal="left" vertical="center"/>
      <protection/>
    </xf>
    <xf numFmtId="0" fontId="2" fillId="0" borderId="10" xfId="61" applyNumberFormat="1" applyFont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176" fontId="2" fillId="0" borderId="4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48" xfId="0" applyFont="1" applyFill="1" applyBorder="1" applyAlignment="1">
      <alignment horizontal="center" vertical="center" textRotation="255"/>
    </xf>
    <xf numFmtId="0" fontId="2" fillId="0" borderId="62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5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horizontal="right" vertical="center"/>
    </xf>
    <xf numFmtId="4" fontId="2" fillId="0" borderId="3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4" fontId="2" fillId="0" borderId="66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67" xfId="0" applyFont="1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11" fillId="0" borderId="30" xfId="0" applyFont="1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11" fillId="0" borderId="3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20" fontId="11" fillId="0" borderId="30" xfId="0" applyNumberFormat="1" applyFont="1" applyFill="1" applyBorder="1" applyAlignment="1">
      <alignment horizontal="left" vertical="center"/>
    </xf>
    <xf numFmtId="20" fontId="11" fillId="0" borderId="21" xfId="0" applyNumberFormat="1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47" xfId="0" applyFont="1" applyFill="1" applyBorder="1" applyAlignment="1">
      <alignment horizontal="center" vertical="center" shrinkToFit="1"/>
    </xf>
    <xf numFmtId="0" fontId="11" fillId="0" borderId="68" xfId="0" applyNumberFormat="1" applyFont="1" applyFill="1" applyBorder="1" applyAlignment="1">
      <alignment horizontal="center" vertical="center" shrinkToFit="1"/>
    </xf>
    <xf numFmtId="0" fontId="11" fillId="0" borderId="69" xfId="0" applyNumberFormat="1" applyFont="1" applyFill="1" applyBorder="1" applyAlignment="1">
      <alignment horizontal="center" vertical="center" shrinkToFit="1"/>
    </xf>
    <xf numFmtId="0" fontId="11" fillId="0" borderId="41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3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0" xfId="0" applyBorder="1" applyAlignment="1">
      <alignment vertical="center"/>
    </xf>
    <xf numFmtId="0" fontId="11" fillId="0" borderId="27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9" xfId="0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textRotation="255"/>
    </xf>
    <xf numFmtId="0" fontId="11" fillId="0" borderId="10" xfId="0" applyFont="1" applyFill="1" applyBorder="1" applyAlignment="1">
      <alignment horizontal="center" vertical="center" textRotation="255"/>
    </xf>
    <xf numFmtId="0" fontId="13" fillId="0" borderId="10" xfId="0" applyFont="1" applyBorder="1" applyAlignment="1">
      <alignment horizontal="center" vertical="center" textRotation="255"/>
    </xf>
    <xf numFmtId="0" fontId="14" fillId="0" borderId="0" xfId="0" applyFont="1" applyAlignment="1">
      <alignment horizontal="center" vertical="center"/>
    </xf>
    <xf numFmtId="0" fontId="13" fillId="0" borderId="30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70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4" fontId="2" fillId="0" borderId="48" xfId="0" applyNumberFormat="1" applyFont="1" applyFill="1" applyBorder="1" applyAlignment="1">
      <alignment horizontal="right" vertical="center"/>
    </xf>
    <xf numFmtId="4" fontId="2" fillId="0" borderId="41" xfId="0" applyNumberFormat="1" applyFont="1" applyFill="1" applyBorder="1" applyAlignment="1">
      <alignment horizontal="right" vertical="center"/>
    </xf>
    <xf numFmtId="0" fontId="2" fillId="0" borderId="60" xfId="0" applyFont="1" applyFill="1" applyBorder="1" applyAlignment="1">
      <alignment horizontal="left" vertical="center"/>
    </xf>
    <xf numFmtId="4" fontId="2" fillId="0" borderId="6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27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4" fontId="2" fillId="0" borderId="7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textRotation="255"/>
    </xf>
    <xf numFmtId="4" fontId="2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3" fillId="0" borderId="71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/>
    </xf>
    <xf numFmtId="0" fontId="3" fillId="0" borderId="14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176" fontId="2" fillId="0" borderId="39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textRotation="255"/>
    </xf>
    <xf numFmtId="0" fontId="2" fillId="0" borderId="39" xfId="0" applyFont="1" applyFill="1" applyBorder="1" applyAlignment="1">
      <alignment horizontal="center" vertical="center" textRotation="255"/>
    </xf>
    <xf numFmtId="0" fontId="2" fillId="0" borderId="5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shrinkToFit="1"/>
    </xf>
    <xf numFmtId="0" fontId="2" fillId="0" borderId="52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left" vertical="center" shrinkToFit="1"/>
    </xf>
    <xf numFmtId="177" fontId="2" fillId="0" borderId="22" xfId="0" applyNumberFormat="1" applyFont="1" applyFill="1" applyBorder="1" applyAlignment="1">
      <alignment horizontal="right" vertical="center"/>
    </xf>
    <xf numFmtId="177" fontId="2" fillId="0" borderId="52" xfId="0" applyNumberFormat="1" applyFont="1" applyFill="1" applyBorder="1" applyAlignment="1">
      <alignment horizontal="right" vertical="center"/>
    </xf>
    <xf numFmtId="0" fontId="2" fillId="0" borderId="72" xfId="0" applyFont="1" applyFill="1" applyBorder="1" applyAlignment="1">
      <alignment horizontal="right" vertical="center"/>
    </xf>
    <xf numFmtId="0" fontId="2" fillId="0" borderId="73" xfId="0" applyFont="1" applyFill="1" applyBorder="1" applyAlignment="1">
      <alignment horizontal="right" vertical="center"/>
    </xf>
    <xf numFmtId="0" fontId="2" fillId="0" borderId="74" xfId="0" applyFont="1" applyFill="1" applyBorder="1" applyAlignment="1">
      <alignment horizontal="right" vertical="center"/>
    </xf>
    <xf numFmtId="0" fontId="2" fillId="0" borderId="75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left" vertical="center" shrinkToFit="1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80" fontId="2" fillId="0" borderId="30" xfId="0" applyNumberFormat="1" applyFont="1" applyFill="1" applyBorder="1" applyAlignment="1">
      <alignment horizontal="right" vertical="center"/>
    </xf>
    <xf numFmtId="180" fontId="2" fillId="0" borderId="20" xfId="0" applyNumberFormat="1" applyFont="1" applyFill="1" applyBorder="1" applyAlignment="1">
      <alignment horizontal="right" vertical="center"/>
    </xf>
    <xf numFmtId="177" fontId="2" fillId="0" borderId="41" xfId="0" applyNumberFormat="1" applyFont="1" applyFill="1" applyBorder="1" applyAlignment="1">
      <alignment horizontal="right" vertical="center"/>
    </xf>
    <xf numFmtId="177" fontId="2" fillId="0" borderId="38" xfId="0" applyNumberFormat="1" applyFont="1" applyFill="1" applyBorder="1" applyAlignment="1">
      <alignment horizontal="right" vertical="center"/>
    </xf>
    <xf numFmtId="0" fontId="2" fillId="0" borderId="76" xfId="0" applyFont="1" applyFill="1" applyBorder="1" applyAlignment="1">
      <alignment horizontal="right" vertical="center"/>
    </xf>
    <xf numFmtId="0" fontId="2" fillId="0" borderId="77" xfId="0" applyFont="1" applyFill="1" applyBorder="1" applyAlignment="1">
      <alignment horizontal="right" vertical="center"/>
    </xf>
    <xf numFmtId="0" fontId="2" fillId="0" borderId="78" xfId="0" applyFont="1" applyFill="1" applyBorder="1" applyAlignment="1">
      <alignment horizontal="right" vertical="center"/>
    </xf>
    <xf numFmtId="180" fontId="2" fillId="0" borderId="54" xfId="0" applyNumberFormat="1" applyFont="1" applyFill="1" applyBorder="1" applyAlignment="1">
      <alignment horizontal="right" vertical="center"/>
    </xf>
    <xf numFmtId="0" fontId="2" fillId="0" borderId="79" xfId="0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40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44" xfId="0" applyFont="1" applyFill="1" applyBorder="1" applyAlignment="1">
      <alignment horizontal="left" vertical="center" shrinkToFit="1"/>
    </xf>
    <xf numFmtId="0" fontId="2" fillId="0" borderId="51" xfId="0" applyFont="1" applyFill="1" applyBorder="1" applyAlignment="1">
      <alignment horizontal="left" vertical="center" shrinkToFit="1"/>
    </xf>
    <xf numFmtId="0" fontId="2" fillId="0" borderId="47" xfId="0" applyFont="1" applyFill="1" applyBorder="1" applyAlignment="1">
      <alignment horizontal="left" vertical="center" shrinkToFit="1"/>
    </xf>
    <xf numFmtId="0" fontId="2" fillId="0" borderId="80" xfId="0" applyFont="1" applyFill="1" applyBorder="1" applyAlignment="1">
      <alignment horizontal="right" vertical="center"/>
    </xf>
    <xf numFmtId="0" fontId="2" fillId="0" borderId="81" xfId="0" applyFont="1" applyFill="1" applyBorder="1" applyAlignment="1">
      <alignment horizontal="left" vertical="center" textRotation="255"/>
    </xf>
    <xf numFmtId="0" fontId="2" fillId="0" borderId="82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left" vertical="center" wrapText="1"/>
    </xf>
    <xf numFmtId="0" fontId="2" fillId="0" borderId="83" xfId="0" applyFont="1" applyFill="1" applyBorder="1" applyAlignment="1">
      <alignment horizontal="right" vertical="center"/>
    </xf>
    <xf numFmtId="0" fontId="2" fillId="0" borderId="84" xfId="0" applyFont="1" applyFill="1" applyBorder="1" applyAlignment="1">
      <alignment horizontal="right" vertical="center"/>
    </xf>
    <xf numFmtId="0" fontId="2" fillId="0" borderId="85" xfId="0" applyFont="1" applyFill="1" applyBorder="1" applyAlignment="1">
      <alignment horizontal="right" vertical="center"/>
    </xf>
    <xf numFmtId="0" fontId="2" fillId="0" borderId="71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 shrinkToFit="1"/>
    </xf>
    <xf numFmtId="0" fontId="2" fillId="0" borderId="86" xfId="0" applyFont="1" applyFill="1" applyBorder="1" applyAlignment="1">
      <alignment horizontal="left" vertical="center" shrinkToFit="1"/>
    </xf>
    <xf numFmtId="0" fontId="2" fillId="0" borderId="87" xfId="0" applyFont="1" applyFill="1" applyBorder="1" applyAlignment="1">
      <alignment horizontal="left" vertical="center" shrinkToFit="1"/>
    </xf>
    <xf numFmtId="0" fontId="2" fillId="0" borderId="88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89" xfId="0" applyFont="1" applyFill="1" applyBorder="1" applyAlignment="1">
      <alignment horizontal="right" vertical="center"/>
    </xf>
    <xf numFmtId="0" fontId="2" fillId="0" borderId="90" xfId="0" applyFont="1" applyFill="1" applyBorder="1" applyAlignment="1">
      <alignment horizontal="right" vertical="center"/>
    </xf>
    <xf numFmtId="0" fontId="2" fillId="0" borderId="91" xfId="0" applyFont="1" applyFill="1" applyBorder="1" applyAlignment="1">
      <alignment horizontal="right" vertical="center"/>
    </xf>
    <xf numFmtId="0" fontId="2" fillId="0" borderId="92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4" fillId="0" borderId="0" xfId="61" applyFont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34" borderId="30" xfId="61" applyFont="1" applyFill="1" applyBorder="1" applyAlignment="1">
      <alignment horizontal="center" vertical="center"/>
      <protection/>
    </xf>
    <xf numFmtId="0" fontId="2" fillId="34" borderId="21" xfId="61" applyFont="1" applyFill="1" applyBorder="1" applyAlignment="1">
      <alignment horizontal="center" vertical="center"/>
      <protection/>
    </xf>
    <xf numFmtId="0" fontId="2" fillId="0" borderId="10" xfId="61" applyFont="1" applyBorder="1" applyAlignment="1">
      <alignment horizontal="left" vertical="center" wrapText="1"/>
      <protection/>
    </xf>
    <xf numFmtId="0" fontId="2" fillId="0" borderId="10" xfId="61" applyFont="1" applyBorder="1" applyAlignment="1">
      <alignment horizontal="left" vertical="center"/>
      <protection/>
    </xf>
    <xf numFmtId="0" fontId="2" fillId="0" borderId="61" xfId="61" applyFont="1" applyBorder="1" applyAlignment="1">
      <alignment horizontal="left" vertical="center"/>
      <protection/>
    </xf>
    <xf numFmtId="0" fontId="2" fillId="0" borderId="43" xfId="61" applyFont="1" applyBorder="1" applyAlignment="1">
      <alignment horizontal="left" vertical="center"/>
      <protection/>
    </xf>
    <xf numFmtId="0" fontId="2" fillId="0" borderId="28" xfId="61" applyFont="1" applyBorder="1" applyAlignment="1">
      <alignment horizontal="left" vertical="center"/>
      <protection/>
    </xf>
    <xf numFmtId="0" fontId="2" fillId="0" borderId="30" xfId="61" applyFont="1" applyBorder="1" applyAlignment="1">
      <alignment horizontal="left" vertical="center"/>
      <protection/>
    </xf>
    <xf numFmtId="0" fontId="2" fillId="0" borderId="21" xfId="61" applyFont="1" applyBorder="1" applyAlignment="1">
      <alignment horizontal="left" vertical="center"/>
      <protection/>
    </xf>
    <xf numFmtId="0" fontId="2" fillId="0" borderId="48" xfId="61" applyFont="1" applyBorder="1" applyAlignment="1">
      <alignment horizontal="left" vertical="center"/>
      <protection/>
    </xf>
    <xf numFmtId="0" fontId="2" fillId="0" borderId="62" xfId="61" applyFont="1" applyBorder="1" applyAlignment="1">
      <alignment horizontal="left" vertical="center"/>
      <protection/>
    </xf>
    <xf numFmtId="0" fontId="2" fillId="0" borderId="11" xfId="61" applyFont="1" applyBorder="1" applyAlignment="1">
      <alignment horizontal="left" vertical="center"/>
      <protection/>
    </xf>
    <xf numFmtId="0" fontId="2" fillId="0" borderId="60" xfId="61" applyFont="1" applyBorder="1" applyAlignment="1">
      <alignment horizontal="left" vertical="center"/>
      <protection/>
    </xf>
    <xf numFmtId="0" fontId="13" fillId="0" borderId="41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right" vertical="center"/>
    </xf>
    <xf numFmtId="0" fontId="2" fillId="0" borderId="94" xfId="0" applyFont="1" applyFill="1" applyBorder="1" applyAlignment="1">
      <alignment horizontal="right" vertical="center"/>
    </xf>
    <xf numFmtId="0" fontId="2" fillId="0" borderId="95" xfId="0" applyFont="1" applyFill="1" applyBorder="1" applyAlignment="1">
      <alignment horizontal="right" vertical="center"/>
    </xf>
    <xf numFmtId="0" fontId="2" fillId="0" borderId="96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76" fontId="0" fillId="0" borderId="38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left" vertical="center" wrapText="1"/>
    </xf>
    <xf numFmtId="0" fontId="2" fillId="0" borderId="95" xfId="0" applyFont="1" applyFill="1" applyBorder="1" applyAlignment="1">
      <alignment horizontal="left" vertical="center" wrapText="1"/>
    </xf>
    <xf numFmtId="0" fontId="2" fillId="0" borderId="9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left" vertical="center" wrapText="1"/>
    </xf>
    <xf numFmtId="0" fontId="0" fillId="0" borderId="96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right" vertical="center"/>
    </xf>
    <xf numFmtId="0" fontId="0" fillId="0" borderId="97" xfId="0" applyFont="1" applyFill="1" applyBorder="1" applyAlignment="1">
      <alignment vertical="center" textRotation="255"/>
    </xf>
    <xf numFmtId="0" fontId="0" fillId="0" borderId="9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vertical="center" textRotation="255"/>
    </xf>
    <xf numFmtId="0" fontId="0" fillId="0" borderId="103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49" fontId="0" fillId="0" borderId="0" xfId="0" applyNumberFormat="1" applyFont="1" applyFill="1" applyAlignment="1" quotePrefix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PageLayoutView="0" workbookViewId="0" topLeftCell="A1">
      <selection activeCell="G17" sqref="G17"/>
    </sheetView>
  </sheetViews>
  <sheetFormatPr defaultColWidth="9.00390625" defaultRowHeight="13.5"/>
  <cols>
    <col min="1" max="1" width="3.875" style="1" customWidth="1"/>
    <col min="2" max="2" width="10.625" style="1" customWidth="1"/>
    <col min="3" max="3" width="15.375" style="1" customWidth="1"/>
    <col min="4" max="4" width="13.00390625" style="1" customWidth="1"/>
    <col min="5" max="5" width="5.25390625" style="1" customWidth="1"/>
    <col min="6" max="6" width="8.625" style="1" customWidth="1"/>
    <col min="7" max="7" width="14.125" style="1" customWidth="1"/>
    <col min="8" max="8" width="16.625" style="1" customWidth="1"/>
    <col min="9" max="16384" width="9.00390625" style="1" customWidth="1"/>
  </cols>
  <sheetData>
    <row r="1" ht="15.75" customHeight="1">
      <c r="A1" s="1" t="s">
        <v>74</v>
      </c>
    </row>
    <row r="2" spans="1:8" ht="18" customHeight="1">
      <c r="A2" s="251" t="s">
        <v>36</v>
      </c>
      <c r="B2" s="251"/>
      <c r="C2" s="251"/>
      <c r="D2" s="251"/>
      <c r="E2" s="251"/>
      <c r="F2" s="251"/>
      <c r="G2" s="251"/>
      <c r="H2" s="251"/>
    </row>
    <row r="3" spans="2:8" ht="8.25" customHeight="1">
      <c r="B3" s="3"/>
      <c r="C3" s="3"/>
      <c r="D3" s="3"/>
      <c r="E3" s="3"/>
      <c r="F3" s="3"/>
      <c r="G3" s="3"/>
      <c r="H3" s="3"/>
    </row>
    <row r="4" ht="15" customHeight="1">
      <c r="G4" s="1" t="s">
        <v>20</v>
      </c>
    </row>
    <row r="5" spans="1:8" ht="26.25" customHeight="1">
      <c r="A5" s="4"/>
      <c r="B5" s="2" t="s">
        <v>27</v>
      </c>
      <c r="C5" s="2" t="s">
        <v>28</v>
      </c>
      <c r="D5" s="7" t="s">
        <v>76</v>
      </c>
      <c r="E5" s="8" t="s">
        <v>29</v>
      </c>
      <c r="F5" s="7" t="s">
        <v>30</v>
      </c>
      <c r="G5" s="2" t="s">
        <v>31</v>
      </c>
      <c r="H5" s="2" t="s">
        <v>19</v>
      </c>
    </row>
    <row r="6" spans="1:8" ht="24" customHeight="1">
      <c r="A6" s="2">
        <v>1</v>
      </c>
      <c r="B6" s="4" t="s">
        <v>57</v>
      </c>
      <c r="C6" s="4"/>
      <c r="D6" s="7"/>
      <c r="E6" s="4"/>
      <c r="F6" s="7" t="s">
        <v>51</v>
      </c>
      <c r="G6" s="4"/>
      <c r="H6" s="4"/>
    </row>
    <row r="7" spans="1:8" ht="24" customHeight="1">
      <c r="A7" s="2">
        <v>2</v>
      </c>
      <c r="B7" s="4"/>
      <c r="C7" s="4"/>
      <c r="D7" s="4"/>
      <c r="E7" s="4"/>
      <c r="F7" s="7" t="s">
        <v>51</v>
      </c>
      <c r="G7" s="4"/>
      <c r="H7" s="4"/>
    </row>
    <row r="8" spans="1:8" ht="24" customHeight="1">
      <c r="A8" s="2">
        <v>3</v>
      </c>
      <c r="B8" s="4"/>
      <c r="C8" s="4"/>
      <c r="D8" s="4"/>
      <c r="E8" s="4"/>
      <c r="F8" s="7" t="s">
        <v>51</v>
      </c>
      <c r="G8" s="4"/>
      <c r="H8" s="4"/>
    </row>
    <row r="9" spans="1:8" ht="24" customHeight="1">
      <c r="A9" s="2">
        <v>4</v>
      </c>
      <c r="B9" s="4"/>
      <c r="C9" s="4"/>
      <c r="D9" s="4"/>
      <c r="E9" s="4"/>
      <c r="F9" s="7" t="s">
        <v>51</v>
      </c>
      <c r="G9" s="4"/>
      <c r="H9" s="4"/>
    </row>
    <row r="10" spans="1:8" ht="24" customHeight="1">
      <c r="A10" s="2">
        <v>5</v>
      </c>
      <c r="B10" s="4"/>
      <c r="C10" s="4"/>
      <c r="D10" s="4"/>
      <c r="E10" s="4"/>
      <c r="F10" s="7" t="s">
        <v>51</v>
      </c>
      <c r="G10" s="4"/>
      <c r="H10" s="4"/>
    </row>
    <row r="11" spans="1:8" ht="24" customHeight="1">
      <c r="A11" s="2">
        <v>6</v>
      </c>
      <c r="B11" s="4"/>
      <c r="C11" s="4"/>
      <c r="D11" s="4"/>
      <c r="E11" s="4"/>
      <c r="F11" s="7" t="s">
        <v>51</v>
      </c>
      <c r="G11" s="4"/>
      <c r="H11" s="4"/>
    </row>
    <row r="12" spans="1:8" ht="24" customHeight="1">
      <c r="A12" s="2">
        <v>7</v>
      </c>
      <c r="B12" s="4"/>
      <c r="C12" s="4"/>
      <c r="D12" s="4"/>
      <c r="E12" s="4"/>
      <c r="F12" s="7" t="s">
        <v>51</v>
      </c>
      <c r="G12" s="4"/>
      <c r="H12" s="4"/>
    </row>
    <row r="13" spans="1:8" ht="24" customHeight="1">
      <c r="A13" s="2">
        <v>8</v>
      </c>
      <c r="B13" s="4"/>
      <c r="C13" s="4"/>
      <c r="D13" s="4"/>
      <c r="E13" s="4"/>
      <c r="F13" s="7" t="s">
        <v>51</v>
      </c>
      <c r="G13" s="4"/>
      <c r="H13" s="4"/>
    </row>
    <row r="14" spans="1:8" ht="24" customHeight="1">
      <c r="A14" s="2">
        <v>9</v>
      </c>
      <c r="B14" s="4"/>
      <c r="C14" s="4"/>
      <c r="D14" s="4"/>
      <c r="E14" s="4"/>
      <c r="F14" s="7" t="s">
        <v>51</v>
      </c>
      <c r="G14" s="4"/>
      <c r="H14" s="4"/>
    </row>
    <row r="15" spans="1:8" ht="24" customHeight="1">
      <c r="A15" s="2">
        <v>10</v>
      </c>
      <c r="B15" s="4"/>
      <c r="C15" s="4"/>
      <c r="D15" s="4"/>
      <c r="E15" s="4"/>
      <c r="F15" s="7" t="s">
        <v>51</v>
      </c>
      <c r="G15" s="4"/>
      <c r="H15" s="4"/>
    </row>
    <row r="16" spans="1:8" ht="24" customHeight="1">
      <c r="A16" s="2">
        <v>11</v>
      </c>
      <c r="B16" s="4"/>
      <c r="C16" s="4"/>
      <c r="D16" s="4"/>
      <c r="E16" s="4"/>
      <c r="F16" s="7" t="s">
        <v>51</v>
      </c>
      <c r="G16" s="4"/>
      <c r="H16" s="4"/>
    </row>
    <row r="17" spans="1:8" ht="24" customHeight="1">
      <c r="A17" s="2">
        <v>12</v>
      </c>
      <c r="B17" s="4"/>
      <c r="C17" s="4"/>
      <c r="D17" s="4"/>
      <c r="E17" s="4"/>
      <c r="F17" s="7" t="s">
        <v>51</v>
      </c>
      <c r="G17" s="4"/>
      <c r="H17" s="4"/>
    </row>
    <row r="18" spans="1:8" ht="24" customHeight="1">
      <c r="A18" s="2">
        <v>13</v>
      </c>
      <c r="B18" s="4"/>
      <c r="C18" s="4"/>
      <c r="D18" s="4"/>
      <c r="E18" s="4"/>
      <c r="F18" s="7" t="s">
        <v>51</v>
      </c>
      <c r="G18" s="4"/>
      <c r="H18" s="4"/>
    </row>
    <row r="19" spans="1:8" ht="24" customHeight="1">
      <c r="A19" s="2">
        <v>14</v>
      </c>
      <c r="B19" s="4"/>
      <c r="C19" s="4"/>
      <c r="D19" s="4"/>
      <c r="E19" s="4"/>
      <c r="F19" s="7" t="s">
        <v>51</v>
      </c>
      <c r="G19" s="4"/>
      <c r="H19" s="4"/>
    </row>
    <row r="20" spans="1:8" ht="24" customHeight="1">
      <c r="A20" s="2">
        <v>15</v>
      </c>
      <c r="B20" s="4"/>
      <c r="C20" s="4"/>
      <c r="D20" s="4"/>
      <c r="E20" s="4"/>
      <c r="F20" s="7" t="s">
        <v>51</v>
      </c>
      <c r="G20" s="4"/>
      <c r="H20" s="4"/>
    </row>
    <row r="21" spans="1:8" ht="24" customHeight="1">
      <c r="A21" s="2">
        <v>16</v>
      </c>
      <c r="B21" s="4"/>
      <c r="C21" s="4"/>
      <c r="D21" s="4"/>
      <c r="E21" s="4"/>
      <c r="F21" s="7" t="s">
        <v>51</v>
      </c>
      <c r="G21" s="4"/>
      <c r="H21" s="4"/>
    </row>
    <row r="22" spans="1:8" ht="24" customHeight="1">
      <c r="A22" s="2">
        <v>17</v>
      </c>
      <c r="B22" s="4"/>
      <c r="C22" s="4"/>
      <c r="D22" s="4"/>
      <c r="E22" s="4"/>
      <c r="F22" s="7" t="s">
        <v>51</v>
      </c>
      <c r="G22" s="4"/>
      <c r="H22" s="4"/>
    </row>
    <row r="23" spans="1:8" ht="24" customHeight="1">
      <c r="A23" s="2">
        <v>18</v>
      </c>
      <c r="B23" s="4"/>
      <c r="C23" s="4"/>
      <c r="D23" s="4"/>
      <c r="E23" s="4"/>
      <c r="F23" s="7" t="s">
        <v>51</v>
      </c>
      <c r="G23" s="4"/>
      <c r="H23" s="4"/>
    </row>
    <row r="24" spans="1:8" ht="24" customHeight="1">
      <c r="A24" s="2">
        <v>19</v>
      </c>
      <c r="B24" s="4"/>
      <c r="C24" s="4"/>
      <c r="D24" s="4"/>
      <c r="E24" s="4"/>
      <c r="F24" s="7" t="s">
        <v>51</v>
      </c>
      <c r="G24" s="4"/>
      <c r="H24" s="4"/>
    </row>
    <row r="25" spans="1:8" ht="24" customHeight="1">
      <c r="A25" s="2">
        <v>20</v>
      </c>
      <c r="B25" s="4"/>
      <c r="C25" s="4"/>
      <c r="D25" s="4"/>
      <c r="E25" s="4"/>
      <c r="F25" s="7" t="s">
        <v>51</v>
      </c>
      <c r="G25" s="4"/>
      <c r="H25" s="4"/>
    </row>
    <row r="26" spans="1:8" ht="24" customHeight="1">
      <c r="A26" s="2">
        <v>21</v>
      </c>
      <c r="B26" s="4"/>
      <c r="C26" s="4"/>
      <c r="D26" s="4"/>
      <c r="E26" s="4"/>
      <c r="F26" s="7" t="s">
        <v>51</v>
      </c>
      <c r="G26" s="4"/>
      <c r="H26" s="4"/>
    </row>
    <row r="27" spans="1:8" ht="24" customHeight="1">
      <c r="A27" s="2">
        <v>22</v>
      </c>
      <c r="B27" s="4"/>
      <c r="C27" s="4"/>
      <c r="D27" s="4"/>
      <c r="E27" s="4"/>
      <c r="F27" s="7" t="s">
        <v>51</v>
      </c>
      <c r="G27" s="4"/>
      <c r="H27" s="4"/>
    </row>
    <row r="28" spans="1:8" ht="24" customHeight="1">
      <c r="A28" s="117">
        <v>23</v>
      </c>
      <c r="B28" s="118"/>
      <c r="C28" s="118"/>
      <c r="D28" s="118"/>
      <c r="E28" s="118"/>
      <c r="F28" s="7" t="s">
        <v>51</v>
      </c>
      <c r="G28" s="118"/>
      <c r="H28" s="118"/>
    </row>
    <row r="29" spans="1:8" ht="24" customHeight="1" thickBot="1">
      <c r="A29" s="41">
        <v>24</v>
      </c>
      <c r="B29" s="42"/>
      <c r="C29" s="42"/>
      <c r="D29" s="42"/>
      <c r="E29" s="42"/>
      <c r="F29" s="43" t="s">
        <v>51</v>
      </c>
      <c r="G29" s="42"/>
      <c r="H29" s="42"/>
    </row>
    <row r="30" spans="1:8" ht="24" customHeight="1" thickTop="1">
      <c r="A30" s="252" t="s">
        <v>26</v>
      </c>
      <c r="B30" s="5" t="s">
        <v>55</v>
      </c>
      <c r="C30" s="5"/>
      <c r="D30" s="119"/>
      <c r="E30" s="5"/>
      <c r="F30" s="121"/>
      <c r="G30" s="119"/>
      <c r="H30" s="5"/>
    </row>
    <row r="31" spans="1:8" ht="24" customHeight="1">
      <c r="A31" s="253"/>
      <c r="B31" s="4" t="s">
        <v>56</v>
      </c>
      <c r="C31" s="4"/>
      <c r="D31" s="120"/>
      <c r="E31" s="4"/>
      <c r="F31" s="120"/>
      <c r="G31" s="120"/>
      <c r="H31" s="4"/>
    </row>
    <row r="32" spans="1:8" ht="24" customHeight="1">
      <c r="A32" s="254"/>
      <c r="B32" s="4"/>
      <c r="C32" s="4"/>
      <c r="D32" s="4"/>
      <c r="E32" s="4"/>
      <c r="F32" s="4"/>
      <c r="G32" s="4"/>
      <c r="H32" s="4"/>
    </row>
    <row r="33" ht="18" customHeight="1">
      <c r="B33" s="1" t="s">
        <v>77</v>
      </c>
    </row>
    <row r="34" s="122" customFormat="1" ht="14.25" customHeight="1">
      <c r="B34" s="122" t="s">
        <v>79</v>
      </c>
    </row>
    <row r="35" ht="18" customHeight="1">
      <c r="B35" s="1" t="s">
        <v>78</v>
      </c>
    </row>
    <row r="36" ht="17.25" customHeight="1">
      <c r="B36" s="176"/>
    </row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</sheetData>
  <sheetProtection/>
  <mergeCells count="2">
    <mergeCell ref="A2:H2"/>
    <mergeCell ref="A30:A32"/>
  </mergeCells>
  <printOptions horizontalCentered="1"/>
  <pageMargins left="0.7874015748031497" right="0.5905511811023623" top="0.68" bottom="0.5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9"/>
  <sheetViews>
    <sheetView showGridLines="0" showZeros="0" zoomScalePageLayoutView="0" workbookViewId="0" topLeftCell="A1">
      <selection activeCell="J10" sqref="J10"/>
    </sheetView>
  </sheetViews>
  <sheetFormatPr defaultColWidth="9.00390625" defaultRowHeight="13.5" customHeight="1"/>
  <cols>
    <col min="1" max="1" width="6.625" style="44" customWidth="1"/>
    <col min="2" max="2" width="3.375" style="44" customWidth="1"/>
    <col min="3" max="3" width="8.875" style="44" customWidth="1"/>
    <col min="4" max="29" width="4.125" style="44" customWidth="1"/>
    <col min="30" max="30" width="5.875" style="44" customWidth="1"/>
    <col min="31" max="31" width="2.875" style="44" customWidth="1"/>
    <col min="32" max="32" width="5.875" style="44" customWidth="1"/>
    <col min="33" max="16384" width="9.00390625" style="44" customWidth="1"/>
  </cols>
  <sheetData>
    <row r="1" spans="1:23" ht="18.75" customHeight="1">
      <c r="A1" s="123" t="s">
        <v>87</v>
      </c>
      <c r="K1" s="124" t="s">
        <v>62</v>
      </c>
      <c r="W1" s="125"/>
    </row>
    <row r="2" spans="1:23" ht="13.5" customHeight="1">
      <c r="A2" s="45"/>
      <c r="W2" s="44" t="s">
        <v>85</v>
      </c>
    </row>
    <row r="3" spans="1:32" ht="13.5" customHeight="1">
      <c r="A3" s="257" t="s">
        <v>5</v>
      </c>
      <c r="B3" s="258"/>
      <c r="C3" s="67"/>
      <c r="D3" s="259">
        <v>0.2916666666666667</v>
      </c>
      <c r="E3" s="260"/>
      <c r="F3" s="259">
        <v>0.333333333333333</v>
      </c>
      <c r="G3" s="260"/>
      <c r="H3" s="259">
        <v>0.375</v>
      </c>
      <c r="I3" s="260"/>
      <c r="J3" s="259">
        <v>0.416666666666667</v>
      </c>
      <c r="K3" s="260"/>
      <c r="L3" s="259">
        <v>0.458333333333333</v>
      </c>
      <c r="M3" s="260"/>
      <c r="N3" s="259">
        <v>0.5</v>
      </c>
      <c r="O3" s="260"/>
      <c r="P3" s="259">
        <v>0.541666666666667</v>
      </c>
      <c r="Q3" s="260"/>
      <c r="R3" s="259">
        <v>0.583333333333333</v>
      </c>
      <c r="S3" s="260"/>
      <c r="T3" s="259">
        <v>0.625</v>
      </c>
      <c r="U3" s="260"/>
      <c r="V3" s="259">
        <v>0.666666666666667</v>
      </c>
      <c r="W3" s="260"/>
      <c r="X3" s="259">
        <v>0.708333333333333</v>
      </c>
      <c r="Y3" s="260"/>
      <c r="Z3" s="259">
        <v>0.75</v>
      </c>
      <c r="AA3" s="260"/>
      <c r="AB3" s="259">
        <v>0.791666666666667</v>
      </c>
      <c r="AC3" s="260"/>
      <c r="AD3" s="265" t="s">
        <v>58</v>
      </c>
      <c r="AE3" s="266"/>
      <c r="AF3" s="267"/>
    </row>
    <row r="4" spans="1:32" ht="14.25" customHeight="1">
      <c r="A4" s="275" t="s">
        <v>59</v>
      </c>
      <c r="B4" s="80" t="s">
        <v>0</v>
      </c>
      <c r="C4" s="83"/>
      <c r="D4" s="144"/>
      <c r="E4" s="145"/>
      <c r="F4" s="144"/>
      <c r="G4" s="145"/>
      <c r="H4" s="144"/>
      <c r="I4" s="145"/>
      <c r="J4" s="144"/>
      <c r="K4" s="145"/>
      <c r="L4" s="144"/>
      <c r="M4" s="145"/>
      <c r="N4" s="144"/>
      <c r="O4" s="145"/>
      <c r="P4" s="144"/>
      <c r="Q4" s="145"/>
      <c r="R4" s="144"/>
      <c r="S4" s="145"/>
      <c r="T4" s="144"/>
      <c r="U4" s="145"/>
      <c r="V4" s="144"/>
      <c r="W4" s="145"/>
      <c r="X4" s="144"/>
      <c r="Y4" s="145"/>
      <c r="Z4" s="144"/>
      <c r="AA4" s="145"/>
      <c r="AB4" s="144"/>
      <c r="AC4" s="145"/>
      <c r="AD4" s="268"/>
      <c r="AE4" s="269"/>
      <c r="AF4" s="270"/>
    </row>
    <row r="5" spans="1:32" ht="14.25" customHeight="1">
      <c r="A5" s="275"/>
      <c r="B5" s="81" t="s">
        <v>22</v>
      </c>
      <c r="C5" s="84"/>
      <c r="D5" s="46"/>
      <c r="E5" s="47"/>
      <c r="F5" s="46"/>
      <c r="G5" s="47"/>
      <c r="H5" s="46"/>
      <c r="I5" s="47"/>
      <c r="J5" s="46"/>
      <c r="K5" s="47"/>
      <c r="L5" s="46"/>
      <c r="M5" s="47"/>
      <c r="N5" s="46"/>
      <c r="O5" s="47"/>
      <c r="P5" s="46"/>
      <c r="Q5" s="47"/>
      <c r="R5" s="46"/>
      <c r="S5" s="47"/>
      <c r="T5" s="46"/>
      <c r="U5" s="47"/>
      <c r="V5" s="46"/>
      <c r="W5" s="47"/>
      <c r="X5" s="46"/>
      <c r="Y5" s="47"/>
      <c r="Z5" s="46"/>
      <c r="AA5" s="47"/>
      <c r="AB5" s="46"/>
      <c r="AC5" s="47"/>
      <c r="AD5" s="268"/>
      <c r="AE5" s="269"/>
      <c r="AF5" s="270"/>
    </row>
    <row r="6" spans="1:32" ht="14.25" customHeight="1">
      <c r="A6" s="275"/>
      <c r="B6" s="81" t="s">
        <v>1</v>
      </c>
      <c r="C6" s="84"/>
      <c r="D6" s="46"/>
      <c r="E6" s="47"/>
      <c r="F6" s="46"/>
      <c r="G6" s="47"/>
      <c r="H6" s="46"/>
      <c r="I6" s="47"/>
      <c r="J6" s="46"/>
      <c r="K6" s="47"/>
      <c r="L6" s="46"/>
      <c r="M6" s="47"/>
      <c r="N6" s="46"/>
      <c r="O6" s="47"/>
      <c r="P6" s="46"/>
      <c r="Q6" s="47"/>
      <c r="R6" s="46"/>
      <c r="S6" s="47"/>
      <c r="T6" s="46"/>
      <c r="U6" s="47"/>
      <c r="V6" s="46"/>
      <c r="W6" s="47"/>
      <c r="X6" s="46"/>
      <c r="Y6" s="47"/>
      <c r="Z6" s="46"/>
      <c r="AA6" s="47"/>
      <c r="AB6" s="46"/>
      <c r="AC6" s="47"/>
      <c r="AD6" s="268"/>
      <c r="AE6" s="269"/>
      <c r="AF6" s="270"/>
    </row>
    <row r="7" spans="1:32" ht="14.25" customHeight="1">
      <c r="A7" s="275"/>
      <c r="B7" s="82" t="s">
        <v>23</v>
      </c>
      <c r="C7" s="85"/>
      <c r="D7" s="50"/>
      <c r="E7" s="51"/>
      <c r="F7" s="50"/>
      <c r="G7" s="51"/>
      <c r="H7" s="50"/>
      <c r="I7" s="51"/>
      <c r="J7" s="50"/>
      <c r="K7" s="51"/>
      <c r="L7" s="50"/>
      <c r="M7" s="51"/>
      <c r="N7" s="50"/>
      <c r="O7" s="51"/>
      <c r="P7" s="50"/>
      <c r="Q7" s="51"/>
      <c r="R7" s="50"/>
      <c r="S7" s="51"/>
      <c r="T7" s="50"/>
      <c r="U7" s="51"/>
      <c r="V7" s="50"/>
      <c r="W7" s="51"/>
      <c r="X7" s="50"/>
      <c r="Y7" s="51"/>
      <c r="Z7" s="50"/>
      <c r="AA7" s="51"/>
      <c r="AB7" s="50"/>
      <c r="AC7" s="51"/>
      <c r="AD7" s="268"/>
      <c r="AE7" s="269"/>
      <c r="AF7" s="270"/>
    </row>
    <row r="8" spans="1:32" ht="14.25" customHeight="1">
      <c r="A8" s="275"/>
      <c r="B8" s="255" t="s">
        <v>80</v>
      </c>
      <c r="C8" s="256"/>
      <c r="D8" s="52">
        <f aca="true" t="shared" si="0" ref="D8:AC8">SUM(D4:D7)</f>
        <v>0</v>
      </c>
      <c r="E8" s="53">
        <f t="shared" si="0"/>
        <v>0</v>
      </c>
      <c r="F8" s="52">
        <f t="shared" si="0"/>
        <v>0</v>
      </c>
      <c r="G8" s="53">
        <f t="shared" si="0"/>
        <v>0</v>
      </c>
      <c r="H8" s="52">
        <f t="shared" si="0"/>
        <v>0</v>
      </c>
      <c r="I8" s="53">
        <f t="shared" si="0"/>
        <v>0</v>
      </c>
      <c r="J8" s="52">
        <f t="shared" si="0"/>
        <v>0</v>
      </c>
      <c r="K8" s="53">
        <f t="shared" si="0"/>
        <v>0</v>
      </c>
      <c r="L8" s="52">
        <f t="shared" si="0"/>
        <v>0</v>
      </c>
      <c r="M8" s="53">
        <f t="shared" si="0"/>
        <v>0</v>
      </c>
      <c r="N8" s="52">
        <f t="shared" si="0"/>
        <v>0</v>
      </c>
      <c r="O8" s="53">
        <f t="shared" si="0"/>
        <v>0</v>
      </c>
      <c r="P8" s="52">
        <f t="shared" si="0"/>
        <v>0</v>
      </c>
      <c r="Q8" s="53">
        <f t="shared" si="0"/>
        <v>0</v>
      </c>
      <c r="R8" s="52">
        <f t="shared" si="0"/>
        <v>0</v>
      </c>
      <c r="S8" s="53">
        <f t="shared" si="0"/>
        <v>0</v>
      </c>
      <c r="T8" s="52">
        <f t="shared" si="0"/>
        <v>0</v>
      </c>
      <c r="U8" s="53">
        <f t="shared" si="0"/>
        <v>0</v>
      </c>
      <c r="V8" s="52">
        <f t="shared" si="0"/>
        <v>0</v>
      </c>
      <c r="W8" s="53">
        <f t="shared" si="0"/>
        <v>0</v>
      </c>
      <c r="X8" s="52">
        <f t="shared" si="0"/>
        <v>0</v>
      </c>
      <c r="Y8" s="53">
        <f t="shared" si="0"/>
        <v>0</v>
      </c>
      <c r="Z8" s="52">
        <f t="shared" si="0"/>
        <v>0</v>
      </c>
      <c r="AA8" s="53">
        <f t="shared" si="0"/>
        <v>0</v>
      </c>
      <c r="AB8" s="52">
        <f t="shared" si="0"/>
        <v>0</v>
      </c>
      <c r="AC8" s="53">
        <f t="shared" si="0"/>
        <v>0</v>
      </c>
      <c r="AD8" s="268"/>
      <c r="AE8" s="269"/>
      <c r="AF8" s="270"/>
    </row>
    <row r="9" spans="1:32" ht="14.25" customHeight="1">
      <c r="A9" s="275"/>
      <c r="B9" s="255" t="s">
        <v>81</v>
      </c>
      <c r="C9" s="256"/>
      <c r="D9" s="52">
        <f aca="true" t="shared" si="1" ref="D9:AC9">ROUND(ROUNDDOWN(D4/3,1)+ROUNDDOWN(D5/6,1)+ROUNDDOWN(D6/20,1)+ROUNDDOWN(D7/30,1),1)</f>
        <v>0</v>
      </c>
      <c r="E9" s="53">
        <f t="shared" si="1"/>
        <v>0</v>
      </c>
      <c r="F9" s="52">
        <f t="shared" si="1"/>
        <v>0</v>
      </c>
      <c r="G9" s="53">
        <f t="shared" si="1"/>
        <v>0</v>
      </c>
      <c r="H9" s="52">
        <f t="shared" si="1"/>
        <v>0</v>
      </c>
      <c r="I9" s="53">
        <f t="shared" si="1"/>
        <v>0</v>
      </c>
      <c r="J9" s="52">
        <f t="shared" si="1"/>
        <v>0</v>
      </c>
      <c r="K9" s="53">
        <f t="shared" si="1"/>
        <v>0</v>
      </c>
      <c r="L9" s="52">
        <f t="shared" si="1"/>
        <v>0</v>
      </c>
      <c r="M9" s="53">
        <f t="shared" si="1"/>
        <v>0</v>
      </c>
      <c r="N9" s="52">
        <f t="shared" si="1"/>
        <v>0</v>
      </c>
      <c r="O9" s="53">
        <f t="shared" si="1"/>
        <v>0</v>
      </c>
      <c r="P9" s="52">
        <f t="shared" si="1"/>
        <v>0</v>
      </c>
      <c r="Q9" s="53">
        <f t="shared" si="1"/>
        <v>0</v>
      </c>
      <c r="R9" s="52">
        <f t="shared" si="1"/>
        <v>0</v>
      </c>
      <c r="S9" s="53">
        <f t="shared" si="1"/>
        <v>0</v>
      </c>
      <c r="T9" s="52">
        <f t="shared" si="1"/>
        <v>0</v>
      </c>
      <c r="U9" s="53">
        <f t="shared" si="1"/>
        <v>0</v>
      </c>
      <c r="V9" s="52">
        <f t="shared" si="1"/>
        <v>0</v>
      </c>
      <c r="W9" s="53">
        <f t="shared" si="1"/>
        <v>0</v>
      </c>
      <c r="X9" s="52">
        <f t="shared" si="1"/>
        <v>0</v>
      </c>
      <c r="Y9" s="53">
        <f t="shared" si="1"/>
        <v>0</v>
      </c>
      <c r="Z9" s="52">
        <f t="shared" si="1"/>
        <v>0</v>
      </c>
      <c r="AA9" s="53">
        <f t="shared" si="1"/>
        <v>0</v>
      </c>
      <c r="AB9" s="52">
        <f t="shared" si="1"/>
        <v>0</v>
      </c>
      <c r="AC9" s="53">
        <f t="shared" si="1"/>
        <v>0</v>
      </c>
      <c r="AD9" s="268"/>
      <c r="AE9" s="269"/>
      <c r="AF9" s="270"/>
    </row>
    <row r="10" spans="1:32" ht="14.25" customHeight="1">
      <c r="A10" s="275"/>
      <c r="B10" s="255" t="s">
        <v>82</v>
      </c>
      <c r="C10" s="256"/>
      <c r="D10" s="50">
        <v>0</v>
      </c>
      <c r="E10" s="51">
        <v>0</v>
      </c>
      <c r="F10" s="50">
        <v>0</v>
      </c>
      <c r="G10" s="51">
        <v>0</v>
      </c>
      <c r="H10" s="50">
        <v>0</v>
      </c>
      <c r="I10" s="51">
        <v>0</v>
      </c>
      <c r="J10" s="50">
        <v>0</v>
      </c>
      <c r="K10" s="51">
        <v>0</v>
      </c>
      <c r="L10" s="50">
        <v>0</v>
      </c>
      <c r="M10" s="51">
        <v>0</v>
      </c>
      <c r="N10" s="50">
        <v>0</v>
      </c>
      <c r="O10" s="51">
        <v>0</v>
      </c>
      <c r="P10" s="50">
        <v>0</v>
      </c>
      <c r="Q10" s="51">
        <v>0</v>
      </c>
      <c r="R10" s="50">
        <v>0</v>
      </c>
      <c r="S10" s="51">
        <v>0</v>
      </c>
      <c r="T10" s="50">
        <v>0</v>
      </c>
      <c r="U10" s="51">
        <v>0</v>
      </c>
      <c r="V10" s="50">
        <v>0</v>
      </c>
      <c r="W10" s="51">
        <v>0</v>
      </c>
      <c r="X10" s="50">
        <v>0</v>
      </c>
      <c r="Y10" s="51">
        <v>0</v>
      </c>
      <c r="Z10" s="50">
        <v>0</v>
      </c>
      <c r="AA10" s="51">
        <v>0</v>
      </c>
      <c r="AB10" s="50">
        <v>0</v>
      </c>
      <c r="AC10" s="51">
        <v>0</v>
      </c>
      <c r="AD10" s="268"/>
      <c r="AE10" s="269"/>
      <c r="AF10" s="270"/>
    </row>
    <row r="11" spans="1:32" ht="14.25" customHeight="1">
      <c r="A11" s="275"/>
      <c r="B11" s="255" t="s">
        <v>83</v>
      </c>
      <c r="C11" s="256"/>
      <c r="D11" s="52"/>
      <c r="E11" s="53"/>
      <c r="F11" s="52"/>
      <c r="G11" s="53"/>
      <c r="H11" s="52"/>
      <c r="I11" s="53"/>
      <c r="J11" s="52"/>
      <c r="K11" s="53"/>
      <c r="L11" s="52"/>
      <c r="M11" s="53"/>
      <c r="N11" s="52"/>
      <c r="O11" s="53"/>
      <c r="P11" s="52"/>
      <c r="Q11" s="53"/>
      <c r="R11" s="52"/>
      <c r="S11" s="53"/>
      <c r="T11" s="52"/>
      <c r="U11" s="53"/>
      <c r="V11" s="52"/>
      <c r="W11" s="53"/>
      <c r="X11" s="52"/>
      <c r="Y11" s="53"/>
      <c r="Z11" s="52"/>
      <c r="AA11" s="53"/>
      <c r="AB11" s="52"/>
      <c r="AC11" s="53"/>
      <c r="AD11" s="268"/>
      <c r="AE11" s="269"/>
      <c r="AF11" s="270"/>
    </row>
    <row r="12" spans="1:32" ht="14.25" customHeight="1">
      <c r="A12" s="57" t="s">
        <v>84</v>
      </c>
      <c r="B12" s="93"/>
      <c r="C12" s="67"/>
      <c r="D12" s="56">
        <f>IF(D8=0,"",IF(D9+D11&lt;2,2,ROUND(D9+D11,0)))</f>
      </c>
      <c r="E12" s="55">
        <f>IF(E8=0,"",IF(E9+E11&lt;2,2,ROUND(E9+E11,0)))</f>
      </c>
      <c r="F12" s="56">
        <f aca="true" t="shared" si="2" ref="F12:AC12">IF(F8=0,"",IF(F9+F11&lt;2,2,ROUND(F9+F11,0)))</f>
      </c>
      <c r="G12" s="55">
        <f t="shared" si="2"/>
      </c>
      <c r="H12" s="56">
        <f t="shared" si="2"/>
      </c>
      <c r="I12" s="55">
        <f t="shared" si="2"/>
      </c>
      <c r="J12" s="56">
        <f t="shared" si="2"/>
      </c>
      <c r="K12" s="55">
        <f t="shared" si="2"/>
      </c>
      <c r="L12" s="56">
        <f t="shared" si="2"/>
      </c>
      <c r="M12" s="55">
        <f t="shared" si="2"/>
      </c>
      <c r="N12" s="56">
        <f t="shared" si="2"/>
      </c>
      <c r="O12" s="55">
        <f t="shared" si="2"/>
      </c>
      <c r="P12" s="56">
        <f t="shared" si="2"/>
      </c>
      <c r="Q12" s="55">
        <f t="shared" si="2"/>
      </c>
      <c r="R12" s="56">
        <f t="shared" si="2"/>
      </c>
      <c r="S12" s="55">
        <f t="shared" si="2"/>
      </c>
      <c r="T12" s="56">
        <f t="shared" si="2"/>
      </c>
      <c r="U12" s="55">
        <f t="shared" si="2"/>
      </c>
      <c r="V12" s="56">
        <f t="shared" si="2"/>
      </c>
      <c r="W12" s="55">
        <f t="shared" si="2"/>
      </c>
      <c r="X12" s="56">
        <f t="shared" si="2"/>
      </c>
      <c r="Y12" s="55">
        <f t="shared" si="2"/>
      </c>
      <c r="Z12" s="56">
        <f t="shared" si="2"/>
      </c>
      <c r="AA12" s="55">
        <f t="shared" si="2"/>
      </c>
      <c r="AB12" s="56">
        <f t="shared" si="2"/>
      </c>
      <c r="AC12" s="55">
        <f t="shared" si="2"/>
      </c>
      <c r="AD12" s="271"/>
      <c r="AE12" s="272"/>
      <c r="AF12" s="273"/>
    </row>
    <row r="13" spans="1:32" ht="14.25" customHeight="1">
      <c r="A13" s="104"/>
      <c r="B13" s="261" t="s">
        <v>170</v>
      </c>
      <c r="C13" s="262"/>
      <c r="D13" s="100"/>
      <c r="E13" s="101"/>
      <c r="F13" s="102"/>
      <c r="G13" s="106">
        <v>1</v>
      </c>
      <c r="H13" s="105">
        <v>1</v>
      </c>
      <c r="I13" s="106">
        <v>1</v>
      </c>
      <c r="J13" s="107">
        <v>1</v>
      </c>
      <c r="K13" s="108">
        <v>1</v>
      </c>
      <c r="L13" s="105">
        <v>1</v>
      </c>
      <c r="M13" s="106">
        <v>1</v>
      </c>
      <c r="N13" s="107">
        <v>1</v>
      </c>
      <c r="O13" s="263" t="s">
        <v>72</v>
      </c>
      <c r="P13" s="264"/>
      <c r="Q13" s="106">
        <v>1</v>
      </c>
      <c r="R13" s="107">
        <v>1</v>
      </c>
      <c r="S13" s="108">
        <v>1</v>
      </c>
      <c r="T13" s="105">
        <v>1</v>
      </c>
      <c r="U13" s="106">
        <v>1</v>
      </c>
      <c r="V13" s="107">
        <v>1</v>
      </c>
      <c r="W13" s="108">
        <v>1</v>
      </c>
      <c r="X13" s="105">
        <v>1</v>
      </c>
      <c r="Y13" s="103"/>
      <c r="Z13" s="102"/>
      <c r="AA13" s="103"/>
      <c r="AB13" s="102"/>
      <c r="AC13" s="103"/>
      <c r="AD13" s="126"/>
      <c r="AE13" s="127"/>
      <c r="AF13" s="128"/>
    </row>
    <row r="14" spans="1:32" ht="14.25" customHeight="1">
      <c r="A14" s="276" t="s">
        <v>60</v>
      </c>
      <c r="B14" s="94">
        <v>1</v>
      </c>
      <c r="C14" s="95"/>
      <c r="D14" s="96"/>
      <c r="E14" s="97"/>
      <c r="F14" s="98"/>
      <c r="G14" s="99"/>
      <c r="H14" s="96"/>
      <c r="I14" s="97"/>
      <c r="J14" s="98"/>
      <c r="K14" s="99"/>
      <c r="L14" s="96"/>
      <c r="M14" s="97"/>
      <c r="N14" s="98"/>
      <c r="O14" s="99"/>
      <c r="P14" s="96"/>
      <c r="Q14" s="97"/>
      <c r="R14" s="98"/>
      <c r="S14" s="99"/>
      <c r="T14" s="96"/>
      <c r="U14" s="97"/>
      <c r="V14" s="98"/>
      <c r="W14" s="99"/>
      <c r="X14" s="96"/>
      <c r="Y14" s="97"/>
      <c r="Z14" s="98"/>
      <c r="AA14" s="99"/>
      <c r="AB14" s="98"/>
      <c r="AC14" s="99"/>
      <c r="AD14" s="129"/>
      <c r="AE14" s="130" t="s">
        <v>86</v>
      </c>
      <c r="AF14" s="131"/>
    </row>
    <row r="15" spans="1:32" ht="14.25" customHeight="1">
      <c r="A15" s="277"/>
      <c r="B15" s="89">
        <v>2</v>
      </c>
      <c r="C15" s="84"/>
      <c r="D15" s="46"/>
      <c r="E15" s="47"/>
      <c r="F15" s="48"/>
      <c r="G15" s="49"/>
      <c r="H15" s="46"/>
      <c r="I15" s="47"/>
      <c r="J15" s="48"/>
      <c r="K15" s="49"/>
      <c r="L15" s="46"/>
      <c r="M15" s="47"/>
      <c r="N15" s="48"/>
      <c r="O15" s="49"/>
      <c r="P15" s="46"/>
      <c r="Q15" s="47"/>
      <c r="R15" s="48"/>
      <c r="S15" s="49"/>
      <c r="T15" s="46"/>
      <c r="U15" s="47"/>
      <c r="V15" s="48"/>
      <c r="W15" s="49"/>
      <c r="X15" s="46"/>
      <c r="Y15" s="47"/>
      <c r="Z15" s="48"/>
      <c r="AA15" s="49"/>
      <c r="AB15" s="48"/>
      <c r="AC15" s="49"/>
      <c r="AD15" s="81"/>
      <c r="AE15" s="132" t="s">
        <v>61</v>
      </c>
      <c r="AF15" s="84"/>
    </row>
    <row r="16" spans="1:32" ht="14.25" customHeight="1">
      <c r="A16" s="277"/>
      <c r="B16" s="89">
        <v>3</v>
      </c>
      <c r="C16" s="84"/>
      <c r="D16" s="46"/>
      <c r="E16" s="47"/>
      <c r="F16" s="48"/>
      <c r="G16" s="49"/>
      <c r="H16" s="46"/>
      <c r="I16" s="47"/>
      <c r="J16" s="48"/>
      <c r="K16" s="49"/>
      <c r="L16" s="46"/>
      <c r="M16" s="47"/>
      <c r="N16" s="48"/>
      <c r="O16" s="49"/>
      <c r="P16" s="46"/>
      <c r="Q16" s="47"/>
      <c r="R16" s="48"/>
      <c r="S16" s="49"/>
      <c r="T16" s="46"/>
      <c r="U16" s="47"/>
      <c r="V16" s="48"/>
      <c r="W16" s="49"/>
      <c r="X16" s="46"/>
      <c r="Y16" s="47"/>
      <c r="Z16" s="48"/>
      <c r="AA16" s="49"/>
      <c r="AB16" s="48"/>
      <c r="AC16" s="49"/>
      <c r="AD16" s="81"/>
      <c r="AE16" s="132" t="s">
        <v>61</v>
      </c>
      <c r="AF16" s="84"/>
    </row>
    <row r="17" spans="1:32" ht="14.25" customHeight="1">
      <c r="A17" s="277"/>
      <c r="B17" s="89">
        <v>4</v>
      </c>
      <c r="C17" s="84"/>
      <c r="D17" s="46"/>
      <c r="E17" s="47"/>
      <c r="F17" s="48"/>
      <c r="G17" s="49"/>
      <c r="H17" s="46"/>
      <c r="I17" s="47"/>
      <c r="J17" s="48"/>
      <c r="K17" s="49"/>
      <c r="L17" s="46"/>
      <c r="M17" s="47"/>
      <c r="N17" s="48"/>
      <c r="O17" s="49"/>
      <c r="P17" s="46"/>
      <c r="Q17" s="47"/>
      <c r="R17" s="48"/>
      <c r="S17" s="49"/>
      <c r="T17" s="46"/>
      <c r="U17" s="47"/>
      <c r="V17" s="48"/>
      <c r="W17" s="49"/>
      <c r="X17" s="46"/>
      <c r="Y17" s="47"/>
      <c r="Z17" s="48"/>
      <c r="AA17" s="49"/>
      <c r="AB17" s="48"/>
      <c r="AC17" s="49"/>
      <c r="AD17" s="81"/>
      <c r="AE17" s="132" t="s">
        <v>61</v>
      </c>
      <c r="AF17" s="84"/>
    </row>
    <row r="18" spans="1:32" ht="14.25" customHeight="1">
      <c r="A18" s="277"/>
      <c r="B18" s="90">
        <v>5</v>
      </c>
      <c r="C18" s="86"/>
      <c r="D18" s="59"/>
      <c r="E18" s="60"/>
      <c r="F18" s="61"/>
      <c r="G18" s="62"/>
      <c r="H18" s="59"/>
      <c r="I18" s="60"/>
      <c r="J18" s="61"/>
      <c r="K18" s="62"/>
      <c r="L18" s="59"/>
      <c r="M18" s="60"/>
      <c r="N18" s="61"/>
      <c r="O18" s="62"/>
      <c r="P18" s="59"/>
      <c r="Q18" s="60"/>
      <c r="R18" s="61"/>
      <c r="S18" s="62"/>
      <c r="T18" s="59"/>
      <c r="U18" s="60"/>
      <c r="V18" s="61"/>
      <c r="W18" s="62"/>
      <c r="X18" s="59"/>
      <c r="Y18" s="60"/>
      <c r="Z18" s="61"/>
      <c r="AA18" s="62"/>
      <c r="AB18" s="61"/>
      <c r="AC18" s="62"/>
      <c r="AD18" s="133"/>
      <c r="AE18" s="134" t="s">
        <v>61</v>
      </c>
      <c r="AF18" s="86"/>
    </row>
    <row r="19" spans="1:32" ht="14.25" customHeight="1">
      <c r="A19" s="277"/>
      <c r="B19" s="91">
        <v>6</v>
      </c>
      <c r="C19" s="87"/>
      <c r="D19" s="63"/>
      <c r="E19" s="64"/>
      <c r="F19" s="65"/>
      <c r="G19" s="66"/>
      <c r="H19" s="63"/>
      <c r="I19" s="64"/>
      <c r="J19" s="65"/>
      <c r="K19" s="66"/>
      <c r="L19" s="63"/>
      <c r="M19" s="64"/>
      <c r="N19" s="65"/>
      <c r="O19" s="66"/>
      <c r="P19" s="63"/>
      <c r="Q19" s="64"/>
      <c r="R19" s="65"/>
      <c r="S19" s="66"/>
      <c r="T19" s="63"/>
      <c r="U19" s="64"/>
      <c r="V19" s="65"/>
      <c r="W19" s="66"/>
      <c r="X19" s="63"/>
      <c r="Y19" s="64"/>
      <c r="Z19" s="65"/>
      <c r="AA19" s="66"/>
      <c r="AB19" s="65"/>
      <c r="AC19" s="66"/>
      <c r="AD19" s="135"/>
      <c r="AE19" s="136" t="s">
        <v>61</v>
      </c>
      <c r="AF19" s="87"/>
    </row>
    <row r="20" spans="1:32" ht="14.25" customHeight="1">
      <c r="A20" s="277"/>
      <c r="B20" s="89">
        <v>7</v>
      </c>
      <c r="C20" s="84"/>
      <c r="D20" s="46"/>
      <c r="E20" s="47"/>
      <c r="F20" s="48"/>
      <c r="G20" s="49"/>
      <c r="H20" s="46"/>
      <c r="I20" s="47"/>
      <c r="J20" s="48"/>
      <c r="K20" s="49"/>
      <c r="L20" s="46"/>
      <c r="M20" s="47"/>
      <c r="N20" s="48"/>
      <c r="O20" s="49"/>
      <c r="P20" s="46"/>
      <c r="Q20" s="47"/>
      <c r="R20" s="48"/>
      <c r="S20" s="49"/>
      <c r="T20" s="46"/>
      <c r="U20" s="47"/>
      <c r="V20" s="48"/>
      <c r="W20" s="49"/>
      <c r="X20" s="46"/>
      <c r="Y20" s="47"/>
      <c r="Z20" s="48"/>
      <c r="AA20" s="49"/>
      <c r="AB20" s="48"/>
      <c r="AC20" s="49"/>
      <c r="AD20" s="81"/>
      <c r="AE20" s="132" t="s">
        <v>61</v>
      </c>
      <c r="AF20" s="84"/>
    </row>
    <row r="21" spans="1:32" ht="14.25" customHeight="1">
      <c r="A21" s="277"/>
      <c r="B21" s="89">
        <v>8</v>
      </c>
      <c r="C21" s="84"/>
      <c r="D21" s="46"/>
      <c r="E21" s="47"/>
      <c r="F21" s="48"/>
      <c r="G21" s="49"/>
      <c r="H21" s="46"/>
      <c r="I21" s="47"/>
      <c r="J21" s="48"/>
      <c r="K21" s="49"/>
      <c r="L21" s="46"/>
      <c r="M21" s="47"/>
      <c r="N21" s="48"/>
      <c r="O21" s="49"/>
      <c r="P21" s="46"/>
      <c r="Q21" s="47"/>
      <c r="R21" s="48"/>
      <c r="S21" s="49"/>
      <c r="T21" s="46"/>
      <c r="U21" s="47"/>
      <c r="V21" s="48"/>
      <c r="W21" s="49"/>
      <c r="X21" s="46"/>
      <c r="Y21" s="47"/>
      <c r="Z21" s="48"/>
      <c r="AA21" s="49"/>
      <c r="AB21" s="48"/>
      <c r="AC21" s="49"/>
      <c r="AD21" s="81"/>
      <c r="AE21" s="132" t="s">
        <v>61</v>
      </c>
      <c r="AF21" s="84"/>
    </row>
    <row r="22" spans="1:32" ht="14.25" customHeight="1">
      <c r="A22" s="277"/>
      <c r="B22" s="89">
        <v>9</v>
      </c>
      <c r="C22" s="84"/>
      <c r="D22" s="46"/>
      <c r="E22" s="47"/>
      <c r="F22" s="48"/>
      <c r="G22" s="49"/>
      <c r="H22" s="46"/>
      <c r="I22" s="47"/>
      <c r="J22" s="48"/>
      <c r="K22" s="49"/>
      <c r="L22" s="46"/>
      <c r="M22" s="47"/>
      <c r="N22" s="48"/>
      <c r="O22" s="49"/>
      <c r="P22" s="46"/>
      <c r="Q22" s="47"/>
      <c r="R22" s="48"/>
      <c r="S22" s="49"/>
      <c r="T22" s="46"/>
      <c r="U22" s="47"/>
      <c r="V22" s="48"/>
      <c r="W22" s="49"/>
      <c r="X22" s="46"/>
      <c r="Y22" s="47"/>
      <c r="Z22" s="48"/>
      <c r="AA22" s="49"/>
      <c r="AB22" s="48"/>
      <c r="AC22" s="49"/>
      <c r="AD22" s="81"/>
      <c r="AE22" s="132" t="s">
        <v>61</v>
      </c>
      <c r="AF22" s="84"/>
    </row>
    <row r="23" spans="1:32" ht="14.25" customHeight="1">
      <c r="A23" s="277"/>
      <c r="B23" s="90">
        <v>10</v>
      </c>
      <c r="C23" s="86"/>
      <c r="D23" s="59"/>
      <c r="E23" s="60"/>
      <c r="F23" s="61"/>
      <c r="G23" s="62"/>
      <c r="H23" s="59"/>
      <c r="I23" s="60"/>
      <c r="J23" s="61"/>
      <c r="K23" s="62"/>
      <c r="L23" s="59"/>
      <c r="M23" s="60"/>
      <c r="N23" s="61"/>
      <c r="O23" s="62"/>
      <c r="P23" s="59"/>
      <c r="Q23" s="60"/>
      <c r="R23" s="61"/>
      <c r="S23" s="62"/>
      <c r="T23" s="59"/>
      <c r="U23" s="60"/>
      <c r="V23" s="61"/>
      <c r="W23" s="62"/>
      <c r="X23" s="59"/>
      <c r="Y23" s="60"/>
      <c r="Z23" s="61"/>
      <c r="AA23" s="62"/>
      <c r="AB23" s="61"/>
      <c r="AC23" s="62"/>
      <c r="AD23" s="133"/>
      <c r="AE23" s="134" t="s">
        <v>61</v>
      </c>
      <c r="AF23" s="86"/>
    </row>
    <row r="24" spans="1:32" ht="14.25" customHeight="1">
      <c r="A24" s="277"/>
      <c r="B24" s="91">
        <v>11</v>
      </c>
      <c r="C24" s="87"/>
      <c r="D24" s="63"/>
      <c r="E24" s="64"/>
      <c r="F24" s="65"/>
      <c r="G24" s="66"/>
      <c r="H24" s="63"/>
      <c r="I24" s="64"/>
      <c r="J24" s="65"/>
      <c r="K24" s="66"/>
      <c r="L24" s="63"/>
      <c r="M24" s="64"/>
      <c r="N24" s="65"/>
      <c r="O24" s="66"/>
      <c r="P24" s="63"/>
      <c r="Q24" s="64"/>
      <c r="R24" s="65"/>
      <c r="S24" s="66"/>
      <c r="T24" s="63"/>
      <c r="U24" s="64"/>
      <c r="V24" s="65"/>
      <c r="W24" s="66"/>
      <c r="X24" s="63"/>
      <c r="Y24" s="64"/>
      <c r="Z24" s="65"/>
      <c r="AA24" s="66"/>
      <c r="AB24" s="65"/>
      <c r="AC24" s="66"/>
      <c r="AD24" s="135"/>
      <c r="AE24" s="136" t="s">
        <v>61</v>
      </c>
      <c r="AF24" s="87"/>
    </row>
    <row r="25" spans="1:32" ht="14.25" customHeight="1">
      <c r="A25" s="277"/>
      <c r="B25" s="89">
        <v>12</v>
      </c>
      <c r="C25" s="84"/>
      <c r="D25" s="46"/>
      <c r="E25" s="47"/>
      <c r="F25" s="48"/>
      <c r="G25" s="49"/>
      <c r="H25" s="46"/>
      <c r="I25" s="47"/>
      <c r="J25" s="48"/>
      <c r="K25" s="49"/>
      <c r="L25" s="46"/>
      <c r="M25" s="47"/>
      <c r="N25" s="48"/>
      <c r="O25" s="49"/>
      <c r="P25" s="46"/>
      <c r="Q25" s="47"/>
      <c r="R25" s="48"/>
      <c r="S25" s="49"/>
      <c r="T25" s="46"/>
      <c r="U25" s="47"/>
      <c r="V25" s="48"/>
      <c r="W25" s="49"/>
      <c r="X25" s="46"/>
      <c r="Y25" s="47"/>
      <c r="Z25" s="48"/>
      <c r="AA25" s="49"/>
      <c r="AB25" s="48"/>
      <c r="AC25" s="49"/>
      <c r="AD25" s="81"/>
      <c r="AE25" s="132" t="s">
        <v>61</v>
      </c>
      <c r="AF25" s="84"/>
    </row>
    <row r="26" spans="1:32" ht="14.25" customHeight="1">
      <c r="A26" s="277"/>
      <c r="B26" s="89">
        <v>13</v>
      </c>
      <c r="C26" s="84"/>
      <c r="D26" s="46"/>
      <c r="E26" s="47"/>
      <c r="F26" s="48"/>
      <c r="G26" s="49"/>
      <c r="H26" s="46"/>
      <c r="I26" s="47"/>
      <c r="J26" s="48"/>
      <c r="K26" s="49"/>
      <c r="L26" s="46"/>
      <c r="M26" s="47"/>
      <c r="N26" s="48"/>
      <c r="O26" s="49"/>
      <c r="P26" s="46"/>
      <c r="Q26" s="47"/>
      <c r="R26" s="48"/>
      <c r="S26" s="49"/>
      <c r="T26" s="46"/>
      <c r="U26" s="47"/>
      <c r="V26" s="48"/>
      <c r="W26" s="49"/>
      <c r="X26" s="46"/>
      <c r="Y26" s="47"/>
      <c r="Z26" s="48"/>
      <c r="AA26" s="49"/>
      <c r="AB26" s="48"/>
      <c r="AC26" s="49"/>
      <c r="AD26" s="81"/>
      <c r="AE26" s="132" t="s">
        <v>61</v>
      </c>
      <c r="AF26" s="84"/>
    </row>
    <row r="27" spans="1:32" ht="14.25" customHeight="1">
      <c r="A27" s="277"/>
      <c r="B27" s="89">
        <v>14</v>
      </c>
      <c r="C27" s="84"/>
      <c r="D27" s="46"/>
      <c r="E27" s="47"/>
      <c r="F27" s="48"/>
      <c r="G27" s="49"/>
      <c r="H27" s="46"/>
      <c r="I27" s="47"/>
      <c r="J27" s="48"/>
      <c r="K27" s="49"/>
      <c r="L27" s="46"/>
      <c r="M27" s="47"/>
      <c r="N27" s="48"/>
      <c r="O27" s="49"/>
      <c r="P27" s="46"/>
      <c r="Q27" s="47"/>
      <c r="R27" s="48"/>
      <c r="S27" s="49"/>
      <c r="T27" s="46"/>
      <c r="U27" s="47"/>
      <c r="V27" s="48"/>
      <c r="W27" s="49"/>
      <c r="X27" s="46"/>
      <c r="Y27" s="47"/>
      <c r="Z27" s="48"/>
      <c r="AA27" s="49"/>
      <c r="AB27" s="48"/>
      <c r="AC27" s="49"/>
      <c r="AD27" s="81"/>
      <c r="AE27" s="132" t="s">
        <v>61</v>
      </c>
      <c r="AF27" s="84"/>
    </row>
    <row r="28" spans="1:32" ht="14.25" customHeight="1">
      <c r="A28" s="277"/>
      <c r="B28" s="90">
        <v>15</v>
      </c>
      <c r="C28" s="86"/>
      <c r="D28" s="59"/>
      <c r="E28" s="60"/>
      <c r="F28" s="61"/>
      <c r="G28" s="62"/>
      <c r="H28" s="59"/>
      <c r="I28" s="60"/>
      <c r="J28" s="61"/>
      <c r="K28" s="62"/>
      <c r="L28" s="59"/>
      <c r="M28" s="60"/>
      <c r="N28" s="61"/>
      <c r="O28" s="62"/>
      <c r="P28" s="59"/>
      <c r="Q28" s="60"/>
      <c r="R28" s="61"/>
      <c r="S28" s="62"/>
      <c r="T28" s="59"/>
      <c r="U28" s="60"/>
      <c r="V28" s="61"/>
      <c r="W28" s="62"/>
      <c r="X28" s="59"/>
      <c r="Y28" s="60"/>
      <c r="Z28" s="61"/>
      <c r="AA28" s="62"/>
      <c r="AB28" s="61"/>
      <c r="AC28" s="62"/>
      <c r="AD28" s="133"/>
      <c r="AE28" s="134" t="s">
        <v>61</v>
      </c>
      <c r="AF28" s="86"/>
    </row>
    <row r="29" spans="1:32" ht="14.25" customHeight="1">
      <c r="A29" s="277"/>
      <c r="B29" s="91">
        <v>16</v>
      </c>
      <c r="C29" s="87"/>
      <c r="D29" s="63"/>
      <c r="E29" s="64"/>
      <c r="F29" s="65"/>
      <c r="G29" s="66"/>
      <c r="H29" s="63"/>
      <c r="I29" s="64"/>
      <c r="J29" s="65"/>
      <c r="K29" s="66"/>
      <c r="L29" s="63"/>
      <c r="M29" s="64"/>
      <c r="N29" s="65"/>
      <c r="O29" s="66"/>
      <c r="P29" s="63"/>
      <c r="Q29" s="64"/>
      <c r="R29" s="65"/>
      <c r="S29" s="66"/>
      <c r="T29" s="63"/>
      <c r="U29" s="64"/>
      <c r="V29" s="65"/>
      <c r="W29" s="66"/>
      <c r="X29" s="63"/>
      <c r="Y29" s="64"/>
      <c r="Z29" s="65"/>
      <c r="AA29" s="66"/>
      <c r="AB29" s="65"/>
      <c r="AC29" s="66"/>
      <c r="AD29" s="135"/>
      <c r="AE29" s="136" t="s">
        <v>61</v>
      </c>
      <c r="AF29" s="87"/>
    </row>
    <row r="30" spans="1:32" ht="14.25" customHeight="1">
      <c r="A30" s="277"/>
      <c r="B30" s="89">
        <v>17</v>
      </c>
      <c r="C30" s="84"/>
      <c r="D30" s="46"/>
      <c r="E30" s="47"/>
      <c r="F30" s="48"/>
      <c r="G30" s="49"/>
      <c r="H30" s="46"/>
      <c r="I30" s="47"/>
      <c r="J30" s="48"/>
      <c r="K30" s="49"/>
      <c r="L30" s="46"/>
      <c r="M30" s="47"/>
      <c r="N30" s="48"/>
      <c r="O30" s="49"/>
      <c r="P30" s="46"/>
      <c r="Q30" s="47"/>
      <c r="R30" s="48"/>
      <c r="S30" s="49"/>
      <c r="T30" s="46"/>
      <c r="U30" s="47"/>
      <c r="V30" s="48"/>
      <c r="W30" s="49"/>
      <c r="X30" s="46"/>
      <c r="Y30" s="47"/>
      <c r="Z30" s="48"/>
      <c r="AA30" s="49"/>
      <c r="AB30" s="48"/>
      <c r="AC30" s="49"/>
      <c r="AD30" s="81"/>
      <c r="AE30" s="132" t="s">
        <v>61</v>
      </c>
      <c r="AF30" s="84"/>
    </row>
    <row r="31" spans="1:32" ht="14.25" customHeight="1">
      <c r="A31" s="277"/>
      <c r="B31" s="89">
        <v>18</v>
      </c>
      <c r="C31" s="84"/>
      <c r="D31" s="46"/>
      <c r="E31" s="47"/>
      <c r="F31" s="48"/>
      <c r="G31" s="49"/>
      <c r="H31" s="46"/>
      <c r="I31" s="47"/>
      <c r="J31" s="48"/>
      <c r="K31" s="49"/>
      <c r="L31" s="46"/>
      <c r="M31" s="47"/>
      <c r="N31" s="48"/>
      <c r="O31" s="49"/>
      <c r="P31" s="46"/>
      <c r="Q31" s="47"/>
      <c r="R31" s="48"/>
      <c r="S31" s="49"/>
      <c r="T31" s="46"/>
      <c r="U31" s="47"/>
      <c r="V31" s="48"/>
      <c r="W31" s="49"/>
      <c r="X31" s="46"/>
      <c r="Y31" s="47"/>
      <c r="Z31" s="48"/>
      <c r="AA31" s="49"/>
      <c r="AB31" s="48"/>
      <c r="AC31" s="49"/>
      <c r="AD31" s="81"/>
      <c r="AE31" s="132" t="s">
        <v>61</v>
      </c>
      <c r="AF31" s="84"/>
    </row>
    <row r="32" spans="1:32" ht="14.25" customHeight="1">
      <c r="A32" s="277"/>
      <c r="B32" s="89">
        <v>19</v>
      </c>
      <c r="C32" s="84"/>
      <c r="D32" s="46"/>
      <c r="E32" s="47"/>
      <c r="F32" s="48"/>
      <c r="G32" s="49"/>
      <c r="H32" s="46"/>
      <c r="I32" s="47"/>
      <c r="J32" s="48"/>
      <c r="K32" s="49"/>
      <c r="L32" s="46"/>
      <c r="M32" s="47"/>
      <c r="N32" s="48"/>
      <c r="O32" s="49"/>
      <c r="P32" s="46"/>
      <c r="Q32" s="47"/>
      <c r="R32" s="48"/>
      <c r="S32" s="49"/>
      <c r="T32" s="46"/>
      <c r="U32" s="47"/>
      <c r="V32" s="48"/>
      <c r="W32" s="49"/>
      <c r="X32" s="46"/>
      <c r="Y32" s="47"/>
      <c r="Z32" s="48"/>
      <c r="AA32" s="49"/>
      <c r="AB32" s="48"/>
      <c r="AC32" s="49"/>
      <c r="AD32" s="81"/>
      <c r="AE32" s="132" t="s">
        <v>61</v>
      </c>
      <c r="AF32" s="84"/>
    </row>
    <row r="33" spans="1:32" ht="14.25" customHeight="1">
      <c r="A33" s="277"/>
      <c r="B33" s="92">
        <v>20</v>
      </c>
      <c r="C33" s="85"/>
      <c r="D33" s="50"/>
      <c r="E33" s="51"/>
      <c r="F33" s="52"/>
      <c r="G33" s="53"/>
      <c r="H33" s="50"/>
      <c r="I33" s="51"/>
      <c r="J33" s="52"/>
      <c r="K33" s="53"/>
      <c r="L33" s="50"/>
      <c r="M33" s="51"/>
      <c r="N33" s="52"/>
      <c r="O33" s="53"/>
      <c r="P33" s="50"/>
      <c r="Q33" s="51"/>
      <c r="R33" s="52"/>
      <c r="S33" s="53"/>
      <c r="T33" s="50"/>
      <c r="U33" s="51"/>
      <c r="V33" s="52"/>
      <c r="W33" s="53"/>
      <c r="X33" s="50"/>
      <c r="Y33" s="51"/>
      <c r="Z33" s="52"/>
      <c r="AA33" s="53"/>
      <c r="AB33" s="52"/>
      <c r="AC33" s="53"/>
      <c r="AD33" s="82"/>
      <c r="AE33" s="137" t="s">
        <v>61</v>
      </c>
      <c r="AF33" s="85"/>
    </row>
    <row r="34" spans="1:32" ht="14.25" customHeight="1">
      <c r="A34" s="277"/>
      <c r="B34" s="88" t="s">
        <v>71</v>
      </c>
      <c r="C34" s="67"/>
      <c r="D34" s="54">
        <f>SUM(D14:D33)</f>
        <v>0</v>
      </c>
      <c r="E34" s="55">
        <f>SUM(E14:E33)</f>
        <v>0</v>
      </c>
      <c r="F34" s="54">
        <f aca="true" t="shared" si="3" ref="F34:AC34">SUM(F14:F33)</f>
        <v>0</v>
      </c>
      <c r="G34" s="55">
        <f t="shared" si="3"/>
        <v>0</v>
      </c>
      <c r="H34" s="54">
        <f t="shared" si="3"/>
        <v>0</v>
      </c>
      <c r="I34" s="55">
        <f t="shared" si="3"/>
        <v>0</v>
      </c>
      <c r="J34" s="54">
        <f t="shared" si="3"/>
        <v>0</v>
      </c>
      <c r="K34" s="55">
        <f t="shared" si="3"/>
        <v>0</v>
      </c>
      <c r="L34" s="54">
        <f t="shared" si="3"/>
        <v>0</v>
      </c>
      <c r="M34" s="55">
        <f t="shared" si="3"/>
        <v>0</v>
      </c>
      <c r="N34" s="54">
        <f t="shared" si="3"/>
        <v>0</v>
      </c>
      <c r="O34" s="55">
        <f t="shared" si="3"/>
        <v>0</v>
      </c>
      <c r="P34" s="54">
        <f t="shared" si="3"/>
        <v>0</v>
      </c>
      <c r="Q34" s="55">
        <f t="shared" si="3"/>
        <v>0</v>
      </c>
      <c r="R34" s="54">
        <f t="shared" si="3"/>
        <v>0</v>
      </c>
      <c r="S34" s="55">
        <f t="shared" si="3"/>
        <v>0</v>
      </c>
      <c r="T34" s="54">
        <f t="shared" si="3"/>
        <v>0</v>
      </c>
      <c r="U34" s="55">
        <f t="shared" si="3"/>
        <v>0</v>
      </c>
      <c r="V34" s="54">
        <f t="shared" si="3"/>
        <v>0</v>
      </c>
      <c r="W34" s="55">
        <f t="shared" si="3"/>
        <v>0</v>
      </c>
      <c r="X34" s="54">
        <f t="shared" si="3"/>
        <v>0</v>
      </c>
      <c r="Y34" s="55">
        <f t="shared" si="3"/>
        <v>0</v>
      </c>
      <c r="Z34" s="54">
        <f t="shared" si="3"/>
        <v>0</v>
      </c>
      <c r="AA34" s="55">
        <f t="shared" si="3"/>
        <v>0</v>
      </c>
      <c r="AB34" s="54">
        <f t="shared" si="3"/>
        <v>0</v>
      </c>
      <c r="AC34" s="55">
        <f t="shared" si="3"/>
        <v>0</v>
      </c>
      <c r="AD34" s="138"/>
      <c r="AE34" s="139"/>
      <c r="AF34" s="140"/>
    </row>
    <row r="35" spans="1:32" ht="14.25" customHeight="1">
      <c r="A35" s="274" t="s">
        <v>13</v>
      </c>
      <c r="B35" s="257"/>
      <c r="C35" s="67"/>
      <c r="D35" s="141">
        <f aca="true" t="shared" si="4" ref="D35:AC35">IF(D8=0,"",IF(D12&lt;=D34,"○","×"))</f>
      </c>
      <c r="E35" s="142">
        <f t="shared" si="4"/>
      </c>
      <c r="F35" s="141">
        <f t="shared" si="4"/>
      </c>
      <c r="G35" s="142">
        <f t="shared" si="4"/>
      </c>
      <c r="H35" s="141">
        <f t="shared" si="4"/>
      </c>
      <c r="I35" s="142">
        <f t="shared" si="4"/>
      </c>
      <c r="J35" s="141">
        <f t="shared" si="4"/>
      </c>
      <c r="K35" s="142">
        <f t="shared" si="4"/>
      </c>
      <c r="L35" s="141">
        <f t="shared" si="4"/>
      </c>
      <c r="M35" s="142">
        <f t="shared" si="4"/>
      </c>
      <c r="N35" s="141">
        <f t="shared" si="4"/>
      </c>
      <c r="O35" s="142">
        <f t="shared" si="4"/>
      </c>
      <c r="P35" s="141">
        <f t="shared" si="4"/>
      </c>
      <c r="Q35" s="142">
        <f t="shared" si="4"/>
      </c>
      <c r="R35" s="141">
        <f t="shared" si="4"/>
      </c>
      <c r="S35" s="142">
        <f t="shared" si="4"/>
      </c>
      <c r="T35" s="141">
        <f t="shared" si="4"/>
      </c>
      <c r="U35" s="142">
        <f t="shared" si="4"/>
      </c>
      <c r="V35" s="141">
        <f t="shared" si="4"/>
      </c>
      <c r="W35" s="142">
        <f t="shared" si="4"/>
      </c>
      <c r="X35" s="141">
        <f t="shared" si="4"/>
      </c>
      <c r="Y35" s="142">
        <f t="shared" si="4"/>
      </c>
      <c r="Z35" s="141">
        <f t="shared" si="4"/>
      </c>
      <c r="AA35" s="142">
        <f t="shared" si="4"/>
      </c>
      <c r="AB35" s="141">
        <f t="shared" si="4"/>
      </c>
      <c r="AC35" s="142">
        <f t="shared" si="4"/>
      </c>
      <c r="AD35" s="57"/>
      <c r="AE35" s="93"/>
      <c r="AF35" s="58"/>
    </row>
    <row r="36" spans="1:30" s="110" customFormat="1" ht="13.5" customHeight="1">
      <c r="A36" s="109" t="s">
        <v>63</v>
      </c>
      <c r="B36" s="110" t="s">
        <v>64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</row>
    <row r="37" spans="1:2" s="110" customFormat="1" ht="13.5" customHeight="1">
      <c r="A37" s="110">
        <v>2</v>
      </c>
      <c r="B37" s="110" t="s">
        <v>65</v>
      </c>
    </row>
    <row r="38" spans="1:2" s="110" customFormat="1" ht="13.5" customHeight="1">
      <c r="A38" s="110">
        <v>3</v>
      </c>
      <c r="B38" s="110" t="s">
        <v>66</v>
      </c>
    </row>
    <row r="39" spans="1:2" s="110" customFormat="1" ht="13.5" customHeight="1">
      <c r="A39" s="110">
        <v>4</v>
      </c>
      <c r="B39" s="110" t="s">
        <v>73</v>
      </c>
    </row>
  </sheetData>
  <sheetProtection/>
  <mergeCells count="24">
    <mergeCell ref="B13:C13"/>
    <mergeCell ref="O13:P13"/>
    <mergeCell ref="AD3:AF12"/>
    <mergeCell ref="A35:B35"/>
    <mergeCell ref="A4:A11"/>
    <mergeCell ref="A14:A34"/>
    <mergeCell ref="Z3:AA3"/>
    <mergeCell ref="AB3:AC3"/>
    <mergeCell ref="R3:S3"/>
    <mergeCell ref="T3:U3"/>
    <mergeCell ref="V3:W3"/>
    <mergeCell ref="X3:Y3"/>
    <mergeCell ref="F3:G3"/>
    <mergeCell ref="H3:I3"/>
    <mergeCell ref="J3:K3"/>
    <mergeCell ref="L3:M3"/>
    <mergeCell ref="N3:O3"/>
    <mergeCell ref="P3:Q3"/>
    <mergeCell ref="B8:C8"/>
    <mergeCell ref="B10:C10"/>
    <mergeCell ref="B9:C9"/>
    <mergeCell ref="B11:C11"/>
    <mergeCell ref="A3:B3"/>
    <mergeCell ref="D3:E3"/>
  </mergeCells>
  <printOptions horizontalCentered="1"/>
  <pageMargins left="0.3937007874015748" right="0.3937007874015748" top="0.66" bottom="0.27" header="0.5118110236220472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74"/>
  <sheetViews>
    <sheetView showGridLines="0" showZeros="0" zoomScalePageLayoutView="0" workbookViewId="0" topLeftCell="A1">
      <selection activeCell="K4" sqref="K4"/>
    </sheetView>
  </sheetViews>
  <sheetFormatPr defaultColWidth="9.00390625" defaultRowHeight="13.5"/>
  <cols>
    <col min="1" max="1" width="2.625" style="10" customWidth="1"/>
    <col min="2" max="20" width="2.625" style="9" customWidth="1"/>
    <col min="21" max="21" width="2.875" style="9" customWidth="1"/>
    <col min="22" max="59" width="2.625" style="9" customWidth="1"/>
    <col min="60" max="16384" width="9.00390625" style="9" customWidth="1"/>
  </cols>
  <sheetData>
    <row r="1" ht="12">
      <c r="A1" s="32" t="s">
        <v>152</v>
      </c>
    </row>
    <row r="2" spans="1:35" ht="19.5" customHeight="1">
      <c r="A2" s="233" t="s">
        <v>151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</row>
    <row r="3" ht="27.75" customHeight="1"/>
    <row r="4" spans="1:18" ht="19.5" customHeight="1">
      <c r="A4" s="11" t="s">
        <v>150</v>
      </c>
      <c r="B4" s="9" t="s">
        <v>149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ht="19.5" customHeight="1"/>
    <row r="6" spans="1:2" ht="19.5" customHeight="1">
      <c r="A6" s="11" t="s">
        <v>148</v>
      </c>
      <c r="B6" s="9" t="s">
        <v>147</v>
      </c>
    </row>
    <row r="7" spans="2:32" ht="27.75" customHeight="1">
      <c r="B7" s="283" t="s">
        <v>5</v>
      </c>
      <c r="C7" s="283"/>
      <c r="D7" s="283"/>
      <c r="E7" s="283"/>
      <c r="F7" s="283"/>
      <c r="G7" s="283"/>
      <c r="H7" s="283"/>
      <c r="I7" s="283"/>
      <c r="J7" s="283"/>
      <c r="K7" s="283"/>
      <c r="L7" s="283" t="s">
        <v>0</v>
      </c>
      <c r="M7" s="283"/>
      <c r="N7" s="283"/>
      <c r="O7" s="283" t="s">
        <v>34</v>
      </c>
      <c r="P7" s="283"/>
      <c r="Q7" s="283"/>
      <c r="R7" s="283" t="s">
        <v>35</v>
      </c>
      <c r="S7" s="283"/>
      <c r="T7" s="283"/>
      <c r="U7" s="283" t="s">
        <v>1</v>
      </c>
      <c r="V7" s="283"/>
      <c r="W7" s="283"/>
      <c r="X7" s="283" t="s">
        <v>52</v>
      </c>
      <c r="Y7" s="283"/>
      <c r="Z7" s="283"/>
      <c r="AA7" s="399" t="s">
        <v>146</v>
      </c>
      <c r="AB7" s="400"/>
      <c r="AC7" s="401"/>
      <c r="AD7" s="283" t="s">
        <v>2</v>
      </c>
      <c r="AE7" s="283"/>
      <c r="AF7" s="283"/>
    </row>
    <row r="8" spans="2:32" ht="15" customHeight="1">
      <c r="B8" s="330" t="s">
        <v>110</v>
      </c>
      <c r="C8" s="326" t="s">
        <v>3</v>
      </c>
      <c r="D8" s="327"/>
      <c r="E8" s="327"/>
      <c r="F8" s="327"/>
      <c r="G8" s="327"/>
      <c r="H8" s="327"/>
      <c r="I8" s="327"/>
      <c r="J8" s="327"/>
      <c r="K8" s="328"/>
      <c r="L8" s="329"/>
      <c r="M8" s="430"/>
      <c r="N8" s="431"/>
      <c r="O8" s="329"/>
      <c r="P8" s="430"/>
      <c r="Q8" s="431"/>
      <c r="R8" s="329"/>
      <c r="S8" s="430"/>
      <c r="T8" s="431"/>
      <c r="U8" s="226">
        <v>0</v>
      </c>
      <c r="V8" s="432"/>
      <c r="W8" s="433"/>
      <c r="X8" s="329">
        <v>0</v>
      </c>
      <c r="Y8" s="430"/>
      <c r="Z8" s="431"/>
      <c r="AA8" s="329">
        <v>0</v>
      </c>
      <c r="AB8" s="430"/>
      <c r="AC8" s="431"/>
      <c r="AD8" s="226">
        <f>SUM(U8:AC8)</f>
        <v>0</v>
      </c>
      <c r="AE8" s="432"/>
      <c r="AF8" s="434"/>
    </row>
    <row r="9" spans="2:32" ht="15" customHeight="1">
      <c r="B9" s="331"/>
      <c r="C9" s="435"/>
      <c r="D9" s="436"/>
      <c r="E9" s="436"/>
      <c r="F9" s="436"/>
      <c r="G9" s="436"/>
      <c r="H9" s="436"/>
      <c r="I9" s="436"/>
      <c r="J9" s="436"/>
      <c r="K9" s="437"/>
      <c r="L9" s="242">
        <v>0</v>
      </c>
      <c r="M9" s="438"/>
      <c r="N9" s="439"/>
      <c r="O9" s="242">
        <v>0</v>
      </c>
      <c r="P9" s="438"/>
      <c r="Q9" s="439"/>
      <c r="R9" s="242">
        <v>0</v>
      </c>
      <c r="S9" s="438"/>
      <c r="T9" s="439"/>
      <c r="U9" s="242">
        <v>0</v>
      </c>
      <c r="V9" s="438"/>
      <c r="W9" s="439"/>
      <c r="X9" s="242">
        <v>0</v>
      </c>
      <c r="Y9" s="438"/>
      <c r="Z9" s="439"/>
      <c r="AA9" s="242">
        <v>0</v>
      </c>
      <c r="AB9" s="438"/>
      <c r="AC9" s="439"/>
      <c r="AD9" s="242">
        <f>SUM(L9:AC9)</f>
        <v>0</v>
      </c>
      <c r="AE9" s="438"/>
      <c r="AF9" s="439"/>
    </row>
    <row r="10" spans="2:32" ht="15" customHeight="1">
      <c r="B10" s="331"/>
      <c r="C10" s="440" t="s">
        <v>209</v>
      </c>
      <c r="D10" s="441"/>
      <c r="E10" s="441"/>
      <c r="F10" s="441"/>
      <c r="G10" s="441"/>
      <c r="H10" s="441"/>
      <c r="I10" s="441"/>
      <c r="J10" s="441"/>
      <c r="K10" s="442"/>
      <c r="L10" s="329"/>
      <c r="M10" s="430"/>
      <c r="N10" s="431"/>
      <c r="O10" s="329"/>
      <c r="P10" s="430"/>
      <c r="Q10" s="431"/>
      <c r="R10" s="329"/>
      <c r="S10" s="430"/>
      <c r="T10" s="431"/>
      <c r="U10" s="329">
        <v>0</v>
      </c>
      <c r="V10" s="430"/>
      <c r="W10" s="431"/>
      <c r="X10" s="329">
        <v>0</v>
      </c>
      <c r="Y10" s="430"/>
      <c r="Z10" s="431"/>
      <c r="AA10" s="329">
        <v>0</v>
      </c>
      <c r="AB10" s="430"/>
      <c r="AC10" s="431"/>
      <c r="AD10" s="329">
        <f>SUM(U10:AC10)</f>
        <v>0</v>
      </c>
      <c r="AE10" s="430"/>
      <c r="AF10" s="431"/>
    </row>
    <row r="11" spans="2:32" ht="15" customHeight="1">
      <c r="B11" s="158"/>
      <c r="C11" s="443"/>
      <c r="D11" s="444"/>
      <c r="E11" s="444"/>
      <c r="F11" s="444"/>
      <c r="G11" s="444"/>
      <c r="H11" s="444"/>
      <c r="I11" s="444"/>
      <c r="J11" s="444"/>
      <c r="K11" s="445"/>
      <c r="L11" s="227">
        <v>0</v>
      </c>
      <c r="M11" s="228"/>
      <c r="N11" s="229"/>
      <c r="O11" s="227">
        <v>0</v>
      </c>
      <c r="P11" s="228"/>
      <c r="Q11" s="229"/>
      <c r="R11" s="227">
        <v>0</v>
      </c>
      <c r="S11" s="228"/>
      <c r="T11" s="229"/>
      <c r="U11" s="227">
        <v>0</v>
      </c>
      <c r="V11" s="228"/>
      <c r="W11" s="229"/>
      <c r="X11" s="227">
        <v>0</v>
      </c>
      <c r="Y11" s="228"/>
      <c r="Z11" s="229"/>
      <c r="AA11" s="227">
        <v>0</v>
      </c>
      <c r="AB11" s="228"/>
      <c r="AC11" s="229"/>
      <c r="AD11" s="227">
        <f>SUM(L11:AC11)</f>
        <v>0</v>
      </c>
      <c r="AE11" s="446"/>
      <c r="AF11" s="447"/>
    </row>
    <row r="12" spans="2:32" ht="15" customHeight="1">
      <c r="B12" s="234" t="s">
        <v>109</v>
      </c>
      <c r="C12" s="326" t="s">
        <v>3</v>
      </c>
      <c r="D12" s="327"/>
      <c r="E12" s="327"/>
      <c r="F12" s="327"/>
      <c r="G12" s="327"/>
      <c r="H12" s="327"/>
      <c r="I12" s="327"/>
      <c r="J12" s="327"/>
      <c r="K12" s="328"/>
      <c r="L12" s="329"/>
      <c r="M12" s="430"/>
      <c r="N12" s="431"/>
      <c r="O12" s="329"/>
      <c r="P12" s="430"/>
      <c r="Q12" s="431"/>
      <c r="R12" s="329"/>
      <c r="S12" s="430"/>
      <c r="T12" s="431"/>
      <c r="U12" s="329">
        <v>0</v>
      </c>
      <c r="V12" s="430"/>
      <c r="W12" s="431"/>
      <c r="X12" s="329">
        <v>0</v>
      </c>
      <c r="Y12" s="430"/>
      <c r="Z12" s="431"/>
      <c r="AA12" s="329">
        <v>0</v>
      </c>
      <c r="AB12" s="430"/>
      <c r="AC12" s="431"/>
      <c r="AD12" s="226">
        <f>SUM(U12:AC12)</f>
        <v>0</v>
      </c>
      <c r="AE12" s="432"/>
      <c r="AF12" s="434"/>
    </row>
    <row r="13" spans="2:32" ht="15" customHeight="1">
      <c r="B13" s="235"/>
      <c r="C13" s="435"/>
      <c r="D13" s="436"/>
      <c r="E13" s="436"/>
      <c r="F13" s="436"/>
      <c r="G13" s="436"/>
      <c r="H13" s="436"/>
      <c r="I13" s="436"/>
      <c r="J13" s="436"/>
      <c r="K13" s="437"/>
      <c r="L13" s="242"/>
      <c r="M13" s="438"/>
      <c r="N13" s="439"/>
      <c r="O13" s="242"/>
      <c r="P13" s="438"/>
      <c r="Q13" s="439"/>
      <c r="R13" s="242"/>
      <c r="S13" s="438"/>
      <c r="T13" s="439"/>
      <c r="U13" s="242"/>
      <c r="V13" s="438"/>
      <c r="W13" s="439"/>
      <c r="X13" s="242"/>
      <c r="Y13" s="438"/>
      <c r="Z13" s="439"/>
      <c r="AA13" s="242"/>
      <c r="AB13" s="438"/>
      <c r="AC13" s="439"/>
      <c r="AD13" s="242">
        <f>SUM(L13:AC13)</f>
        <v>0</v>
      </c>
      <c r="AE13" s="438"/>
      <c r="AF13" s="439"/>
    </row>
    <row r="14" spans="2:32" ht="15" customHeight="1">
      <c r="B14" s="235"/>
      <c r="C14" s="440" t="s">
        <v>210</v>
      </c>
      <c r="D14" s="448"/>
      <c r="E14" s="448"/>
      <c r="F14" s="448"/>
      <c r="G14" s="448"/>
      <c r="H14" s="448"/>
      <c r="I14" s="448"/>
      <c r="J14" s="448"/>
      <c r="K14" s="449"/>
      <c r="L14" s="329"/>
      <c r="M14" s="430"/>
      <c r="N14" s="431"/>
      <c r="O14" s="329"/>
      <c r="P14" s="430"/>
      <c r="Q14" s="431"/>
      <c r="R14" s="329"/>
      <c r="S14" s="430"/>
      <c r="T14" s="431"/>
      <c r="U14" s="329"/>
      <c r="V14" s="430"/>
      <c r="W14" s="431"/>
      <c r="X14" s="329"/>
      <c r="Y14" s="430"/>
      <c r="Z14" s="431"/>
      <c r="AA14" s="329"/>
      <c r="AB14" s="430"/>
      <c r="AC14" s="431"/>
      <c r="AD14" s="329">
        <f>SUM(U14:AC14)</f>
        <v>0</v>
      </c>
      <c r="AE14" s="430"/>
      <c r="AF14" s="431"/>
    </row>
    <row r="15" spans="2:32" ht="15" customHeight="1">
      <c r="B15" s="236"/>
      <c r="C15" s="443"/>
      <c r="D15" s="444"/>
      <c r="E15" s="444"/>
      <c r="F15" s="444"/>
      <c r="G15" s="444"/>
      <c r="H15" s="444"/>
      <c r="I15" s="444"/>
      <c r="J15" s="444"/>
      <c r="K15" s="445"/>
      <c r="L15" s="227"/>
      <c r="M15" s="228"/>
      <c r="N15" s="229"/>
      <c r="O15" s="227"/>
      <c r="P15" s="228"/>
      <c r="Q15" s="229"/>
      <c r="R15" s="227"/>
      <c r="S15" s="228"/>
      <c r="T15" s="229"/>
      <c r="U15" s="227"/>
      <c r="V15" s="228"/>
      <c r="W15" s="229"/>
      <c r="X15" s="227"/>
      <c r="Y15" s="228"/>
      <c r="Z15" s="229"/>
      <c r="AA15" s="227"/>
      <c r="AB15" s="228"/>
      <c r="AC15" s="229"/>
      <c r="AD15" s="227">
        <f>SUM(L15:AC15)</f>
        <v>0</v>
      </c>
      <c r="AE15" s="446"/>
      <c r="AF15" s="447"/>
    </row>
    <row r="16" ht="16.5" customHeight="1">
      <c r="B16" s="6" t="s">
        <v>145</v>
      </c>
    </row>
    <row r="17" ht="16.5" customHeight="1">
      <c r="B17" s="6" t="s">
        <v>144</v>
      </c>
    </row>
    <row r="18" ht="16.5" customHeight="1">
      <c r="B18" s="6"/>
    </row>
    <row r="19" spans="1:2" ht="19.5" customHeight="1">
      <c r="A19" s="11" t="s">
        <v>143</v>
      </c>
      <c r="B19" s="9" t="s">
        <v>4</v>
      </c>
    </row>
    <row r="20" spans="1:2" ht="11.25" customHeight="1">
      <c r="A20" s="11"/>
      <c r="B20" s="38" t="s">
        <v>212</v>
      </c>
    </row>
    <row r="21" spans="2:35" ht="19.5" customHeight="1">
      <c r="B21" s="283" t="s">
        <v>11</v>
      </c>
      <c r="C21" s="283"/>
      <c r="D21" s="283"/>
      <c r="E21" s="283"/>
      <c r="F21" s="283"/>
      <c r="G21" s="217" t="s">
        <v>12</v>
      </c>
      <c r="H21" s="224"/>
      <c r="I21" s="224"/>
      <c r="J21" s="224"/>
      <c r="K21" s="224"/>
      <c r="L21" s="224"/>
      <c r="M21" s="224"/>
      <c r="N21" s="224"/>
      <c r="O21" s="224"/>
      <c r="P21" s="218"/>
      <c r="Q21" s="283" t="s">
        <v>33</v>
      </c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 t="s">
        <v>13</v>
      </c>
      <c r="AI21" s="283"/>
    </row>
    <row r="22" spans="2:35" ht="19.5" customHeight="1">
      <c r="B22" s="283"/>
      <c r="C22" s="283"/>
      <c r="D22" s="283"/>
      <c r="E22" s="283"/>
      <c r="F22" s="283"/>
      <c r="G22" s="283" t="s">
        <v>110</v>
      </c>
      <c r="H22" s="283"/>
      <c r="I22" s="283"/>
      <c r="J22" s="283"/>
      <c r="K22" s="283"/>
      <c r="L22" s="283" t="s">
        <v>109</v>
      </c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</row>
    <row r="23" spans="2:35" ht="24" customHeight="1">
      <c r="B23" s="225" t="s">
        <v>14</v>
      </c>
      <c r="C23" s="237"/>
      <c r="D23" s="237"/>
      <c r="E23" s="237"/>
      <c r="F23" s="238"/>
      <c r="G23" s="300">
        <v>0</v>
      </c>
      <c r="H23" s="300"/>
      <c r="I23" s="300"/>
      <c r="J23" s="301"/>
      <c r="K23" s="15" t="s">
        <v>138</v>
      </c>
      <c r="L23" s="300">
        <v>0</v>
      </c>
      <c r="M23" s="300"/>
      <c r="N23" s="300"/>
      <c r="O23" s="301"/>
      <c r="P23" s="114" t="s">
        <v>138</v>
      </c>
      <c r="Q23" s="323">
        <v>3.3</v>
      </c>
      <c r="R23" s="324"/>
      <c r="S23" s="115" t="s">
        <v>138</v>
      </c>
      <c r="T23" s="112" t="s">
        <v>142</v>
      </c>
      <c r="U23" s="317" t="s">
        <v>141</v>
      </c>
      <c r="V23" s="317"/>
      <c r="W23" s="317"/>
      <c r="X23" s="317"/>
      <c r="Y23" s="325">
        <v>0</v>
      </c>
      <c r="Z23" s="325"/>
      <c r="AA23" s="112" t="s">
        <v>122</v>
      </c>
      <c r="AB23" s="112" t="s">
        <v>140</v>
      </c>
      <c r="AC23" s="325">
        <f>+Q23*Y23</f>
        <v>0</v>
      </c>
      <c r="AD23" s="325"/>
      <c r="AE23" s="325"/>
      <c r="AF23" s="325"/>
      <c r="AG23" s="116" t="s">
        <v>138</v>
      </c>
      <c r="AH23" s="225"/>
      <c r="AI23" s="238"/>
    </row>
    <row r="24" spans="2:35" ht="24" customHeight="1">
      <c r="B24" s="219" t="s">
        <v>15</v>
      </c>
      <c r="C24" s="220"/>
      <c r="D24" s="220"/>
      <c r="E24" s="220"/>
      <c r="F24" s="221"/>
      <c r="G24" s="307">
        <v>0</v>
      </c>
      <c r="H24" s="307"/>
      <c r="I24" s="307"/>
      <c r="J24" s="243"/>
      <c r="K24" s="16" t="s">
        <v>138</v>
      </c>
      <c r="L24" s="307">
        <v>0</v>
      </c>
      <c r="M24" s="307"/>
      <c r="N24" s="307"/>
      <c r="O24" s="243"/>
      <c r="P24" s="151" t="s">
        <v>138</v>
      </c>
      <c r="Q24" s="318">
        <v>3.3</v>
      </c>
      <c r="R24" s="319"/>
      <c r="S24" s="17" t="s">
        <v>138</v>
      </c>
      <c r="T24" s="18" t="s">
        <v>142</v>
      </c>
      <c r="U24" s="322" t="s">
        <v>141</v>
      </c>
      <c r="V24" s="322"/>
      <c r="W24" s="322"/>
      <c r="X24" s="322"/>
      <c r="Y24" s="315">
        <v>0</v>
      </c>
      <c r="Z24" s="315"/>
      <c r="AA24" s="18" t="s">
        <v>122</v>
      </c>
      <c r="AB24" s="18" t="s">
        <v>140</v>
      </c>
      <c r="AC24" s="315">
        <f>+Q24*Y24</f>
        <v>0</v>
      </c>
      <c r="AD24" s="315"/>
      <c r="AE24" s="315"/>
      <c r="AF24" s="315"/>
      <c r="AG24" s="40" t="s">
        <v>138</v>
      </c>
      <c r="AH24" s="219"/>
      <c r="AI24" s="221"/>
    </row>
    <row r="25" spans="2:35" ht="24" customHeight="1">
      <c r="B25" s="313" t="s">
        <v>6</v>
      </c>
      <c r="C25" s="313"/>
      <c r="D25" s="313"/>
      <c r="E25" s="313"/>
      <c r="F25" s="313"/>
      <c r="G25" s="309">
        <f>SUM(G23:J24)</f>
        <v>0</v>
      </c>
      <c r="H25" s="309"/>
      <c r="I25" s="309"/>
      <c r="J25" s="245"/>
      <c r="K25" s="19" t="s">
        <v>138</v>
      </c>
      <c r="L25" s="309">
        <f>SUM(L23:O24)</f>
        <v>0</v>
      </c>
      <c r="M25" s="309"/>
      <c r="N25" s="309"/>
      <c r="O25" s="245"/>
      <c r="P25" s="35" t="s">
        <v>138</v>
      </c>
      <c r="Q25" s="320" t="s">
        <v>139</v>
      </c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222">
        <f>AC23+AC24</f>
        <v>0</v>
      </c>
      <c r="AD25" s="222"/>
      <c r="AE25" s="222"/>
      <c r="AF25" s="222"/>
      <c r="AG25" s="27" t="s">
        <v>138</v>
      </c>
      <c r="AH25" s="217"/>
      <c r="AI25" s="218"/>
    </row>
    <row r="26" spans="2:35" ht="24" customHeight="1">
      <c r="B26" s="225" t="s">
        <v>16</v>
      </c>
      <c r="C26" s="237"/>
      <c r="D26" s="237"/>
      <c r="E26" s="237"/>
      <c r="F26" s="238"/>
      <c r="G26" s="300">
        <v>0</v>
      </c>
      <c r="H26" s="300"/>
      <c r="I26" s="300"/>
      <c r="J26" s="301"/>
      <c r="K26" s="15" t="s">
        <v>138</v>
      </c>
      <c r="L26" s="300">
        <v>0</v>
      </c>
      <c r="M26" s="300"/>
      <c r="N26" s="300"/>
      <c r="O26" s="301"/>
      <c r="P26" s="114" t="s">
        <v>138</v>
      </c>
      <c r="Q26" s="174"/>
      <c r="R26" s="170" t="s">
        <v>35</v>
      </c>
      <c r="S26" s="115"/>
      <c r="T26" s="112">
        <f>IF(R13&gt;R15,R13,R15)</f>
        <v>0</v>
      </c>
      <c r="U26" s="316" t="s">
        <v>25</v>
      </c>
      <c r="V26" s="316"/>
      <c r="W26" s="316"/>
      <c r="X26" s="316"/>
      <c r="Y26" s="173"/>
      <c r="Z26" s="170" t="s">
        <v>45</v>
      </c>
      <c r="AA26" s="112"/>
      <c r="AB26" s="112">
        <f>IF(X13&gt;X15,X13,X15)</f>
        <v>0</v>
      </c>
      <c r="AC26" s="316" t="s">
        <v>25</v>
      </c>
      <c r="AD26" s="316"/>
      <c r="AE26" s="316"/>
      <c r="AF26" s="316"/>
      <c r="AG26" s="116"/>
      <c r="AH26" s="283"/>
      <c r="AI26" s="283"/>
    </row>
    <row r="27" spans="2:35" ht="24" customHeight="1">
      <c r="B27" s="219" t="s">
        <v>17</v>
      </c>
      <c r="C27" s="220"/>
      <c r="D27" s="220"/>
      <c r="E27" s="220"/>
      <c r="F27" s="221"/>
      <c r="G27" s="307">
        <v>0</v>
      </c>
      <c r="H27" s="307"/>
      <c r="I27" s="307"/>
      <c r="J27" s="243"/>
      <c r="K27" s="16" t="s">
        <v>138</v>
      </c>
      <c r="L27" s="307">
        <v>0</v>
      </c>
      <c r="M27" s="307"/>
      <c r="N27" s="307"/>
      <c r="O27" s="243"/>
      <c r="P27" s="151" t="s">
        <v>138</v>
      </c>
      <c r="Q27" s="172"/>
      <c r="R27" s="39" t="s">
        <v>1</v>
      </c>
      <c r="S27" s="31"/>
      <c r="T27" s="22">
        <f>IF((U12+U13)&gt;(U14+U15),(U12+U13),(U14+U15))</f>
        <v>0</v>
      </c>
      <c r="U27" s="314" t="s">
        <v>25</v>
      </c>
      <c r="V27" s="314"/>
      <c r="W27" s="314"/>
      <c r="X27" s="314"/>
      <c r="Y27" s="168"/>
      <c r="Z27" s="39" t="s">
        <v>137</v>
      </c>
      <c r="AA27" s="22"/>
      <c r="AB27" s="22">
        <f>IF(AA13&gt;AA15,AA13,AA15)</f>
        <v>0</v>
      </c>
      <c r="AC27" s="314" t="s">
        <v>25</v>
      </c>
      <c r="AD27" s="314"/>
      <c r="AE27" s="314"/>
      <c r="AF27" s="314"/>
      <c r="AG27" s="171"/>
      <c r="AH27" s="283"/>
      <c r="AI27" s="283"/>
    </row>
    <row r="28" spans="2:35" ht="24" customHeight="1">
      <c r="B28" s="313" t="s">
        <v>6</v>
      </c>
      <c r="C28" s="313"/>
      <c r="D28" s="313"/>
      <c r="E28" s="313"/>
      <c r="F28" s="313"/>
      <c r="G28" s="309">
        <f>SUM(G26:J27)</f>
        <v>0</v>
      </c>
      <c r="H28" s="309"/>
      <c r="I28" s="309"/>
      <c r="J28" s="245"/>
      <c r="K28" s="19" t="s">
        <v>126</v>
      </c>
      <c r="L28" s="309">
        <f>SUM(L26:O27)</f>
        <v>0</v>
      </c>
      <c r="M28" s="309"/>
      <c r="N28" s="309"/>
      <c r="O28" s="245"/>
      <c r="P28" s="35" t="s">
        <v>126</v>
      </c>
      <c r="Q28" s="311">
        <v>1.98</v>
      </c>
      <c r="R28" s="310"/>
      <c r="S28" s="31" t="s">
        <v>126</v>
      </c>
      <c r="T28" s="22" t="s">
        <v>136</v>
      </c>
      <c r="U28" s="314" t="s">
        <v>132</v>
      </c>
      <c r="V28" s="314"/>
      <c r="W28" s="314"/>
      <c r="X28" s="314"/>
      <c r="Y28" s="310">
        <f>SUM(T26,T27,AB26,AB27)</f>
        <v>0</v>
      </c>
      <c r="Z28" s="310"/>
      <c r="AA28" s="22" t="s">
        <v>122</v>
      </c>
      <c r="AB28" s="22" t="s">
        <v>128</v>
      </c>
      <c r="AC28" s="310">
        <f>+Q28*Y28</f>
        <v>0</v>
      </c>
      <c r="AD28" s="310"/>
      <c r="AE28" s="310"/>
      <c r="AF28" s="310"/>
      <c r="AG28" s="171" t="s">
        <v>126</v>
      </c>
      <c r="AH28" s="283"/>
      <c r="AI28" s="283"/>
    </row>
    <row r="29" spans="2:35" ht="24" customHeight="1">
      <c r="B29" s="283" t="s">
        <v>7</v>
      </c>
      <c r="C29" s="283"/>
      <c r="D29" s="283"/>
      <c r="E29" s="283"/>
      <c r="F29" s="283"/>
      <c r="G29" s="309">
        <v>0</v>
      </c>
      <c r="H29" s="309"/>
      <c r="I29" s="309"/>
      <c r="J29" s="245"/>
      <c r="K29" s="19" t="s">
        <v>126</v>
      </c>
      <c r="L29" s="309">
        <v>0</v>
      </c>
      <c r="M29" s="309"/>
      <c r="N29" s="309"/>
      <c r="O29" s="245"/>
      <c r="P29" s="35" t="s">
        <v>126</v>
      </c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283"/>
      <c r="AI29" s="283"/>
    </row>
    <row r="30" spans="2:35" ht="24" customHeight="1">
      <c r="B30" s="225" t="s">
        <v>8</v>
      </c>
      <c r="C30" s="237"/>
      <c r="D30" s="237"/>
      <c r="E30" s="237"/>
      <c r="F30" s="238"/>
      <c r="G30" s="300">
        <v>0</v>
      </c>
      <c r="H30" s="300"/>
      <c r="I30" s="300"/>
      <c r="J30" s="301"/>
      <c r="K30" s="15" t="s">
        <v>126</v>
      </c>
      <c r="L30" s="300">
        <v>0</v>
      </c>
      <c r="M30" s="300"/>
      <c r="N30" s="300"/>
      <c r="O30" s="301"/>
      <c r="P30" s="114" t="s">
        <v>126</v>
      </c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283"/>
      <c r="AI30" s="283"/>
    </row>
    <row r="31" spans="2:35" ht="24" customHeight="1">
      <c r="B31" s="219" t="s">
        <v>18</v>
      </c>
      <c r="C31" s="220"/>
      <c r="D31" s="220"/>
      <c r="E31" s="220"/>
      <c r="F31" s="221"/>
      <c r="G31" s="307">
        <v>0</v>
      </c>
      <c r="H31" s="307"/>
      <c r="I31" s="307"/>
      <c r="J31" s="243"/>
      <c r="K31" s="16" t="s">
        <v>126</v>
      </c>
      <c r="L31" s="307">
        <v>0</v>
      </c>
      <c r="M31" s="307"/>
      <c r="N31" s="307"/>
      <c r="O31" s="243"/>
      <c r="P31" s="151" t="s">
        <v>126</v>
      </c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283"/>
      <c r="AI31" s="283"/>
    </row>
    <row r="32" spans="2:35" ht="24" customHeight="1">
      <c r="B32" s="308" t="s">
        <v>135</v>
      </c>
      <c r="C32" s="299" t="s">
        <v>133</v>
      </c>
      <c r="D32" s="299"/>
      <c r="E32" s="299"/>
      <c r="F32" s="299"/>
      <c r="G32" s="300">
        <v>0</v>
      </c>
      <c r="H32" s="300"/>
      <c r="I32" s="300"/>
      <c r="J32" s="301"/>
      <c r="K32" s="15" t="s">
        <v>53</v>
      </c>
      <c r="L32" s="300">
        <v>0</v>
      </c>
      <c r="M32" s="300"/>
      <c r="N32" s="300"/>
      <c r="O32" s="301"/>
      <c r="P32" s="114" t="s">
        <v>53</v>
      </c>
      <c r="Q32" s="393" t="s">
        <v>134</v>
      </c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94"/>
      <c r="AH32" s="332"/>
      <c r="AI32" s="332"/>
    </row>
    <row r="33" spans="2:35" ht="24" customHeight="1">
      <c r="B33" s="308"/>
      <c r="C33" s="302" t="s">
        <v>131</v>
      </c>
      <c r="D33" s="302"/>
      <c r="E33" s="302"/>
      <c r="F33" s="302"/>
      <c r="G33" s="303">
        <v>0</v>
      </c>
      <c r="H33" s="303"/>
      <c r="I33" s="303"/>
      <c r="J33" s="244"/>
      <c r="K33" s="21" t="s">
        <v>53</v>
      </c>
      <c r="L33" s="303">
        <v>0</v>
      </c>
      <c r="M33" s="303"/>
      <c r="N33" s="303"/>
      <c r="O33" s="244"/>
      <c r="P33" s="150" t="s">
        <v>53</v>
      </c>
      <c r="Q33" s="169" t="s">
        <v>133</v>
      </c>
      <c r="R33" s="39"/>
      <c r="S33" s="39"/>
      <c r="T33" s="314" t="s">
        <v>132</v>
      </c>
      <c r="U33" s="314"/>
      <c r="V33" s="314"/>
      <c r="W33" s="314"/>
      <c r="X33" s="310">
        <f>Y28</f>
        <v>0</v>
      </c>
      <c r="Y33" s="310"/>
      <c r="Z33" s="22" t="s">
        <v>122</v>
      </c>
      <c r="AA33" s="39" t="s">
        <v>129</v>
      </c>
      <c r="AB33" s="39">
        <v>20</v>
      </c>
      <c r="AC33" s="39" t="s">
        <v>128</v>
      </c>
      <c r="AD33" s="310">
        <f>ROUND(X33/AB33,1)</f>
        <v>0</v>
      </c>
      <c r="AE33" s="310"/>
      <c r="AF33" s="310"/>
      <c r="AG33" s="167" t="s">
        <v>53</v>
      </c>
      <c r="AH33" s="332"/>
      <c r="AI33" s="332"/>
    </row>
    <row r="34" spans="2:35" ht="24" customHeight="1">
      <c r="B34" s="308"/>
      <c r="C34" s="298" t="s">
        <v>125</v>
      </c>
      <c r="D34" s="298"/>
      <c r="E34" s="298"/>
      <c r="F34" s="298"/>
      <c r="G34" s="304">
        <v>0</v>
      </c>
      <c r="H34" s="304"/>
      <c r="I34" s="304"/>
      <c r="J34" s="305"/>
      <c r="K34" s="23" t="s">
        <v>53</v>
      </c>
      <c r="L34" s="304">
        <v>0</v>
      </c>
      <c r="M34" s="304"/>
      <c r="N34" s="304"/>
      <c r="O34" s="305"/>
      <c r="P34" s="147" t="s">
        <v>53</v>
      </c>
      <c r="Q34" s="169" t="s">
        <v>131</v>
      </c>
      <c r="R34" s="39"/>
      <c r="S34" s="39"/>
      <c r="T34" s="314" t="s">
        <v>130</v>
      </c>
      <c r="U34" s="314"/>
      <c r="V34" s="314"/>
      <c r="W34" s="314"/>
      <c r="X34" s="310"/>
      <c r="Y34" s="310"/>
      <c r="Z34" s="22" t="s">
        <v>122</v>
      </c>
      <c r="AA34" s="39" t="s">
        <v>129</v>
      </c>
      <c r="AB34" s="39">
        <v>20</v>
      </c>
      <c r="AC34" s="39" t="s">
        <v>128</v>
      </c>
      <c r="AD34" s="310">
        <f>ROUND(X34/AB34,1)</f>
        <v>0</v>
      </c>
      <c r="AE34" s="310"/>
      <c r="AF34" s="310"/>
      <c r="AG34" s="167" t="s">
        <v>53</v>
      </c>
      <c r="AH34" s="332"/>
      <c r="AI34" s="332"/>
    </row>
    <row r="35" spans="2:35" ht="24" customHeight="1">
      <c r="B35" s="308"/>
      <c r="C35" s="312" t="s">
        <v>127</v>
      </c>
      <c r="D35" s="312"/>
      <c r="E35" s="312"/>
      <c r="F35" s="312"/>
      <c r="G35" s="309">
        <v>0</v>
      </c>
      <c r="H35" s="309"/>
      <c r="I35" s="309"/>
      <c r="J35" s="245"/>
      <c r="K35" s="19" t="s">
        <v>126</v>
      </c>
      <c r="L35" s="309">
        <v>0</v>
      </c>
      <c r="M35" s="309"/>
      <c r="N35" s="309"/>
      <c r="O35" s="245"/>
      <c r="P35" s="35" t="s">
        <v>126</v>
      </c>
      <c r="Q35" s="166" t="s">
        <v>125</v>
      </c>
      <c r="R35" s="164"/>
      <c r="S35" s="164"/>
      <c r="T35" s="164"/>
      <c r="U35" s="165"/>
      <c r="V35" s="24" t="s">
        <v>53</v>
      </c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3"/>
      <c r="AH35" s="332"/>
      <c r="AI35" s="332"/>
    </row>
    <row r="36" spans="2:35" ht="24" customHeight="1">
      <c r="B36" s="283" t="s">
        <v>9</v>
      </c>
      <c r="C36" s="283"/>
      <c r="D36" s="283"/>
      <c r="E36" s="283"/>
      <c r="F36" s="283"/>
      <c r="G36" s="309">
        <v>0</v>
      </c>
      <c r="H36" s="309"/>
      <c r="I36" s="309"/>
      <c r="J36" s="245"/>
      <c r="K36" s="19" t="s">
        <v>120</v>
      </c>
      <c r="L36" s="309">
        <v>0</v>
      </c>
      <c r="M36" s="309"/>
      <c r="N36" s="309"/>
      <c r="O36" s="245"/>
      <c r="P36" s="35" t="s">
        <v>120</v>
      </c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32"/>
      <c r="AI36" s="332"/>
    </row>
    <row r="37" spans="2:35" ht="24" customHeight="1">
      <c r="B37" s="283" t="s">
        <v>10</v>
      </c>
      <c r="C37" s="283"/>
      <c r="D37" s="283"/>
      <c r="E37" s="283"/>
      <c r="F37" s="283"/>
      <c r="G37" s="309">
        <v>0</v>
      </c>
      <c r="H37" s="309"/>
      <c r="I37" s="309"/>
      <c r="J37" s="245"/>
      <c r="K37" s="19" t="s">
        <v>120</v>
      </c>
      <c r="L37" s="309">
        <v>0</v>
      </c>
      <c r="M37" s="309"/>
      <c r="N37" s="309"/>
      <c r="O37" s="245"/>
      <c r="P37" s="35" t="s">
        <v>120</v>
      </c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32"/>
      <c r="AI37" s="332"/>
    </row>
    <row r="38" spans="2:35" ht="24" customHeight="1">
      <c r="B38" s="313" t="s">
        <v>2</v>
      </c>
      <c r="C38" s="313"/>
      <c r="D38" s="313"/>
      <c r="E38" s="313"/>
      <c r="F38" s="313"/>
      <c r="G38" s="245">
        <f>+G25+G28+G29+G30+G31+G35+G36+G37</f>
        <v>0</v>
      </c>
      <c r="H38" s="247"/>
      <c r="I38" s="247"/>
      <c r="J38" s="248"/>
      <c r="K38" s="19" t="s">
        <v>120</v>
      </c>
      <c r="L38" s="245">
        <f>+L25+L28+L29+L30+L31+L35+L36+L37</f>
        <v>0</v>
      </c>
      <c r="M38" s="247"/>
      <c r="N38" s="247"/>
      <c r="O38" s="248"/>
      <c r="P38" s="35" t="s">
        <v>120</v>
      </c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32"/>
      <c r="AI38" s="332"/>
    </row>
    <row r="39" spans="2:35" ht="24" customHeight="1">
      <c r="B39" s="283" t="s">
        <v>88</v>
      </c>
      <c r="C39" s="283"/>
      <c r="D39" s="283"/>
      <c r="E39" s="283"/>
      <c r="F39" s="283"/>
      <c r="G39" s="245">
        <v>0</v>
      </c>
      <c r="H39" s="247"/>
      <c r="I39" s="247"/>
      <c r="J39" s="248"/>
      <c r="K39" s="19" t="s">
        <v>120</v>
      </c>
      <c r="L39" s="309">
        <v>0</v>
      </c>
      <c r="M39" s="309"/>
      <c r="N39" s="309"/>
      <c r="O39" s="245"/>
      <c r="P39" s="35" t="s">
        <v>120</v>
      </c>
      <c r="Q39" s="396">
        <v>3.3</v>
      </c>
      <c r="R39" s="296"/>
      <c r="S39" s="25" t="s">
        <v>120</v>
      </c>
      <c r="T39" s="26" t="s">
        <v>124</v>
      </c>
      <c r="U39" s="397" t="s">
        <v>123</v>
      </c>
      <c r="V39" s="397"/>
      <c r="W39" s="397"/>
      <c r="X39" s="397"/>
      <c r="Y39" s="297">
        <f>Y28</f>
        <v>0</v>
      </c>
      <c r="Z39" s="297"/>
      <c r="AA39" s="26" t="s">
        <v>122</v>
      </c>
      <c r="AB39" s="26" t="s">
        <v>121</v>
      </c>
      <c r="AC39" s="297">
        <f>+Q39*Y39</f>
        <v>0</v>
      </c>
      <c r="AD39" s="297"/>
      <c r="AE39" s="297"/>
      <c r="AF39" s="297"/>
      <c r="AG39" s="27" t="s">
        <v>120</v>
      </c>
      <c r="AH39" s="283"/>
      <c r="AI39" s="283"/>
    </row>
    <row r="40" ht="13.5" customHeight="1">
      <c r="B40" s="6" t="s">
        <v>119</v>
      </c>
    </row>
    <row r="41" ht="13.5" customHeight="1">
      <c r="B41" s="9" t="s">
        <v>118</v>
      </c>
    </row>
    <row r="42" ht="13.5" customHeight="1"/>
    <row r="43" ht="13.5" customHeight="1"/>
    <row r="44" spans="1:33" ht="19.5" customHeight="1">
      <c r="A44" s="11" t="s">
        <v>117</v>
      </c>
      <c r="B44" s="32" t="s">
        <v>49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2:35" ht="19.5" customHeight="1">
      <c r="B45" s="283" t="s">
        <v>48</v>
      </c>
      <c r="C45" s="283"/>
      <c r="D45" s="283"/>
      <c r="E45" s="283"/>
      <c r="F45" s="283"/>
      <c r="G45" s="283"/>
      <c r="H45" s="283"/>
      <c r="I45" s="283"/>
      <c r="J45" s="283" t="s">
        <v>110</v>
      </c>
      <c r="K45" s="283"/>
      <c r="L45" s="283"/>
      <c r="M45" s="283"/>
      <c r="N45" s="283"/>
      <c r="O45" s="283"/>
      <c r="P45" s="283" t="s">
        <v>116</v>
      </c>
      <c r="Q45" s="283"/>
      <c r="R45" s="283"/>
      <c r="S45" s="283"/>
      <c r="T45" s="283"/>
      <c r="U45" s="283"/>
      <c r="V45" s="283" t="s">
        <v>19</v>
      </c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17" t="s">
        <v>13</v>
      </c>
      <c r="AI45" s="218"/>
    </row>
    <row r="46" spans="2:35" ht="19.5" customHeight="1">
      <c r="B46" s="334" t="s">
        <v>115</v>
      </c>
      <c r="C46" s="306"/>
      <c r="D46" s="306"/>
      <c r="E46" s="335" t="s">
        <v>75</v>
      </c>
      <c r="F46" s="335"/>
      <c r="G46" s="335"/>
      <c r="H46" s="335"/>
      <c r="I46" s="335"/>
      <c r="J46" s="335" t="s">
        <v>113</v>
      </c>
      <c r="K46" s="335"/>
      <c r="L46" s="335"/>
      <c r="M46" s="335"/>
      <c r="N46" s="335"/>
      <c r="O46" s="335"/>
      <c r="P46" s="335" t="s">
        <v>113</v>
      </c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217"/>
      <c r="AI46" s="218"/>
    </row>
    <row r="47" spans="2:35" ht="19.5" customHeight="1">
      <c r="B47" s="306"/>
      <c r="C47" s="306"/>
      <c r="D47" s="306"/>
      <c r="E47" s="333" t="s">
        <v>114</v>
      </c>
      <c r="F47" s="333"/>
      <c r="G47" s="333"/>
      <c r="H47" s="333"/>
      <c r="I47" s="333"/>
      <c r="J47" s="333" t="s">
        <v>113</v>
      </c>
      <c r="K47" s="333"/>
      <c r="L47" s="333"/>
      <c r="M47" s="333"/>
      <c r="N47" s="333"/>
      <c r="O47" s="333"/>
      <c r="P47" s="333" t="s">
        <v>113</v>
      </c>
      <c r="Q47" s="333"/>
      <c r="R47" s="333"/>
      <c r="S47" s="333"/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217"/>
      <c r="AI47" s="218"/>
    </row>
    <row r="48" spans="2:35" ht="19.5" customHeight="1">
      <c r="B48" s="312" t="s">
        <v>47</v>
      </c>
      <c r="C48" s="312"/>
      <c r="D48" s="312"/>
      <c r="E48" s="312"/>
      <c r="F48" s="312"/>
      <c r="G48" s="312"/>
      <c r="H48" s="312"/>
      <c r="I48" s="312"/>
      <c r="J48" s="283" t="s">
        <v>113</v>
      </c>
      <c r="K48" s="283"/>
      <c r="L48" s="283"/>
      <c r="M48" s="283"/>
      <c r="N48" s="283"/>
      <c r="O48" s="283"/>
      <c r="P48" s="283" t="s">
        <v>113</v>
      </c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17"/>
      <c r="AI48" s="218"/>
    </row>
    <row r="49" spans="2:51" ht="19.5" customHeight="1">
      <c r="B49" s="6" t="s">
        <v>112</v>
      </c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</row>
    <row r="50" spans="2:33" ht="19.5" customHeight="1">
      <c r="B50" s="143" t="s">
        <v>171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2" ht="19.5" customHeight="1">
      <c r="A51" s="11" t="s">
        <v>111</v>
      </c>
      <c r="B51" s="9" t="s">
        <v>21</v>
      </c>
    </row>
    <row r="52" spans="2:35" ht="19.5" customHeight="1">
      <c r="B52" s="283"/>
      <c r="C52" s="283"/>
      <c r="D52" s="283"/>
      <c r="E52" s="283"/>
      <c r="F52" s="283"/>
      <c r="G52" s="283"/>
      <c r="H52" s="283"/>
      <c r="I52" s="283"/>
      <c r="J52" s="283" t="s">
        <v>110</v>
      </c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 t="s">
        <v>109</v>
      </c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17" t="s">
        <v>13</v>
      </c>
      <c r="AI52" s="218"/>
    </row>
    <row r="53" spans="2:35" ht="19.5" customHeight="1">
      <c r="B53" s="283"/>
      <c r="C53" s="283"/>
      <c r="D53" s="283"/>
      <c r="E53" s="283"/>
      <c r="F53" s="283"/>
      <c r="G53" s="283"/>
      <c r="H53" s="283"/>
      <c r="I53" s="283"/>
      <c r="J53" s="336" t="s">
        <v>32</v>
      </c>
      <c r="K53" s="337"/>
      <c r="L53" s="337"/>
      <c r="M53" s="338"/>
      <c r="N53" s="217" t="s">
        <v>46</v>
      </c>
      <c r="O53" s="224"/>
      <c r="P53" s="224"/>
      <c r="Q53" s="224"/>
      <c r="R53" s="224"/>
      <c r="S53" s="224"/>
      <c r="T53" s="224"/>
      <c r="U53" s="218"/>
      <c r="V53" s="450" t="s">
        <v>108</v>
      </c>
      <c r="W53" s="451"/>
      <c r="X53" s="451"/>
      <c r="Y53" s="452"/>
      <c r="Z53" s="217" t="s">
        <v>46</v>
      </c>
      <c r="AA53" s="224"/>
      <c r="AB53" s="224"/>
      <c r="AC53" s="224"/>
      <c r="AD53" s="224"/>
      <c r="AE53" s="224"/>
      <c r="AF53" s="224"/>
      <c r="AG53" s="218"/>
      <c r="AH53" s="217"/>
      <c r="AI53" s="218"/>
    </row>
    <row r="54" spans="2:35" s="32" customFormat="1" ht="19.5" customHeight="1">
      <c r="B54" s="283"/>
      <c r="C54" s="283"/>
      <c r="D54" s="283"/>
      <c r="E54" s="283"/>
      <c r="F54" s="283"/>
      <c r="G54" s="283"/>
      <c r="H54" s="283"/>
      <c r="I54" s="283"/>
      <c r="J54" s="339"/>
      <c r="K54" s="340"/>
      <c r="L54" s="340"/>
      <c r="M54" s="341"/>
      <c r="N54" s="30" t="s">
        <v>107</v>
      </c>
      <c r="O54" s="30"/>
      <c r="P54" s="30"/>
      <c r="Q54" s="28"/>
      <c r="R54" s="283" t="s">
        <v>106</v>
      </c>
      <c r="S54" s="283"/>
      <c r="T54" s="283"/>
      <c r="U54" s="283"/>
      <c r="V54" s="230"/>
      <c r="W54" s="231"/>
      <c r="X54" s="231"/>
      <c r="Y54" s="232"/>
      <c r="Z54" s="30" t="s">
        <v>107</v>
      </c>
      <c r="AA54" s="30"/>
      <c r="AB54" s="30"/>
      <c r="AC54" s="28"/>
      <c r="AD54" s="216" t="s">
        <v>211</v>
      </c>
      <c r="AE54" s="216"/>
      <c r="AF54" s="216"/>
      <c r="AG54" s="216"/>
      <c r="AH54" s="217"/>
      <c r="AI54" s="218"/>
    </row>
    <row r="55" spans="2:35" ht="19.5" customHeight="1" thickBot="1">
      <c r="B55" s="299" t="s">
        <v>105</v>
      </c>
      <c r="C55" s="299"/>
      <c r="D55" s="299"/>
      <c r="E55" s="299"/>
      <c r="F55" s="299"/>
      <c r="G55" s="299"/>
      <c r="H55" s="299"/>
      <c r="I55" s="299"/>
      <c r="J55" s="350"/>
      <c r="K55" s="350"/>
      <c r="L55" s="350"/>
      <c r="M55" s="350"/>
      <c r="N55" s="350"/>
      <c r="O55" s="350"/>
      <c r="P55" s="350"/>
      <c r="Q55" s="350"/>
      <c r="R55" s="351"/>
      <c r="S55" s="352"/>
      <c r="T55" s="352"/>
      <c r="U55" s="159" t="s">
        <v>25</v>
      </c>
      <c r="V55" s="347"/>
      <c r="W55" s="348"/>
      <c r="X55" s="348"/>
      <c r="Y55" s="349"/>
      <c r="Z55" s="350"/>
      <c r="AA55" s="350"/>
      <c r="AB55" s="350"/>
      <c r="AC55" s="350"/>
      <c r="AD55" s="351"/>
      <c r="AE55" s="352"/>
      <c r="AF55" s="352"/>
      <c r="AG55" s="159" t="s">
        <v>25</v>
      </c>
      <c r="AH55" s="113"/>
      <c r="AI55" s="114"/>
    </row>
    <row r="56" spans="2:35" ht="19.5" customHeight="1">
      <c r="B56" s="376" t="s">
        <v>104</v>
      </c>
      <c r="C56" s="383" t="s">
        <v>103</v>
      </c>
      <c r="D56" s="384"/>
      <c r="E56" s="384"/>
      <c r="F56" s="384"/>
      <c r="G56" s="384"/>
      <c r="H56" s="384"/>
      <c r="I56" s="385"/>
      <c r="J56" s="379"/>
      <c r="K56" s="380"/>
      <c r="L56" s="380"/>
      <c r="M56" s="381"/>
      <c r="N56" s="395"/>
      <c r="O56" s="453"/>
      <c r="P56" s="453"/>
      <c r="Q56" s="162" t="s">
        <v>25</v>
      </c>
      <c r="R56" s="395"/>
      <c r="S56" s="453"/>
      <c r="T56" s="453"/>
      <c r="U56" s="162" t="s">
        <v>25</v>
      </c>
      <c r="V56" s="379"/>
      <c r="W56" s="380"/>
      <c r="X56" s="380"/>
      <c r="Y56" s="381"/>
      <c r="Z56" s="395"/>
      <c r="AA56" s="453"/>
      <c r="AB56" s="453"/>
      <c r="AC56" s="162" t="s">
        <v>25</v>
      </c>
      <c r="AD56" s="395"/>
      <c r="AE56" s="453"/>
      <c r="AF56" s="453"/>
      <c r="AG56" s="162" t="s">
        <v>25</v>
      </c>
      <c r="AH56" s="161"/>
      <c r="AI56" s="160"/>
    </row>
    <row r="57" spans="2:35" ht="19.5" customHeight="1">
      <c r="B57" s="454"/>
      <c r="C57" s="330" t="s">
        <v>24</v>
      </c>
      <c r="D57" s="368"/>
      <c r="E57" s="372" t="s">
        <v>102</v>
      </c>
      <c r="F57" s="373"/>
      <c r="G57" s="373"/>
      <c r="H57" s="373"/>
      <c r="I57" s="374"/>
      <c r="J57" s="351"/>
      <c r="K57" s="352"/>
      <c r="L57" s="352"/>
      <c r="M57" s="159" t="s">
        <v>25</v>
      </c>
      <c r="N57" s="360">
        <f>TRUNC(J57/3,1)</f>
        <v>0</v>
      </c>
      <c r="O57" s="361"/>
      <c r="P57" s="361"/>
      <c r="Q57" s="159" t="s">
        <v>25</v>
      </c>
      <c r="R57" s="351"/>
      <c r="S57" s="352"/>
      <c r="T57" s="352"/>
      <c r="U57" s="159" t="s">
        <v>25</v>
      </c>
      <c r="V57" s="351"/>
      <c r="W57" s="352"/>
      <c r="X57" s="352"/>
      <c r="Y57" s="159" t="s">
        <v>25</v>
      </c>
      <c r="Z57" s="360">
        <f>TRUNC(V57/3,1)</f>
        <v>0</v>
      </c>
      <c r="AA57" s="361"/>
      <c r="AB57" s="361"/>
      <c r="AC57" s="159" t="s">
        <v>25</v>
      </c>
      <c r="AD57" s="351"/>
      <c r="AE57" s="352"/>
      <c r="AF57" s="352"/>
      <c r="AG57" s="159" t="s">
        <v>25</v>
      </c>
      <c r="AH57" s="398"/>
      <c r="AI57" s="455"/>
    </row>
    <row r="58" spans="2:35" ht="19.5" customHeight="1">
      <c r="B58" s="454"/>
      <c r="C58" s="331"/>
      <c r="D58" s="369"/>
      <c r="E58" s="342" t="s">
        <v>101</v>
      </c>
      <c r="F58" s="343"/>
      <c r="G58" s="343"/>
      <c r="H58" s="343"/>
      <c r="I58" s="344"/>
      <c r="J58" s="249"/>
      <c r="K58" s="250"/>
      <c r="L58" s="250"/>
      <c r="M58" s="157" t="s">
        <v>25</v>
      </c>
      <c r="N58" s="345">
        <f>TRUNC(J58/6,1)</f>
        <v>0</v>
      </c>
      <c r="O58" s="346"/>
      <c r="P58" s="346"/>
      <c r="Q58" s="157" t="s">
        <v>25</v>
      </c>
      <c r="R58" s="249"/>
      <c r="S58" s="250"/>
      <c r="T58" s="250"/>
      <c r="U58" s="157" t="s">
        <v>25</v>
      </c>
      <c r="V58" s="249"/>
      <c r="W58" s="250"/>
      <c r="X58" s="250"/>
      <c r="Y58" s="157" t="s">
        <v>25</v>
      </c>
      <c r="Z58" s="345">
        <f>TRUNC(V58/6,1)</f>
        <v>0</v>
      </c>
      <c r="AA58" s="346"/>
      <c r="AB58" s="346"/>
      <c r="AC58" s="157" t="s">
        <v>25</v>
      </c>
      <c r="AD58" s="249"/>
      <c r="AE58" s="250"/>
      <c r="AF58" s="250"/>
      <c r="AG58" s="157" t="s">
        <v>25</v>
      </c>
      <c r="AH58" s="456"/>
      <c r="AI58" s="457"/>
    </row>
    <row r="59" spans="2:35" ht="19.5" customHeight="1">
      <c r="B59" s="454"/>
      <c r="C59" s="331"/>
      <c r="D59" s="369"/>
      <c r="E59" s="342" t="s">
        <v>100</v>
      </c>
      <c r="F59" s="343"/>
      <c r="G59" s="343"/>
      <c r="H59" s="343"/>
      <c r="I59" s="344"/>
      <c r="J59" s="249">
        <f>U11</f>
        <v>0</v>
      </c>
      <c r="K59" s="250"/>
      <c r="L59" s="250"/>
      <c r="M59" s="157" t="s">
        <v>25</v>
      </c>
      <c r="N59" s="345">
        <f>TRUNC(J59/20,1)</f>
        <v>0</v>
      </c>
      <c r="O59" s="346"/>
      <c r="P59" s="346"/>
      <c r="Q59" s="157" t="s">
        <v>25</v>
      </c>
      <c r="R59" s="249">
        <v>0</v>
      </c>
      <c r="S59" s="250"/>
      <c r="T59" s="250"/>
      <c r="U59" s="157" t="s">
        <v>25</v>
      </c>
      <c r="V59" s="249">
        <f>U15</f>
        <v>0</v>
      </c>
      <c r="W59" s="250"/>
      <c r="X59" s="250"/>
      <c r="Y59" s="157" t="s">
        <v>25</v>
      </c>
      <c r="Z59" s="345">
        <f>TRUNC(V59/20,1)</f>
        <v>0</v>
      </c>
      <c r="AA59" s="346"/>
      <c r="AB59" s="346"/>
      <c r="AC59" s="157" t="s">
        <v>25</v>
      </c>
      <c r="AD59" s="249">
        <v>0</v>
      </c>
      <c r="AE59" s="250"/>
      <c r="AF59" s="250"/>
      <c r="AG59" s="157" t="s">
        <v>25</v>
      </c>
      <c r="AH59" s="456"/>
      <c r="AI59" s="457"/>
    </row>
    <row r="60" spans="2:35" ht="19.5" customHeight="1">
      <c r="B60" s="454"/>
      <c r="C60" s="331"/>
      <c r="D60" s="369"/>
      <c r="E60" s="353" t="s">
        <v>99</v>
      </c>
      <c r="F60" s="354"/>
      <c r="G60" s="354"/>
      <c r="H60" s="354"/>
      <c r="I60" s="355"/>
      <c r="J60" s="287">
        <f>X11+AA11</f>
        <v>0</v>
      </c>
      <c r="K60" s="288"/>
      <c r="L60" s="288"/>
      <c r="M60" s="152" t="s">
        <v>25</v>
      </c>
      <c r="N60" s="356">
        <f>TRUNC(J60/30,1)</f>
        <v>0</v>
      </c>
      <c r="O60" s="357"/>
      <c r="P60" s="357"/>
      <c r="Q60" s="152" t="s">
        <v>25</v>
      </c>
      <c r="R60" s="287">
        <v>0</v>
      </c>
      <c r="S60" s="288"/>
      <c r="T60" s="288"/>
      <c r="U60" s="152" t="s">
        <v>25</v>
      </c>
      <c r="V60" s="287">
        <f>X15+AA15</f>
        <v>0</v>
      </c>
      <c r="W60" s="288"/>
      <c r="X60" s="288"/>
      <c r="Y60" s="152" t="s">
        <v>25</v>
      </c>
      <c r="Z60" s="356">
        <f>TRUNC(V60/30,1)</f>
        <v>0</v>
      </c>
      <c r="AA60" s="357"/>
      <c r="AB60" s="357"/>
      <c r="AC60" s="152" t="s">
        <v>25</v>
      </c>
      <c r="AD60" s="287">
        <v>0</v>
      </c>
      <c r="AE60" s="288"/>
      <c r="AF60" s="288"/>
      <c r="AG60" s="152" t="s">
        <v>25</v>
      </c>
      <c r="AH60" s="456"/>
      <c r="AI60" s="457"/>
    </row>
    <row r="61" spans="2:35" ht="19.5" customHeight="1">
      <c r="B61" s="454"/>
      <c r="C61" s="370"/>
      <c r="D61" s="371"/>
      <c r="E61" s="217" t="s">
        <v>98</v>
      </c>
      <c r="F61" s="224"/>
      <c r="G61" s="224"/>
      <c r="H61" s="224"/>
      <c r="I61" s="218"/>
      <c r="J61" s="294">
        <f>SUM(J57:L60)</f>
        <v>0</v>
      </c>
      <c r="K61" s="246"/>
      <c r="L61" s="246"/>
      <c r="M61" s="154" t="s">
        <v>25</v>
      </c>
      <c r="N61" s="358">
        <f>ROUND(SUM(N57:P60),0)</f>
        <v>0</v>
      </c>
      <c r="O61" s="359"/>
      <c r="P61" s="359"/>
      <c r="Q61" s="154" t="s">
        <v>25</v>
      </c>
      <c r="R61" s="294">
        <f>SUM(R57:T60)</f>
        <v>0</v>
      </c>
      <c r="S61" s="246"/>
      <c r="T61" s="246"/>
      <c r="U61" s="154" t="s">
        <v>25</v>
      </c>
      <c r="V61" s="294">
        <f>SUM(V57:X60)</f>
        <v>0</v>
      </c>
      <c r="W61" s="246"/>
      <c r="X61" s="246"/>
      <c r="Y61" s="154" t="s">
        <v>25</v>
      </c>
      <c r="Z61" s="358">
        <f>ROUND(SUM(Z57:AB60),0)</f>
        <v>0</v>
      </c>
      <c r="AA61" s="359"/>
      <c r="AB61" s="359"/>
      <c r="AC61" s="154" t="s">
        <v>25</v>
      </c>
      <c r="AD61" s="294">
        <f>SUM(AD57:AF60)</f>
        <v>0</v>
      </c>
      <c r="AE61" s="246"/>
      <c r="AF61" s="246"/>
      <c r="AG61" s="154" t="s">
        <v>25</v>
      </c>
      <c r="AH61" s="458"/>
      <c r="AI61" s="459"/>
    </row>
    <row r="62" spans="2:35" ht="19.5" customHeight="1">
      <c r="B62" s="454"/>
      <c r="C62" s="378" t="s">
        <v>97</v>
      </c>
      <c r="D62" s="378"/>
      <c r="E62" s="378"/>
      <c r="F62" s="378"/>
      <c r="G62" s="378"/>
      <c r="H62" s="378"/>
      <c r="I62" s="378"/>
      <c r="J62" s="362"/>
      <c r="K62" s="362"/>
      <c r="L62" s="362"/>
      <c r="M62" s="362"/>
      <c r="N62" s="290"/>
      <c r="O62" s="291"/>
      <c r="P62" s="291"/>
      <c r="Q62" s="153" t="s">
        <v>25</v>
      </c>
      <c r="R62" s="290"/>
      <c r="S62" s="291"/>
      <c r="T62" s="291"/>
      <c r="U62" s="153" t="s">
        <v>25</v>
      </c>
      <c r="V62" s="362"/>
      <c r="W62" s="362"/>
      <c r="X62" s="362"/>
      <c r="Y62" s="362"/>
      <c r="Z62" s="290"/>
      <c r="AA62" s="291"/>
      <c r="AB62" s="291"/>
      <c r="AC62" s="153" t="s">
        <v>25</v>
      </c>
      <c r="AD62" s="290"/>
      <c r="AE62" s="291"/>
      <c r="AF62" s="291"/>
      <c r="AG62" s="153" t="s">
        <v>25</v>
      </c>
      <c r="AH62" s="239"/>
      <c r="AI62" s="240"/>
    </row>
    <row r="63" spans="2:35" ht="19.5" customHeight="1">
      <c r="B63" s="454"/>
      <c r="C63" s="460" t="s">
        <v>186</v>
      </c>
      <c r="D63" s="460"/>
      <c r="E63" s="460"/>
      <c r="F63" s="460"/>
      <c r="G63" s="460"/>
      <c r="H63" s="460"/>
      <c r="I63" s="460"/>
      <c r="J63" s="33"/>
      <c r="K63" s="223">
        <v>0</v>
      </c>
      <c r="L63" s="223"/>
      <c r="M63" s="34" t="s">
        <v>25</v>
      </c>
      <c r="N63" s="249"/>
      <c r="O63" s="250"/>
      <c r="P63" s="250"/>
      <c r="Q63" s="157" t="s">
        <v>25</v>
      </c>
      <c r="R63" s="249">
        <v>0</v>
      </c>
      <c r="S63" s="250"/>
      <c r="T63" s="250"/>
      <c r="U63" s="157" t="s">
        <v>25</v>
      </c>
      <c r="V63" s="392"/>
      <c r="W63" s="392"/>
      <c r="X63" s="392"/>
      <c r="Y63" s="392"/>
      <c r="Z63" s="249">
        <v>0</v>
      </c>
      <c r="AA63" s="250"/>
      <c r="AB63" s="250"/>
      <c r="AC63" s="157" t="s">
        <v>25</v>
      </c>
      <c r="AD63" s="249">
        <v>0</v>
      </c>
      <c r="AE63" s="250"/>
      <c r="AF63" s="250"/>
      <c r="AG63" s="157" t="s">
        <v>25</v>
      </c>
      <c r="AH63" s="461"/>
      <c r="AI63" s="462"/>
    </row>
    <row r="64" spans="2:35" ht="19.5" customHeight="1">
      <c r="B64" s="454"/>
      <c r="C64" s="382" t="s">
        <v>96</v>
      </c>
      <c r="D64" s="382"/>
      <c r="E64" s="382"/>
      <c r="F64" s="382"/>
      <c r="G64" s="382"/>
      <c r="H64" s="382"/>
      <c r="I64" s="382"/>
      <c r="J64" s="364"/>
      <c r="K64" s="364"/>
      <c r="L64" s="364"/>
      <c r="M64" s="364"/>
      <c r="N64" s="364"/>
      <c r="O64" s="364"/>
      <c r="P64" s="364"/>
      <c r="Q64" s="364"/>
      <c r="R64" s="287">
        <v>0</v>
      </c>
      <c r="S64" s="288"/>
      <c r="T64" s="288"/>
      <c r="U64" s="152" t="s">
        <v>25</v>
      </c>
      <c r="V64" s="364"/>
      <c r="W64" s="364"/>
      <c r="X64" s="364"/>
      <c r="Y64" s="364"/>
      <c r="Z64" s="364"/>
      <c r="AA64" s="364"/>
      <c r="AB64" s="364"/>
      <c r="AC64" s="364"/>
      <c r="AD64" s="287">
        <v>0</v>
      </c>
      <c r="AE64" s="288"/>
      <c r="AF64" s="288"/>
      <c r="AG64" s="152" t="s">
        <v>25</v>
      </c>
      <c r="AH64" s="461"/>
      <c r="AI64" s="462"/>
    </row>
    <row r="65" spans="2:35" ht="19.5" customHeight="1">
      <c r="B65" s="454"/>
      <c r="C65" s="283" t="s">
        <v>95</v>
      </c>
      <c r="D65" s="283"/>
      <c r="E65" s="283"/>
      <c r="F65" s="283"/>
      <c r="G65" s="283"/>
      <c r="H65" s="283"/>
      <c r="I65" s="283"/>
      <c r="J65" s="363"/>
      <c r="K65" s="363"/>
      <c r="L65" s="363"/>
      <c r="M65" s="363"/>
      <c r="N65" s="294">
        <f>SUM(N62:Q64)</f>
        <v>0</v>
      </c>
      <c r="O65" s="246"/>
      <c r="P65" s="246"/>
      <c r="Q65" s="154" t="s">
        <v>25</v>
      </c>
      <c r="R65" s="294">
        <f>SUM(R62:T64)</f>
        <v>0</v>
      </c>
      <c r="S65" s="246"/>
      <c r="T65" s="246"/>
      <c r="U65" s="154" t="s">
        <v>25</v>
      </c>
      <c r="V65" s="363"/>
      <c r="W65" s="363"/>
      <c r="X65" s="363"/>
      <c r="Y65" s="363"/>
      <c r="Z65" s="294">
        <f>SUM(Z62:AC64)</f>
        <v>0</v>
      </c>
      <c r="AA65" s="246"/>
      <c r="AB65" s="246"/>
      <c r="AC65" s="154" t="s">
        <v>25</v>
      </c>
      <c r="AD65" s="294">
        <f>SUM(AD62:AF64)</f>
        <v>0</v>
      </c>
      <c r="AE65" s="246"/>
      <c r="AF65" s="246"/>
      <c r="AG65" s="154" t="s">
        <v>25</v>
      </c>
      <c r="AH65" s="461"/>
      <c r="AI65" s="462"/>
    </row>
    <row r="66" spans="2:35" ht="19.5" customHeight="1" thickBot="1">
      <c r="B66" s="463"/>
      <c r="C66" s="377" t="s">
        <v>94</v>
      </c>
      <c r="D66" s="377"/>
      <c r="E66" s="377"/>
      <c r="F66" s="377"/>
      <c r="G66" s="377"/>
      <c r="H66" s="377"/>
      <c r="I66" s="377"/>
      <c r="J66" s="375"/>
      <c r="K66" s="375"/>
      <c r="L66" s="375"/>
      <c r="M66" s="375"/>
      <c r="N66" s="365">
        <f>N56+N61+N65</f>
        <v>0</v>
      </c>
      <c r="O66" s="366"/>
      <c r="P66" s="366"/>
      <c r="Q66" s="156" t="s">
        <v>25</v>
      </c>
      <c r="R66" s="367">
        <f>R56+R61+R65</f>
        <v>0</v>
      </c>
      <c r="S66" s="366"/>
      <c r="T66" s="366"/>
      <c r="U66" s="156" t="s">
        <v>25</v>
      </c>
      <c r="V66" s="375"/>
      <c r="W66" s="375"/>
      <c r="X66" s="375"/>
      <c r="Y66" s="375"/>
      <c r="Z66" s="365">
        <f>Z56+Z61+Z65</f>
        <v>0</v>
      </c>
      <c r="AA66" s="366"/>
      <c r="AB66" s="366"/>
      <c r="AC66" s="156" t="s">
        <v>25</v>
      </c>
      <c r="AD66" s="367">
        <f>AD56+AD61+AD65</f>
        <v>0</v>
      </c>
      <c r="AE66" s="366"/>
      <c r="AF66" s="366"/>
      <c r="AG66" s="156" t="s">
        <v>25</v>
      </c>
      <c r="AH66" s="148"/>
      <c r="AI66" s="149"/>
    </row>
    <row r="67" spans="2:35" ht="19.5" customHeight="1">
      <c r="B67" s="236" t="s">
        <v>93</v>
      </c>
      <c r="C67" s="298" t="s">
        <v>92</v>
      </c>
      <c r="D67" s="298"/>
      <c r="E67" s="298"/>
      <c r="F67" s="298"/>
      <c r="G67" s="298"/>
      <c r="H67" s="298"/>
      <c r="I67" s="298"/>
      <c r="J67" s="386"/>
      <c r="K67" s="386"/>
      <c r="L67" s="386"/>
      <c r="M67" s="386"/>
      <c r="N67" s="387"/>
      <c r="O67" s="388"/>
      <c r="P67" s="388"/>
      <c r="Q67" s="155" t="s">
        <v>25</v>
      </c>
      <c r="R67" s="387"/>
      <c r="S67" s="388"/>
      <c r="T67" s="388"/>
      <c r="U67" s="155" t="s">
        <v>25</v>
      </c>
      <c r="V67" s="386"/>
      <c r="W67" s="386"/>
      <c r="X67" s="386"/>
      <c r="Y67" s="386"/>
      <c r="Z67" s="387"/>
      <c r="AA67" s="388"/>
      <c r="AB67" s="388"/>
      <c r="AC67" s="155" t="s">
        <v>25</v>
      </c>
      <c r="AD67" s="387"/>
      <c r="AE67" s="388"/>
      <c r="AF67" s="388"/>
      <c r="AG67" s="155" t="s">
        <v>25</v>
      </c>
      <c r="AH67" s="241"/>
      <c r="AI67" s="464"/>
    </row>
    <row r="68" spans="2:35" ht="19.5" customHeight="1">
      <c r="B68" s="308"/>
      <c r="C68" s="312" t="s">
        <v>91</v>
      </c>
      <c r="D68" s="312"/>
      <c r="E68" s="312"/>
      <c r="F68" s="312"/>
      <c r="G68" s="312"/>
      <c r="H68" s="312"/>
      <c r="I68" s="312"/>
      <c r="J68" s="363"/>
      <c r="K68" s="363"/>
      <c r="L68" s="363"/>
      <c r="M68" s="363"/>
      <c r="N68" s="389"/>
      <c r="O68" s="390"/>
      <c r="P68" s="390"/>
      <c r="Q68" s="391"/>
      <c r="R68" s="294"/>
      <c r="S68" s="246"/>
      <c r="T68" s="246"/>
      <c r="U68" s="154" t="s">
        <v>25</v>
      </c>
      <c r="V68" s="363"/>
      <c r="W68" s="363"/>
      <c r="X68" s="363"/>
      <c r="Y68" s="363"/>
      <c r="Z68" s="363"/>
      <c r="AA68" s="363"/>
      <c r="AB68" s="363"/>
      <c r="AC68" s="363"/>
      <c r="AD68" s="294"/>
      <c r="AE68" s="246"/>
      <c r="AF68" s="246"/>
      <c r="AG68" s="154" t="s">
        <v>25</v>
      </c>
      <c r="AH68" s="461"/>
      <c r="AI68" s="465"/>
    </row>
    <row r="69" spans="2:35" ht="19.5" customHeight="1">
      <c r="B69" s="308"/>
      <c r="C69" s="283" t="s">
        <v>6</v>
      </c>
      <c r="D69" s="283"/>
      <c r="E69" s="283"/>
      <c r="F69" s="283"/>
      <c r="G69" s="283"/>
      <c r="H69" s="283"/>
      <c r="I69" s="283"/>
      <c r="J69" s="363"/>
      <c r="K69" s="363"/>
      <c r="L69" s="363"/>
      <c r="M69" s="363"/>
      <c r="N69" s="294">
        <f>+N67</f>
        <v>0</v>
      </c>
      <c r="O69" s="246"/>
      <c r="P69" s="246"/>
      <c r="Q69" s="154" t="s">
        <v>25</v>
      </c>
      <c r="R69" s="294">
        <f>+R67+R68</f>
        <v>0</v>
      </c>
      <c r="S69" s="246"/>
      <c r="T69" s="246"/>
      <c r="U69" s="154" t="s">
        <v>25</v>
      </c>
      <c r="V69" s="363"/>
      <c r="W69" s="363"/>
      <c r="X69" s="363"/>
      <c r="Y69" s="363"/>
      <c r="Z69" s="294">
        <f>+Z67</f>
        <v>0</v>
      </c>
      <c r="AA69" s="246"/>
      <c r="AB69" s="246"/>
      <c r="AC69" s="154" t="s">
        <v>25</v>
      </c>
      <c r="AD69" s="294">
        <f>+AD67+AD68</f>
        <v>0</v>
      </c>
      <c r="AE69" s="246"/>
      <c r="AF69" s="246"/>
      <c r="AG69" s="154" t="s">
        <v>25</v>
      </c>
      <c r="AH69" s="146"/>
      <c r="AI69" s="35"/>
    </row>
    <row r="70" spans="2:35" ht="19.5" customHeight="1">
      <c r="B70" s="308" t="s">
        <v>26</v>
      </c>
      <c r="C70" s="312" t="s">
        <v>55</v>
      </c>
      <c r="D70" s="312"/>
      <c r="E70" s="312"/>
      <c r="F70" s="312"/>
      <c r="G70" s="312"/>
      <c r="H70" s="312"/>
      <c r="I70" s="312"/>
      <c r="J70" s="363"/>
      <c r="K70" s="363"/>
      <c r="L70" s="363"/>
      <c r="M70" s="363"/>
      <c r="N70" s="294"/>
      <c r="O70" s="246"/>
      <c r="P70" s="246"/>
      <c r="Q70" s="154" t="s">
        <v>25</v>
      </c>
      <c r="R70" s="294"/>
      <c r="S70" s="246"/>
      <c r="T70" s="246"/>
      <c r="U70" s="154" t="s">
        <v>25</v>
      </c>
      <c r="V70" s="363"/>
      <c r="W70" s="363"/>
      <c r="X70" s="363"/>
      <c r="Y70" s="363"/>
      <c r="Z70" s="294"/>
      <c r="AA70" s="246"/>
      <c r="AB70" s="246"/>
      <c r="AC70" s="154" t="s">
        <v>25</v>
      </c>
      <c r="AD70" s="294"/>
      <c r="AE70" s="246"/>
      <c r="AF70" s="246"/>
      <c r="AG70" s="154" t="s">
        <v>25</v>
      </c>
      <c r="AH70" s="217"/>
      <c r="AI70" s="218"/>
    </row>
    <row r="71" spans="2:35" ht="19.5" customHeight="1">
      <c r="B71" s="308"/>
      <c r="C71" s="312" t="s">
        <v>56</v>
      </c>
      <c r="D71" s="312"/>
      <c r="E71" s="312"/>
      <c r="F71" s="312"/>
      <c r="G71" s="312"/>
      <c r="H71" s="312"/>
      <c r="I71" s="312"/>
      <c r="J71" s="363"/>
      <c r="K71" s="363"/>
      <c r="L71" s="363"/>
      <c r="M71" s="363"/>
      <c r="N71" s="294"/>
      <c r="O71" s="246"/>
      <c r="P71" s="246"/>
      <c r="Q71" s="154" t="s">
        <v>25</v>
      </c>
      <c r="R71" s="294"/>
      <c r="S71" s="246"/>
      <c r="T71" s="246"/>
      <c r="U71" s="154" t="s">
        <v>25</v>
      </c>
      <c r="V71" s="363"/>
      <c r="W71" s="363"/>
      <c r="X71" s="363"/>
      <c r="Y71" s="363"/>
      <c r="Z71" s="294"/>
      <c r="AA71" s="246"/>
      <c r="AB71" s="246"/>
      <c r="AC71" s="154" t="s">
        <v>25</v>
      </c>
      <c r="AD71" s="294"/>
      <c r="AE71" s="246"/>
      <c r="AF71" s="246"/>
      <c r="AG71" s="154" t="s">
        <v>25</v>
      </c>
      <c r="AH71" s="217"/>
      <c r="AI71" s="218"/>
    </row>
    <row r="72" ht="13.5" customHeight="1">
      <c r="B72" s="6" t="s">
        <v>90</v>
      </c>
    </row>
    <row r="73" ht="13.5" customHeight="1">
      <c r="B73" s="6" t="s">
        <v>89</v>
      </c>
    </row>
    <row r="74" ht="13.5" customHeight="1">
      <c r="B74" s="6"/>
    </row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sheetProtection/>
  <mergeCells count="328">
    <mergeCell ref="AD56:AF56"/>
    <mergeCell ref="AA7:AC7"/>
    <mergeCell ref="AA8:AC8"/>
    <mergeCell ref="AA9:AC9"/>
    <mergeCell ref="AA10:AC10"/>
    <mergeCell ref="AA11:AC11"/>
    <mergeCell ref="AA12:AC12"/>
    <mergeCell ref="Z55:AC55"/>
    <mergeCell ref="AD55:AF55"/>
    <mergeCell ref="V52:AG52"/>
    <mergeCell ref="L13:N13"/>
    <mergeCell ref="L15:N15"/>
    <mergeCell ref="O15:Q15"/>
    <mergeCell ref="R15:T15"/>
    <mergeCell ref="U15:W15"/>
    <mergeCell ref="AD15:AF15"/>
    <mergeCell ref="AA13:AC13"/>
    <mergeCell ref="AA14:AC14"/>
    <mergeCell ref="AA15:AC15"/>
    <mergeCell ref="L14:N14"/>
    <mergeCell ref="O14:Q14"/>
    <mergeCell ref="R14:T14"/>
    <mergeCell ref="U14:W14"/>
    <mergeCell ref="X14:Z14"/>
    <mergeCell ref="AD14:AF14"/>
    <mergeCell ref="X12:Z12"/>
    <mergeCell ref="AD12:AF12"/>
    <mergeCell ref="U12:W12"/>
    <mergeCell ref="R13:T13"/>
    <mergeCell ref="U13:W13"/>
    <mergeCell ref="X15:Z15"/>
    <mergeCell ref="X13:Z13"/>
    <mergeCell ref="AD13:AF13"/>
    <mergeCell ref="AD10:AF10"/>
    <mergeCell ref="L9:N9"/>
    <mergeCell ref="O9:Q9"/>
    <mergeCell ref="L11:N11"/>
    <mergeCell ref="O11:Q11"/>
    <mergeCell ref="R11:T11"/>
    <mergeCell ref="U11:W11"/>
    <mergeCell ref="X11:Z11"/>
    <mergeCell ref="AD11:AF11"/>
    <mergeCell ref="AD7:AF7"/>
    <mergeCell ref="X8:Z8"/>
    <mergeCell ref="AD8:AF8"/>
    <mergeCell ref="X9:Z9"/>
    <mergeCell ref="AD9:AF9"/>
    <mergeCell ref="X7:Z7"/>
    <mergeCell ref="L10:N10"/>
    <mergeCell ref="O10:Q10"/>
    <mergeCell ref="R10:T10"/>
    <mergeCell ref="U10:W10"/>
    <mergeCell ref="X10:Z10"/>
    <mergeCell ref="O8:Q8"/>
    <mergeCell ref="R8:T8"/>
    <mergeCell ref="U8:W8"/>
    <mergeCell ref="R9:T9"/>
    <mergeCell ref="U9:W9"/>
    <mergeCell ref="AH57:AI60"/>
    <mergeCell ref="Z60:AB60"/>
    <mergeCell ref="AD60:AF60"/>
    <mergeCell ref="Z58:AB58"/>
    <mergeCell ref="AD58:AF58"/>
    <mergeCell ref="V57:X57"/>
    <mergeCell ref="Z57:AB57"/>
    <mergeCell ref="AD57:AF57"/>
    <mergeCell ref="V58:X58"/>
    <mergeCell ref="N56:P56"/>
    <mergeCell ref="R56:T56"/>
    <mergeCell ref="Z56:AB56"/>
    <mergeCell ref="V56:Y56"/>
    <mergeCell ref="AH39:AI39"/>
    <mergeCell ref="Q36:AG36"/>
    <mergeCell ref="Q39:R39"/>
    <mergeCell ref="U39:X39"/>
    <mergeCell ref="Y39:Z39"/>
    <mergeCell ref="Q37:AG37"/>
    <mergeCell ref="B36:F36"/>
    <mergeCell ref="G36:J36"/>
    <mergeCell ref="B37:F37"/>
    <mergeCell ref="G37:J37"/>
    <mergeCell ref="L37:O37"/>
    <mergeCell ref="L36:O36"/>
    <mergeCell ref="AH29:AI29"/>
    <mergeCell ref="AH30:AI31"/>
    <mergeCell ref="Q32:AG32"/>
    <mergeCell ref="AH32:AI35"/>
    <mergeCell ref="T33:W33"/>
    <mergeCell ref="X33:Y33"/>
    <mergeCell ref="AD33:AF33"/>
    <mergeCell ref="T34:W34"/>
    <mergeCell ref="X34:Y34"/>
    <mergeCell ref="AD34:AF34"/>
    <mergeCell ref="V71:Y71"/>
    <mergeCell ref="Z71:AB71"/>
    <mergeCell ref="AD71:AF71"/>
    <mergeCell ref="Z70:AB70"/>
    <mergeCell ref="AD70:AF70"/>
    <mergeCell ref="R70:T70"/>
    <mergeCell ref="V70:Y70"/>
    <mergeCell ref="J71:M71"/>
    <mergeCell ref="N71:P71"/>
    <mergeCell ref="AH70:AI71"/>
    <mergeCell ref="R71:T71"/>
    <mergeCell ref="R63:T63"/>
    <mergeCell ref="V63:Y63"/>
    <mergeCell ref="R69:T69"/>
    <mergeCell ref="V69:Y69"/>
    <mergeCell ref="Z69:AB69"/>
    <mergeCell ref="AD69:AF69"/>
    <mergeCell ref="AH67:AI68"/>
    <mergeCell ref="B70:B71"/>
    <mergeCell ref="C70:I70"/>
    <mergeCell ref="J70:M70"/>
    <mergeCell ref="N70:P70"/>
    <mergeCell ref="C71:I71"/>
    <mergeCell ref="R67:T67"/>
    <mergeCell ref="V67:Y67"/>
    <mergeCell ref="Z67:AB67"/>
    <mergeCell ref="AD67:AF67"/>
    <mergeCell ref="Z68:AC68"/>
    <mergeCell ref="AD68:AF68"/>
    <mergeCell ref="B67:B69"/>
    <mergeCell ref="C67:I67"/>
    <mergeCell ref="J67:M67"/>
    <mergeCell ref="N67:P67"/>
    <mergeCell ref="C68:I68"/>
    <mergeCell ref="J68:M68"/>
    <mergeCell ref="N68:Q68"/>
    <mergeCell ref="R68:T68"/>
    <mergeCell ref="B56:B66"/>
    <mergeCell ref="C66:I66"/>
    <mergeCell ref="J66:M66"/>
    <mergeCell ref="C62:I62"/>
    <mergeCell ref="J62:M62"/>
    <mergeCell ref="E61:I61"/>
    <mergeCell ref="J61:L61"/>
    <mergeCell ref="J56:M56"/>
    <mergeCell ref="C64:I64"/>
    <mergeCell ref="C56:I56"/>
    <mergeCell ref="K63:L63"/>
    <mergeCell ref="N64:Q64"/>
    <mergeCell ref="Z64:AC64"/>
    <mergeCell ref="C69:I69"/>
    <mergeCell ref="J69:M69"/>
    <mergeCell ref="N69:P69"/>
    <mergeCell ref="V66:Y66"/>
    <mergeCell ref="R64:T64"/>
    <mergeCell ref="V64:Y64"/>
    <mergeCell ref="V68:Y68"/>
    <mergeCell ref="N63:P63"/>
    <mergeCell ref="N62:P62"/>
    <mergeCell ref="R62:T62"/>
    <mergeCell ref="Z66:AB66"/>
    <mergeCell ref="AD66:AF66"/>
    <mergeCell ref="C57:D61"/>
    <mergeCell ref="E57:I57"/>
    <mergeCell ref="N66:P66"/>
    <mergeCell ref="R66:T66"/>
    <mergeCell ref="C63:I63"/>
    <mergeCell ref="AH24:AI24"/>
    <mergeCell ref="AH25:AI25"/>
    <mergeCell ref="C65:I65"/>
    <mergeCell ref="J65:M65"/>
    <mergeCell ref="N65:P65"/>
    <mergeCell ref="R65:T65"/>
    <mergeCell ref="V65:Y65"/>
    <mergeCell ref="Z65:AB65"/>
    <mergeCell ref="AD65:AF65"/>
    <mergeCell ref="J64:M64"/>
    <mergeCell ref="AH62:AI65"/>
    <mergeCell ref="AD64:AF64"/>
    <mergeCell ref="Z63:AB63"/>
    <mergeCell ref="AD63:AF63"/>
    <mergeCell ref="V62:Y62"/>
    <mergeCell ref="Z62:AB62"/>
    <mergeCell ref="AD62:AF62"/>
    <mergeCell ref="R59:T59"/>
    <mergeCell ref="V59:X59"/>
    <mergeCell ref="Z59:AB59"/>
    <mergeCell ref="AD59:AF59"/>
    <mergeCell ref="AD61:AF61"/>
    <mergeCell ref="V60:X60"/>
    <mergeCell ref="R61:T61"/>
    <mergeCell ref="V61:X61"/>
    <mergeCell ref="Z61:AB61"/>
    <mergeCell ref="E60:I60"/>
    <mergeCell ref="J60:L60"/>
    <mergeCell ref="N60:P60"/>
    <mergeCell ref="R60:T60"/>
    <mergeCell ref="N61:P61"/>
    <mergeCell ref="N55:Q55"/>
    <mergeCell ref="R55:T55"/>
    <mergeCell ref="J57:L57"/>
    <mergeCell ref="N57:P57"/>
    <mergeCell ref="E58:I58"/>
    <mergeCell ref="E59:I59"/>
    <mergeCell ref="J59:L59"/>
    <mergeCell ref="N59:P59"/>
    <mergeCell ref="V55:Y55"/>
    <mergeCell ref="B55:I55"/>
    <mergeCell ref="J55:M55"/>
    <mergeCell ref="J58:L58"/>
    <mergeCell ref="N58:P58"/>
    <mergeCell ref="R57:T57"/>
    <mergeCell ref="R58:T58"/>
    <mergeCell ref="B52:I54"/>
    <mergeCell ref="J52:U52"/>
    <mergeCell ref="AH52:AI54"/>
    <mergeCell ref="R54:U54"/>
    <mergeCell ref="J53:M54"/>
    <mergeCell ref="N53:U53"/>
    <mergeCell ref="V53:Y54"/>
    <mergeCell ref="Z53:AG53"/>
    <mergeCell ref="B48:I48"/>
    <mergeCell ref="J48:O48"/>
    <mergeCell ref="P48:U48"/>
    <mergeCell ref="V48:AG48"/>
    <mergeCell ref="AH48:AI48"/>
    <mergeCell ref="B46:D47"/>
    <mergeCell ref="E46:I46"/>
    <mergeCell ref="J46:O46"/>
    <mergeCell ref="P46:U46"/>
    <mergeCell ref="V46:AG46"/>
    <mergeCell ref="AH46:AI47"/>
    <mergeCell ref="E47:I47"/>
    <mergeCell ref="J47:O47"/>
    <mergeCell ref="P47:U47"/>
    <mergeCell ref="B45:I45"/>
    <mergeCell ref="J45:O45"/>
    <mergeCell ref="P45:U45"/>
    <mergeCell ref="V45:AG45"/>
    <mergeCell ref="V47:AG47"/>
    <mergeCell ref="B38:F38"/>
    <mergeCell ref="AH45:AI45"/>
    <mergeCell ref="G38:J38"/>
    <mergeCell ref="L38:O38"/>
    <mergeCell ref="B39:F39"/>
    <mergeCell ref="G39:J39"/>
    <mergeCell ref="L39:O39"/>
    <mergeCell ref="Q38:AG38"/>
    <mergeCell ref="AC39:AF39"/>
    <mergeCell ref="AH36:AI38"/>
    <mergeCell ref="A2:AI2"/>
    <mergeCell ref="B7:K7"/>
    <mergeCell ref="B8:B10"/>
    <mergeCell ref="C8:K9"/>
    <mergeCell ref="C10:K11"/>
    <mergeCell ref="L7:N7"/>
    <mergeCell ref="O7:Q7"/>
    <mergeCell ref="R7:T7"/>
    <mergeCell ref="U7:W7"/>
    <mergeCell ref="L8:N8"/>
    <mergeCell ref="B12:B15"/>
    <mergeCell ref="C12:K13"/>
    <mergeCell ref="C14:K15"/>
    <mergeCell ref="B21:F22"/>
    <mergeCell ref="G21:P21"/>
    <mergeCell ref="L12:N12"/>
    <mergeCell ref="O12:Q12"/>
    <mergeCell ref="Q21:AG22"/>
    <mergeCell ref="O13:Q13"/>
    <mergeCell ref="R12:T12"/>
    <mergeCell ref="AH21:AI22"/>
    <mergeCell ref="G22:K22"/>
    <mergeCell ref="L22:P22"/>
    <mergeCell ref="B23:F23"/>
    <mergeCell ref="G23:J23"/>
    <mergeCell ref="L23:O23"/>
    <mergeCell ref="Q23:R23"/>
    <mergeCell ref="Y23:Z23"/>
    <mergeCell ref="AC23:AF23"/>
    <mergeCell ref="AH23:AI23"/>
    <mergeCell ref="U23:X23"/>
    <mergeCell ref="B24:F24"/>
    <mergeCell ref="G24:J24"/>
    <mergeCell ref="L24:O24"/>
    <mergeCell ref="Q24:R24"/>
    <mergeCell ref="AC26:AF26"/>
    <mergeCell ref="AC25:AF25"/>
    <mergeCell ref="Q25:AB25"/>
    <mergeCell ref="L26:O26"/>
    <mergeCell ref="U24:X24"/>
    <mergeCell ref="Y24:Z24"/>
    <mergeCell ref="AC24:AF24"/>
    <mergeCell ref="B26:F26"/>
    <mergeCell ref="G26:J26"/>
    <mergeCell ref="U28:X28"/>
    <mergeCell ref="Y28:Z28"/>
    <mergeCell ref="B25:F25"/>
    <mergeCell ref="G25:J25"/>
    <mergeCell ref="L25:O25"/>
    <mergeCell ref="U26:X26"/>
    <mergeCell ref="B28:F28"/>
    <mergeCell ref="G28:J28"/>
    <mergeCell ref="L28:O28"/>
    <mergeCell ref="AH26:AI28"/>
    <mergeCell ref="B27:F27"/>
    <mergeCell ref="G27:J27"/>
    <mergeCell ref="L27:O27"/>
    <mergeCell ref="U27:X27"/>
    <mergeCell ref="AC27:AF27"/>
    <mergeCell ref="B32:B35"/>
    <mergeCell ref="B29:F29"/>
    <mergeCell ref="G29:J29"/>
    <mergeCell ref="L29:O29"/>
    <mergeCell ref="Q29:AG29"/>
    <mergeCell ref="AC28:AF28"/>
    <mergeCell ref="Q28:R28"/>
    <mergeCell ref="C35:F35"/>
    <mergeCell ref="G35:J35"/>
    <mergeCell ref="L35:O35"/>
    <mergeCell ref="B30:F30"/>
    <mergeCell ref="G30:J30"/>
    <mergeCell ref="L30:O30"/>
    <mergeCell ref="Q30:AG31"/>
    <mergeCell ref="B31:F31"/>
    <mergeCell ref="G31:J31"/>
    <mergeCell ref="L31:O31"/>
    <mergeCell ref="C34:F34"/>
    <mergeCell ref="C32:F32"/>
    <mergeCell ref="G32:J32"/>
    <mergeCell ref="L32:O32"/>
    <mergeCell ref="C33:F33"/>
    <mergeCell ref="G33:J33"/>
    <mergeCell ref="L33:O33"/>
    <mergeCell ref="G34:J34"/>
    <mergeCell ref="L34:O34"/>
  </mergeCells>
  <printOptions/>
  <pageMargins left="0.8267716535433072" right="0.5905511811023623" top="0.8661417322834646" bottom="0.9055118110236221" header="0.35433070866141736" footer="0.7874015748031497"/>
  <pageSetup blackAndWhite="1" cellComments="asDisplayed" horizontalDpi="600" verticalDpi="600" orientation="portrait" paperSize="9" scale="93" r:id="rId1"/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K14" sqref="K14"/>
    </sheetView>
  </sheetViews>
  <sheetFormatPr defaultColWidth="9.00390625" defaultRowHeight="13.5"/>
  <cols>
    <col min="1" max="1" width="12.625" style="177" customWidth="1"/>
    <col min="2" max="3" width="8.625" style="177" customWidth="1"/>
    <col min="4" max="4" width="12.625" style="177" customWidth="1"/>
    <col min="5" max="5" width="2.625" style="178" customWidth="1"/>
    <col min="6" max="6" width="12.625" style="177" customWidth="1"/>
    <col min="7" max="7" width="2.625" style="178" customWidth="1"/>
    <col min="8" max="8" width="29.875" style="177" customWidth="1"/>
    <col min="9" max="16384" width="9.00390625" style="177" customWidth="1"/>
  </cols>
  <sheetData>
    <row r="1" ht="12">
      <c r="A1" s="214" t="s">
        <v>207</v>
      </c>
    </row>
    <row r="2" spans="1:8" ht="21.75" customHeight="1">
      <c r="A2" s="402" t="s">
        <v>206</v>
      </c>
      <c r="B2" s="402"/>
      <c r="C2" s="402"/>
      <c r="D2" s="402"/>
      <c r="E2" s="402"/>
      <c r="F2" s="402"/>
      <c r="G2" s="402"/>
      <c r="H2" s="402"/>
    </row>
    <row r="3" spans="1:8" ht="21.75" customHeight="1">
      <c r="A3" s="212"/>
      <c r="B3" s="212"/>
      <c r="C3" s="212"/>
      <c r="D3" s="212"/>
      <c r="E3" s="213"/>
      <c r="F3" s="212"/>
      <c r="G3" s="213"/>
      <c r="H3" s="212"/>
    </row>
    <row r="4" ht="21.75" customHeight="1">
      <c r="F4" s="178" t="s">
        <v>20</v>
      </c>
    </row>
    <row r="5" spans="1:8" ht="21.75" customHeight="1">
      <c r="A5" s="183" t="s">
        <v>205</v>
      </c>
      <c r="B5" s="403" t="s">
        <v>204</v>
      </c>
      <c r="C5" s="403"/>
      <c r="D5" s="404" t="s">
        <v>203</v>
      </c>
      <c r="E5" s="405"/>
      <c r="F5" s="404" t="s">
        <v>202</v>
      </c>
      <c r="G5" s="405"/>
      <c r="H5" s="183" t="s">
        <v>19</v>
      </c>
    </row>
    <row r="6" spans="1:8" ht="30" customHeight="1">
      <c r="A6" s="406" t="s">
        <v>201</v>
      </c>
      <c r="B6" s="408" t="s">
        <v>197</v>
      </c>
      <c r="C6" s="211" t="s">
        <v>200</v>
      </c>
      <c r="D6" s="210"/>
      <c r="E6" s="197" t="s">
        <v>189</v>
      </c>
      <c r="F6" s="196"/>
      <c r="G6" s="195" t="s">
        <v>189</v>
      </c>
      <c r="H6" s="194"/>
    </row>
    <row r="7" spans="1:8" ht="30" customHeight="1">
      <c r="A7" s="407"/>
      <c r="B7" s="409"/>
      <c r="C7" s="209" t="s">
        <v>199</v>
      </c>
      <c r="D7" s="208"/>
      <c r="E7" s="192" t="s">
        <v>189</v>
      </c>
      <c r="F7" s="207"/>
      <c r="G7" s="190" t="s">
        <v>189</v>
      </c>
      <c r="H7" s="189"/>
    </row>
    <row r="8" spans="1:8" ht="30" customHeight="1">
      <c r="A8" s="407"/>
      <c r="B8" s="410"/>
      <c r="C8" s="206" t="s">
        <v>198</v>
      </c>
      <c r="D8" s="205"/>
      <c r="E8" s="187" t="s">
        <v>189</v>
      </c>
      <c r="F8" s="204"/>
      <c r="G8" s="185" t="s">
        <v>189</v>
      </c>
      <c r="H8" s="184"/>
    </row>
    <row r="9" spans="1:8" ht="30" customHeight="1">
      <c r="A9" s="407" t="s">
        <v>197</v>
      </c>
      <c r="B9" s="408" t="s">
        <v>197</v>
      </c>
      <c r="C9" s="211" t="s">
        <v>196</v>
      </c>
      <c r="D9" s="210"/>
      <c r="E9" s="197" t="s">
        <v>189</v>
      </c>
      <c r="F9" s="196"/>
      <c r="G9" s="195" t="s">
        <v>189</v>
      </c>
      <c r="H9" s="194"/>
    </row>
    <row r="10" spans="1:8" ht="30" customHeight="1">
      <c r="A10" s="407"/>
      <c r="B10" s="409"/>
      <c r="C10" s="209" t="s">
        <v>195</v>
      </c>
      <c r="D10" s="208"/>
      <c r="E10" s="192" t="s">
        <v>189</v>
      </c>
      <c r="F10" s="207"/>
      <c r="G10" s="190" t="s">
        <v>189</v>
      </c>
      <c r="H10" s="189"/>
    </row>
    <row r="11" spans="1:8" ht="30" customHeight="1">
      <c r="A11" s="407"/>
      <c r="B11" s="409"/>
      <c r="C11" s="209" t="s">
        <v>194</v>
      </c>
      <c r="D11" s="208"/>
      <c r="E11" s="192" t="s">
        <v>189</v>
      </c>
      <c r="F11" s="207"/>
      <c r="G11" s="190" t="s">
        <v>189</v>
      </c>
      <c r="H11" s="189"/>
    </row>
    <row r="12" spans="1:8" ht="30" customHeight="1">
      <c r="A12" s="407"/>
      <c r="B12" s="410"/>
      <c r="C12" s="206" t="s">
        <v>193</v>
      </c>
      <c r="D12" s="205"/>
      <c r="E12" s="187" t="s">
        <v>189</v>
      </c>
      <c r="F12" s="204"/>
      <c r="G12" s="185" t="s">
        <v>189</v>
      </c>
      <c r="H12" s="184"/>
    </row>
    <row r="13" spans="1:8" ht="30" customHeight="1">
      <c r="A13" s="203" t="s">
        <v>17</v>
      </c>
      <c r="B13" s="407" t="s">
        <v>17</v>
      </c>
      <c r="C13" s="407"/>
      <c r="D13" s="182"/>
      <c r="E13" s="181" t="s">
        <v>189</v>
      </c>
      <c r="F13" s="201"/>
      <c r="G13" s="200" t="s">
        <v>189</v>
      </c>
      <c r="H13" s="199"/>
    </row>
    <row r="14" spans="1:8" ht="30" customHeight="1">
      <c r="A14" s="203" t="s">
        <v>7</v>
      </c>
      <c r="B14" s="407" t="s">
        <v>7</v>
      </c>
      <c r="C14" s="407"/>
      <c r="D14" s="182"/>
      <c r="E14" s="181" t="s">
        <v>189</v>
      </c>
      <c r="F14" s="201"/>
      <c r="G14" s="200" t="s">
        <v>189</v>
      </c>
      <c r="H14" s="199"/>
    </row>
    <row r="15" spans="1:8" ht="30" customHeight="1">
      <c r="A15" s="203" t="s">
        <v>8</v>
      </c>
      <c r="B15" s="407" t="s">
        <v>8</v>
      </c>
      <c r="C15" s="407"/>
      <c r="D15" s="182"/>
      <c r="E15" s="181" t="s">
        <v>189</v>
      </c>
      <c r="F15" s="201"/>
      <c r="G15" s="200" t="s">
        <v>189</v>
      </c>
      <c r="H15" s="199"/>
    </row>
    <row r="16" spans="1:8" ht="30" customHeight="1">
      <c r="A16" s="203" t="s">
        <v>18</v>
      </c>
      <c r="B16" s="407" t="s">
        <v>192</v>
      </c>
      <c r="C16" s="407"/>
      <c r="D16" s="182"/>
      <c r="E16" s="181" t="s">
        <v>189</v>
      </c>
      <c r="F16" s="201"/>
      <c r="G16" s="200" t="s">
        <v>189</v>
      </c>
      <c r="H16" s="199"/>
    </row>
    <row r="17" spans="1:8" ht="30" customHeight="1">
      <c r="A17" s="203" t="s">
        <v>9</v>
      </c>
      <c r="B17" s="407" t="s">
        <v>9</v>
      </c>
      <c r="C17" s="407"/>
      <c r="D17" s="182"/>
      <c r="E17" s="181" t="s">
        <v>189</v>
      </c>
      <c r="F17" s="201"/>
      <c r="G17" s="200" t="s">
        <v>189</v>
      </c>
      <c r="H17" s="199"/>
    </row>
    <row r="18" spans="1:8" ht="60" customHeight="1">
      <c r="A18" s="203" t="s">
        <v>191</v>
      </c>
      <c r="B18" s="411" t="s">
        <v>191</v>
      </c>
      <c r="C18" s="412"/>
      <c r="D18" s="202"/>
      <c r="E18" s="181" t="s">
        <v>189</v>
      </c>
      <c r="F18" s="201"/>
      <c r="G18" s="200" t="s">
        <v>189</v>
      </c>
      <c r="H18" s="199"/>
    </row>
    <row r="19" spans="1:8" ht="30" customHeight="1">
      <c r="A19" s="413" t="s">
        <v>10</v>
      </c>
      <c r="B19" s="413" t="s">
        <v>190</v>
      </c>
      <c r="C19" s="413"/>
      <c r="D19" s="198"/>
      <c r="E19" s="197" t="s">
        <v>189</v>
      </c>
      <c r="F19" s="196"/>
      <c r="G19" s="195" t="s">
        <v>189</v>
      </c>
      <c r="H19" s="194"/>
    </row>
    <row r="20" spans="1:8" ht="30" customHeight="1">
      <c r="A20" s="414"/>
      <c r="B20" s="416"/>
      <c r="C20" s="416"/>
      <c r="D20" s="193"/>
      <c r="E20" s="192" t="s">
        <v>189</v>
      </c>
      <c r="F20" s="191"/>
      <c r="G20" s="190" t="s">
        <v>189</v>
      </c>
      <c r="H20" s="189"/>
    </row>
    <row r="21" spans="1:8" ht="30" customHeight="1">
      <c r="A21" s="414"/>
      <c r="B21" s="416"/>
      <c r="C21" s="416"/>
      <c r="D21" s="193"/>
      <c r="E21" s="192" t="s">
        <v>189</v>
      </c>
      <c r="F21" s="191"/>
      <c r="G21" s="190" t="s">
        <v>189</v>
      </c>
      <c r="H21" s="189"/>
    </row>
    <row r="22" spans="1:8" ht="30" customHeight="1">
      <c r="A22" s="415"/>
      <c r="B22" s="415"/>
      <c r="C22" s="415"/>
      <c r="D22" s="188"/>
      <c r="E22" s="187" t="s">
        <v>189</v>
      </c>
      <c r="F22" s="186"/>
      <c r="G22" s="185" t="s">
        <v>189</v>
      </c>
      <c r="H22" s="184"/>
    </row>
    <row r="23" spans="1:8" ht="30" customHeight="1">
      <c r="A23" s="403" t="s">
        <v>2</v>
      </c>
      <c r="B23" s="403"/>
      <c r="C23" s="403"/>
      <c r="D23" s="182">
        <f>SUM(D6:D22)</f>
        <v>0</v>
      </c>
      <c r="E23" s="181" t="s">
        <v>189</v>
      </c>
      <c r="F23" s="182">
        <f>SUM(F6:F22)</f>
        <v>0</v>
      </c>
      <c r="G23" s="181" t="s">
        <v>189</v>
      </c>
      <c r="H23" s="215">
        <f>IF(F23='最低基準(様式6号）'!L38,"","様式6号の施設面積合計と合わせてください。")</f>
      </c>
    </row>
    <row r="24" ht="21.75" customHeight="1">
      <c r="A24" s="180" t="s">
        <v>188</v>
      </c>
    </row>
    <row r="25" ht="21.75" customHeight="1"/>
    <row r="26" ht="21.75" customHeight="1">
      <c r="H26" s="179"/>
    </row>
    <row r="27" ht="21.75" customHeight="1">
      <c r="F27" s="179"/>
    </row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</sheetData>
  <sheetProtection/>
  <mergeCells count="20">
    <mergeCell ref="A23:C23"/>
    <mergeCell ref="B17:C17"/>
    <mergeCell ref="B18:C18"/>
    <mergeCell ref="A19:A22"/>
    <mergeCell ref="B19:C19"/>
    <mergeCell ref="B20:C20"/>
    <mergeCell ref="B21:C21"/>
    <mergeCell ref="B22:C22"/>
    <mergeCell ref="A9:A12"/>
    <mergeCell ref="B9:B12"/>
    <mergeCell ref="B13:C13"/>
    <mergeCell ref="B14:C14"/>
    <mergeCell ref="B15:C15"/>
    <mergeCell ref="B16:C16"/>
    <mergeCell ref="A2:H2"/>
    <mergeCell ref="B5:C5"/>
    <mergeCell ref="D5:E5"/>
    <mergeCell ref="F5:G5"/>
    <mergeCell ref="A6:A8"/>
    <mergeCell ref="B6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5.625" style="68" customWidth="1"/>
    <col min="2" max="2" width="14.75390625" style="68" customWidth="1"/>
    <col min="3" max="3" width="13.625" style="68" customWidth="1"/>
    <col min="4" max="4" width="8.875" style="68" customWidth="1"/>
    <col min="5" max="5" width="7.50390625" style="68" customWidth="1"/>
    <col min="6" max="6" width="13.625" style="68" customWidth="1"/>
    <col min="7" max="7" width="8.875" style="68" customWidth="1"/>
    <col min="8" max="8" width="7.50390625" style="68" customWidth="1"/>
    <col min="9" max="16384" width="9.00390625" style="68" customWidth="1"/>
  </cols>
  <sheetData>
    <row r="1" ht="12.75">
      <c r="A1" s="68" t="s">
        <v>161</v>
      </c>
    </row>
    <row r="3" spans="1:8" ht="19.5" customHeight="1">
      <c r="A3" s="279" t="s">
        <v>160</v>
      </c>
      <c r="B3" s="279"/>
      <c r="C3" s="279"/>
      <c r="D3" s="279"/>
      <c r="E3" s="279"/>
      <c r="F3" s="279"/>
      <c r="G3" s="279"/>
      <c r="H3" s="279"/>
    </row>
    <row r="5" spans="1:8" ht="41.25" customHeight="1">
      <c r="A5" s="278" t="s">
        <v>67</v>
      </c>
      <c r="B5" s="69" t="s">
        <v>69</v>
      </c>
      <c r="C5" s="280"/>
      <c r="D5" s="281"/>
      <c r="E5" s="281"/>
      <c r="F5" s="281"/>
      <c r="G5" s="281"/>
      <c r="H5" s="282"/>
    </row>
    <row r="6" spans="1:8" ht="41.25" customHeight="1">
      <c r="A6" s="278"/>
      <c r="B6" s="69" t="s">
        <v>70</v>
      </c>
      <c r="C6" s="280"/>
      <c r="D6" s="281"/>
      <c r="E6" s="281"/>
      <c r="F6" s="281"/>
      <c r="G6" s="281"/>
      <c r="H6" s="282"/>
    </row>
    <row r="7" spans="1:8" ht="41.25" customHeight="1">
      <c r="A7" s="278"/>
      <c r="B7" s="69" t="s">
        <v>159</v>
      </c>
      <c r="C7" s="70" t="s">
        <v>158</v>
      </c>
      <c r="D7" s="71"/>
      <c r="E7" s="72" t="s">
        <v>50</v>
      </c>
      <c r="F7" s="70" t="s">
        <v>158</v>
      </c>
      <c r="G7" s="71"/>
      <c r="H7" s="72" t="s">
        <v>50</v>
      </c>
    </row>
    <row r="8" spans="1:8" ht="29.25" customHeight="1">
      <c r="A8" s="278" t="s">
        <v>68</v>
      </c>
      <c r="B8" s="417"/>
      <c r="C8" s="418"/>
      <c r="D8" s="418"/>
      <c r="E8" s="418"/>
      <c r="F8" s="418"/>
      <c r="G8" s="418"/>
      <c r="H8" s="419"/>
    </row>
    <row r="9" spans="1:8" ht="29.25" customHeight="1">
      <c r="A9" s="278"/>
      <c r="B9" s="420"/>
      <c r="C9" s="421"/>
      <c r="D9" s="421"/>
      <c r="E9" s="421"/>
      <c r="F9" s="421"/>
      <c r="G9" s="421"/>
      <c r="H9" s="422"/>
    </row>
    <row r="10" spans="1:8" ht="29.25" customHeight="1">
      <c r="A10" s="278"/>
      <c r="B10" s="420"/>
      <c r="C10" s="421"/>
      <c r="D10" s="421"/>
      <c r="E10" s="421"/>
      <c r="F10" s="421"/>
      <c r="G10" s="421"/>
      <c r="H10" s="422"/>
    </row>
    <row r="11" spans="1:8" ht="29.25" customHeight="1">
      <c r="A11" s="278"/>
      <c r="B11" s="420"/>
      <c r="C11" s="421"/>
      <c r="D11" s="421"/>
      <c r="E11" s="421"/>
      <c r="F11" s="421"/>
      <c r="G11" s="421"/>
      <c r="H11" s="422"/>
    </row>
    <row r="12" spans="1:8" ht="29.25" customHeight="1">
      <c r="A12" s="278"/>
      <c r="B12" s="420"/>
      <c r="C12" s="421"/>
      <c r="D12" s="421"/>
      <c r="E12" s="421"/>
      <c r="F12" s="421"/>
      <c r="G12" s="421"/>
      <c r="H12" s="422"/>
    </row>
    <row r="13" spans="1:8" ht="29.25" customHeight="1">
      <c r="A13" s="278"/>
      <c r="B13" s="420"/>
      <c r="C13" s="421"/>
      <c r="D13" s="421"/>
      <c r="E13" s="421"/>
      <c r="F13" s="421"/>
      <c r="G13" s="421"/>
      <c r="H13" s="422"/>
    </row>
    <row r="14" spans="1:8" ht="29.25" customHeight="1">
      <c r="A14" s="278"/>
      <c r="B14" s="420"/>
      <c r="C14" s="421"/>
      <c r="D14" s="421"/>
      <c r="E14" s="421"/>
      <c r="F14" s="421"/>
      <c r="G14" s="421"/>
      <c r="H14" s="422"/>
    </row>
    <row r="15" spans="1:8" ht="29.25" customHeight="1">
      <c r="A15" s="278"/>
      <c r="B15" s="420"/>
      <c r="C15" s="421"/>
      <c r="D15" s="421"/>
      <c r="E15" s="421"/>
      <c r="F15" s="421"/>
      <c r="G15" s="421"/>
      <c r="H15" s="422"/>
    </row>
    <row r="16" spans="1:8" ht="29.25" customHeight="1">
      <c r="A16" s="278"/>
      <c r="B16" s="420"/>
      <c r="C16" s="421"/>
      <c r="D16" s="421"/>
      <c r="E16" s="421"/>
      <c r="F16" s="421"/>
      <c r="G16" s="421"/>
      <c r="H16" s="422"/>
    </row>
    <row r="17" spans="1:8" ht="29.25" customHeight="1">
      <c r="A17" s="278"/>
      <c r="B17" s="420"/>
      <c r="C17" s="421"/>
      <c r="D17" s="421"/>
      <c r="E17" s="421"/>
      <c r="F17" s="421"/>
      <c r="G17" s="421"/>
      <c r="H17" s="422"/>
    </row>
    <row r="18" spans="1:8" ht="29.25" customHeight="1">
      <c r="A18" s="278"/>
      <c r="B18" s="420"/>
      <c r="C18" s="421"/>
      <c r="D18" s="421"/>
      <c r="E18" s="421"/>
      <c r="F18" s="421"/>
      <c r="G18" s="421"/>
      <c r="H18" s="422"/>
    </row>
    <row r="19" spans="1:8" ht="29.25" customHeight="1">
      <c r="A19" s="278"/>
      <c r="B19" s="423"/>
      <c r="C19" s="424"/>
      <c r="D19" s="424"/>
      <c r="E19" s="424"/>
      <c r="F19" s="424"/>
      <c r="G19" s="424"/>
      <c r="H19" s="425"/>
    </row>
    <row r="20" spans="1:8" ht="13.5" customHeight="1">
      <c r="A20" s="175"/>
      <c r="B20" s="73"/>
      <c r="C20" s="73"/>
      <c r="D20" s="73"/>
      <c r="E20" s="73"/>
      <c r="F20" s="73"/>
      <c r="G20" s="73"/>
      <c r="H20" s="74"/>
    </row>
    <row r="21" spans="1:8" ht="17.25" customHeight="1">
      <c r="A21" s="75" t="s">
        <v>157</v>
      </c>
      <c r="B21" s="76"/>
      <c r="C21" s="76"/>
      <c r="D21" s="76"/>
      <c r="E21" s="76"/>
      <c r="F21" s="76"/>
      <c r="G21" s="76"/>
      <c r="H21" s="77"/>
    </row>
    <row r="22" spans="1:8" ht="17.25" customHeight="1">
      <c r="A22" s="75"/>
      <c r="B22" s="76"/>
      <c r="C22" s="76"/>
      <c r="D22" s="76"/>
      <c r="E22" s="76"/>
      <c r="F22" s="76"/>
      <c r="G22" s="76"/>
      <c r="H22" s="77"/>
    </row>
    <row r="23" spans="1:8" ht="17.25" customHeight="1">
      <c r="A23" s="75"/>
      <c r="B23" s="76" t="s">
        <v>208</v>
      </c>
      <c r="C23" s="76"/>
      <c r="D23" s="76"/>
      <c r="E23" s="76"/>
      <c r="F23" s="76"/>
      <c r="G23" s="76"/>
      <c r="H23" s="77"/>
    </row>
    <row r="24" spans="1:8" ht="17.25" customHeight="1">
      <c r="A24" s="75"/>
      <c r="B24" s="76"/>
      <c r="C24" s="76"/>
      <c r="D24" s="76"/>
      <c r="E24" s="76"/>
      <c r="F24" s="76"/>
      <c r="G24" s="76"/>
      <c r="H24" s="77"/>
    </row>
    <row r="25" spans="1:8" ht="17.25" customHeight="1">
      <c r="A25" s="75"/>
      <c r="B25" s="76"/>
      <c r="C25" s="76"/>
      <c r="D25" s="76"/>
      <c r="E25" s="76" t="s">
        <v>156</v>
      </c>
      <c r="F25" s="466" t="s">
        <v>155</v>
      </c>
      <c r="G25" s="467"/>
      <c r="H25" s="77"/>
    </row>
    <row r="26" spans="1:8" ht="17.25" customHeight="1">
      <c r="A26" s="75"/>
      <c r="B26" s="76"/>
      <c r="C26" s="76"/>
      <c r="D26" s="76"/>
      <c r="E26" s="76"/>
      <c r="F26" s="76"/>
      <c r="G26" s="76"/>
      <c r="H26" s="77"/>
    </row>
    <row r="27" spans="1:8" ht="17.25" customHeight="1">
      <c r="A27" s="75"/>
      <c r="B27" s="76" t="s">
        <v>154</v>
      </c>
      <c r="C27" s="76"/>
      <c r="D27" s="76"/>
      <c r="E27" s="76"/>
      <c r="F27" s="76"/>
      <c r="G27" s="76"/>
      <c r="H27" s="77"/>
    </row>
    <row r="28" spans="1:8" ht="17.25" customHeight="1">
      <c r="A28" s="75"/>
      <c r="B28" s="76"/>
      <c r="C28" s="76"/>
      <c r="D28" s="76"/>
      <c r="E28" s="76"/>
      <c r="F28" s="76"/>
      <c r="G28" s="76"/>
      <c r="H28" s="77"/>
    </row>
    <row r="29" spans="1:8" ht="17.25" customHeight="1">
      <c r="A29" s="78"/>
      <c r="B29" s="71"/>
      <c r="C29" s="71"/>
      <c r="D29" s="71"/>
      <c r="E29" s="71"/>
      <c r="F29" s="71"/>
      <c r="G29" s="71"/>
      <c r="H29" s="72"/>
    </row>
    <row r="30" s="468" customFormat="1" ht="14.25" customHeight="1">
      <c r="A30" s="79" t="s">
        <v>187</v>
      </c>
    </row>
    <row r="31" ht="12.75">
      <c r="A31" s="79" t="s">
        <v>153</v>
      </c>
    </row>
  </sheetData>
  <sheetProtection/>
  <mergeCells count="6">
    <mergeCell ref="A5:A7"/>
    <mergeCell ref="A8:A19"/>
    <mergeCell ref="B8:H19"/>
    <mergeCell ref="A3:H3"/>
    <mergeCell ref="C5:H5"/>
    <mergeCell ref="C6:H6"/>
  </mergeCells>
  <printOptions/>
  <pageMargins left="0.86" right="0.7" top="1" bottom="0.75" header="0.512" footer="0.512"/>
  <pageSetup horizontalDpi="600" verticalDpi="600" orientation="portrait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38"/>
  <sheetViews>
    <sheetView showGridLines="0" view="pageBreakPreview" zoomScale="60" zoomScalePageLayoutView="0" workbookViewId="0" topLeftCell="A1">
      <selection activeCell="A1" sqref="A1:IV16384"/>
    </sheetView>
  </sheetViews>
  <sheetFormatPr defaultColWidth="9.00390625" defaultRowHeight="13.5"/>
  <cols>
    <col min="1" max="1" width="2.625" style="37" customWidth="1"/>
    <col min="2" max="2" width="3.625" style="9" customWidth="1"/>
    <col min="3" max="59" width="2.625" style="9" customWidth="1"/>
    <col min="60" max="16384" width="9.00390625" style="9" customWidth="1"/>
  </cols>
  <sheetData>
    <row r="1" ht="15.75" customHeight="1">
      <c r="A1" s="36" t="s">
        <v>169</v>
      </c>
    </row>
    <row r="2" spans="1:35" ht="19.5" customHeight="1">
      <c r="A2" s="233" t="s">
        <v>168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</row>
    <row r="3" ht="19.5" customHeight="1"/>
    <row r="4" spans="1:11" s="471" customFormat="1" ht="25.5" customHeight="1">
      <c r="A4" s="469" t="s">
        <v>167</v>
      </c>
      <c r="B4" s="470" t="s">
        <v>149</v>
      </c>
      <c r="C4" s="470"/>
      <c r="D4" s="470"/>
      <c r="E4" s="470"/>
      <c r="F4" s="470"/>
      <c r="G4" s="470"/>
      <c r="H4" s="470"/>
      <c r="I4" s="470"/>
      <c r="J4" s="470"/>
      <c r="K4" s="470"/>
    </row>
    <row r="5" ht="19.5" customHeight="1"/>
    <row r="6" spans="1:2" s="471" customFormat="1" ht="22.5" customHeight="1">
      <c r="A6" s="469" t="s">
        <v>148</v>
      </c>
      <c r="B6" s="471" t="s">
        <v>42</v>
      </c>
    </row>
    <row r="7" spans="2:35" ht="27.75" customHeight="1">
      <c r="B7" s="283" t="s">
        <v>5</v>
      </c>
      <c r="C7" s="283"/>
      <c r="D7" s="283"/>
      <c r="E7" s="283"/>
      <c r="F7" s="283"/>
      <c r="G7" s="283"/>
      <c r="H7" s="283"/>
      <c r="I7" s="283"/>
      <c r="J7" s="283"/>
      <c r="K7" s="283"/>
      <c r="L7" s="283" t="s">
        <v>0</v>
      </c>
      <c r="M7" s="283"/>
      <c r="N7" s="283"/>
      <c r="O7" s="283"/>
      <c r="P7" s="283" t="s">
        <v>34</v>
      </c>
      <c r="Q7" s="283"/>
      <c r="R7" s="283"/>
      <c r="S7" s="283"/>
      <c r="T7" s="283" t="s">
        <v>35</v>
      </c>
      <c r="U7" s="283"/>
      <c r="V7" s="283"/>
      <c r="W7" s="283"/>
      <c r="X7" s="283" t="s">
        <v>1</v>
      </c>
      <c r="Y7" s="283"/>
      <c r="Z7" s="283"/>
      <c r="AA7" s="283"/>
      <c r="AB7" s="283" t="s">
        <v>23</v>
      </c>
      <c r="AC7" s="283"/>
      <c r="AD7" s="283"/>
      <c r="AE7" s="283"/>
      <c r="AF7" s="283" t="s">
        <v>2</v>
      </c>
      <c r="AG7" s="283"/>
      <c r="AH7" s="283"/>
      <c r="AI7" s="283"/>
    </row>
    <row r="8" spans="2:35" ht="30" customHeight="1">
      <c r="B8" s="330" t="s">
        <v>110</v>
      </c>
      <c r="C8" s="326" t="s">
        <v>166</v>
      </c>
      <c r="D8" s="327"/>
      <c r="E8" s="327"/>
      <c r="F8" s="327"/>
      <c r="G8" s="327"/>
      <c r="H8" s="327"/>
      <c r="I8" s="327"/>
      <c r="J8" s="327"/>
      <c r="K8" s="328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290"/>
      <c r="AG8" s="291"/>
      <c r="AH8" s="291"/>
      <c r="AI8" s="292"/>
    </row>
    <row r="9" spans="2:35" ht="30" customHeight="1">
      <c r="B9" s="331"/>
      <c r="C9" s="472" t="s">
        <v>213</v>
      </c>
      <c r="D9" s="473"/>
      <c r="E9" s="473"/>
      <c r="F9" s="473"/>
      <c r="G9" s="473"/>
      <c r="H9" s="473"/>
      <c r="I9" s="473"/>
      <c r="J9" s="473"/>
      <c r="K9" s="474"/>
      <c r="L9" s="427"/>
      <c r="M9" s="428"/>
      <c r="N9" s="428"/>
      <c r="O9" s="429"/>
      <c r="P9" s="427"/>
      <c r="Q9" s="428"/>
      <c r="R9" s="428"/>
      <c r="S9" s="429"/>
      <c r="T9" s="427"/>
      <c r="U9" s="428"/>
      <c r="V9" s="428"/>
      <c r="W9" s="429"/>
      <c r="X9" s="427"/>
      <c r="Y9" s="428"/>
      <c r="Z9" s="428"/>
      <c r="AA9" s="429"/>
      <c r="AB9" s="427"/>
      <c r="AC9" s="428"/>
      <c r="AD9" s="428"/>
      <c r="AE9" s="429"/>
      <c r="AF9" s="287"/>
      <c r="AG9" s="288"/>
      <c r="AH9" s="288"/>
      <c r="AI9" s="289"/>
    </row>
    <row r="10" spans="2:35" ht="30" customHeight="1">
      <c r="B10" s="234" t="s">
        <v>109</v>
      </c>
      <c r="C10" s="284" t="s">
        <v>166</v>
      </c>
      <c r="D10" s="285"/>
      <c r="E10" s="285"/>
      <c r="F10" s="285"/>
      <c r="G10" s="285"/>
      <c r="H10" s="285"/>
      <c r="I10" s="285"/>
      <c r="J10" s="285"/>
      <c r="K10" s="286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0"/>
      <c r="AG10" s="291"/>
      <c r="AH10" s="291"/>
      <c r="AI10" s="292"/>
    </row>
    <row r="11" spans="2:35" ht="30" customHeight="1">
      <c r="B11" s="236"/>
      <c r="C11" s="472" t="s">
        <v>214</v>
      </c>
      <c r="D11" s="473"/>
      <c r="E11" s="473"/>
      <c r="F11" s="473"/>
      <c r="G11" s="473"/>
      <c r="H11" s="473"/>
      <c r="I11" s="473"/>
      <c r="J11" s="473"/>
      <c r="K11" s="474"/>
      <c r="L11" s="287"/>
      <c r="M11" s="288"/>
      <c r="N11" s="288"/>
      <c r="O11" s="289"/>
      <c r="P11" s="287"/>
      <c r="Q11" s="288"/>
      <c r="R11" s="288"/>
      <c r="S11" s="289"/>
      <c r="T11" s="287"/>
      <c r="U11" s="288"/>
      <c r="V11" s="288"/>
      <c r="W11" s="289"/>
      <c r="X11" s="287"/>
      <c r="Y11" s="288"/>
      <c r="Z11" s="288"/>
      <c r="AA11" s="289"/>
      <c r="AB11" s="287"/>
      <c r="AC11" s="288"/>
      <c r="AD11" s="288"/>
      <c r="AE11" s="289"/>
      <c r="AF11" s="287"/>
      <c r="AG11" s="288"/>
      <c r="AH11" s="288"/>
      <c r="AI11" s="289"/>
    </row>
    <row r="12" ht="19.5" customHeight="1">
      <c r="B12" s="9" t="s">
        <v>165</v>
      </c>
    </row>
    <row r="13" spans="2:35" ht="22.5" customHeigh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471" customFormat="1" ht="22.5" customHeight="1">
      <c r="A14" s="475" t="s">
        <v>164</v>
      </c>
      <c r="B14" s="476" t="s">
        <v>43</v>
      </c>
      <c r="C14" s="477"/>
      <c r="D14" s="477"/>
      <c r="E14" s="477"/>
      <c r="F14" s="477"/>
      <c r="G14" s="477"/>
      <c r="H14" s="477"/>
      <c r="I14" s="477"/>
      <c r="J14" s="477"/>
      <c r="K14" s="477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</row>
    <row r="15" spans="1:34" ht="25.5" customHeight="1">
      <c r="A15" s="9"/>
      <c r="B15" s="283" t="s">
        <v>5</v>
      </c>
      <c r="C15" s="283"/>
      <c r="D15" s="283"/>
      <c r="E15" s="283"/>
      <c r="F15" s="283"/>
      <c r="G15" s="283"/>
      <c r="H15" s="479" t="s">
        <v>172</v>
      </c>
      <c r="I15" s="479"/>
      <c r="J15" s="283" t="s">
        <v>3</v>
      </c>
      <c r="K15" s="283"/>
      <c r="L15" s="283"/>
      <c r="M15" s="283" t="s">
        <v>32</v>
      </c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</row>
    <row r="16" spans="1:34" ht="25.5" customHeight="1">
      <c r="A16" s="9"/>
      <c r="B16" s="283"/>
      <c r="C16" s="283"/>
      <c r="D16" s="283"/>
      <c r="E16" s="283"/>
      <c r="F16" s="283"/>
      <c r="G16" s="283"/>
      <c r="H16" s="479"/>
      <c r="I16" s="479"/>
      <c r="J16" s="283"/>
      <c r="K16" s="283"/>
      <c r="L16" s="283"/>
      <c r="M16" s="283" t="s">
        <v>0</v>
      </c>
      <c r="N16" s="283"/>
      <c r="O16" s="283"/>
      <c r="P16" s="283" t="s">
        <v>34</v>
      </c>
      <c r="Q16" s="283"/>
      <c r="R16" s="283"/>
      <c r="S16" s="283" t="s">
        <v>35</v>
      </c>
      <c r="T16" s="283"/>
      <c r="U16" s="283"/>
      <c r="V16" s="283" t="s">
        <v>173</v>
      </c>
      <c r="W16" s="283"/>
      <c r="X16" s="283"/>
      <c r="Y16" s="283" t="s">
        <v>1</v>
      </c>
      <c r="Z16" s="283"/>
      <c r="AA16" s="283"/>
      <c r="AB16" s="399" t="s">
        <v>23</v>
      </c>
      <c r="AC16" s="400"/>
      <c r="AD16" s="401"/>
      <c r="AE16" s="283" t="s">
        <v>2</v>
      </c>
      <c r="AF16" s="283"/>
      <c r="AG16" s="283"/>
      <c r="AH16" s="283"/>
    </row>
    <row r="17" spans="1:34" ht="25.5" customHeight="1">
      <c r="A17" s="9"/>
      <c r="B17" s="480" t="s">
        <v>174</v>
      </c>
      <c r="C17" s="480"/>
      <c r="D17" s="480"/>
      <c r="E17" s="480"/>
      <c r="F17" s="481" t="s">
        <v>39</v>
      </c>
      <c r="G17" s="481"/>
      <c r="H17" s="481"/>
      <c r="I17" s="481"/>
      <c r="J17" s="481"/>
      <c r="K17" s="481"/>
      <c r="L17" s="481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</row>
    <row r="18" spans="1:34" ht="25.5" customHeight="1">
      <c r="A18" s="9"/>
      <c r="B18" s="480"/>
      <c r="C18" s="480"/>
      <c r="D18" s="480"/>
      <c r="E18" s="480"/>
      <c r="F18" s="481" t="s">
        <v>175</v>
      </c>
      <c r="G18" s="481"/>
      <c r="H18" s="481"/>
      <c r="I18" s="481"/>
      <c r="J18" s="481"/>
      <c r="K18" s="481"/>
      <c r="L18" s="481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</row>
    <row r="19" spans="1:34" ht="25.5" customHeight="1">
      <c r="A19" s="9"/>
      <c r="B19" s="480" t="s">
        <v>176</v>
      </c>
      <c r="C19" s="480"/>
      <c r="D19" s="480"/>
      <c r="E19" s="480"/>
      <c r="F19" s="481" t="s">
        <v>39</v>
      </c>
      <c r="G19" s="481"/>
      <c r="H19" s="481"/>
      <c r="I19" s="481"/>
      <c r="J19" s="481"/>
      <c r="K19" s="481"/>
      <c r="L19" s="481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</row>
    <row r="20" spans="1:34" ht="25.5" customHeight="1">
      <c r="A20" s="9"/>
      <c r="B20" s="480"/>
      <c r="C20" s="480"/>
      <c r="D20" s="480"/>
      <c r="E20" s="480"/>
      <c r="F20" s="481" t="s">
        <v>175</v>
      </c>
      <c r="G20" s="481"/>
      <c r="H20" s="481"/>
      <c r="I20" s="481"/>
      <c r="J20" s="481"/>
      <c r="K20" s="481"/>
      <c r="L20" s="481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</row>
    <row r="21" spans="1:34" ht="25.5" customHeight="1">
      <c r="A21" s="9"/>
      <c r="B21" s="480" t="s">
        <v>181</v>
      </c>
      <c r="C21" s="480"/>
      <c r="D21" s="480"/>
      <c r="E21" s="480"/>
      <c r="F21" s="481" t="s">
        <v>39</v>
      </c>
      <c r="G21" s="481"/>
      <c r="H21" s="481"/>
      <c r="I21" s="481"/>
      <c r="J21" s="481"/>
      <c r="K21" s="481"/>
      <c r="L21" s="481"/>
      <c r="M21" s="332"/>
      <c r="N21" s="332"/>
      <c r="O21" s="332"/>
      <c r="P21" s="332"/>
      <c r="Q21" s="332"/>
      <c r="R21" s="332"/>
      <c r="S21" s="332"/>
      <c r="T21" s="332"/>
      <c r="U21" s="332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</row>
    <row r="22" spans="1:34" ht="25.5" customHeight="1">
      <c r="A22" s="9"/>
      <c r="B22" s="480"/>
      <c r="C22" s="480"/>
      <c r="D22" s="480"/>
      <c r="E22" s="480"/>
      <c r="F22" s="481" t="s">
        <v>175</v>
      </c>
      <c r="G22" s="481"/>
      <c r="H22" s="481"/>
      <c r="I22" s="481"/>
      <c r="J22" s="481"/>
      <c r="K22" s="481"/>
      <c r="L22" s="481"/>
      <c r="M22" s="332"/>
      <c r="N22" s="332"/>
      <c r="O22" s="332"/>
      <c r="P22" s="332"/>
      <c r="Q22" s="332"/>
      <c r="R22" s="332"/>
      <c r="S22" s="332"/>
      <c r="T22" s="332"/>
      <c r="U22" s="332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</row>
    <row r="23" spans="1:34" ht="25.5" customHeight="1">
      <c r="A23" s="9"/>
      <c r="B23" s="482" t="s">
        <v>177</v>
      </c>
      <c r="C23" s="482"/>
      <c r="D23" s="482"/>
      <c r="E23" s="482"/>
      <c r="F23" s="482"/>
      <c r="G23" s="482"/>
      <c r="H23" s="481"/>
      <c r="I23" s="481"/>
      <c r="J23" s="481"/>
      <c r="K23" s="481"/>
      <c r="L23" s="481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</row>
    <row r="24" spans="1:34" ht="25.5" customHeight="1">
      <c r="A24" s="9"/>
      <c r="B24" s="482" t="s">
        <v>44</v>
      </c>
      <c r="C24" s="482"/>
      <c r="D24" s="482"/>
      <c r="E24" s="482"/>
      <c r="F24" s="482"/>
      <c r="G24" s="482"/>
      <c r="H24" s="481"/>
      <c r="I24" s="481"/>
      <c r="J24" s="481"/>
      <c r="K24" s="481"/>
      <c r="L24" s="481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</row>
    <row r="25" spans="1:34" ht="25.5" customHeight="1">
      <c r="A25" s="9"/>
      <c r="B25" s="482" t="s">
        <v>54</v>
      </c>
      <c r="C25" s="482"/>
      <c r="D25" s="482"/>
      <c r="E25" s="482"/>
      <c r="F25" s="482"/>
      <c r="G25" s="482"/>
      <c r="H25" s="483"/>
      <c r="I25" s="483"/>
      <c r="J25" s="483"/>
      <c r="K25" s="483"/>
      <c r="L25" s="4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</row>
    <row r="26" ht="19.5" customHeight="1">
      <c r="B26" s="9" t="s">
        <v>163</v>
      </c>
    </row>
    <row r="27" spans="2:35" ht="17.25" customHeigh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471" customFormat="1" ht="22.5" customHeight="1">
      <c r="A28" s="475" t="s">
        <v>162</v>
      </c>
      <c r="B28" s="476" t="s">
        <v>37</v>
      </c>
      <c r="C28" s="477"/>
      <c r="D28" s="477"/>
      <c r="E28" s="477"/>
      <c r="F28" s="477"/>
      <c r="G28" s="477"/>
      <c r="H28" s="477"/>
      <c r="I28" s="477"/>
      <c r="J28" s="477"/>
      <c r="K28" s="477"/>
      <c r="L28" s="478"/>
      <c r="M28" s="478"/>
      <c r="N28" s="478"/>
      <c r="O28" s="478"/>
      <c r="P28" s="478"/>
      <c r="Q28" s="478"/>
      <c r="R28" s="478"/>
      <c r="S28" s="478"/>
      <c r="T28" s="478"/>
      <c r="U28" s="478"/>
      <c r="V28" s="478"/>
      <c r="W28" s="478"/>
      <c r="X28" s="478"/>
      <c r="Y28" s="478"/>
      <c r="Z28" s="478"/>
      <c r="AA28" s="478"/>
      <c r="AB28" s="478"/>
      <c r="AC28" s="478"/>
      <c r="AD28" s="478"/>
      <c r="AE28" s="478"/>
      <c r="AF28" s="478"/>
      <c r="AG28" s="478"/>
      <c r="AH28" s="478"/>
      <c r="AI28" s="478"/>
    </row>
    <row r="29" spans="1:37" ht="25.5" customHeight="1">
      <c r="A29" s="9"/>
      <c r="B29" s="306" t="s">
        <v>48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294" t="s">
        <v>40</v>
      </c>
      <c r="S29" s="246"/>
      <c r="T29" s="246"/>
      <c r="U29" s="295"/>
      <c r="V29" s="294" t="s">
        <v>40</v>
      </c>
      <c r="W29" s="246"/>
      <c r="X29" s="246"/>
      <c r="Y29" s="295"/>
      <c r="Z29" s="294" t="s">
        <v>40</v>
      </c>
      <c r="AA29" s="246"/>
      <c r="AB29" s="246"/>
      <c r="AC29" s="295"/>
      <c r="AD29" s="294" t="s">
        <v>40</v>
      </c>
      <c r="AE29" s="246"/>
      <c r="AF29" s="246"/>
      <c r="AG29" s="295"/>
      <c r="AH29" s="294" t="s">
        <v>40</v>
      </c>
      <c r="AI29" s="246"/>
      <c r="AJ29" s="246"/>
      <c r="AK29" s="295"/>
    </row>
    <row r="30" spans="1:37" ht="25.5" customHeight="1">
      <c r="A30" s="9"/>
      <c r="B30" s="484" t="s">
        <v>183</v>
      </c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485"/>
      <c r="R30" s="294"/>
      <c r="S30" s="246"/>
      <c r="T30" s="246"/>
      <c r="U30" s="20" t="s">
        <v>25</v>
      </c>
      <c r="V30" s="296"/>
      <c r="W30" s="297"/>
      <c r="X30" s="297"/>
      <c r="Y30" s="20" t="s">
        <v>25</v>
      </c>
      <c r="Z30" s="296"/>
      <c r="AA30" s="297"/>
      <c r="AB30" s="297"/>
      <c r="AC30" s="20" t="s">
        <v>25</v>
      </c>
      <c r="AD30" s="296"/>
      <c r="AE30" s="297"/>
      <c r="AF30" s="297"/>
      <c r="AG30" s="20" t="s">
        <v>25</v>
      </c>
      <c r="AH30" s="296"/>
      <c r="AI30" s="297"/>
      <c r="AJ30" s="297"/>
      <c r="AK30" s="20" t="s">
        <v>25</v>
      </c>
    </row>
    <row r="31" spans="1:37" ht="25.5" customHeight="1">
      <c r="A31" s="9"/>
      <c r="B31" s="312" t="s">
        <v>185</v>
      </c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294"/>
      <c r="S31" s="246"/>
      <c r="T31" s="246"/>
      <c r="U31" s="20" t="s">
        <v>25</v>
      </c>
      <c r="V31" s="296"/>
      <c r="W31" s="297"/>
      <c r="X31" s="297"/>
      <c r="Y31" s="20" t="s">
        <v>25</v>
      </c>
      <c r="Z31" s="296"/>
      <c r="AA31" s="297"/>
      <c r="AB31" s="297"/>
      <c r="AC31" s="20" t="s">
        <v>25</v>
      </c>
      <c r="AD31" s="296"/>
      <c r="AE31" s="297"/>
      <c r="AF31" s="297"/>
      <c r="AG31" s="20" t="s">
        <v>25</v>
      </c>
      <c r="AH31" s="296"/>
      <c r="AI31" s="297"/>
      <c r="AJ31" s="297"/>
      <c r="AK31" s="20" t="s">
        <v>25</v>
      </c>
    </row>
    <row r="32" spans="1:37" ht="25.5" customHeight="1">
      <c r="A32" s="9"/>
      <c r="B32" s="480" t="s">
        <v>182</v>
      </c>
      <c r="C32" s="480"/>
      <c r="D32" s="480"/>
      <c r="E32" s="480"/>
      <c r="F32" s="480"/>
      <c r="G32" s="480"/>
      <c r="H32" s="480"/>
      <c r="I32" s="486" t="s">
        <v>38</v>
      </c>
      <c r="J32" s="486"/>
      <c r="K32" s="486"/>
      <c r="L32" s="486"/>
      <c r="M32" s="487" t="s">
        <v>178</v>
      </c>
      <c r="N32" s="488"/>
      <c r="O32" s="488"/>
      <c r="P32" s="488"/>
      <c r="Q32" s="488"/>
      <c r="R32" s="294"/>
      <c r="S32" s="246"/>
      <c r="T32" s="246"/>
      <c r="U32" s="20" t="s">
        <v>25</v>
      </c>
      <c r="V32" s="296"/>
      <c r="W32" s="297"/>
      <c r="X32" s="297"/>
      <c r="Y32" s="20" t="s">
        <v>25</v>
      </c>
      <c r="Z32" s="296"/>
      <c r="AA32" s="297"/>
      <c r="AB32" s="297"/>
      <c r="AC32" s="20" t="s">
        <v>25</v>
      </c>
      <c r="AD32" s="296"/>
      <c r="AE32" s="297"/>
      <c r="AF32" s="297"/>
      <c r="AG32" s="20" t="s">
        <v>25</v>
      </c>
      <c r="AH32" s="296"/>
      <c r="AI32" s="297"/>
      <c r="AJ32" s="297"/>
      <c r="AK32" s="20" t="s">
        <v>25</v>
      </c>
    </row>
    <row r="33" spans="1:37" ht="25.5" customHeight="1">
      <c r="A33" s="9"/>
      <c r="B33" s="480"/>
      <c r="C33" s="480"/>
      <c r="D33" s="480"/>
      <c r="E33" s="480"/>
      <c r="F33" s="480"/>
      <c r="G33" s="480"/>
      <c r="H33" s="480"/>
      <c r="I33" s="486"/>
      <c r="J33" s="486"/>
      <c r="K33" s="486"/>
      <c r="L33" s="486"/>
      <c r="M33" s="487" t="s">
        <v>179</v>
      </c>
      <c r="N33" s="488"/>
      <c r="O33" s="488"/>
      <c r="P33" s="488"/>
      <c r="Q33" s="488"/>
      <c r="R33" s="294"/>
      <c r="S33" s="246"/>
      <c r="T33" s="246"/>
      <c r="U33" s="20" t="s">
        <v>25</v>
      </c>
      <c r="V33" s="296"/>
      <c r="W33" s="297"/>
      <c r="X33" s="297"/>
      <c r="Y33" s="20" t="s">
        <v>25</v>
      </c>
      <c r="Z33" s="296"/>
      <c r="AA33" s="297"/>
      <c r="AB33" s="297"/>
      <c r="AC33" s="20" t="s">
        <v>25</v>
      </c>
      <c r="AD33" s="296"/>
      <c r="AE33" s="297"/>
      <c r="AF33" s="297"/>
      <c r="AG33" s="20" t="s">
        <v>25</v>
      </c>
      <c r="AH33" s="296"/>
      <c r="AI33" s="297"/>
      <c r="AJ33" s="297"/>
      <c r="AK33" s="20" t="s">
        <v>25</v>
      </c>
    </row>
    <row r="34" spans="1:37" ht="25.5" customHeight="1">
      <c r="A34" s="9"/>
      <c r="B34" s="480"/>
      <c r="C34" s="480"/>
      <c r="D34" s="480"/>
      <c r="E34" s="480"/>
      <c r="F34" s="480"/>
      <c r="G34" s="480"/>
      <c r="H34" s="480"/>
      <c r="I34" s="486"/>
      <c r="J34" s="486"/>
      <c r="K34" s="486"/>
      <c r="L34" s="486"/>
      <c r="M34" s="487" t="s">
        <v>180</v>
      </c>
      <c r="N34" s="488"/>
      <c r="O34" s="488"/>
      <c r="P34" s="488"/>
      <c r="Q34" s="488"/>
      <c r="R34" s="294"/>
      <c r="S34" s="246"/>
      <c r="T34" s="246"/>
      <c r="U34" s="28" t="s">
        <v>41</v>
      </c>
      <c r="V34" s="294"/>
      <c r="W34" s="246"/>
      <c r="X34" s="246"/>
      <c r="Y34" s="28" t="s">
        <v>41</v>
      </c>
      <c r="Z34" s="294"/>
      <c r="AA34" s="246"/>
      <c r="AB34" s="246"/>
      <c r="AC34" s="28" t="s">
        <v>41</v>
      </c>
      <c r="AD34" s="294"/>
      <c r="AE34" s="246"/>
      <c r="AF34" s="246"/>
      <c r="AG34" s="28" t="s">
        <v>41</v>
      </c>
      <c r="AH34" s="294"/>
      <c r="AI34" s="246"/>
      <c r="AJ34" s="246"/>
      <c r="AK34" s="28" t="s">
        <v>41</v>
      </c>
    </row>
    <row r="35" spans="2:37" s="6" customFormat="1" ht="25.5" customHeight="1">
      <c r="B35" s="480"/>
      <c r="C35" s="480"/>
      <c r="D35" s="480"/>
      <c r="E35" s="480"/>
      <c r="F35" s="480"/>
      <c r="G35" s="480"/>
      <c r="H35" s="480"/>
      <c r="I35" s="486" t="s">
        <v>184</v>
      </c>
      <c r="J35" s="486"/>
      <c r="K35" s="486"/>
      <c r="L35" s="486"/>
      <c r="M35" s="487" t="s">
        <v>178</v>
      </c>
      <c r="N35" s="488"/>
      <c r="O35" s="488"/>
      <c r="P35" s="488"/>
      <c r="Q35" s="488"/>
      <c r="R35" s="294"/>
      <c r="S35" s="246"/>
      <c r="T35" s="246"/>
      <c r="U35" s="20" t="s">
        <v>25</v>
      </c>
      <c r="V35" s="296"/>
      <c r="W35" s="297"/>
      <c r="X35" s="297"/>
      <c r="Y35" s="20" t="s">
        <v>25</v>
      </c>
      <c r="Z35" s="296"/>
      <c r="AA35" s="297"/>
      <c r="AB35" s="297"/>
      <c r="AC35" s="20" t="s">
        <v>25</v>
      </c>
      <c r="AD35" s="296"/>
      <c r="AE35" s="297"/>
      <c r="AF35" s="297"/>
      <c r="AG35" s="20" t="s">
        <v>25</v>
      </c>
      <c r="AH35" s="296"/>
      <c r="AI35" s="297"/>
      <c r="AJ35" s="297"/>
      <c r="AK35" s="20" t="s">
        <v>25</v>
      </c>
    </row>
    <row r="36" spans="2:37" s="6" customFormat="1" ht="25.5" customHeight="1">
      <c r="B36" s="480"/>
      <c r="C36" s="480"/>
      <c r="D36" s="480"/>
      <c r="E36" s="480"/>
      <c r="F36" s="480"/>
      <c r="G36" s="480"/>
      <c r="H36" s="480"/>
      <c r="I36" s="486"/>
      <c r="J36" s="486"/>
      <c r="K36" s="486"/>
      <c r="L36" s="486"/>
      <c r="M36" s="487" t="s">
        <v>179</v>
      </c>
      <c r="N36" s="488"/>
      <c r="O36" s="488"/>
      <c r="P36" s="488"/>
      <c r="Q36" s="488"/>
      <c r="R36" s="294"/>
      <c r="S36" s="246"/>
      <c r="T36" s="246"/>
      <c r="U36" s="20" t="s">
        <v>25</v>
      </c>
      <c r="V36" s="296"/>
      <c r="W36" s="297"/>
      <c r="X36" s="297"/>
      <c r="Y36" s="20" t="s">
        <v>25</v>
      </c>
      <c r="Z36" s="296"/>
      <c r="AA36" s="297"/>
      <c r="AB36" s="297"/>
      <c r="AC36" s="20" t="s">
        <v>25</v>
      </c>
      <c r="AD36" s="296"/>
      <c r="AE36" s="297"/>
      <c r="AF36" s="297"/>
      <c r="AG36" s="20" t="s">
        <v>25</v>
      </c>
      <c r="AH36" s="296"/>
      <c r="AI36" s="297"/>
      <c r="AJ36" s="297"/>
      <c r="AK36" s="20" t="s">
        <v>25</v>
      </c>
    </row>
    <row r="37" spans="2:37" s="6" customFormat="1" ht="25.5" customHeight="1">
      <c r="B37" s="480"/>
      <c r="C37" s="480"/>
      <c r="D37" s="480"/>
      <c r="E37" s="480"/>
      <c r="F37" s="480"/>
      <c r="G37" s="480"/>
      <c r="H37" s="480"/>
      <c r="I37" s="486"/>
      <c r="J37" s="486"/>
      <c r="K37" s="486"/>
      <c r="L37" s="486"/>
      <c r="M37" s="487" t="s">
        <v>180</v>
      </c>
      <c r="N37" s="488"/>
      <c r="O37" s="488"/>
      <c r="P37" s="488"/>
      <c r="Q37" s="488"/>
      <c r="R37" s="294"/>
      <c r="S37" s="246"/>
      <c r="T37" s="246"/>
      <c r="U37" s="28" t="s">
        <v>41</v>
      </c>
      <c r="V37" s="294"/>
      <c r="W37" s="246"/>
      <c r="X37" s="246"/>
      <c r="Y37" s="28" t="s">
        <v>41</v>
      </c>
      <c r="Z37" s="294"/>
      <c r="AA37" s="246"/>
      <c r="AB37" s="246"/>
      <c r="AC37" s="28" t="s">
        <v>41</v>
      </c>
      <c r="AD37" s="294"/>
      <c r="AE37" s="246"/>
      <c r="AF37" s="246"/>
      <c r="AG37" s="28" t="s">
        <v>41</v>
      </c>
      <c r="AH37" s="294"/>
      <c r="AI37" s="246"/>
      <c r="AJ37" s="246"/>
      <c r="AK37" s="28" t="s">
        <v>41</v>
      </c>
    </row>
    <row r="38" spans="2:35" ht="30" customHeight="1"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sheetProtection/>
  <mergeCells count="199">
    <mergeCell ref="AH37:AJ37"/>
    <mergeCell ref="R36:T36"/>
    <mergeCell ref="V36:X36"/>
    <mergeCell ref="Z36:AB36"/>
    <mergeCell ref="AH34:AJ34"/>
    <mergeCell ref="AH35:AJ35"/>
    <mergeCell ref="V34:X34"/>
    <mergeCell ref="Z34:AB34"/>
    <mergeCell ref="V37:X37"/>
    <mergeCell ref="Z37:AB37"/>
    <mergeCell ref="V35:X35"/>
    <mergeCell ref="Z35:AB35"/>
    <mergeCell ref="AD37:AF37"/>
    <mergeCell ref="AD34:AF34"/>
    <mergeCell ref="R34:T34"/>
    <mergeCell ref="M36:Q36"/>
    <mergeCell ref="AH36:AJ36"/>
    <mergeCell ref="M37:Q37"/>
    <mergeCell ref="AD32:AF32"/>
    <mergeCell ref="AH32:AJ32"/>
    <mergeCell ref="M33:Q33"/>
    <mergeCell ref="R33:T33"/>
    <mergeCell ref="AD35:AF35"/>
    <mergeCell ref="R37:T37"/>
    <mergeCell ref="AD33:AF33"/>
    <mergeCell ref="M35:Q35"/>
    <mergeCell ref="B30:Q30"/>
    <mergeCell ref="R30:T30"/>
    <mergeCell ref="V30:X30"/>
    <mergeCell ref="AH33:AJ33"/>
    <mergeCell ref="B31:Q31"/>
    <mergeCell ref="R31:T31"/>
    <mergeCell ref="V31:X31"/>
    <mergeCell ref="Z31:AB31"/>
    <mergeCell ref="V33:X33"/>
    <mergeCell ref="Z33:AB33"/>
    <mergeCell ref="AD36:AF36"/>
    <mergeCell ref="B32:H37"/>
    <mergeCell ref="I32:L34"/>
    <mergeCell ref="M32:Q32"/>
    <mergeCell ref="R32:T32"/>
    <mergeCell ref="V32:X32"/>
    <mergeCell ref="Z32:AB32"/>
    <mergeCell ref="M34:Q34"/>
    <mergeCell ref="I35:L37"/>
    <mergeCell ref="R35:T35"/>
    <mergeCell ref="AD31:AF31"/>
    <mergeCell ref="AH31:AJ31"/>
    <mergeCell ref="V25:X25"/>
    <mergeCell ref="Y25:AA25"/>
    <mergeCell ref="AB25:AD25"/>
    <mergeCell ref="Z30:AB30"/>
    <mergeCell ref="AD30:AF30"/>
    <mergeCell ref="AE25:AH25"/>
    <mergeCell ref="AH30:AJ30"/>
    <mergeCell ref="B29:Q29"/>
    <mergeCell ref="R29:U29"/>
    <mergeCell ref="V29:Y29"/>
    <mergeCell ref="Z29:AC29"/>
    <mergeCell ref="AD29:AG29"/>
    <mergeCell ref="AH29:AK29"/>
    <mergeCell ref="V24:X24"/>
    <mergeCell ref="Y24:AA24"/>
    <mergeCell ref="AB24:AD24"/>
    <mergeCell ref="AE24:AH24"/>
    <mergeCell ref="B25:G25"/>
    <mergeCell ref="H25:I25"/>
    <mergeCell ref="J25:L25"/>
    <mergeCell ref="M25:O25"/>
    <mergeCell ref="P25:R25"/>
    <mergeCell ref="S25:U25"/>
    <mergeCell ref="V23:X23"/>
    <mergeCell ref="Y23:AA23"/>
    <mergeCell ref="AB23:AD23"/>
    <mergeCell ref="AE23:AH23"/>
    <mergeCell ref="B24:G24"/>
    <mergeCell ref="H24:I24"/>
    <mergeCell ref="J24:L24"/>
    <mergeCell ref="M24:O24"/>
    <mergeCell ref="P24:R24"/>
    <mergeCell ref="S24:U24"/>
    <mergeCell ref="V22:X22"/>
    <mergeCell ref="Y22:AA22"/>
    <mergeCell ref="AB22:AD22"/>
    <mergeCell ref="AE22:AH22"/>
    <mergeCell ref="B23:G23"/>
    <mergeCell ref="H23:I23"/>
    <mergeCell ref="J23:L23"/>
    <mergeCell ref="M23:O23"/>
    <mergeCell ref="P23:R23"/>
    <mergeCell ref="S23:U23"/>
    <mergeCell ref="V21:X21"/>
    <mergeCell ref="Y21:AA21"/>
    <mergeCell ref="AB21:AD21"/>
    <mergeCell ref="AE21:AH21"/>
    <mergeCell ref="F22:G22"/>
    <mergeCell ref="H22:I22"/>
    <mergeCell ref="J22:L22"/>
    <mergeCell ref="M22:O22"/>
    <mergeCell ref="P22:R22"/>
    <mergeCell ref="S22:U22"/>
    <mergeCell ref="Y20:AA20"/>
    <mergeCell ref="AB20:AD20"/>
    <mergeCell ref="AE20:AH20"/>
    <mergeCell ref="B21:E22"/>
    <mergeCell ref="F21:G21"/>
    <mergeCell ref="H21:I21"/>
    <mergeCell ref="J21:L21"/>
    <mergeCell ref="M21:O21"/>
    <mergeCell ref="P21:R21"/>
    <mergeCell ref="S21:U21"/>
    <mergeCell ref="Y19:AA19"/>
    <mergeCell ref="AB19:AD19"/>
    <mergeCell ref="AE19:AH19"/>
    <mergeCell ref="F20:G20"/>
    <mergeCell ref="H20:I20"/>
    <mergeCell ref="J20:L20"/>
    <mergeCell ref="M20:O20"/>
    <mergeCell ref="P20:R20"/>
    <mergeCell ref="S20:U20"/>
    <mergeCell ref="V20:X20"/>
    <mergeCell ref="B19:E20"/>
    <mergeCell ref="F19:G19"/>
    <mergeCell ref="H19:I19"/>
    <mergeCell ref="J19:L19"/>
    <mergeCell ref="M19:O19"/>
    <mergeCell ref="P19:R19"/>
    <mergeCell ref="P18:R18"/>
    <mergeCell ref="S18:U18"/>
    <mergeCell ref="V18:X18"/>
    <mergeCell ref="Y18:AA18"/>
    <mergeCell ref="AB18:AD18"/>
    <mergeCell ref="AE18:AH18"/>
    <mergeCell ref="B17:E18"/>
    <mergeCell ref="F17:G17"/>
    <mergeCell ref="H17:I17"/>
    <mergeCell ref="J17:L17"/>
    <mergeCell ref="M17:O17"/>
    <mergeCell ref="P17:R17"/>
    <mergeCell ref="F18:G18"/>
    <mergeCell ref="H18:I18"/>
    <mergeCell ref="J18:L18"/>
    <mergeCell ref="M18:O18"/>
    <mergeCell ref="B15:G16"/>
    <mergeCell ref="H15:I16"/>
    <mergeCell ref="J15:L16"/>
    <mergeCell ref="M15:AH15"/>
    <mergeCell ref="M16:O16"/>
    <mergeCell ref="P16:R16"/>
    <mergeCell ref="S16:U16"/>
    <mergeCell ref="V16:X16"/>
    <mergeCell ref="Y16:AA16"/>
    <mergeCell ref="AB16:AD16"/>
    <mergeCell ref="AB7:AE7"/>
    <mergeCell ref="X9:AA9"/>
    <mergeCell ref="AB9:AE9"/>
    <mergeCell ref="AF10:AI10"/>
    <mergeCell ref="X11:AA11"/>
    <mergeCell ref="AB11:AE11"/>
    <mergeCell ref="AF11:AI11"/>
    <mergeCell ref="X10:AA10"/>
    <mergeCell ref="AF8:AI8"/>
    <mergeCell ref="AB10:AE10"/>
    <mergeCell ref="AE16:AH16"/>
    <mergeCell ref="S17:U17"/>
    <mergeCell ref="V17:X17"/>
    <mergeCell ref="Y17:AA17"/>
    <mergeCell ref="AB17:AD17"/>
    <mergeCell ref="AE17:AH17"/>
    <mergeCell ref="S19:U19"/>
    <mergeCell ref="V19:X19"/>
    <mergeCell ref="AF9:AI9"/>
    <mergeCell ref="C9:K9"/>
    <mergeCell ref="C8:K8"/>
    <mergeCell ref="C10:K10"/>
    <mergeCell ref="T11:W11"/>
    <mergeCell ref="L8:O8"/>
    <mergeCell ref="P8:S8"/>
    <mergeCell ref="L10:O10"/>
    <mergeCell ref="B10:B11"/>
    <mergeCell ref="C11:K11"/>
    <mergeCell ref="L11:O11"/>
    <mergeCell ref="P11:S11"/>
    <mergeCell ref="T10:W10"/>
    <mergeCell ref="L7:O7"/>
    <mergeCell ref="P7:S7"/>
    <mergeCell ref="P10:S10"/>
    <mergeCell ref="L9:O9"/>
    <mergeCell ref="P9:S9"/>
    <mergeCell ref="A2:AI2"/>
    <mergeCell ref="T7:W7"/>
    <mergeCell ref="T8:W8"/>
    <mergeCell ref="T9:W9"/>
    <mergeCell ref="X7:AA7"/>
    <mergeCell ref="B8:B9"/>
    <mergeCell ref="B7:K7"/>
    <mergeCell ref="AF7:AI7"/>
    <mergeCell ref="X8:AA8"/>
    <mergeCell ref="AB8:AE8"/>
  </mergeCells>
  <printOptions/>
  <pageMargins left="0.7874015748031497" right="0.3937007874015748" top="0.7" bottom="0.7874015748031497" header="0.5118110236220472" footer="0.5118110236220472"/>
  <pageSetup blackAndWhite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吉成 正顕</cp:lastModifiedBy>
  <cp:lastPrinted>2017-01-24T02:44:22Z</cp:lastPrinted>
  <dcterms:created xsi:type="dcterms:W3CDTF">2005-01-25T00:07:57Z</dcterms:created>
  <dcterms:modified xsi:type="dcterms:W3CDTF">2022-03-29T13:44:53Z</dcterms:modified>
  <cp:category/>
  <cp:version/>
  <cp:contentType/>
  <cp:contentStatus/>
</cp:coreProperties>
</file>