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R2決算\040907_2回目\03_回答\"/>
    </mc:Choice>
  </mc:AlternateContent>
  <bookViews>
    <workbookView xWindow="0" yWindow="0" windowWidth="14178" windowHeight="7543" tabRatio="878"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2" l="1"/>
  <c r="AA33" i="12"/>
  <c r="V33"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<sst xmlns="http://schemas.openxmlformats.org/spreadsheetml/2006/main" count="1110" uniqueCount="618">
  <si>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</si>
  <si>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</si>
  <si>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</si>
  <si>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</si>
  <si>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</si>
  <si>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</si>
  <si>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</si>
  <si>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</si>
  <si>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</si>
  <si>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</si>
  <si>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</si>
  <si>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</si>
  <si>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</si>
  <si>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</si>
  <si>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</si>
  <si>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</si>
  <si>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</si>
  <si>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</si>
  <si>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</si>
  <si>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</si>
  <si>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</si>
  <si>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</si>
  <si>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</si>
  <si>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</si>
  <si>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</si>
  <si>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</si>
  <si>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</si>
  <si>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</si>
  <si>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</si>
  <si>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</si>
  <si>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</si>
  <si>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</si>
  <si>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</si>
  <si>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</si>
  <si>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</si>
  <si>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</si>
  <si>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</si>
  <si>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</si>
  <si>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</si>
  <si>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</si>
  <si>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</si>
  <si>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</si>
  <si>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</si>
  <si>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</si>
  <si>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</si>
  <si>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</si>
  <si>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</si>
  <si>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</si>
  <si>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</si>
  <si>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</si>
  <si>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</si>
  <si>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</si>
  <si>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</si>
  <si>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</si>
  <si>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</si>
  <si>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</si>
  <si>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</si>
  <si>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</si>
  <si>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</si>
  <si>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</si>
  <si>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</si>
  <si>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</si>
  <si>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</si>
  <si>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</si>
  <si>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</si>
  <si>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</si>
  <si>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</si>
  <si>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</si>
  <si>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</si>
  <si>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</si>
  <si>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</si>
  <si>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</si>
  <si>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</si>
  <si>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</si>
  <si>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</si>
  <si>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</si>
  <si>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</si>
  <si>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</si>
  <si>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</si>
  <si>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</si>
  <si>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</si>
  <si>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</si>
  <si>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</si>
  <si>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</si>
  <si>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</si>
  <si>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</si>
  <si>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</si>
  <si>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</si>
  <si>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</si>
  <si>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</si>
  <si>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</si>
  <si>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</si>
  <si>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</si>
  <si>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</si>
  <si>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</si>
  <si>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</si>
  <si>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</si>
  <si>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</si>
  <si>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</si>
  <si>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</si>
  <si>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</si>
  <si>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</si>
  <si>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</si>
  <si>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</si>
  <si>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</si>
  <si>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</si>
  <si>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</si>
  <si>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</si>
  <si>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</si>
  <si>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</si>
  <si>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</si>
  <si>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</si>
  <si>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</si>
  <si>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</si>
  <si>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</si>
  <si>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</si>
  <si>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</si>
  <si>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</si>
  <si>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</si>
  <si>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</si>
  <si>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</si>
  <si>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</si>
  <si>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</si>
  <si>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</si>
  <si>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</si>
  <si>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</si>
  <si>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</si>
  <si>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</si>
  <si>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</si>
  <si>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</si>
  <si>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</si>
  <si>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</si>
  <si>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</si>
  <si>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</si>
  <si>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</si>
  <si>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</si>
  <si>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</si>
  <si>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</si>
  <si>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</si>
  <si>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</si>
  <si>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</si>
  <si>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</si>
  <si>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</si>
  <si>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</si>
  <si>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</si>
  <si>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</si>
  <si>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</si>
  <si>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</si>
  <si>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</si>
  <si>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</si>
  <si>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</si>
  <si>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</si>
  <si>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</si>
  <si>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</si>
  <si>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</si>
  <si>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</si>
  <si>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</si>
  <si>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</si>
  <si>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</si>
  <si>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</si>
  <si>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</si>
  <si>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</si>
  <si>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</si>
  <si>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</si>
  <si>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</si>
  <si>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</si>
  <si>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</si>
  <si>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</si>
  <si>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</si>
  <si>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</si>
  <si>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</si>
  <si>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</si>
  <si>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</si>
  <si>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</si>
  <si>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</si>
  <si>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</si>
  <si>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</si>
  <si>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</si>
  <si>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</si>
  <si>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</si>
  <si>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</si>
  <si>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</si>
  <si>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</si>
  <si>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</si>
  <si>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</si>
  <si>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</si>
  <si>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</si>
  <si>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</si>
  <si>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</si>
  <si>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</si>
  <si>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</si>
  <si>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</si>
  <si>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</si>
  <si>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</si>
  <si>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</si>
  <si>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</si>
  <si>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</si>
  <si>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</si>
  <si>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</si>
  <si>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</si>
  <si>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</si>
  <si>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</si>
  <si>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</si>
  <si>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</si>
  <si>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</si>
  <si>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</si>
  <si>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</si>
  <si>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</si>
  <si>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</si>
  <si>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</si>
  <si>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福島県会津若松市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</si>
  <si>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</si>
  <si>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</si>
  <si>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</si>
  <si>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</si>
  <si>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</si>
  <si>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</si>
  <si>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</si>
  <si>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</si>
  <si>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</si>
  <si>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</si>
  <si>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</si>
  <si>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</si>
  <si>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</si>
  <si>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</si>
  <si>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</si>
  <si>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</si>
  <si>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</si>
  <si>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</si>
  <si>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</si>
  <si>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</si>
  <si>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</si>
  <si>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</si>
  <si>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</si>
  <si>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</si>
  <si>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</si>
  <si>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</si>
  <si>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</si>
  <si>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</si>
  <si>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</si>
  <si>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</si>
  <si>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</si>
  <si>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</si>
  <si>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</si>
  <si>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</si>
  <si>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</si>
  <si>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</si>
  <si>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</si>
  <si>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</si>
  <si>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</si>
  <si>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</si>
  <si>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</si>
  <si>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</si>
  <si>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</si>
  <si>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</si>
  <si>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</si>
  <si>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</si>
  <si>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</si>
  <si>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</si>
  <si>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</si>
  <si>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</si>
  <si>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</si>
  <si>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</si>
  <si>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</si>
  <si>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</si>
  <si>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</si>
  <si>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</si>
  <si>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</si>
  <si>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</si>
  <si>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</si>
  <si>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</si>
  <si>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</si>
  <si>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</si>
  <si>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</si>
  <si>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</si>
  <si>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</si>
  <si>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</si>
  <si>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</si>
  <si>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</si>
  <si>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</si>
  <si>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</si>
  <si>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</si>
  <si>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</si>
  <si>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</si>
  <si>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</si>
  <si>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</si>
  <si>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</si>
  <si>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</si>
  <si>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</si>
  <si>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</si>
  <si>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</si>
  <si>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</si>
  <si>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</si>
  <si>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</si>
  <si>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</si>
  <si>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</si>
  <si>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</si>
  <si>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</si>
  <si>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</si>
  <si>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</si>
  <si>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</si>
  <si>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</si>
  <si>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</si>
  <si>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</si>
  <si>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</si>
  <si>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</si>
  <si>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</si>
  <si>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</si>
  <si>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</si>
  <si>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</si>
  <si>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</si>
  <si>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</si>
  <si>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</si>
  <si>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</si>
  <si>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</si>
  <si>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</si>
  <si>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</si>
  <si>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</si>
  <si>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</si>
  <si>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</si>
  <si>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</si>
  <si>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</si>
  <si>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</si>
  <si>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</si>
  <si>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</si>
  <si>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</si>
  <si>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</si>
  <si>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</si>
  <si>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</si>
  <si>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</si>
  <si>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</si>
  <si>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</si>
  <si>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</si>
  <si>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</si>
  <si>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</si>
  <si>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</si>
  <si>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</si>
  <si>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</si>
  <si>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</si>
  <si>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</si>
  <si>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</si>
  <si>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</si>
  <si>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</si>
  <si>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</si>
  <si>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</si>
  <si>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</si>
  <si>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</si>
  <si>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</si>
  <si>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</si>
  <si>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</si>
  <si>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</si>
  <si>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</si>
  <si>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</si>
  <si>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</si>
  <si>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</si>
  <si>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</si>
  <si>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</si>
  <si>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</si>
  <si>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</si>
  <si>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</si>
  <si>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</si>
  <si>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</si>
  <si>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</si>
  <si>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</si>
  <si>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</si>
  <si>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福島県会津若松市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</si>
  <si>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</si>
  <si>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</si>
  <si>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</si>
  <si>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</si>
  <si>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</si>
  <si>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</si>
  <si>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</si>
  <si>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</si>
  <si>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</si>
  <si>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</si>
  <si>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</si>
  <si>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</si>
  <si>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</si>
  <si>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</si>
  <si>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</si>
  <si>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</si>
  <si>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</si>
  <si>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</si>
  <si>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</si>
  <si>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</si>
  <si>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</si>
  <si>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</si>
  <si>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</si>
  <si>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</si>
  <si>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</si>
  <si>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</si>
  <si>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</si>
  <si>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</si>
  <si>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</si>
  <si>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</si>
  <si>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</si>
  <si>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</si>
  <si>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</si>
  <si>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</si>
  <si>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</si>
  <si>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</si>
  <si>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</si>
  <si>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</si>
  <si>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</si>
  <si>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</si>
  <si>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</si>
  <si>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観光施設事業特別会計</t>
    <phoneticPr fontId="5"/>
  </si>
  <si>
    <t>法非適用企業</t>
    <phoneticPr fontId="5"/>
  </si>
  <si>
    <t>地方卸売市場事業特別会計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</si>
  <si>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</si>
  <si>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</si>
  <si>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</si>
  <si>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</si>
  <si>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</si>
  <si>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</si>
  <si>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</si>
  <si>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</si>
  <si>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</si>
  <si>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</si>
  <si>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</si>
  <si>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</si>
  <si>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</si>
  <si>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</si>
  <si>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</si>
  <si>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</si>
  <si>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</si>
  <si>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</si>
  <si>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</si>
  <si>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</si>
  <si>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</si>
  <si>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</si>
  <si>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</si>
  <si>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</si>
  <si>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</si>
  <si>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</si>
  <si>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</si>
  <si>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</si>
  <si>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</si>
  <si>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</si>
  <si>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</si>
  <si>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</si>
  <si>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</si>
  <si>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</si>
  <si>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</si>
  <si>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</si>
  <si>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</si>
  <si>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</si>
  <si>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</si>
  <si>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</si>
  <si>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</si>
  <si>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</si>
  <si>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</si>
  <si>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</si>
  <si>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</si>
  <si>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</si>
  <si>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</si>
  <si>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</si>
  <si>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</si>
  <si>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</si>
  <si>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</si>
  <si>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</si>
  <si>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</si>
  <si>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</si>
  <si>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</si>
  <si>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</si>
  <si>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</si>
  <si>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</si>
  <si>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</si>
  <si>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</si>
  <si>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</si>
  <si>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</si>
  <si>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</si>
  <si>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</si>
  <si>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</si>
  <si>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</si>
  <si>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</si>
  <si>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</si>
  <si>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</si>
  <si>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</si>
  <si>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</si>
  <si>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</si>
  <si>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</si>
  <si>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</si>
  <si>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</si>
  <si>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</si>
  <si>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</si>
  <si>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</si>
  <si>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</si>
  <si>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</si>
  <si>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</si>
  <si>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</si>
  <si>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</si>
  <si>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</si>
  <si>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</si>
  <si>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</si>
  <si>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</si>
  <si>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</si>
  <si>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</si>
  <si>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</si>
  <si>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</si>
  <si>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</si>
  <si>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</si>
  <si>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</si>
  <si>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</si>
  <si>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</si>
  <si>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</si>
  <si>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</si>
  <si>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</si>
  <si>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</si>
  <si>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</si>
  <si>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</si>
  <si>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</si>
  <si>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</si>
  <si>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</si>
  <si>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</si>
  <si>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</si>
  <si>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</si>
  <si>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</si>
  <si>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</si>
  <si>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</si>
  <si>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</si>
  <si>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</si>
  <si>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</si>
  <si>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</si>
  <si>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</si>
  <si>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</si>
  <si>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</si>
  <si>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</si>
  <si>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</si>
  <si>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</si>
  <si>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</si>
  <si>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</si>
  <si>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</si>
  <si>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</si>
  <si>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</si>
  <si>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</si>
  <si>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</si>
  <si>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</si>
  <si>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</si>
  <si>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</si>
  <si>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</si>
  <si>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</si>
  <si>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</si>
  <si>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</si>
  <si>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</si>
  <si>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</si>
  <si>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</si>
  <si>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</si>
  <si>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</si>
  <si>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</si>
  <si>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</si>
  <si>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1.95</t>
  </si>
  <si>
    <t>▲ 2.95</t>
  </si>
  <si>
    <t>▲ 0.88</t>
  </si>
  <si>
    <t>水道事業会計</t>
  </si>
  <si>
    <t>一般会計</t>
  </si>
  <si>
    <t>介護保険特別会計</t>
  </si>
  <si>
    <t>国民健康保険特別会計</t>
  </si>
  <si>
    <t>下水道事業会計</t>
  </si>
  <si>
    <t>三本松地区宅地整備事業特別会計</t>
  </si>
  <si>
    <t>扇町土地区画整理事業特別会計</t>
  </si>
  <si>
    <t>後期高齢者医療特別会計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</si>
  <si>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</si>
  <si>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</si>
  <si>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</si>
  <si>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</si>
  <si>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</si>
  <si>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</si>
  <si>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</si>
  <si>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</si>
  <si>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</si>
  <si>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</si>
  <si>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</si>
  <si>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</si>
  <si>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</si>
  <si>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</si>
  <si>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</si>
  <si>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</si>
  <si>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</si>
  <si>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</si>
  <si>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</si>
  <si>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</si>
  <si>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</si>
  <si>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</si>
  <si>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</si>
  <si>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会津若松地方土地開発公社</t>
    <rPh sb="0" eb="4">
      <t>アイヅワカマツ</t>
    </rPh>
    <rPh sb="4" eb="6">
      <t>チホウ</t>
    </rPh>
    <rPh sb="6" eb="8">
      <t>トチ</t>
    </rPh>
    <rPh sb="8" eb="10">
      <t>カイハツ</t>
    </rPh>
    <rPh sb="10" eb="12">
      <t>コウシャ</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</si>
  <si>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</si>
  <si>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</si>
  <si>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t>
    <phoneticPr fontId="2"/>
  </si>
  <si>
    <t>庁舎整備基金</t>
    <rPh sb="0" eb="2">
      <t>チョウシャ</t>
    </rPh>
    <rPh sb="2" eb="4">
      <t>セイビ</t>
    </rPh>
    <rPh sb="4" eb="6">
      <t>キキン</t>
    </rPh>
    <phoneticPr fontId="5"/>
  </si>
  <si>
    <t>まちの拠点整備等基金</t>
    <rPh sb="3" eb="5">
      <t>キョテン</t>
    </rPh>
    <rPh sb="5" eb="7">
      <t>セイビ</t>
    </rPh>
    <rPh sb="7" eb="8">
      <t>トウ</t>
    </rPh>
    <rPh sb="8" eb="10">
      <t>キキン</t>
    </rPh>
    <phoneticPr fontId="5"/>
  </si>
  <si>
    <t>公共施設維持整備等基金</t>
    <rPh sb="0" eb="2">
      <t>コウキョウ</t>
    </rPh>
    <rPh sb="2" eb="4">
      <t>シセツ</t>
    </rPh>
    <rPh sb="4" eb="6">
      <t>イジ</t>
    </rPh>
    <rPh sb="6" eb="8">
      <t>セイビ</t>
    </rPh>
    <rPh sb="8" eb="9">
      <t>トウ</t>
    </rPh>
    <rPh sb="9" eb="11">
      <t>キキン</t>
    </rPh>
    <phoneticPr fontId="5"/>
  </si>
  <si>
    <t>国際的ふるさと会津創生基金</t>
    <rPh sb="0" eb="3">
      <t>コクサイテキ</t>
    </rPh>
    <rPh sb="7" eb="9">
      <t>アイヅ</t>
    </rPh>
    <rPh sb="9" eb="11">
      <t>ソウセイ</t>
    </rPh>
    <rPh sb="11" eb="13">
      <t>キキン</t>
    </rPh>
    <phoneticPr fontId="5"/>
  </si>
  <si>
    <t>社会福祉基金</t>
    <rPh sb="0" eb="2">
      <t>シャカイ</t>
    </rPh>
    <rPh sb="2" eb="4">
      <t>フクシ</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</si>
  <si>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</si>
  <si>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</si>
  <si>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</si>
  <si>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</si>
  <si>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</si>
  <si>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</si>
  <si>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</si>
  <si>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</si>
  <si>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</si>
  <si>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</si>
  <si>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</si>
  <si>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</si>
  <si>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</si>
  <si>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</si>
  <si>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しかしながら、令和２年度については、し尿処理施設の建替えに伴い「組合等負担等見込額」が大幅に増加したことにより、10.3ポイントの増となった。
一方で有形固定資産減価償却率については、類似団体平均を下回っているものの増加傾向であり、施設の老朽化が進んでいることから、長寿命化や最適化を推進していく必要がある。</t>
    <rPh sb="115" eb="117">
      <t>レイワ</t>
    </rPh>
    <rPh sb="118" eb="119">
      <t>ネン</t>
    </rPh>
    <rPh sb="119" eb="120">
      <t>ド</t>
    </rPh>
    <rPh sb="127" eb="128">
      <t>ニョウ</t>
    </rPh>
    <rPh sb="128" eb="132">
      <t>ショリシセツ</t>
    </rPh>
    <rPh sb="133" eb="135">
      <t>タテカ</t>
    </rPh>
    <rPh sb="137" eb="138">
      <t>トモナ</t>
    </rPh>
    <rPh sb="146" eb="148">
      <t>ミコ</t>
    </rPh>
    <rPh sb="148" eb="149">
      <t>ガク</t>
    </rPh>
    <rPh sb="151" eb="153">
      <t>オオハバ</t>
    </rPh>
    <rPh sb="154" eb="156">
      <t>ゾウカ</t>
    </rPh>
    <rPh sb="173" eb="174">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</si>
  <si>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</si>
  <si>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</si>
  <si>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</si>
  <si>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</si>
  <si>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</si>
  <si>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</si>
  <si>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しかしながら、令和２年度については、し尿処理施設の建替えに伴い「組合等負担等見込額」が大幅に増加したことにより、将来負担比率が10.3ポイントの増となった。今後においても、庁舎整備や廃棄物処理施設整備といった大型事業を計画していることから、引き続き、公債費負担及び将来負担の適正な管理に努めていく。</t>
    <rPh sb="173" eb="179">
      <t>ショウライフタンヒリツ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</si>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</sst>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BEB8-4AEB-A346-9F0DC82546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36105</c:v>
                </c:pt>
                <c:pt idx="1">
                  <c:v>53973</c:v>
                </c:pt>
                <c:pt idx="2">
                  <c:v>43796</c:v>
                </c:pt>
                <c:pt idx="3">
                  <c:v>40791</c:v>
                </c:pt>
                <c:pt idx="4">
                  <c:v>37798</c:v>
                </c:pt>
              </c:numCache>
            </c:numRef>
          </c:val>
          <c:smooth val="0"/>
          <c:extLst>
            <c:ext xmlns:c16="http://schemas.microsoft.com/office/drawing/2014/chart" uri="{C3380CC4-5D6E-409C-BE32-E72D297353CC}">
              <c16:uniqueId val="{00000001-BEB8-4AEB-A346-9F0DC82546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6.26</c:v>
                </c:pt>
                <c:pt idx="1">
                  <c:v>6.6</c:v>
                </c:pt>
                <c:pt idx="2">
                  <c:v>7.19</c:v>
                </c:pt>
                <c:pt idx="3">
                  <c:v>5.53</c:v>
                </c:pt>
                <c:pt idx="4">
                  <c:v>7.65</c:v>
                </c:pt>
              </c:numCache>
            </c:numRef>
          </c:val>
          <c:extLst>
            <c:ext xmlns:c16="http://schemas.microsoft.com/office/drawing/2014/chart" uri="{C3380CC4-5D6E-409C-BE32-E72D297353CC}">
              <c16:uniqueId val="{00000000-B5C7-4DF6-A3B6-DACCEDDA60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11.39</c:v>
                </c:pt>
                <c:pt idx="1">
                  <c:v>9.8000000000000007</c:v>
                </c:pt>
                <c:pt idx="2">
                  <c:v>10.97</c:v>
                </c:pt>
                <c:pt idx="3">
                  <c:v>9.73</c:v>
                </c:pt>
                <c:pt idx="4">
                  <c:v>6.5</c:v>
                </c:pt>
              </c:numCache>
            </c:numRef>
          </c:val>
          <c:extLst>
            <c:ext xmlns:c16="http://schemas.microsoft.com/office/drawing/2014/chart" uri="{C3380CC4-5D6E-409C-BE32-E72D297353CC}">
              <c16:uniqueId val="{00000001-B5C7-4DF6-A3B6-DACCEDDA60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-1.95</c:v>
                </c:pt>
                <c:pt idx="1">
                  <c:v>0.01</c:v>
                </c:pt>
                <c:pt idx="2">
                  <c:v>1.6</c:v>
                </c:pt>
                <c:pt idx="3">
                  <c:v>-2.95</c:v>
                </c:pt>
                <c:pt idx="4">
                  <c:v>-0.88</c:v>
                </c:pt>
              </c:numCache>
            </c:numRef>
          </c:val>
          <c:smooth val="0"/>
          <c:extLst>
            <c:ext xmlns:c16="http://schemas.microsoft.com/office/drawing/2014/chart" uri="{C3380CC4-5D6E-409C-BE32-E72D297353CC}">
              <c16:uniqueId val="{00000002-B5C7-4DF6-A3B6-DACCEDDA60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0.46</c:v>
                </c:pt>
                <c:pt idx="4">
                  <c:v>#N/A</c:v>
                </c:pt>
                <c:pt idx="5">
                  <c:v>0.46</c:v>
                </c:pt>
                <c:pt idx="6">
                  <c:v>#N/A</c:v>
                </c:pt>
                <c:pt idx="7">
                  <c:v>1.04</c:v>
                </c:pt>
                <c:pt idx="8">
                  <c:v>#N/A</c:v>
                </c:pt>
                <c:pt idx="9">
                  <c:v>0.03</c:v>
                </c:pt>
              </c:numCache>
            </c:numRef>
          </c:val>
          <c:extLst>
            <c:ext xmlns:c16="http://schemas.microsoft.com/office/drawing/2014/chart" uri="{C3380CC4-5D6E-409C-BE32-E72D297353CC}">
              <c16:uniqueId val="{00000000-6BD7-4D97-B846-857DD11358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D7-4D97-B846-857DD11358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0.12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6BD7-4D97-B846-857DD1135854}"/>
            </c:ext>
          </c:extLst>
        </c:ser>
        <c:ser>
          <c:idx val="3"/>
          <c:order val="3"/>
          <c:tx>
            <c:strRef>
              <c:f>データシート!$A$30</c:f>
              <c:strCache>
                <c:ptCount val="1"/>
                <c:pt idx="0">
                  <c:v>扇町土地区画整理事業特別会計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0.24</c:v>
                </c:pt>
                <c:pt idx="2">
                  <c:v>#N/A</c:v>
                </c:pt>
                <c:pt idx="3">
                  <c:v>0.09</c:v>
                </c:pt>
                <c:pt idx="4">
                  <c:v>#N/A</c:v>
                </c:pt>
                <c:pt idx="5">
                  <c:v>0.3</c:v>
                </c:pt>
                <c:pt idx="6">
                  <c:v>#N/A</c:v>
                </c:pt>
                <c:pt idx="7">
                  <c:v>0.21</c:v>
                </c:pt>
                <c:pt idx="8">
                  <c:v>#N/A</c:v>
                </c:pt>
                <c:pt idx="9">
                  <c:v>0.25</c:v>
                </c:pt>
              </c:numCache>
            </c:numRef>
          </c:val>
          <c:extLst>
            <c:ext xmlns:c16="http://schemas.microsoft.com/office/drawing/2014/chart" uri="{C3380CC4-5D6E-409C-BE32-E72D297353CC}">
              <c16:uniqueId val="{00000003-6BD7-4D97-B846-857DD1135854}"/>
            </c:ext>
          </c:extLst>
        </c:ser>
        <c:ser>
          <c:idx val="4"/>
          <c:order val="4"/>
          <c:tx>
            <c:strRef>
              <c:f>データシート!$A$31</c:f>
              <c:strCache>
                <c:ptCount val="1"/>
                <c:pt idx="0">
                  <c:v>三本松地区宅地整備事業特別会計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0.4</c:v>
                </c:pt>
                <c:pt idx="4">
                  <c:v>#N/A</c:v>
                </c:pt>
                <c:pt idx="5">
                  <c:v>0.41</c:v>
                </c:pt>
                <c:pt idx="6">
                  <c:v>#N/A</c:v>
                </c:pt>
                <c:pt idx="7">
                  <c:v>0.39</c:v>
                </c:pt>
                <c:pt idx="8">
                  <c:v>#N/A</c:v>
                </c:pt>
                <c:pt idx="9">
                  <c:v>0.38</c:v>
                </c:pt>
              </c:numCache>
            </c:numRef>
          </c:val>
          <c:extLst>
            <c:ext xmlns:c16="http://schemas.microsoft.com/office/drawing/2014/chart" uri="{C3380CC4-5D6E-409C-BE32-E72D297353CC}">
              <c16:uniqueId val="{00000004-6BD7-4D97-B846-857DD113585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0.94</c:v>
                </c:pt>
              </c:numCache>
            </c:numRef>
          </c:val>
          <c:extLst>
            <c:ext xmlns:c16="http://schemas.microsoft.com/office/drawing/2014/chart" uri="{C3380CC4-5D6E-409C-BE32-E72D297353CC}">
              <c16:uniqueId val="{00000005-6BD7-4D97-B846-857DD11358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c:v>
                </c:pt>
                <c:pt idx="2">
                  <c:v>#N/A</c:v>
                </c:pt>
                <c:pt idx="3">
                  <c:v>1.29</c:v>
                </c:pt>
                <c:pt idx="4">
                  <c:v>#N/A</c:v>
                </c:pt>
                <c:pt idx="5">
                  <c:v>0.57999999999999996</c:v>
                </c:pt>
                <c:pt idx="6">
                  <c:v>#N/A</c:v>
                </c:pt>
                <c:pt idx="7">
                  <c:v>0.84</c:v>
                </c:pt>
                <c:pt idx="8">
                  <c:v>#N/A</c:v>
                </c:pt>
                <c:pt idx="9">
                  <c:v>1.05</c:v>
                </c:pt>
              </c:numCache>
            </c:numRef>
          </c:val>
          <c:extLst>
            <c:ext xmlns:c16="http://schemas.microsoft.com/office/drawing/2014/chart" uri="{C3380CC4-5D6E-409C-BE32-E72D297353CC}">
              <c16:uniqueId val="{00000006-6BD7-4D97-B846-857DD113585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0.49</c:v>
                </c:pt>
                <c:pt idx="2">
                  <c:v>#N/A</c:v>
                </c:pt>
                <c:pt idx="3">
                  <c:v>0.84</c:v>
                </c:pt>
                <c:pt idx="4">
                  <c:v>#N/A</c:v>
                </c:pt>
                <c:pt idx="5">
                  <c:v>1.25</c:v>
                </c:pt>
                <c:pt idx="6">
                  <c:v>#N/A</c:v>
                </c:pt>
                <c:pt idx="7">
                  <c:v>1.1000000000000001</c:v>
                </c:pt>
                <c:pt idx="8">
                  <c:v>#N/A</c:v>
                </c:pt>
                <c:pt idx="9">
                  <c:v>2.31</c:v>
                </c:pt>
              </c:numCache>
            </c:numRef>
          </c:val>
          <c:extLst>
            <c:ext xmlns:c16="http://schemas.microsoft.com/office/drawing/2014/chart" uri="{C3380CC4-5D6E-409C-BE32-E72D297353CC}">
              <c16:uniqueId val="{00000007-6BD7-4D97-B846-857DD11358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6.25</c:v>
                </c:pt>
                <c:pt idx="2">
                  <c:v>#N/A</c:v>
                </c:pt>
                <c:pt idx="3">
                  <c:v>6.59</c:v>
                </c:pt>
                <c:pt idx="4">
                  <c:v>#N/A</c:v>
                </c:pt>
                <c:pt idx="5">
                  <c:v>7.19</c:v>
                </c:pt>
                <c:pt idx="6">
                  <c:v>#N/A</c:v>
                </c:pt>
                <c:pt idx="7">
                  <c:v>5.53</c:v>
                </c:pt>
                <c:pt idx="8">
                  <c:v>#N/A</c:v>
                </c:pt>
                <c:pt idx="9">
                  <c:v>7.65</c:v>
                </c:pt>
              </c:numCache>
            </c:numRef>
          </c:val>
          <c:extLst>
            <c:ext xmlns:c16="http://schemas.microsoft.com/office/drawing/2014/chart" uri="{C3380CC4-5D6E-409C-BE32-E72D297353CC}">
              <c16:uniqueId val="{00000008-6BD7-4D97-B846-857DD11358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7.25</c:v>
                </c:pt>
                <c:pt idx="2">
                  <c:v>#N/A</c:v>
                </c:pt>
                <c:pt idx="3">
                  <c:v>4.3099999999999996</c:v>
                </c:pt>
                <c:pt idx="4">
                  <c:v>#N/A</c:v>
                </c:pt>
                <c:pt idx="5">
                  <c:v>6.31</c:v>
                </c:pt>
                <c:pt idx="6">
                  <c:v>#N/A</c:v>
                </c:pt>
                <c:pt idx="7">
                  <c:v>7.99</c:v>
                </c:pt>
                <c:pt idx="8">
                  <c:v>#N/A</c:v>
                </c:pt>
                <c:pt idx="9">
                  <c:v>9.65</c:v>
                </c:pt>
              </c:numCache>
            </c:numRef>
          </c:val>
          <c:extLst>
            <c:ext xmlns:c16="http://schemas.microsoft.com/office/drawing/2014/chart" uri="{C3380CC4-5D6E-409C-BE32-E72D297353CC}">
              <c16:uniqueId val="{00000009-6BD7-4D97-B846-857DD11358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4312</c:v>
                </c:pt>
                <c:pt idx="5">
                  <c:v>4235</c:v>
                </c:pt>
                <c:pt idx="8">
                  <c:v>4097</c:v>
                </c:pt>
                <c:pt idx="11">
                  <c:v>3957</c:v>
                </c:pt>
                <c:pt idx="14">
                  <c:v>3965</c:v>
                </c:pt>
              </c:numCache>
            </c:numRef>
          </c:val>
          <c:extLst>
            <c:ext xmlns:c16="http://schemas.microsoft.com/office/drawing/2014/chart" uri="{C3380CC4-5D6E-409C-BE32-E72D297353CC}">
              <c16:uniqueId val="{00000000-DE64-47DB-81E6-9B6A3832B3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64-47DB-81E6-9B6A3832B3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178</c:v>
                </c:pt>
                <c:pt idx="3">
                  <c:v>102</c:v>
                </c:pt>
                <c:pt idx="6">
                  <c:v>75</c:v>
                </c:pt>
                <c:pt idx="9">
                  <c:v>49</c:v>
                </c:pt>
                <c:pt idx="12">
                  <c:v>14</c:v>
                </c:pt>
              </c:numCache>
            </c:numRef>
          </c:val>
          <c:extLst>
            <c:ext xmlns:c16="http://schemas.microsoft.com/office/drawing/2014/chart" uri="{C3380CC4-5D6E-409C-BE32-E72D297353CC}">
              <c16:uniqueId val="{00000002-DE64-47DB-81E6-9B6A3832B3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115</c:v>
                </c:pt>
                <c:pt idx="3">
                  <c:v>64</c:v>
                </c:pt>
                <c:pt idx="6">
                  <c:v>63</c:v>
                </c:pt>
                <c:pt idx="9">
                  <c:v>58</c:v>
                </c:pt>
                <c:pt idx="12">
                  <c:v>53</c:v>
                </c:pt>
              </c:numCache>
            </c:numRef>
          </c:val>
          <c:extLst>
            <c:ext xmlns:c16="http://schemas.microsoft.com/office/drawing/2014/chart" uri="{C3380CC4-5D6E-409C-BE32-E72D297353CC}">
              <c16:uniqueId val="{00000003-DE64-47DB-81E6-9B6A3832B3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812</c:v>
                </c:pt>
                <c:pt idx="3">
                  <c:v>796</c:v>
                </c:pt>
                <c:pt idx="6">
                  <c:v>758</c:v>
                </c:pt>
                <c:pt idx="9">
                  <c:v>876</c:v>
                </c:pt>
                <c:pt idx="12">
                  <c:v>818</c:v>
                </c:pt>
              </c:numCache>
            </c:numRef>
          </c:val>
          <c:extLst>
            <c:ext xmlns:c16="http://schemas.microsoft.com/office/drawing/2014/chart" uri="{C3380CC4-5D6E-409C-BE32-E72D297353CC}">
              <c16:uniqueId val="{00000004-DE64-47DB-81E6-9B6A3832B3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64-47DB-81E6-9B6A3832B3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64-47DB-81E6-9B6A3832B3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4929</c:v>
                </c:pt>
                <c:pt idx="3">
                  <c:v>4769</c:v>
                </c:pt>
                <c:pt idx="6">
                  <c:v>4542</c:v>
                </c:pt>
                <c:pt idx="9">
                  <c:v>4247</c:v>
                </c:pt>
                <c:pt idx="12">
                  <c:v>4207</c:v>
                </c:pt>
              </c:numCache>
            </c:numRef>
          </c:val>
          <c:extLst>
            <c:ext xmlns:c16="http://schemas.microsoft.com/office/drawing/2014/chart" uri="{C3380CC4-5D6E-409C-BE32-E72D297353CC}">
              <c16:uniqueId val="{00000007-DE64-47DB-81E6-9B6A3832B3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1722</c:v>
                </c:pt>
                <c:pt idx="2">
                  <c:v>#N/A</c:v>
                </c:pt>
                <c:pt idx="3">
                  <c:v>#N/A</c:v>
                </c:pt>
                <c:pt idx="4">
                  <c:v>1496</c:v>
                </c:pt>
                <c:pt idx="5">
                  <c:v>#N/A</c:v>
                </c:pt>
                <c:pt idx="6">
                  <c:v>#N/A</c:v>
                </c:pt>
                <c:pt idx="7">
                  <c:v>1341</c:v>
                </c:pt>
                <c:pt idx="8">
                  <c:v>#N/A</c:v>
                </c:pt>
                <c:pt idx="9">
                  <c:v>#N/A</c:v>
                </c:pt>
                <c:pt idx="10">
                  <c:v>1273</c:v>
                </c:pt>
                <c:pt idx="11">
                  <c:v>#N/A</c:v>
                </c:pt>
                <c:pt idx="12">
                  <c:v>#N/A</c:v>
                </c:pt>
                <c:pt idx="13">
                  <c:v>1127</c:v>
                </c:pt>
                <c:pt idx="14">
                  <c:v>#N/A</c:v>
                </c:pt>
              </c:numCache>
            </c:numRef>
          </c:val>
          <c:smooth val="0"/>
          <c:extLst>
            <c:ext xmlns:c16="http://schemas.microsoft.com/office/drawing/2014/chart" uri="{C3380CC4-5D6E-409C-BE32-E72D297353CC}">
              <c16:uniqueId val="{00000008-DE64-47DB-81E6-9B6A3832B3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44839</c:v>
                </c:pt>
                <c:pt idx="5">
                  <c:v>45592</c:v>
                </c:pt>
                <c:pt idx="8">
                  <c:v>45271</c:v>
                </c:pt>
                <c:pt idx="11">
                  <c:v>45462</c:v>
                </c:pt>
                <c:pt idx="14">
                  <c:v>45327</c:v>
                </c:pt>
              </c:numCache>
            </c:numRef>
          </c:val>
          <c:extLst>
            <c:ext xmlns:c16="http://schemas.microsoft.com/office/drawing/2014/chart" uri="{C3380CC4-5D6E-409C-BE32-E72D297353CC}">
              <c16:uniqueId val="{00000000-1D45-4AA8-96F9-3F5D41B3B2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1153</c:v>
                </c:pt>
                <c:pt idx="5">
                  <c:v>1195</c:v>
                </c:pt>
                <c:pt idx="8">
                  <c:v>1172</c:v>
                </c:pt>
                <c:pt idx="11">
                  <c:v>1206</c:v>
                </c:pt>
                <c:pt idx="14">
                  <c:v>1291</c:v>
                </c:pt>
              </c:numCache>
            </c:numRef>
          </c:val>
          <c:extLst>
            <c:ext xmlns:c16="http://schemas.microsoft.com/office/drawing/2014/chart" uri="{C3380CC4-5D6E-409C-BE32-E72D297353CC}">
              <c16:uniqueId val="{00000001-1D45-4AA8-96F9-3F5D41B3B2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9673</c:v>
                </c:pt>
                <c:pt idx="5">
                  <c:v>8767</c:v>
                </c:pt>
                <c:pt idx="8">
                  <c:v>10350</c:v>
                </c:pt>
                <c:pt idx="11">
                  <c:v>10651</c:v>
                </c:pt>
                <c:pt idx="14">
                  <c:v>10167</c:v>
                </c:pt>
              </c:numCache>
            </c:numRef>
          </c:val>
          <c:extLst>
            <c:ext xmlns:c16="http://schemas.microsoft.com/office/drawing/2014/chart" uri="{C3380CC4-5D6E-409C-BE32-E72D297353CC}">
              <c16:uniqueId val="{00000002-1D45-4AA8-96F9-3F5D41B3B2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45-4AA8-96F9-3F5D41B3B2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45-4AA8-96F9-3F5D41B3B2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45-4AA8-96F9-3F5D41B3B2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7993</c:v>
                </c:pt>
                <c:pt idx="3">
                  <c:v>8205</c:v>
                </c:pt>
                <c:pt idx="6">
                  <c:v>8041</c:v>
                </c:pt>
                <c:pt idx="9">
                  <c:v>8090</c:v>
                </c:pt>
                <c:pt idx="12">
                  <c:v>8063</c:v>
                </c:pt>
              </c:numCache>
            </c:numRef>
          </c:val>
          <c:extLst>
            <c:ext xmlns:c16="http://schemas.microsoft.com/office/drawing/2014/chart" uri="{C3380CC4-5D6E-409C-BE32-E72D297353CC}">
              <c16:uniqueId val="{00000006-1D45-4AA8-96F9-3F5D41B3B2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361</c:v>
                </c:pt>
                <c:pt idx="3">
                  <c:v>282</c:v>
                </c:pt>
                <c:pt idx="6">
                  <c:v>323</c:v>
                </c:pt>
                <c:pt idx="9">
                  <c:v>855</c:v>
                </c:pt>
                <c:pt idx="12">
                  <c:v>3647</c:v>
                </c:pt>
              </c:numCache>
            </c:numRef>
          </c:val>
          <c:extLst>
            <c:ext xmlns:c16="http://schemas.microsoft.com/office/drawing/2014/chart" uri="{C3380CC4-5D6E-409C-BE32-E72D297353CC}">
              <c16:uniqueId val="{00000007-1D45-4AA8-96F9-3F5D41B3B2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9552</c:v>
                </c:pt>
                <c:pt idx="3">
                  <c:v>9443</c:v>
                </c:pt>
                <c:pt idx="6">
                  <c:v>9360</c:v>
                </c:pt>
                <c:pt idx="9">
                  <c:v>9256</c:v>
                </c:pt>
                <c:pt idx="12">
                  <c:v>8606</c:v>
                </c:pt>
              </c:numCache>
            </c:numRef>
          </c:val>
          <c:extLst>
            <c:ext xmlns:c16="http://schemas.microsoft.com/office/drawing/2014/chart" uri="{C3380CC4-5D6E-409C-BE32-E72D297353CC}">
              <c16:uniqueId val="{00000008-1D45-4AA8-96F9-3F5D41B3B2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190</c:v>
                </c:pt>
                <c:pt idx="3">
                  <c:v>105</c:v>
                </c:pt>
                <c:pt idx="6">
                  <c:v>44</c:v>
                </c:pt>
                <c:pt idx="9">
                  <c:v>9</c:v>
                </c:pt>
                <c:pt idx="12">
                  <c:v>8</c:v>
                </c:pt>
              </c:numCache>
            </c:numRef>
          </c:val>
          <c:extLst>
            <c:ext xmlns:c16="http://schemas.microsoft.com/office/drawing/2014/chart" uri="{C3380CC4-5D6E-409C-BE32-E72D297353CC}">
              <c16:uniqueId val="{00000009-1D45-4AA8-96F9-3F5D41B3B2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45057</c:v>
                </c:pt>
                <c:pt idx="3">
                  <c:v>45273</c:v>
                </c:pt>
                <c:pt idx="6">
                  <c:v>45825</c:v>
                </c:pt>
                <c:pt idx="9">
                  <c:v>45732</c:v>
                </c:pt>
                <c:pt idx="12">
                  <c:v>45765</c:v>
                </c:pt>
              </c:numCache>
            </c:numRef>
          </c:val>
          <c:extLst>
            <c:ext xmlns:c16="http://schemas.microsoft.com/office/drawing/2014/chart" uri="{C3380CC4-5D6E-409C-BE32-E72D297353CC}">
              <c16:uniqueId val="{0000000A-1D45-4AA8-96F9-3F5D41B3B2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7489</c:v>
                </c:pt>
                <c:pt idx="2">
                  <c:v>#N/A</c:v>
                </c:pt>
                <c:pt idx="3">
                  <c:v>#N/A</c:v>
                </c:pt>
                <c:pt idx="4">
                  <c:v>7754</c:v>
                </c:pt>
                <c:pt idx="5">
                  <c:v>#N/A</c:v>
                </c:pt>
                <c:pt idx="6">
                  <c:v>#N/A</c:v>
                </c:pt>
                <c:pt idx="7">
                  <c:v>6801</c:v>
                </c:pt>
                <c:pt idx="8">
                  <c:v>#N/A</c:v>
                </c:pt>
                <c:pt idx="9">
                  <c:v>#N/A</c:v>
                </c:pt>
                <c:pt idx="10">
                  <c:v>6624</c:v>
                </c:pt>
                <c:pt idx="11">
                  <c:v>#N/A</c:v>
                </c:pt>
                <c:pt idx="12">
                  <c:v>#N/A</c:v>
                </c:pt>
                <c:pt idx="13">
                  <c:v>9304</c:v>
                </c:pt>
                <c:pt idx="14">
                  <c:v>#N/A</c:v>
                </c:pt>
              </c:numCache>
            </c:numRef>
          </c:val>
          <c:smooth val="0"/>
          <c:extLst>
            <c:ext xmlns:c16="http://schemas.microsoft.com/office/drawing/2014/chart" uri="{C3380CC4-5D6E-409C-BE32-E72D297353CC}">
              <c16:uniqueId val="{0000000B-1D45-4AA8-96F9-3F5D41B3B2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3097</c:v>
                </c:pt>
                <c:pt idx="1">
                  <c:v>2739</c:v>
                </c:pt>
                <c:pt idx="2">
                  <c:v>1858</c:v>
                </c:pt>
              </c:numCache>
            </c:numRef>
          </c:val>
          <c:extLst>
            <c:ext xmlns:c16="http://schemas.microsoft.com/office/drawing/2014/chart" uri="{C3380CC4-5D6E-409C-BE32-E72D297353CC}">
              <c16:uniqueId val="{00000000-2FD1-466E-B3AF-CEF2F97275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c:v>
                </c:pt>
                <c:pt idx="1">
                  <c:v>607</c:v>
                </c:pt>
                <c:pt idx="2">
                  <c:v>607</c:v>
                </c:pt>
              </c:numCache>
            </c:numRef>
          </c:val>
          <c:extLst>
            <c:ext xmlns:c16="http://schemas.microsoft.com/office/drawing/2014/chart" uri="{C3380CC4-5D6E-409C-BE32-E72D297353CC}">
              <c16:uniqueId val="{00000001-2FD1-466E-B3AF-CEF2F97275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6212</c:v>
                </c:pt>
                <c:pt idx="1">
                  <c:v>6300</c:v>
                </c:pt>
                <c:pt idx="2">
                  <c:v>6704</c:v>
                </c:pt>
              </c:numCache>
            </c:numRef>
          </c:val>
          <c:extLst>
            <c:ext xmlns:c16="http://schemas.microsoft.com/office/drawing/2014/chart" uri="{C3380CC4-5D6E-409C-BE32-E72D297353CC}">
              <c16:uniqueId val="{00000002-2FD1-466E-B3AF-CEF2F97275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{4DD320BD-6F7C-4C2F-8CBB-B6A0F6C096CD}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83B-46F9-91AB-1860346E31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{57CFB7B8-5CE4-4160-BFD5-4BEDC29112C0}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3B-46F9-91AB-1860346E31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{8CFCA184-53A2-4A47-9BC2-E2D42374ECCB}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3B-46F9-91AB-1860346E31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{B3D02E56-E1BE-4BE5-BE4A-E803146B2829}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3B-46F9-91AB-1860346E31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{ECFA3859-F7DF-40C9-AB93-C1C7751725DD}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3B-46F9-91AB-1860346E312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{61890E6E-26CD-4A16-9B27-AB1643617F27}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83B-46F9-91AB-1860346E312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{82AE8746-BFEA-4852-8236-FC18C4FA161E}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83B-46F9-91AB-1860346E312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{F5ADB55F-3ED8-4D4A-B4FE-FDFD60BC746E}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83B-46F9-91AB-1860346E312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{3EC57D7D-4AEB-4221-9CF0-54CA99A0CE6B}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83B-46F9-91AB-1860346E31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53.5</c:v>
                </c:pt>
                <c:pt idx="16">
                  <c:v>54.4</c:v>
                </c:pt>
                <c:pt idx="24">
                  <c:v>55.3</c:v>
                </c:pt>
                <c:pt idx="32">
                  <c:v>56</c:v>
                </c:pt>
              </c:numCache>
            </c:numRef>
          </c:xVal>
          <c:yVal>
            <c:numRef>
              <c:f>公会計指標分析・財政指標組合せ分析表!$BP$51:$DC$51</c:f>
              <c:numCache>
                <c:formatCode>#,##0.0;"▲ "#,##0.0</c:formatCode>
                <c:ptCount val="40"/>
                <c:pt idx="0">
                  <c:v>30.3</c:v>
                </c:pt>
                <c:pt idx="8">
                  <c:v>31.7</c:v>
                </c:pt>
                <c:pt idx="16">
                  <c:v>28</c:v>
                </c:pt>
                <c:pt idx="24">
                  <c:v>27.2</c:v>
                </c:pt>
                <c:pt idx="32">
                  <c:v>37.5</c:v>
                </c:pt>
              </c:numCache>
            </c:numRef>
          </c:yVal>
          <c:smooth val="0"/>
          <c:extLst>
            <c:ext xmlns:c16="http://schemas.microsoft.com/office/drawing/2014/chart" uri="{C3380CC4-5D6E-409C-BE32-E72D297353CC}">
              <c16:uniqueId val="{00000009-683B-46F9-91AB-1860346E31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{FC7A9D11-54EA-4DC3-B06F-49D3C08AA6B8}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83B-46F9-91AB-1860346E31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{84AA8424-53E7-4484-9130-7EE77EADB9A4}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3B-46F9-91AB-1860346E31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{06AA8EC9-51C3-480A-B4D5-48DBBBA3B119}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3B-46F9-91AB-1860346E31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{AD912DEE-196E-423B-80FF-1A5D55400823}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3B-46F9-91AB-1860346E31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{37445FFE-9663-45DB-AA01-F4616BF6D476}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3B-46F9-91AB-1860346E312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{E3358BD4-3C3F-4E49-BA06-2E3FFADF1059}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83B-46F9-91AB-1860346E312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{A5EEDB46-E712-4F49-82A0-9073BF757414}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83B-46F9-91AB-1860346E312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{40A8F375-0EA3-422B-9894-F3B6E7194301}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83B-46F9-91AB-1860346E312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{61570C03-83EB-44F2-B24A-7B56149EA675}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83B-46F9-91AB-1860346E31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683B-46F9-91AB-1860346E3125}"/>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{E55CFCAA-BA66-4950-BE9D-E70E8B97E38A}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0C8-4C04-A93D-EAB2AAC217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{19FDE5BD-7CE9-4DE6-BF56-FB9D18DF1EEB}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8-4C04-A93D-EAB2AAC217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{D855096A-4C23-4465-B526-0CC7C85313B5}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8-4C04-A93D-EAB2AAC217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{E4EF62F7-4504-4314-95B5-6E5C36D93A23}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8-4C04-A93D-EAB2AAC217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{E981F0FB-EF49-4260-A75F-E57079F7F1BC}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8-4C04-A93D-EAB2AAC2171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{33677910-0E60-4EEC-A229-54BD5EB84363}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0C8-4C04-A93D-EAB2AAC2171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{1DEAF002-ADA8-47DD-8C61-6FBDE9DDDCD9}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0C8-4C04-A93D-EAB2AAC2171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{3EE3C3A7-03A6-45D1-A4F7-3A734F0C39E9}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0C8-4C04-A93D-EAB2AAC2171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{A0272700-0CC0-495C-BD1C-2DCA801E0E1C}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0C8-4C04-A93D-EAB2AAC217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7.3</c:v>
                </c:pt>
                <c:pt idx="16">
                  <c:v>6.2</c:v>
                </c:pt>
                <c:pt idx="24">
                  <c:v>5.6</c:v>
                </c:pt>
                <c:pt idx="32">
                  <c:v>5.0999999999999996</c:v>
                </c:pt>
              </c:numCache>
            </c:numRef>
          </c:xVal>
          <c:yVal>
            <c:numRef>
              <c:f>公会計指標分析・財政指標組合せ分析表!$BP$73:$DC$73</c:f>
              <c:numCache>
                <c:formatCode>#,##0.0;"▲ "#,##0.0</c:formatCode>
                <c:ptCount val="40"/>
                <c:pt idx="0">
                  <c:v>30.3</c:v>
                </c:pt>
                <c:pt idx="8">
                  <c:v>31.7</c:v>
                </c:pt>
                <c:pt idx="16">
                  <c:v>28</c:v>
                </c:pt>
                <c:pt idx="24">
                  <c:v>27.2</c:v>
                </c:pt>
                <c:pt idx="32">
                  <c:v>37.5</c:v>
                </c:pt>
              </c:numCache>
            </c:numRef>
          </c:yVal>
          <c:smooth val="0"/>
          <c:extLst>
            <c:ext xmlns:c16="http://schemas.microsoft.com/office/drawing/2014/chart" uri="{C3380CC4-5D6E-409C-BE32-E72D297353CC}">
              <c16:uniqueId val="{00000009-40C8-4C04-A93D-EAB2AAC217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{7B4B785F-D8F8-471A-9CB5-DEAD50173691}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0C8-4C04-A93D-EAB2AAC217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{A0391BFE-AE4D-444F-A562-3B0A43E88520}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8-4C04-A93D-EAB2AAC217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{3CF8B42B-BACF-4A96-95E9-3B79D09B394D}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8-4C04-A93D-EAB2AAC217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{77268934-CE45-4479-8A78-296D7F373899}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8-4C04-A93D-EAB2AAC217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{E44C2A60-E2C0-447C-B933-171CB021DA1D}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8-4C04-A93D-EAB2AAC21715}"/>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{A9084111-0F94-446B-A0EF-36E1B82289C3}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0C8-4C04-A93D-EAB2AAC21715}"/>
                </c:ext>
              </c:extLst>
            </c:dLbl>
            <c:dLbl>
              <c:idx val="16"/>
              <c:layout>
                <c:manualLayout>
                  <c:x val="-3.360238676150304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{9B3B5EF5-C77E-4D33-BEB0-66BCD21FC166}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0C8-4C04-A93D-EAB2AAC21715}"/>
                </c:ext>
              </c:extLst>
            </c:dLbl>
            <c:dLbl>
              <c:idx val="24"/>
              <c:layout>
                <c:manualLayout>
                  <c:x val="-4.3000590429980196E-2"/>
                  <c:y val="-5.32350690831676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{2776B338-C792-4639-8F6D-DD4580B9679B}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0C8-4C04-A93D-EAB2AAC21715}"/>
                </c:ext>
              </c:extLst>
            </c:dLbl>
            <c:dLbl>
              <c:idx val="32"/>
              <c:layout>
                <c:manualLayout>
                  <c:x val="-1.8235628084250128E-2"/>
                  <c:y val="-7.159822509242029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{CBA9807A-502F-4B18-A5BA-F0BC92805394}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0C8-4C04-A93D-EAB2AAC217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40C8-4C04-A93D-EAB2AAC21715}"/>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バブル崩壊後の経済対策に伴う公共事業のため多くの市債を発行し、その公債費が負担となってきたが、新規市債発行額を抑制するなど公債費負担の低減に取り組んできたところであり、「元利償還金」は着実に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整備や公共施設老朽化対策、防災対策などによる「元利償還金」の増や廃棄物処理施設の整備による「組合等が起こした地方債の元利償還金に対する負担金等」の増などが見込まれることから、本市財政への実質的な負担が過大とならないよう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については、「公債費負担適正化計画」の進行管理を行いながら、引き続き適正な管理に取り組んでいく。</a:t>
          </a: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については、し尿処理施設整備のため大きく増加し、今後も廃棄物処理施設整備に伴い増加する見込みである。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については、退職者数のピークを過ぎたことにより、今後はほぼ横ばいで推移していく見込みである。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組合での施設整備の影響により、今後、将来負担額が大きく増加する見込みであるが、本市の財政負担が過大とならないよう、組合や関係市町村との調整、実質的な負担の低減に努めていく。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公共施設維持整備等基金が土地開発公社残余財産の積立て等により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千円の増となったものの、財政調整基金の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庁舎整備が本格化することから、庁舎整備基金の減により、基金全体は減少する見込みである。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・まちの拠点整備等基金：会津若松駅前の整備、未利用地等の利活用、その他まちの拠点整備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・公共施設維持整備等基金：公共施設の維持補修、保全、整備等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・国際的ふるさと会津創生基金：ふるさとづくり事業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・庁舎整備基金：庁舎整備事業費のうち、庁舎整備設計業務委託料、庁舎整備コンストラクションマネジメント業務委託料等の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・まちの拠点整備等基金：会津若松駅前都市基盤整備事業費のうち会津若松駅前官民連携基盤整備促進調査業務委託料の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千円を充当した一方で、「公共施設等総合管理計画」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億円を積み立て、土地開発公社解散に伴う残余財産約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・国際的ふるさと会津創生基金：あいづっこ学力向上推進事業をはじめとするふるさとづくり事業の財源として充当した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・社会福祉基金：令和２年度は事業充当による取り崩しは行わず、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・庁舎整備基金：令和４年度以降、新庁舎整備に係る旧庁舎の解体、新庁舎の建設が本格化することに伴い、基金の大幅な減が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新型コロナウイルス感染症の影響により、感染防止対策や地域経済対策、例年以上の降雪に伴う除雪対策事業費などの財源として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令和４年度においても、感染症対策などの必要に応じ、取崩しが発生することが想定されるが、今後も除雪や災害等の緊急事態に備え、前年度決算剰余金の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の額を基本として積み立てるなど、財政調整基金残高の適正水準とされる標準財政規模の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％を安定的に確保することを目指した取り組みを継続していく。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千円の積み立てのみであった。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今後、庁舎整備等の大型事業を予定しており、公債費の増加が予想されることから、繰上償還も視野に入れて決算剰余金の一部を積み立てに努める。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697823" cy="63368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734860" y="190500"/>
          <a:ext cx="3637573"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746192" y="215900"/>
          <a:ext cx="3607191"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771007" y="241300"/>
          <a:ext cx="3550626" cy="4431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146014" y="190500"/>
          <a:ext cx="2455496"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171414" y="215900"/>
          <a:ext cx="2411046"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196814" y="241300"/>
          <a:ext cx="2368550" cy="455881"/>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7431" y="887388"/>
          <a:ext cx="9319992" cy="17566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73991" y="919138"/>
          <a:ext cx="1280355"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04914" y="919138"/>
          <a:ext cx="1230923"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035837" y="919138"/>
          <a:ext cx="1406770"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442607" y="938188"/>
          <a:ext cx="1870807"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313414" y="938188"/>
          <a:ext cx="116800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544337" y="950888"/>
          <a:ext cx="59103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442607" y="1704682"/>
          <a:ext cx="1870807"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376914" y="1704682"/>
          <a:ext cx="339050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232830" y="887388"/>
          <a:ext cx="1406769" cy="125651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471492" y="950888"/>
          <a:ext cx="1230923" cy="2537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471492" y="1217295"/>
          <a:ext cx="1230923" cy="512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471492" y="1554920"/>
          <a:ext cx="1350303" cy="639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300726" y="1039788"/>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354701" y="1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354701" y="130619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399151" y="155492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319776" y="1554920"/>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399151" y="1790407"/>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319776" y="1930644"/>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4295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8161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1764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5630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9496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75776" y="4207754"/>
          <a:ext cx="3919415" cy="3013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47953" y="4561777"/>
          <a:ext cx="1596183" cy="270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542415" y="4545106"/>
          <a:ext cx="781452" cy="30378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044391"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044391"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451160" y="4326695"/>
          <a:ext cx="1406770"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451160" y="450913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984930"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984930"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75776" y="4884860"/>
          <a:ext cx="3919415" cy="212734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347237" y="4884860"/>
          <a:ext cx="4396154" cy="21273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347237" y="4948360"/>
          <a:ext cx="4220308"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408783" y="5171684"/>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ポイント増加となっている。類似団体平均は下回っているが、施設の老朽化が進んでおり、長寿命化や最適化を推進していく必要がある。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52330" y="46969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75776" y="7012207"/>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96843" y="69184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75776" y="6585683"/>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96843" y="64945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75776" y="6161796"/>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96843" y="606799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75776" y="5735271"/>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96843" y="564410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75776" y="5311384"/>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96843" y="521758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75776" y="4884860"/>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96843" y="47936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75776" y="4884860"/>
          <a:ext cx="3919415" cy="21273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402602" y="5356245"/>
          <a:ext cx="1270" cy="126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455307" y="662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316192" y="6624545"/>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455307" y="513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316192" y="5356245"/>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xdr:cNvSpPr txBox="1"/>
      </xdr:nvSpPr>
      <xdr:spPr>
        <a:xfrm>
          <a:off x="4455307" y="5796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353707" y="581832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3701122" y="5796739"/>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2997737" y="5757877"/>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294353" y="5736287"/>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590968" y="5688789"/>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241360"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88776"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85391"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8200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78622"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79" name="楕円 78"/>
        <xdr:cNvSpPr/>
      </xdr:nvSpPr>
      <xdr:spPr>
        <a:xfrm>
          <a:off x="4353707" y="55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80" name="有形固定資産減価償却率該当値テキスト"/>
        <xdr:cNvSpPr txBox="1"/>
      </xdr:nvSpPr>
      <xdr:spPr>
        <a:xfrm>
          <a:off x="4455307" y="536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162179</xdr:rowOff>
    </xdr:from>
    <xdr:to>
      <xdr:col>19</xdr:col>
      <xdr:colOff>187325</xdr:colOff>
      <xdr:row>28</xdr:row>
      <xdr:rowOff>92329</xdr:rowOff>
    </xdr:to>
    <xdr:sp macro="" textlink="">
      <xdr:nvSpPr>
        <xdr:cNvPr id="81" name="楕円 80"/>
        <xdr:cNvSpPr/>
      </xdr:nvSpPr>
      <xdr:spPr>
        <a:xfrm>
          <a:off x="3701122" y="5486801"/>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71755</xdr:rowOff>
    </xdr:to>
    <xdr:cxnSp macro="">
      <xdr:nvCxnSpPr>
        <xdr:cNvPr id="82" name="直線コネクタ 81"/>
        <xdr:cNvCxnSpPr/>
      </xdr:nvCxnSpPr>
      <xdr:spPr>
        <a:xfrm>
          <a:off x="3751922" y="5534963"/>
          <a:ext cx="652585"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123317</xdr:rowOff>
    </xdr:from>
    <xdr:to>
      <xdr:col>15</xdr:col>
      <xdr:colOff>187325</xdr:colOff>
      <xdr:row>28</xdr:row>
      <xdr:rowOff>53467</xdr:rowOff>
    </xdr:to>
    <xdr:sp macro="" textlink="">
      <xdr:nvSpPr>
        <xdr:cNvPr id="83" name="楕円 82"/>
        <xdr:cNvSpPr/>
      </xdr:nvSpPr>
      <xdr:spPr>
        <a:xfrm>
          <a:off x="2997737" y="5447939"/>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2667</xdr:rowOff>
    </xdr:from>
    <xdr:to>
      <xdr:col>19</xdr:col>
      <xdr:colOff>136525</xdr:colOff>
      <xdr:row>28</xdr:row>
      <xdr:rowOff>41529</xdr:rowOff>
    </xdr:to>
    <xdr:cxnSp macro="">
      <xdr:nvCxnSpPr>
        <xdr:cNvPr id="84" name="直線コネクタ 83"/>
        <xdr:cNvCxnSpPr/>
      </xdr:nvCxnSpPr>
      <xdr:spPr>
        <a:xfrm>
          <a:off x="3048537" y="5496101"/>
          <a:ext cx="70338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5" name="楕円 84"/>
        <xdr:cNvSpPr/>
      </xdr:nvSpPr>
      <xdr:spPr>
        <a:xfrm>
          <a:off x="2294353" y="5409077"/>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2667</xdr:rowOff>
    </xdr:to>
    <xdr:cxnSp macro="">
      <xdr:nvCxnSpPr>
        <xdr:cNvPr id="86" name="直線コネクタ 85"/>
        <xdr:cNvCxnSpPr/>
      </xdr:nvCxnSpPr>
      <xdr:spPr>
        <a:xfrm>
          <a:off x="2345153" y="5459877"/>
          <a:ext cx="703384"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67183</xdr:rowOff>
    </xdr:from>
    <xdr:to>
      <xdr:col>7</xdr:col>
      <xdr:colOff>187325</xdr:colOff>
      <xdr:row>27</xdr:row>
      <xdr:rowOff>168783</xdr:rowOff>
    </xdr:to>
    <xdr:sp macro="" textlink="">
      <xdr:nvSpPr>
        <xdr:cNvPr id="87" name="楕円 86"/>
        <xdr:cNvSpPr/>
      </xdr:nvSpPr>
      <xdr:spPr>
        <a:xfrm>
          <a:off x="1590968" y="5391805"/>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117983</xdr:rowOff>
    </xdr:from>
    <xdr:to>
      <xdr:col>11</xdr:col>
      <xdr:colOff>136525</xdr:colOff>
      <xdr:row>27</xdr:row>
      <xdr:rowOff>135255</xdr:rowOff>
    </xdr:to>
    <xdr:cxnSp macro="">
      <xdr:nvCxnSpPr>
        <xdr:cNvPr id="88" name="直線コネクタ 87"/>
        <xdr:cNvCxnSpPr/>
      </xdr:nvCxnSpPr>
      <xdr:spPr>
        <a:xfrm>
          <a:off x="1641768" y="5442605"/>
          <a:ext cx="703385"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9" name="n_1aveValue有形固定資産減価償却率"/>
        <xdr:cNvSpPr txBox="1"/>
      </xdr:nvSpPr>
      <xdr:spPr>
        <a:xfrm>
          <a:off x="3551320" y="588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0" name="n_2aveValue有形固定資産減価償却率"/>
        <xdr:cNvSpPr txBox="1"/>
      </xdr:nvSpPr>
      <xdr:spPr>
        <a:xfrm>
          <a:off x="2860635" y="584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xdr:cNvSpPr txBox="1"/>
      </xdr:nvSpPr>
      <xdr:spPr>
        <a:xfrm>
          <a:off x="2157251" y="58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xdr:cNvSpPr txBox="1"/>
      </xdr:nvSpPr>
      <xdr:spPr>
        <a:xfrm>
          <a:off x="1453866" y="578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108856</xdr:rowOff>
    </xdr:from>
    <xdr:ext cx="405111" cy="259045"/>
    <xdr:sp macro="" textlink="">
      <xdr:nvSpPr>
        <xdr:cNvPr id="93" name="n_1mainValue有形固定資産減価償却率"/>
        <xdr:cNvSpPr txBox="1"/>
      </xdr:nvSpPr>
      <xdr:spPr>
        <a:xfrm>
          <a:off x="3551320" y="526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94" name="n_2mainValue有形固定資産減価償却率"/>
        <xdr:cNvSpPr txBox="1"/>
      </xdr:nvSpPr>
      <xdr:spPr>
        <a:xfrm>
          <a:off x="2860635" y="522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95" name="n_3mainValue有形固定資産減価償却率"/>
        <xdr:cNvSpPr txBox="1"/>
      </xdr:nvSpPr>
      <xdr:spPr>
        <a:xfrm>
          <a:off x="2157251" y="518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13860</xdr:rowOff>
    </xdr:from>
    <xdr:ext cx="405111" cy="259045"/>
    <xdr:sp macro="" textlink="">
      <xdr:nvSpPr>
        <xdr:cNvPr id="96" name="n_4mainValue有形固定資産減価償却率"/>
        <xdr:cNvSpPr txBox="1"/>
      </xdr:nvSpPr>
      <xdr:spPr>
        <a:xfrm>
          <a:off x="1453866" y="516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446776" y="4207754"/>
          <a:ext cx="3904761" cy="3013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429096" y="4561777"/>
          <a:ext cx="961244" cy="270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757348" y="4545106"/>
          <a:ext cx="879518" cy="30378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4315391"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4315391"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722160" y="4326695"/>
          <a:ext cx="1406770"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722160" y="450913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7241276"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7241276"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446776" y="4884860"/>
          <a:ext cx="3904761" cy="212734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603583" y="4884860"/>
          <a:ext cx="4396154" cy="21273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603583" y="4948360"/>
          <a:ext cx="4220308"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679783" y="5171684"/>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42.1</a:t>
          </a:r>
          <a:r>
            <a:rPr kumimoji="1" lang="ja-JP" altLang="ja-JP" sz="1100">
              <a:solidFill>
                <a:schemeClr val="dk1"/>
              </a:solidFill>
              <a:effectLst/>
              <a:latin typeface="+mn-lt"/>
              <a:ea typeface="+mn-ea"/>
              <a:cs typeface="+mn-cs"/>
            </a:rPr>
            <a:t>ポイント増加しており、類似団体と比較しても高い水準となっている。</a:t>
          </a:r>
          <a:endParaRPr lang="ja-JP" altLang="ja-JP">
            <a:effectLst/>
          </a:endParaRPr>
        </a:p>
        <a:p>
          <a:r>
            <a:rPr kumimoji="1" lang="ja-JP" altLang="ja-JP" sz="1100">
              <a:solidFill>
                <a:schemeClr val="dk1"/>
              </a:solidFill>
              <a:effectLst/>
              <a:latin typeface="+mn-lt"/>
              <a:ea typeface="+mn-ea"/>
              <a:cs typeface="+mn-cs"/>
            </a:rPr>
            <a:t>また、今後庁舎整備や廃棄物処理施設整備といった大型事業を計画していることから、引き続き、公債費等の適正な管理に取り組んでいく必要がある。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408676" y="46969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446776" y="701220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944413" y="69184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0446776" y="6657650"/>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944413" y="65638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0446776" y="6303091"/>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944413" y="620929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0446776" y="5948533"/>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944413" y="58547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0446776" y="5593976"/>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001894" y="550017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0446776" y="523941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104486" y="5148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446776" y="4884860"/>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0446776" y="4884860"/>
          <a:ext cx="3904761" cy="21273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3658948" y="5239417"/>
          <a:ext cx="1269" cy="120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3711653" y="64476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3586607" y="644381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711653" y="501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3586607" y="523941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3711653" y="5460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3624707" y="560650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2957468" y="561895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2254083" y="561010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1550699" y="562334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0847314" y="563860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49770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845122"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214173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438353"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734968"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47845</xdr:rowOff>
    </xdr:from>
    <xdr:to>
      <xdr:col>76</xdr:col>
      <xdr:colOff>73025</xdr:colOff>
      <xdr:row>29</xdr:row>
      <xdr:rowOff>149445</xdr:rowOff>
    </xdr:to>
    <xdr:sp macro="" textlink="">
      <xdr:nvSpPr>
        <xdr:cNvPr id="141" name="楕円 140"/>
        <xdr:cNvSpPr/>
      </xdr:nvSpPr>
      <xdr:spPr>
        <a:xfrm>
          <a:off x="13624707" y="5710091"/>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26272</xdr:rowOff>
    </xdr:from>
    <xdr:ext cx="469744" cy="259045"/>
    <xdr:sp macro="" textlink="">
      <xdr:nvSpPr>
        <xdr:cNvPr id="142" name="債務償還比率該当値テキスト"/>
        <xdr:cNvSpPr txBox="1"/>
      </xdr:nvSpPr>
      <xdr:spPr>
        <a:xfrm>
          <a:off x="13711653" y="568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17547</xdr:rowOff>
    </xdr:from>
    <xdr:to>
      <xdr:col>72</xdr:col>
      <xdr:colOff>123825</xdr:colOff>
      <xdr:row>29</xdr:row>
      <xdr:rowOff>119147</xdr:rowOff>
    </xdr:to>
    <xdr:sp macro="" textlink="">
      <xdr:nvSpPr>
        <xdr:cNvPr id="143" name="楕円 142"/>
        <xdr:cNvSpPr/>
      </xdr:nvSpPr>
      <xdr:spPr>
        <a:xfrm>
          <a:off x="12957468" y="56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68347</xdr:rowOff>
    </xdr:from>
    <xdr:to>
      <xdr:col>76</xdr:col>
      <xdr:colOff>22225</xdr:colOff>
      <xdr:row>29</xdr:row>
      <xdr:rowOff>98645</xdr:rowOff>
    </xdr:to>
    <xdr:cxnSp macro="">
      <xdr:nvCxnSpPr>
        <xdr:cNvPr id="144" name="直線コネクタ 143"/>
        <xdr:cNvCxnSpPr/>
      </xdr:nvCxnSpPr>
      <xdr:spPr>
        <a:xfrm>
          <a:off x="13008268" y="5730593"/>
          <a:ext cx="652585"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163449</xdr:rowOff>
    </xdr:from>
    <xdr:to>
      <xdr:col>68</xdr:col>
      <xdr:colOff>123825</xdr:colOff>
      <xdr:row>29</xdr:row>
      <xdr:rowOff>93599</xdr:rowOff>
    </xdr:to>
    <xdr:sp macro="" textlink="">
      <xdr:nvSpPr>
        <xdr:cNvPr id="145" name="楕円 144"/>
        <xdr:cNvSpPr/>
      </xdr:nvSpPr>
      <xdr:spPr>
        <a:xfrm>
          <a:off x="12254083" y="565688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42799</xdr:rowOff>
    </xdr:from>
    <xdr:to>
      <xdr:col>72</xdr:col>
      <xdr:colOff>73025</xdr:colOff>
      <xdr:row>29</xdr:row>
      <xdr:rowOff>68347</xdr:rowOff>
    </xdr:to>
    <xdr:cxnSp macro="">
      <xdr:nvCxnSpPr>
        <xdr:cNvPr id="146" name="直線コネクタ 145"/>
        <xdr:cNvCxnSpPr/>
      </xdr:nvCxnSpPr>
      <xdr:spPr>
        <a:xfrm>
          <a:off x="12304883" y="5705045"/>
          <a:ext cx="703385"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144522</xdr:rowOff>
    </xdr:from>
    <xdr:to>
      <xdr:col>64</xdr:col>
      <xdr:colOff>123825</xdr:colOff>
      <xdr:row>29</xdr:row>
      <xdr:rowOff>74672</xdr:rowOff>
    </xdr:to>
    <xdr:sp macro="" textlink="">
      <xdr:nvSpPr>
        <xdr:cNvPr id="147" name="楕円 146"/>
        <xdr:cNvSpPr/>
      </xdr:nvSpPr>
      <xdr:spPr>
        <a:xfrm>
          <a:off x="11550699" y="563795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23872</xdr:rowOff>
    </xdr:from>
    <xdr:to>
      <xdr:col>68</xdr:col>
      <xdr:colOff>73025</xdr:colOff>
      <xdr:row>29</xdr:row>
      <xdr:rowOff>42799</xdr:rowOff>
    </xdr:to>
    <xdr:cxnSp macro="">
      <xdr:nvCxnSpPr>
        <xdr:cNvPr id="148" name="直線コネクタ 147"/>
        <xdr:cNvCxnSpPr/>
      </xdr:nvCxnSpPr>
      <xdr:spPr>
        <a:xfrm>
          <a:off x="11601499" y="5686118"/>
          <a:ext cx="703384"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114224</xdr:rowOff>
    </xdr:from>
    <xdr:to>
      <xdr:col>60</xdr:col>
      <xdr:colOff>123825</xdr:colOff>
      <xdr:row>29</xdr:row>
      <xdr:rowOff>44374</xdr:rowOff>
    </xdr:to>
    <xdr:sp macro="" textlink="">
      <xdr:nvSpPr>
        <xdr:cNvPr id="149" name="楕円 148"/>
        <xdr:cNvSpPr/>
      </xdr:nvSpPr>
      <xdr:spPr>
        <a:xfrm>
          <a:off x="10847314" y="560765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165024</xdr:rowOff>
    </xdr:from>
    <xdr:to>
      <xdr:col>64</xdr:col>
      <xdr:colOff>73025</xdr:colOff>
      <xdr:row>29</xdr:row>
      <xdr:rowOff>23872</xdr:rowOff>
    </xdr:to>
    <xdr:cxnSp macro="">
      <xdr:nvCxnSpPr>
        <xdr:cNvPr id="150" name="直線コネクタ 149"/>
        <xdr:cNvCxnSpPr/>
      </xdr:nvCxnSpPr>
      <xdr:spPr>
        <a:xfrm>
          <a:off x="10898114" y="5658458"/>
          <a:ext cx="703385"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2775349" y="53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2084664" y="538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xdr:cNvSpPr txBox="1"/>
      </xdr:nvSpPr>
      <xdr:spPr>
        <a:xfrm>
          <a:off x="11381280" y="540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4" name="n_4aveValue債務償還比率"/>
        <xdr:cNvSpPr txBox="1"/>
      </xdr:nvSpPr>
      <xdr:spPr>
        <a:xfrm>
          <a:off x="10677895" y="572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110274</xdr:rowOff>
    </xdr:from>
    <xdr:ext cx="469744" cy="259045"/>
    <xdr:sp macro="" textlink="">
      <xdr:nvSpPr>
        <xdr:cNvPr id="155" name="n_1mainValue債務償還比率"/>
        <xdr:cNvSpPr txBox="1"/>
      </xdr:nvSpPr>
      <xdr:spPr>
        <a:xfrm>
          <a:off x="12775349" y="577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84726</xdr:rowOff>
    </xdr:from>
    <xdr:ext cx="469744" cy="259045"/>
    <xdr:sp macro="" textlink="">
      <xdr:nvSpPr>
        <xdr:cNvPr id="156" name="n_2mainValue債務償還比率"/>
        <xdr:cNvSpPr txBox="1"/>
      </xdr:nvSpPr>
      <xdr:spPr>
        <a:xfrm>
          <a:off x="12084664"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65799</xdr:rowOff>
    </xdr:from>
    <xdr:ext cx="469744" cy="259045"/>
    <xdr:sp macro="" textlink="">
      <xdr:nvSpPr>
        <xdr:cNvPr id="157" name="n_3mainValue債務償還比率"/>
        <xdr:cNvSpPr txBox="1"/>
      </xdr:nvSpPr>
      <xdr:spPr>
        <a:xfrm>
          <a:off x="11381280" y="5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60901</xdr:rowOff>
    </xdr:from>
    <xdr:ext cx="469744" cy="259045"/>
    <xdr:sp macro="" textlink="">
      <xdr:nvSpPr>
        <xdr:cNvPr id="158" name="n_4mainValue債務償還比率"/>
        <xdr:cNvSpPr txBox="1"/>
      </xdr:nvSpPr>
      <xdr:spPr>
        <a:xfrm>
          <a:off x="10677895" y="53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75776" y="7882597"/>
          <a:ext cx="5451231" cy="337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75776" y="11629146"/>
          <a:ext cx="5451231" cy="3376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49483" y="813132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451160" y="1075875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49483" y="118524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451160" y="1456616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33308" y="1688123"/>
          <a:ext cx="3389923"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03385" y="70546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80167" y="69150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03385" y="660273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44287" y="64631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03385" y="615344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44287" y="60138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03385" y="57041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44287" y="55645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44287" y="51126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283173" y="5740380"/>
          <a:ext cx="0" cy="121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321908" y="696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209562" y="695635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321908" y="55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209562" y="574038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321908" y="6206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233008" y="622837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468077" y="621922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637692" y="618036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821962" y="615750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06231" y="613236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1" name="楕円 70"/>
        <xdr:cNvSpPr/>
      </xdr:nvSpPr>
      <xdr:spPr>
        <a:xfrm>
          <a:off x="4233008" y="5902178"/>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2" name="【道路】&#10;有形固定資産減価償却率該当値テキスト"/>
        <xdr:cNvSpPr txBox="1"/>
      </xdr:nvSpPr>
      <xdr:spPr>
        <a:xfrm>
          <a:off x="4321908" y="575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128270</xdr:rowOff>
    </xdr:from>
    <xdr:to>
      <xdr:col>20</xdr:col>
      <xdr:colOff>38100</xdr:colOff>
      <xdr:row>35</xdr:row>
      <xdr:rowOff>58420</xdr:rowOff>
    </xdr:to>
    <xdr:sp macro="" textlink="">
      <xdr:nvSpPr>
        <xdr:cNvPr id="73" name="楕円 72"/>
        <xdr:cNvSpPr/>
      </xdr:nvSpPr>
      <xdr:spPr>
        <a:xfrm>
          <a:off x="3468077" y="5867888"/>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xdr:rowOff>
    </xdr:from>
    <xdr:to>
      <xdr:col>24</xdr:col>
      <xdr:colOff>63500</xdr:colOff>
      <xdr:row>35</xdr:row>
      <xdr:rowOff>41910</xdr:rowOff>
    </xdr:to>
    <xdr:cxnSp macro="">
      <xdr:nvCxnSpPr>
        <xdr:cNvPr id="74" name="直線コネクタ 73"/>
        <xdr:cNvCxnSpPr/>
      </xdr:nvCxnSpPr>
      <xdr:spPr>
        <a:xfrm>
          <a:off x="3518877" y="5916051"/>
          <a:ext cx="764931"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96266</xdr:rowOff>
    </xdr:from>
    <xdr:to>
      <xdr:col>15</xdr:col>
      <xdr:colOff>101600</xdr:colOff>
      <xdr:row>35</xdr:row>
      <xdr:rowOff>26416</xdr:rowOff>
    </xdr:to>
    <xdr:sp macro="" textlink="">
      <xdr:nvSpPr>
        <xdr:cNvPr id="75" name="楕円 74"/>
        <xdr:cNvSpPr/>
      </xdr:nvSpPr>
      <xdr:spPr>
        <a:xfrm>
          <a:off x="2637692" y="583588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147066</xdr:rowOff>
    </xdr:from>
    <xdr:to>
      <xdr:col>19</xdr:col>
      <xdr:colOff>177800</xdr:colOff>
      <xdr:row>35</xdr:row>
      <xdr:rowOff>7620</xdr:rowOff>
    </xdr:to>
    <xdr:cxnSp macro="">
      <xdr:nvCxnSpPr>
        <xdr:cNvPr id="76" name="直線コネクタ 75"/>
        <xdr:cNvCxnSpPr/>
      </xdr:nvCxnSpPr>
      <xdr:spPr>
        <a:xfrm>
          <a:off x="2688492" y="5886684"/>
          <a:ext cx="830385"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61976</xdr:rowOff>
    </xdr:from>
    <xdr:to>
      <xdr:col>10</xdr:col>
      <xdr:colOff>165100</xdr:colOff>
      <xdr:row>34</xdr:row>
      <xdr:rowOff>163576</xdr:rowOff>
    </xdr:to>
    <xdr:sp macro="" textlink="">
      <xdr:nvSpPr>
        <xdr:cNvPr id="77" name="楕円 76"/>
        <xdr:cNvSpPr/>
      </xdr:nvSpPr>
      <xdr:spPr>
        <a:xfrm>
          <a:off x="1821962" y="58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112776</xdr:rowOff>
    </xdr:from>
    <xdr:to>
      <xdr:col>15</xdr:col>
      <xdr:colOff>50800</xdr:colOff>
      <xdr:row>34</xdr:row>
      <xdr:rowOff>147066</xdr:rowOff>
    </xdr:to>
    <xdr:cxnSp macro="">
      <xdr:nvCxnSpPr>
        <xdr:cNvPr id="78" name="直線コネクタ 77"/>
        <xdr:cNvCxnSpPr/>
      </xdr:nvCxnSpPr>
      <xdr:spPr>
        <a:xfrm>
          <a:off x="1872762" y="5852394"/>
          <a:ext cx="81573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27686</xdr:rowOff>
    </xdr:from>
    <xdr:to>
      <xdr:col>6</xdr:col>
      <xdr:colOff>38100</xdr:colOff>
      <xdr:row>34</xdr:row>
      <xdr:rowOff>129286</xdr:rowOff>
    </xdr:to>
    <xdr:sp macro="" textlink="">
      <xdr:nvSpPr>
        <xdr:cNvPr id="79" name="楕円 78"/>
        <xdr:cNvSpPr/>
      </xdr:nvSpPr>
      <xdr:spPr>
        <a:xfrm>
          <a:off x="1006231" y="5767304"/>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78486</xdr:rowOff>
    </xdr:from>
    <xdr:to>
      <xdr:col>10</xdr:col>
      <xdr:colOff>114300</xdr:colOff>
      <xdr:row>34</xdr:row>
      <xdr:rowOff>112776</xdr:rowOff>
    </xdr:to>
    <xdr:cxnSp macro="">
      <xdr:nvCxnSpPr>
        <xdr:cNvPr id="80" name="直線コネクタ 79"/>
        <xdr:cNvCxnSpPr/>
      </xdr:nvCxnSpPr>
      <xdr:spPr>
        <a:xfrm>
          <a:off x="1057031" y="5818104"/>
          <a:ext cx="815731"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318275" y="630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500590" y="627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684859" y="624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869129" y="62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74947</xdr:rowOff>
    </xdr:from>
    <xdr:ext cx="405111" cy="259045"/>
    <xdr:sp macro="" textlink="">
      <xdr:nvSpPr>
        <xdr:cNvPr id="85" name="n_1mainValue【道路】&#10;有形固定資産減価償却率"/>
        <xdr:cNvSpPr txBox="1"/>
      </xdr:nvSpPr>
      <xdr:spPr>
        <a:xfrm>
          <a:off x="3318275" y="564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42943</xdr:rowOff>
    </xdr:from>
    <xdr:ext cx="405111" cy="259045"/>
    <xdr:sp macro="" textlink="">
      <xdr:nvSpPr>
        <xdr:cNvPr id="86" name="n_2mainValue【道路】&#10;有形固定資産減価償却率"/>
        <xdr:cNvSpPr txBox="1"/>
      </xdr:nvSpPr>
      <xdr:spPr>
        <a:xfrm>
          <a:off x="2500590" y="561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8653</xdr:rowOff>
    </xdr:from>
    <xdr:ext cx="405111" cy="259045"/>
    <xdr:sp macro="" textlink="">
      <xdr:nvSpPr>
        <xdr:cNvPr id="87" name="n_3mainValue【道路】&#10;有形固定資産減価償却率"/>
        <xdr:cNvSpPr txBox="1"/>
      </xdr:nvSpPr>
      <xdr:spPr>
        <a:xfrm>
          <a:off x="1684859" y="557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145813</xdr:rowOff>
    </xdr:from>
    <xdr:ext cx="405111" cy="259045"/>
    <xdr:sp macro="" textlink="">
      <xdr:nvSpPr>
        <xdr:cNvPr id="88" name="n_4mainValue【道路】&#10;有形固定資産減価償却率"/>
        <xdr:cNvSpPr txBox="1"/>
      </xdr:nvSpPr>
      <xdr:spPr>
        <a:xfrm>
          <a:off x="869129" y="554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067669" y="5064369"/>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105769" y="712821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667898"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105769" y="675249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667898" y="661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105769" y="637940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618432" y="62398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105769" y="600368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618432" y="58640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105769" y="562795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618432" y="54883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618432" y="511264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9671489" y="5835935"/>
          <a:ext cx="0" cy="118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9709638" y="702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9597292" y="702318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9709638" y="56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9597292" y="583593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9709638" y="6626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9635392" y="664817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8855808" y="666973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040077" y="666554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209692" y="666912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393962" y="666272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71272</xdr:rowOff>
    </xdr:from>
    <xdr:to>
      <xdr:col>55</xdr:col>
      <xdr:colOff>50800</xdr:colOff>
      <xdr:row>36</xdr:row>
      <xdr:rowOff>1422</xdr:rowOff>
    </xdr:to>
    <xdr:sp macro="" textlink="">
      <xdr:nvSpPr>
        <xdr:cNvPr id="128" name="楕円 127"/>
        <xdr:cNvSpPr/>
      </xdr:nvSpPr>
      <xdr:spPr>
        <a:xfrm>
          <a:off x="9635392" y="597970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94149</xdr:rowOff>
    </xdr:from>
    <xdr:ext cx="534377" cy="259045"/>
    <xdr:sp macro="" textlink="">
      <xdr:nvSpPr>
        <xdr:cNvPr id="129" name="【道路】&#10;一人当たり延長該当値テキスト"/>
        <xdr:cNvSpPr txBox="1"/>
      </xdr:nvSpPr>
      <xdr:spPr>
        <a:xfrm>
          <a:off x="9709638" y="58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83693</xdr:rowOff>
    </xdr:from>
    <xdr:to>
      <xdr:col>50</xdr:col>
      <xdr:colOff>165100</xdr:colOff>
      <xdr:row>36</xdr:row>
      <xdr:rowOff>13843</xdr:rowOff>
    </xdr:to>
    <xdr:sp macro="" textlink="">
      <xdr:nvSpPr>
        <xdr:cNvPr id="130" name="楕円 129"/>
        <xdr:cNvSpPr/>
      </xdr:nvSpPr>
      <xdr:spPr>
        <a:xfrm>
          <a:off x="8855808" y="599212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122072</xdr:rowOff>
    </xdr:from>
    <xdr:to>
      <xdr:col>55</xdr:col>
      <xdr:colOff>0</xdr:colOff>
      <xdr:row>35</xdr:row>
      <xdr:rowOff>134493</xdr:rowOff>
    </xdr:to>
    <xdr:cxnSp macro="">
      <xdr:nvCxnSpPr>
        <xdr:cNvPr id="131" name="直線コネクタ 130"/>
        <xdr:cNvCxnSpPr/>
      </xdr:nvCxnSpPr>
      <xdr:spPr>
        <a:xfrm flipV="1">
          <a:off x="8906608" y="6030503"/>
          <a:ext cx="76493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95657</xdr:rowOff>
    </xdr:from>
    <xdr:to>
      <xdr:col>46</xdr:col>
      <xdr:colOff>38100</xdr:colOff>
      <xdr:row>36</xdr:row>
      <xdr:rowOff>25807</xdr:rowOff>
    </xdr:to>
    <xdr:sp macro="" textlink="">
      <xdr:nvSpPr>
        <xdr:cNvPr id="132" name="楕円 131"/>
        <xdr:cNvSpPr/>
      </xdr:nvSpPr>
      <xdr:spPr>
        <a:xfrm>
          <a:off x="8040077" y="600408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134493</xdr:rowOff>
    </xdr:from>
    <xdr:to>
      <xdr:col>50</xdr:col>
      <xdr:colOff>114300</xdr:colOff>
      <xdr:row>35</xdr:row>
      <xdr:rowOff>146457</xdr:rowOff>
    </xdr:to>
    <xdr:cxnSp macro="">
      <xdr:nvCxnSpPr>
        <xdr:cNvPr id="133" name="直線コネクタ 132"/>
        <xdr:cNvCxnSpPr/>
      </xdr:nvCxnSpPr>
      <xdr:spPr>
        <a:xfrm flipV="1">
          <a:off x="8090877" y="6042924"/>
          <a:ext cx="815731"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126746</xdr:rowOff>
    </xdr:from>
    <xdr:to>
      <xdr:col>41</xdr:col>
      <xdr:colOff>101600</xdr:colOff>
      <xdr:row>36</xdr:row>
      <xdr:rowOff>56896</xdr:rowOff>
    </xdr:to>
    <xdr:sp macro="" textlink="">
      <xdr:nvSpPr>
        <xdr:cNvPr id="134" name="楕円 133"/>
        <xdr:cNvSpPr/>
      </xdr:nvSpPr>
      <xdr:spPr>
        <a:xfrm>
          <a:off x="7209692" y="603517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146457</xdr:rowOff>
    </xdr:from>
    <xdr:to>
      <xdr:col>45</xdr:col>
      <xdr:colOff>177800</xdr:colOff>
      <xdr:row>36</xdr:row>
      <xdr:rowOff>6096</xdr:rowOff>
    </xdr:to>
    <xdr:cxnSp macro="">
      <xdr:nvCxnSpPr>
        <xdr:cNvPr id="135" name="直線コネクタ 134"/>
        <xdr:cNvCxnSpPr/>
      </xdr:nvCxnSpPr>
      <xdr:spPr>
        <a:xfrm flipV="1">
          <a:off x="7260492" y="6054888"/>
          <a:ext cx="830385"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135585</xdr:rowOff>
    </xdr:from>
    <xdr:to>
      <xdr:col>36</xdr:col>
      <xdr:colOff>165100</xdr:colOff>
      <xdr:row>36</xdr:row>
      <xdr:rowOff>65735</xdr:rowOff>
    </xdr:to>
    <xdr:sp macro="" textlink="">
      <xdr:nvSpPr>
        <xdr:cNvPr id="136" name="楕円 135"/>
        <xdr:cNvSpPr/>
      </xdr:nvSpPr>
      <xdr:spPr>
        <a:xfrm>
          <a:off x="6393962" y="604401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6096</xdr:rowOff>
    </xdr:from>
    <xdr:to>
      <xdr:col>41</xdr:col>
      <xdr:colOff>50800</xdr:colOff>
      <xdr:row>36</xdr:row>
      <xdr:rowOff>14935</xdr:rowOff>
    </xdr:to>
    <xdr:cxnSp macro="">
      <xdr:nvCxnSpPr>
        <xdr:cNvPr id="137" name="直線コネクタ 136"/>
        <xdr:cNvCxnSpPr/>
      </xdr:nvCxnSpPr>
      <xdr:spPr>
        <a:xfrm flipV="1">
          <a:off x="6444762" y="6083339"/>
          <a:ext cx="81573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xdr:cNvSpPr txBox="1"/>
      </xdr:nvSpPr>
      <xdr:spPr>
        <a:xfrm>
          <a:off x="8673689" y="675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xdr:cNvSpPr txBox="1"/>
      </xdr:nvSpPr>
      <xdr:spPr>
        <a:xfrm>
          <a:off x="7870658" y="67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xdr:cNvSpPr txBox="1"/>
      </xdr:nvSpPr>
      <xdr:spPr>
        <a:xfrm>
          <a:off x="7040273" y="67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xdr:cNvSpPr txBox="1"/>
      </xdr:nvSpPr>
      <xdr:spPr>
        <a:xfrm>
          <a:off x="6224542" y="6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30370</xdr:rowOff>
    </xdr:from>
    <xdr:ext cx="534377" cy="259045"/>
    <xdr:sp macro="" textlink="">
      <xdr:nvSpPr>
        <xdr:cNvPr id="142" name="n_1mainValue【道路】&#10;一人当たり延長"/>
        <xdr:cNvSpPr txBox="1"/>
      </xdr:nvSpPr>
      <xdr:spPr>
        <a:xfrm>
          <a:off x="8641373" y="57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42334</xdr:rowOff>
    </xdr:from>
    <xdr:ext cx="534377" cy="259045"/>
    <xdr:sp macro="" textlink="">
      <xdr:nvSpPr>
        <xdr:cNvPr id="143" name="n_2mainValue【道路】&#10;一人当たり延長"/>
        <xdr:cNvSpPr txBox="1"/>
      </xdr:nvSpPr>
      <xdr:spPr>
        <a:xfrm>
          <a:off x="7838342" y="57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73423</xdr:rowOff>
    </xdr:from>
    <xdr:ext cx="534377" cy="259045"/>
    <xdr:sp macro="" textlink="">
      <xdr:nvSpPr>
        <xdr:cNvPr id="144" name="n_3mainValue【道路】&#10;一人当たり延長"/>
        <xdr:cNvSpPr txBox="1"/>
      </xdr:nvSpPr>
      <xdr:spPr>
        <a:xfrm>
          <a:off x="7022611" y="58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82262</xdr:rowOff>
    </xdr:from>
    <xdr:ext cx="534377" cy="259045"/>
    <xdr:sp macro="" textlink="">
      <xdr:nvSpPr>
        <xdr:cNvPr id="145" name="n_4mainValue【道路】&#10;一人当たり延長"/>
        <xdr:cNvSpPr txBox="1"/>
      </xdr:nvSpPr>
      <xdr:spPr>
        <a:xfrm>
          <a:off x="6192226" y="58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03385" y="1097280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80167" y="108332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03385" y="1069232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44287" y="10552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03385" y="1041185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44287" y="102722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03385"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44287"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03385" y="984826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44287" y="9708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03385" y="956778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44287" y="94282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03385" y="928467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44287" y="9145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44287" y="8864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283173" y="9401834"/>
          <a:ext cx="0" cy="1384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321908" y="1079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209562" y="1078662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321908" y="917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209562" y="940183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321908" y="9907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233008" y="992890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468077" y="991176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637692" y="98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821962" y="98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06231" y="9808894"/>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163513</xdr:rowOff>
    </xdr:from>
    <xdr:to>
      <xdr:col>24</xdr:col>
      <xdr:colOff>114300</xdr:colOff>
      <xdr:row>58</xdr:row>
      <xdr:rowOff>93663</xdr:rowOff>
    </xdr:to>
    <xdr:sp macro="" textlink="">
      <xdr:nvSpPr>
        <xdr:cNvPr id="190" name="楕円 189"/>
        <xdr:cNvSpPr/>
      </xdr:nvSpPr>
      <xdr:spPr>
        <a:xfrm>
          <a:off x="4233008" y="9785815"/>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14940</xdr:rowOff>
    </xdr:from>
    <xdr:ext cx="405111" cy="259045"/>
    <xdr:sp macro="" textlink="">
      <xdr:nvSpPr>
        <xdr:cNvPr id="191" name="【橋りょう・トンネル】&#10;有形固定資産減価償却率該当値テキスト"/>
        <xdr:cNvSpPr txBox="1"/>
      </xdr:nvSpPr>
      <xdr:spPr>
        <a:xfrm>
          <a:off x="4321908" y="96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117793</xdr:rowOff>
    </xdr:from>
    <xdr:to>
      <xdr:col>20</xdr:col>
      <xdr:colOff>38100</xdr:colOff>
      <xdr:row>58</xdr:row>
      <xdr:rowOff>47943</xdr:rowOff>
    </xdr:to>
    <xdr:sp macro="" textlink="">
      <xdr:nvSpPr>
        <xdr:cNvPr id="192" name="楕円 191"/>
        <xdr:cNvSpPr/>
      </xdr:nvSpPr>
      <xdr:spPr>
        <a:xfrm>
          <a:off x="3468077" y="974009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168593</xdr:rowOff>
    </xdr:from>
    <xdr:to>
      <xdr:col>24</xdr:col>
      <xdr:colOff>63500</xdr:colOff>
      <xdr:row>58</xdr:row>
      <xdr:rowOff>42863</xdr:rowOff>
    </xdr:to>
    <xdr:cxnSp macro="">
      <xdr:nvCxnSpPr>
        <xdr:cNvPr id="193" name="直線コネクタ 192"/>
        <xdr:cNvCxnSpPr/>
      </xdr:nvCxnSpPr>
      <xdr:spPr>
        <a:xfrm>
          <a:off x="3518877" y="9790895"/>
          <a:ext cx="764931" cy="4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94" name="楕円 193"/>
        <xdr:cNvSpPr/>
      </xdr:nvSpPr>
      <xdr:spPr>
        <a:xfrm>
          <a:off x="2637692" y="969723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168593</xdr:rowOff>
    </xdr:to>
    <xdr:cxnSp macro="">
      <xdr:nvCxnSpPr>
        <xdr:cNvPr id="195" name="直線コネクタ 194"/>
        <xdr:cNvCxnSpPr/>
      </xdr:nvCxnSpPr>
      <xdr:spPr>
        <a:xfrm>
          <a:off x="2688492" y="9748032"/>
          <a:ext cx="830385"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29210</xdr:rowOff>
    </xdr:from>
    <xdr:to>
      <xdr:col>10</xdr:col>
      <xdr:colOff>165100</xdr:colOff>
      <xdr:row>57</xdr:row>
      <xdr:rowOff>130810</xdr:rowOff>
    </xdr:to>
    <xdr:sp macro="" textlink="">
      <xdr:nvSpPr>
        <xdr:cNvPr id="196" name="楕円 195"/>
        <xdr:cNvSpPr/>
      </xdr:nvSpPr>
      <xdr:spPr>
        <a:xfrm>
          <a:off x="1821962" y="96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125730</xdr:rowOff>
    </xdr:to>
    <xdr:cxnSp macro="">
      <xdr:nvCxnSpPr>
        <xdr:cNvPr id="197" name="直線コネクタ 196"/>
        <xdr:cNvCxnSpPr/>
      </xdr:nvCxnSpPr>
      <xdr:spPr>
        <a:xfrm>
          <a:off x="1872762" y="9702312"/>
          <a:ext cx="81573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157797</xdr:rowOff>
    </xdr:from>
    <xdr:to>
      <xdr:col>6</xdr:col>
      <xdr:colOff>38100</xdr:colOff>
      <xdr:row>57</xdr:row>
      <xdr:rowOff>87947</xdr:rowOff>
    </xdr:to>
    <xdr:sp macro="" textlink="">
      <xdr:nvSpPr>
        <xdr:cNvPr id="198" name="楕円 197"/>
        <xdr:cNvSpPr/>
      </xdr:nvSpPr>
      <xdr:spPr>
        <a:xfrm>
          <a:off x="1006231" y="9611286"/>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37147</xdr:rowOff>
    </xdr:from>
    <xdr:to>
      <xdr:col>10</xdr:col>
      <xdr:colOff>114300</xdr:colOff>
      <xdr:row>57</xdr:row>
      <xdr:rowOff>80010</xdr:rowOff>
    </xdr:to>
    <xdr:cxnSp macro="">
      <xdr:nvCxnSpPr>
        <xdr:cNvPr id="199" name="直線コネクタ 198"/>
        <xdr:cNvCxnSpPr/>
      </xdr:nvCxnSpPr>
      <xdr:spPr>
        <a:xfrm>
          <a:off x="1057031" y="9659449"/>
          <a:ext cx="815731"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318275" y="1000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500590" y="994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684859" y="9941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869129" y="9901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64470</xdr:rowOff>
    </xdr:from>
    <xdr:ext cx="405111" cy="259045"/>
    <xdr:sp macro="" textlink="">
      <xdr:nvSpPr>
        <xdr:cNvPr id="204" name="n_1mainValue【橋りょう・トンネル】&#10;有形固定資産減価償却率"/>
        <xdr:cNvSpPr txBox="1"/>
      </xdr:nvSpPr>
      <xdr:spPr>
        <a:xfrm>
          <a:off x="3318275" y="951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205" name="n_2mainValue【橋りょう・トンネル】&#10;有形固定資産減価償却率"/>
        <xdr:cNvSpPr txBox="1"/>
      </xdr:nvSpPr>
      <xdr:spPr>
        <a:xfrm>
          <a:off x="2500590" y="9475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147337</xdr:rowOff>
    </xdr:from>
    <xdr:ext cx="405111" cy="259045"/>
    <xdr:sp macro="" textlink="">
      <xdr:nvSpPr>
        <xdr:cNvPr id="206" name="n_3mainValue【橋りょう・トンネル】&#10;有形固定資産減価償却率"/>
        <xdr:cNvSpPr txBox="1"/>
      </xdr:nvSpPr>
      <xdr:spPr>
        <a:xfrm>
          <a:off x="1684859" y="943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104474</xdr:rowOff>
    </xdr:from>
    <xdr:ext cx="405111" cy="259045"/>
    <xdr:sp macro="" textlink="">
      <xdr:nvSpPr>
        <xdr:cNvPr id="207" name="n_4mainValue【橋りょう・トンネル】&#10;有形固定資産減価償却率"/>
        <xdr:cNvSpPr txBox="1"/>
      </xdr:nvSpPr>
      <xdr:spPr>
        <a:xfrm>
          <a:off x="869129" y="93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105769" y="108801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871637" y="10740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105769" y="1050446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554312" y="1036487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105769" y="1012873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554312" y="99891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105769" y="975565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554312" y="961606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105769" y="937992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5554312" y="92403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554312" y="886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9671489" y="9320308"/>
          <a:ext cx="0" cy="1547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9709638" y="1087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9597292" y="1086763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9709638" y="910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9597292" y="932030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xdr:cNvSpPr txBox="1"/>
      </xdr:nvSpPr>
      <xdr:spPr>
        <a:xfrm>
          <a:off x="9709638" y="1044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9635392" y="1046790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8855808" y="104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040077" y="1049407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209692" y="1049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393962" y="104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95893</xdr:rowOff>
    </xdr:from>
    <xdr:to>
      <xdr:col>55</xdr:col>
      <xdr:colOff>50800</xdr:colOff>
      <xdr:row>61</xdr:row>
      <xdr:rowOff>26043</xdr:rowOff>
    </xdr:to>
    <xdr:sp macro="" textlink="">
      <xdr:nvSpPr>
        <xdr:cNvPr id="247" name="楕円 246"/>
        <xdr:cNvSpPr/>
      </xdr:nvSpPr>
      <xdr:spPr>
        <a:xfrm>
          <a:off x="9635392" y="10224631"/>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118770</xdr:rowOff>
    </xdr:from>
    <xdr:ext cx="599010" cy="259045"/>
    <xdr:sp macro="" textlink="">
      <xdr:nvSpPr>
        <xdr:cNvPr id="248" name="【橋りょう・トンネル】&#10;一人当たり有形固定資産（償却資産）額該当値テキスト"/>
        <xdr:cNvSpPr txBox="1"/>
      </xdr:nvSpPr>
      <xdr:spPr>
        <a:xfrm>
          <a:off x="9709638" y="1007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103231</xdr:rowOff>
    </xdr:from>
    <xdr:to>
      <xdr:col>50</xdr:col>
      <xdr:colOff>165100</xdr:colOff>
      <xdr:row>61</xdr:row>
      <xdr:rowOff>33381</xdr:rowOff>
    </xdr:to>
    <xdr:sp macro="" textlink="">
      <xdr:nvSpPr>
        <xdr:cNvPr id="249" name="楕円 248"/>
        <xdr:cNvSpPr/>
      </xdr:nvSpPr>
      <xdr:spPr>
        <a:xfrm>
          <a:off x="8855808" y="1023196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146693</xdr:rowOff>
    </xdr:from>
    <xdr:to>
      <xdr:col>55</xdr:col>
      <xdr:colOff>0</xdr:colOff>
      <xdr:row>60</xdr:row>
      <xdr:rowOff>154031</xdr:rowOff>
    </xdr:to>
    <xdr:cxnSp macro="">
      <xdr:nvCxnSpPr>
        <xdr:cNvPr id="250" name="直線コネクタ 249"/>
        <xdr:cNvCxnSpPr/>
      </xdr:nvCxnSpPr>
      <xdr:spPr>
        <a:xfrm flipV="1">
          <a:off x="8906608" y="10275431"/>
          <a:ext cx="76493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110542</xdr:rowOff>
    </xdr:from>
    <xdr:to>
      <xdr:col>46</xdr:col>
      <xdr:colOff>38100</xdr:colOff>
      <xdr:row>61</xdr:row>
      <xdr:rowOff>40692</xdr:rowOff>
    </xdr:to>
    <xdr:sp macro="" textlink="">
      <xdr:nvSpPr>
        <xdr:cNvPr id="251" name="楕円 250"/>
        <xdr:cNvSpPr/>
      </xdr:nvSpPr>
      <xdr:spPr>
        <a:xfrm>
          <a:off x="8040077" y="10239280"/>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154031</xdr:rowOff>
    </xdr:from>
    <xdr:to>
      <xdr:col>50</xdr:col>
      <xdr:colOff>114300</xdr:colOff>
      <xdr:row>60</xdr:row>
      <xdr:rowOff>161342</xdr:rowOff>
    </xdr:to>
    <xdr:cxnSp macro="">
      <xdr:nvCxnSpPr>
        <xdr:cNvPr id="252" name="直線コネクタ 251"/>
        <xdr:cNvCxnSpPr/>
      </xdr:nvCxnSpPr>
      <xdr:spPr>
        <a:xfrm flipV="1">
          <a:off x="8090877" y="10282769"/>
          <a:ext cx="815731"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117156</xdr:rowOff>
    </xdr:from>
    <xdr:to>
      <xdr:col>41</xdr:col>
      <xdr:colOff>101600</xdr:colOff>
      <xdr:row>61</xdr:row>
      <xdr:rowOff>47306</xdr:rowOff>
    </xdr:to>
    <xdr:sp macro="" textlink="">
      <xdr:nvSpPr>
        <xdr:cNvPr id="253" name="楕円 252"/>
        <xdr:cNvSpPr/>
      </xdr:nvSpPr>
      <xdr:spPr>
        <a:xfrm>
          <a:off x="7209692" y="1024589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161342</xdr:rowOff>
    </xdr:from>
    <xdr:to>
      <xdr:col>45</xdr:col>
      <xdr:colOff>177800</xdr:colOff>
      <xdr:row>60</xdr:row>
      <xdr:rowOff>167956</xdr:rowOff>
    </xdr:to>
    <xdr:cxnSp macro="">
      <xdr:nvCxnSpPr>
        <xdr:cNvPr id="254" name="直線コネクタ 253"/>
        <xdr:cNvCxnSpPr/>
      </xdr:nvCxnSpPr>
      <xdr:spPr>
        <a:xfrm flipV="1">
          <a:off x="7260492" y="10290080"/>
          <a:ext cx="830385"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122456</xdr:rowOff>
    </xdr:from>
    <xdr:to>
      <xdr:col>36</xdr:col>
      <xdr:colOff>165100</xdr:colOff>
      <xdr:row>61</xdr:row>
      <xdr:rowOff>52606</xdr:rowOff>
    </xdr:to>
    <xdr:sp macro="" textlink="">
      <xdr:nvSpPr>
        <xdr:cNvPr id="255" name="楕円 254"/>
        <xdr:cNvSpPr/>
      </xdr:nvSpPr>
      <xdr:spPr>
        <a:xfrm>
          <a:off x="6393962" y="1025119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167956</xdr:rowOff>
    </xdr:from>
    <xdr:to>
      <xdr:col>41</xdr:col>
      <xdr:colOff>50800</xdr:colOff>
      <xdr:row>61</xdr:row>
      <xdr:rowOff>1806</xdr:rowOff>
    </xdr:to>
    <xdr:cxnSp macro="">
      <xdr:nvCxnSpPr>
        <xdr:cNvPr id="256" name="直線コネクタ 255"/>
        <xdr:cNvCxnSpPr/>
      </xdr:nvCxnSpPr>
      <xdr:spPr>
        <a:xfrm flipV="1">
          <a:off x="6444762" y="10296694"/>
          <a:ext cx="81573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xdr:cNvSpPr txBox="1"/>
      </xdr:nvSpPr>
      <xdr:spPr>
        <a:xfrm>
          <a:off x="8641373" y="10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xdr:cNvSpPr txBox="1"/>
      </xdr:nvSpPr>
      <xdr:spPr>
        <a:xfrm>
          <a:off x="7838342" y="105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xdr:cNvSpPr txBox="1"/>
      </xdr:nvSpPr>
      <xdr:spPr>
        <a:xfrm>
          <a:off x="7022611" y="105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xdr:cNvSpPr txBox="1"/>
      </xdr:nvSpPr>
      <xdr:spPr>
        <a:xfrm>
          <a:off x="6192226" y="105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49908</xdr:rowOff>
    </xdr:from>
    <xdr:ext cx="599010" cy="259045"/>
    <xdr:sp macro="" textlink="">
      <xdr:nvSpPr>
        <xdr:cNvPr id="261" name="n_1mainValue【橋りょう・トンネル】&#10;一人当たり有形固定資産（償却資産）額"/>
        <xdr:cNvSpPr txBox="1"/>
      </xdr:nvSpPr>
      <xdr:spPr>
        <a:xfrm>
          <a:off x="8616676" y="100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57219</xdr:rowOff>
    </xdr:from>
    <xdr:ext cx="599010" cy="259045"/>
    <xdr:sp macro="" textlink="">
      <xdr:nvSpPr>
        <xdr:cNvPr id="262" name="n_2mainValue【橋りょう・トンネル】&#10;一人当たり有形固定資産（償却資産）額"/>
        <xdr:cNvSpPr txBox="1"/>
      </xdr:nvSpPr>
      <xdr:spPr>
        <a:xfrm>
          <a:off x="7806026" y="1001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63833</xdr:rowOff>
    </xdr:from>
    <xdr:ext cx="599010" cy="259045"/>
    <xdr:sp macro="" textlink="">
      <xdr:nvSpPr>
        <xdr:cNvPr id="263" name="n_3mainValue【橋りょう・トンネル】&#10;一人当たり有形固定資産（償却資産）額"/>
        <xdr:cNvSpPr txBox="1"/>
      </xdr:nvSpPr>
      <xdr:spPr>
        <a:xfrm>
          <a:off x="6990295" y="1002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69133</xdr:rowOff>
    </xdr:from>
    <xdr:ext cx="599010" cy="259045"/>
    <xdr:sp macro="" textlink="">
      <xdr:nvSpPr>
        <xdr:cNvPr id="264" name="n_4mainValue【橋りょう・トンネル】&#10;一人当たり有形固定資産（償却資産）額"/>
        <xdr:cNvSpPr txBox="1"/>
      </xdr:nvSpPr>
      <xdr:spPr>
        <a:xfrm>
          <a:off x="6159910" y="100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03385" y="146321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80167"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03385" y="1425643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44287"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03385" y="1388070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44287"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03385" y="135049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44287"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03385" y="1313189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44287" y="12992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93753" y="126165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283173" y="13327380"/>
          <a:ext cx="0" cy="124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321908" y="1458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209562" y="1457691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321908" y="1310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209562" y="1332738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321908" y="13958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233008" y="13980404"/>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468077" y="1397087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637692" y="13978498"/>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821962" y="139442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06231" y="1389848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5" name="楕円 304"/>
        <xdr:cNvSpPr/>
      </xdr:nvSpPr>
      <xdr:spPr>
        <a:xfrm>
          <a:off x="4233008" y="139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80663</xdr:rowOff>
    </xdr:from>
    <xdr:ext cx="405111" cy="259045"/>
    <xdr:sp macro="" textlink="">
      <xdr:nvSpPr>
        <xdr:cNvPr id="306" name="【公営住宅】&#10;有形固定資産減価償却率該当値テキスト"/>
        <xdr:cNvSpPr txBox="1"/>
      </xdr:nvSpPr>
      <xdr:spPr>
        <a:xfrm>
          <a:off x="4321908" y="1375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7" name="楕円 306"/>
        <xdr:cNvSpPr/>
      </xdr:nvSpPr>
      <xdr:spPr>
        <a:xfrm>
          <a:off x="3468077" y="13868009"/>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108586</xdr:rowOff>
    </xdr:to>
    <xdr:cxnSp macro="">
      <xdr:nvCxnSpPr>
        <xdr:cNvPr id="308" name="直線コネクタ 307"/>
        <xdr:cNvCxnSpPr/>
      </xdr:nvCxnSpPr>
      <xdr:spPr>
        <a:xfrm>
          <a:off x="3518877" y="13918809"/>
          <a:ext cx="764931"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09" name="楕円 308"/>
        <xdr:cNvSpPr/>
      </xdr:nvSpPr>
      <xdr:spPr>
        <a:xfrm>
          <a:off x="2637692" y="138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76200</xdr:rowOff>
    </xdr:to>
    <xdr:cxnSp macro="">
      <xdr:nvCxnSpPr>
        <xdr:cNvPr id="310" name="直線コネクタ 309"/>
        <xdr:cNvCxnSpPr/>
      </xdr:nvCxnSpPr>
      <xdr:spPr>
        <a:xfrm>
          <a:off x="2688492" y="13911189"/>
          <a:ext cx="83038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311" name="楕円 310"/>
        <xdr:cNvSpPr/>
      </xdr:nvSpPr>
      <xdr:spPr>
        <a:xfrm>
          <a:off x="1821962" y="1383445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40005</xdr:rowOff>
    </xdr:from>
    <xdr:to>
      <xdr:col>15</xdr:col>
      <xdr:colOff>50800</xdr:colOff>
      <xdr:row>82</xdr:row>
      <xdr:rowOff>68580</xdr:rowOff>
    </xdr:to>
    <xdr:cxnSp macro="">
      <xdr:nvCxnSpPr>
        <xdr:cNvPr id="312" name="直線コネクタ 311"/>
        <xdr:cNvCxnSpPr/>
      </xdr:nvCxnSpPr>
      <xdr:spPr>
        <a:xfrm>
          <a:off x="1872762" y="13882614"/>
          <a:ext cx="81573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3" name="楕円 312"/>
        <xdr:cNvSpPr/>
      </xdr:nvSpPr>
      <xdr:spPr>
        <a:xfrm>
          <a:off x="1006231" y="1384514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40005</xdr:rowOff>
    </xdr:from>
    <xdr:to>
      <xdr:col>10</xdr:col>
      <xdr:colOff>114300</xdr:colOff>
      <xdr:row>82</xdr:row>
      <xdr:rowOff>53339</xdr:rowOff>
    </xdr:to>
    <xdr:cxnSp macro="">
      <xdr:nvCxnSpPr>
        <xdr:cNvPr id="314" name="直線コネクタ 313"/>
        <xdr:cNvCxnSpPr/>
      </xdr:nvCxnSpPr>
      <xdr:spPr>
        <a:xfrm flipV="1">
          <a:off x="1057031" y="13882614"/>
          <a:ext cx="815731"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318275" y="1406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500590" y="140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684859" y="1403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869129" y="139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319" name="n_1mainValue【公営住宅】&#10;有形固定資産減価償却率"/>
        <xdr:cNvSpPr txBox="1"/>
      </xdr:nvSpPr>
      <xdr:spPr>
        <a:xfrm>
          <a:off x="3318275" y="136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320" name="n_2mainValue【公営住宅】&#10;有形固定資産減価償却率"/>
        <xdr:cNvSpPr txBox="1"/>
      </xdr:nvSpPr>
      <xdr:spPr>
        <a:xfrm>
          <a:off x="2500590" y="136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107332</xdr:rowOff>
    </xdr:from>
    <xdr:ext cx="405111" cy="259045"/>
    <xdr:sp macro="" textlink="">
      <xdr:nvSpPr>
        <xdr:cNvPr id="321" name="n_3mainValue【公営住宅】&#10;有形固定資産減価償却率"/>
        <xdr:cNvSpPr txBox="1"/>
      </xdr:nvSpPr>
      <xdr:spPr>
        <a:xfrm>
          <a:off x="1684859" y="136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120666</xdr:rowOff>
    </xdr:from>
    <xdr:ext cx="405111" cy="259045"/>
    <xdr:sp macro="" textlink="">
      <xdr:nvSpPr>
        <xdr:cNvPr id="322" name="n_4mainValue【公営住宅】&#10;有形固定資産減価償却率"/>
        <xdr:cNvSpPr txBox="1"/>
      </xdr:nvSpPr>
      <xdr:spPr>
        <a:xfrm>
          <a:off x="869129" y="1362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105769" y="1444429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667898" y="143047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105769" y="1388070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667898"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105769" y="13319760"/>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667898" y="131775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667898"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9671489" y="13188886"/>
          <a:ext cx="0" cy="124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9709638" y="1444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9597292" y="1443858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9709638" y="12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9597292" y="1318888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xdr:cNvSpPr txBox="1"/>
      </xdr:nvSpPr>
      <xdr:spPr>
        <a:xfrm>
          <a:off x="9709638" y="1414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9635392" y="1416217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8855808" y="1416788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040077" y="14174172"/>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209692" y="1416445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393962" y="1415531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43307</xdr:rowOff>
    </xdr:from>
    <xdr:to>
      <xdr:col>55</xdr:col>
      <xdr:colOff>50800</xdr:colOff>
      <xdr:row>81</xdr:row>
      <xdr:rowOff>144907</xdr:rowOff>
    </xdr:to>
    <xdr:sp macro="" textlink="">
      <xdr:nvSpPr>
        <xdr:cNvPr id="358" name="楕円 357"/>
        <xdr:cNvSpPr/>
      </xdr:nvSpPr>
      <xdr:spPr>
        <a:xfrm>
          <a:off x="9635392" y="13717104"/>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66184</xdr:rowOff>
    </xdr:from>
    <xdr:ext cx="469744" cy="259045"/>
    <xdr:sp macro="" textlink="">
      <xdr:nvSpPr>
        <xdr:cNvPr id="359" name="【公営住宅】&#10;一人当たり面積該当値テキスト"/>
        <xdr:cNvSpPr txBox="1"/>
      </xdr:nvSpPr>
      <xdr:spPr>
        <a:xfrm>
          <a:off x="9709638" y="1357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52451</xdr:rowOff>
    </xdr:from>
    <xdr:to>
      <xdr:col>50</xdr:col>
      <xdr:colOff>165100</xdr:colOff>
      <xdr:row>81</xdr:row>
      <xdr:rowOff>154051</xdr:rowOff>
    </xdr:to>
    <xdr:sp macro="" textlink="">
      <xdr:nvSpPr>
        <xdr:cNvPr id="360" name="楕円 359"/>
        <xdr:cNvSpPr/>
      </xdr:nvSpPr>
      <xdr:spPr>
        <a:xfrm>
          <a:off x="8855808" y="137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94107</xdr:rowOff>
    </xdr:from>
    <xdr:to>
      <xdr:col>55</xdr:col>
      <xdr:colOff>0</xdr:colOff>
      <xdr:row>81</xdr:row>
      <xdr:rowOff>103251</xdr:rowOff>
    </xdr:to>
    <xdr:cxnSp macro="">
      <xdr:nvCxnSpPr>
        <xdr:cNvPr id="361" name="直線コネクタ 360"/>
        <xdr:cNvCxnSpPr/>
      </xdr:nvCxnSpPr>
      <xdr:spPr>
        <a:xfrm flipV="1">
          <a:off x="8906608" y="13767904"/>
          <a:ext cx="76493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58738</xdr:rowOff>
    </xdr:from>
    <xdr:to>
      <xdr:col>46</xdr:col>
      <xdr:colOff>38100</xdr:colOff>
      <xdr:row>81</xdr:row>
      <xdr:rowOff>160338</xdr:rowOff>
    </xdr:to>
    <xdr:sp macro="" textlink="">
      <xdr:nvSpPr>
        <xdr:cNvPr id="362" name="楕円 361"/>
        <xdr:cNvSpPr/>
      </xdr:nvSpPr>
      <xdr:spPr>
        <a:xfrm>
          <a:off x="8040077" y="1373253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103251</xdr:rowOff>
    </xdr:from>
    <xdr:to>
      <xdr:col>50</xdr:col>
      <xdr:colOff>114300</xdr:colOff>
      <xdr:row>81</xdr:row>
      <xdr:rowOff>109538</xdr:rowOff>
    </xdr:to>
    <xdr:cxnSp macro="">
      <xdr:nvCxnSpPr>
        <xdr:cNvPr id="363" name="直線コネクタ 362"/>
        <xdr:cNvCxnSpPr/>
      </xdr:nvCxnSpPr>
      <xdr:spPr>
        <a:xfrm flipV="1">
          <a:off x="8090877" y="13777048"/>
          <a:ext cx="815731"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53594</xdr:rowOff>
    </xdr:from>
    <xdr:to>
      <xdr:col>41</xdr:col>
      <xdr:colOff>101600</xdr:colOff>
      <xdr:row>81</xdr:row>
      <xdr:rowOff>155194</xdr:rowOff>
    </xdr:to>
    <xdr:sp macro="" textlink="">
      <xdr:nvSpPr>
        <xdr:cNvPr id="364" name="楕円 363"/>
        <xdr:cNvSpPr/>
      </xdr:nvSpPr>
      <xdr:spPr>
        <a:xfrm>
          <a:off x="7209692" y="13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104394</xdr:rowOff>
    </xdr:from>
    <xdr:to>
      <xdr:col>45</xdr:col>
      <xdr:colOff>177800</xdr:colOff>
      <xdr:row>81</xdr:row>
      <xdr:rowOff>109538</xdr:rowOff>
    </xdr:to>
    <xdr:cxnSp macro="">
      <xdr:nvCxnSpPr>
        <xdr:cNvPr id="365" name="直線コネクタ 364"/>
        <xdr:cNvCxnSpPr/>
      </xdr:nvCxnSpPr>
      <xdr:spPr>
        <a:xfrm>
          <a:off x="7260492" y="13778191"/>
          <a:ext cx="830385"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68453</xdr:rowOff>
    </xdr:from>
    <xdr:to>
      <xdr:col>36</xdr:col>
      <xdr:colOff>165100</xdr:colOff>
      <xdr:row>81</xdr:row>
      <xdr:rowOff>170053</xdr:rowOff>
    </xdr:to>
    <xdr:sp macro="" textlink="">
      <xdr:nvSpPr>
        <xdr:cNvPr id="366" name="楕円 365"/>
        <xdr:cNvSpPr/>
      </xdr:nvSpPr>
      <xdr:spPr>
        <a:xfrm>
          <a:off x="6393962" y="137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104394</xdr:rowOff>
    </xdr:from>
    <xdr:to>
      <xdr:col>41</xdr:col>
      <xdr:colOff>50800</xdr:colOff>
      <xdr:row>81</xdr:row>
      <xdr:rowOff>119253</xdr:rowOff>
    </xdr:to>
    <xdr:cxnSp macro="">
      <xdr:nvCxnSpPr>
        <xdr:cNvPr id="367" name="直線コネクタ 366"/>
        <xdr:cNvCxnSpPr/>
      </xdr:nvCxnSpPr>
      <xdr:spPr>
        <a:xfrm flipV="1">
          <a:off x="6444762" y="13778191"/>
          <a:ext cx="81573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xdr:cNvSpPr txBox="1"/>
      </xdr:nvSpPr>
      <xdr:spPr>
        <a:xfrm>
          <a:off x="8673689" y="1425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xdr:cNvSpPr txBox="1"/>
      </xdr:nvSpPr>
      <xdr:spPr>
        <a:xfrm>
          <a:off x="7870658" y="142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xdr:cNvSpPr txBox="1"/>
      </xdr:nvSpPr>
      <xdr:spPr>
        <a:xfrm>
          <a:off x="7040273" y="142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xdr:cNvSpPr txBox="1"/>
      </xdr:nvSpPr>
      <xdr:spPr>
        <a:xfrm>
          <a:off x="6224542" y="1424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170578</xdr:rowOff>
    </xdr:from>
    <xdr:ext cx="469744" cy="259045"/>
    <xdr:sp macro="" textlink="">
      <xdr:nvSpPr>
        <xdr:cNvPr id="372" name="n_1mainValue【公営住宅】&#10;一人当たり面積"/>
        <xdr:cNvSpPr txBox="1"/>
      </xdr:nvSpPr>
      <xdr:spPr>
        <a:xfrm>
          <a:off x="8673689" y="135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5415</xdr:rowOff>
    </xdr:from>
    <xdr:ext cx="469744" cy="259045"/>
    <xdr:sp macro="" textlink="">
      <xdr:nvSpPr>
        <xdr:cNvPr id="373" name="n_2mainValue【公営住宅】&#10;一人当たり面積"/>
        <xdr:cNvSpPr txBox="1"/>
      </xdr:nvSpPr>
      <xdr:spPr>
        <a:xfrm>
          <a:off x="7870658" y="1351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271</xdr:rowOff>
    </xdr:from>
    <xdr:ext cx="469744" cy="259045"/>
    <xdr:sp macro="" textlink="">
      <xdr:nvSpPr>
        <xdr:cNvPr id="374" name="n_3mainValue【公営住宅】&#10;一人当たり面積"/>
        <xdr:cNvSpPr txBox="1"/>
      </xdr:nvSpPr>
      <xdr:spPr>
        <a:xfrm>
          <a:off x="7040273" y="1350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15130</xdr:rowOff>
    </xdr:from>
    <xdr:ext cx="469744" cy="259045"/>
    <xdr:sp macro="" textlink="">
      <xdr:nvSpPr>
        <xdr:cNvPr id="375" name="n_4mainValue【公営住宅】&#10;一人当たり面積"/>
        <xdr:cNvSpPr txBox="1"/>
      </xdr:nvSpPr>
      <xdr:spPr>
        <a:xfrm>
          <a:off x="6224542" y="1352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03385" y="16508144"/>
          <a:ext cx="4372707"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105769" y="16508144"/>
          <a:ext cx="4358054"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1493500"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1455400"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1493500" y="750394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070283"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1493500" y="712821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070283"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1493500" y="675249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1119749" y="661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1493500" y="637940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1119749" y="6239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1493500" y="600368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1119749" y="5864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1493500" y="562795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1119749" y="548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1493500" y="52522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1183869" y="51126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1493500"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5073287" y="5610811"/>
          <a:ext cx="0" cy="1436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5112023" y="70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4985023" y="704703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5112023" y="539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4985023" y="561081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5112023" y="6098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5023123" y="624742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4243538" y="62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3427808" y="62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2612077" y="623789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1781692" y="62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8980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4118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3302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2487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656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32" name="楕円 431"/>
        <xdr:cNvSpPr/>
      </xdr:nvSpPr>
      <xdr:spPr>
        <a:xfrm>
          <a:off x="15023123" y="6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41927</xdr:rowOff>
    </xdr:from>
    <xdr:ext cx="405111" cy="259045"/>
    <xdr:sp macro="" textlink="">
      <xdr:nvSpPr>
        <xdr:cNvPr id="433" name="【認定こども園・幼稚園・保育所】&#10;有形固定資産減価償却率該当値テキスト"/>
        <xdr:cNvSpPr txBox="1"/>
      </xdr:nvSpPr>
      <xdr:spPr>
        <a:xfrm>
          <a:off x="15112023" y="62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34" name="楕円 433"/>
        <xdr:cNvSpPr/>
      </xdr:nvSpPr>
      <xdr:spPr>
        <a:xfrm>
          <a:off x="14243538" y="62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114300</xdr:rowOff>
    </xdr:to>
    <xdr:cxnSp macro="">
      <xdr:nvCxnSpPr>
        <xdr:cNvPr id="435" name="直線コネクタ 434"/>
        <xdr:cNvCxnSpPr/>
      </xdr:nvCxnSpPr>
      <xdr:spPr>
        <a:xfrm>
          <a:off x="14294338" y="6316540"/>
          <a:ext cx="77958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36" name="楕円 435"/>
        <xdr:cNvSpPr/>
      </xdr:nvSpPr>
      <xdr:spPr>
        <a:xfrm>
          <a:off x="13427808" y="621503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70485</xdr:rowOff>
    </xdr:to>
    <xdr:cxnSp macro="">
      <xdr:nvCxnSpPr>
        <xdr:cNvPr id="437" name="直線コネクタ 436"/>
        <xdr:cNvCxnSpPr/>
      </xdr:nvCxnSpPr>
      <xdr:spPr>
        <a:xfrm>
          <a:off x="13478608" y="6263200"/>
          <a:ext cx="81573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38" name="楕円 437"/>
        <xdr:cNvSpPr/>
      </xdr:nvSpPr>
      <xdr:spPr>
        <a:xfrm>
          <a:off x="12612077" y="621503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37</xdr:row>
      <xdr:rowOff>17145</xdr:rowOff>
    </xdr:to>
    <xdr:cxnSp macro="">
      <xdr:nvCxnSpPr>
        <xdr:cNvPr id="439" name="直線コネクタ 438"/>
        <xdr:cNvCxnSpPr/>
      </xdr:nvCxnSpPr>
      <xdr:spPr>
        <a:xfrm>
          <a:off x="12662877" y="6263200"/>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122555</xdr:rowOff>
    </xdr:from>
    <xdr:to>
      <xdr:col>67</xdr:col>
      <xdr:colOff>101600</xdr:colOff>
      <xdr:row>37</xdr:row>
      <xdr:rowOff>52705</xdr:rowOff>
    </xdr:to>
    <xdr:sp macro="" textlink="">
      <xdr:nvSpPr>
        <xdr:cNvPr id="440" name="楕円 439"/>
        <xdr:cNvSpPr/>
      </xdr:nvSpPr>
      <xdr:spPr>
        <a:xfrm>
          <a:off x="11781692" y="619979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37</xdr:row>
      <xdr:rowOff>17145</xdr:rowOff>
    </xdr:to>
    <xdr:cxnSp macro="">
      <xdr:nvCxnSpPr>
        <xdr:cNvPr id="441" name="直線コネクタ 440"/>
        <xdr:cNvCxnSpPr/>
      </xdr:nvCxnSpPr>
      <xdr:spPr>
        <a:xfrm>
          <a:off x="11832492" y="6247960"/>
          <a:ext cx="83038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4093736" y="603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3290706" y="63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2474975" y="63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xdr:cNvSpPr txBox="1"/>
      </xdr:nvSpPr>
      <xdr:spPr>
        <a:xfrm>
          <a:off x="11644590" y="63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112412</xdr:rowOff>
    </xdr:from>
    <xdr:ext cx="405111" cy="259045"/>
    <xdr:sp macro="" textlink="">
      <xdr:nvSpPr>
        <xdr:cNvPr id="446" name="n_1mainValue【認定こども園・幼稚園・保育所】&#10;有形固定資産減価償却率"/>
        <xdr:cNvSpPr txBox="1"/>
      </xdr:nvSpPr>
      <xdr:spPr>
        <a:xfrm>
          <a:off x="14093736" y="63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7" name="n_2mainValue【認定こども園・幼稚園・保育所】&#10;有形固定資産減価償却率"/>
        <xdr:cNvSpPr txBox="1"/>
      </xdr:nvSpPr>
      <xdr:spPr>
        <a:xfrm>
          <a:off x="13290706" y="599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8" name="n_3mainValue【認定こども園・幼稚園・保育所】&#10;有形固定資産減価償却率"/>
        <xdr:cNvSpPr txBox="1"/>
      </xdr:nvSpPr>
      <xdr:spPr>
        <a:xfrm>
          <a:off x="12474975" y="599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mainValue【認定こども園・幼稚園・保育所】&#10;有形固定資産減価償却率"/>
        <xdr:cNvSpPr txBox="1"/>
      </xdr:nvSpPr>
      <xdr:spPr>
        <a:xfrm>
          <a:off x="11644590" y="597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881231"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857785"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881231"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881231" y="712821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6458013"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881231" y="675249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6458013" y="661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881231" y="6379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6458013" y="6239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881231" y="600368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6458013" y="5864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881231" y="56279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6458013" y="548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881231"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6458013"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881231"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0461018" y="5861538"/>
          <a:ext cx="0" cy="1228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0499754" y="709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0387408" y="709011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0499754" y="56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0387408" y="586153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20499754" y="6489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0410854"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19645923" y="662813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18815538"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7999808"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7184077" y="659765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0285808"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95208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8690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874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7059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9" name="楕円 488"/>
        <xdr:cNvSpPr/>
      </xdr:nvSpPr>
      <xdr:spPr>
        <a:xfrm>
          <a:off x="20410854" y="6846472"/>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90" name="【認定こども園・幼稚園・保育所】&#10;一人当たり面積該当値テキスト"/>
        <xdr:cNvSpPr txBox="1"/>
      </xdr:nvSpPr>
      <xdr:spPr>
        <a:xfrm>
          <a:off x="20499754" y="68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1" name="楕円 490"/>
        <xdr:cNvSpPr/>
      </xdr:nvSpPr>
      <xdr:spPr>
        <a:xfrm>
          <a:off x="19645923" y="684647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92" name="直線コネクタ 491"/>
        <xdr:cNvCxnSpPr/>
      </xdr:nvCxnSpPr>
      <xdr:spPr>
        <a:xfrm>
          <a:off x="19696723" y="6897272"/>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3" name="楕円 492"/>
        <xdr:cNvSpPr/>
      </xdr:nvSpPr>
      <xdr:spPr>
        <a:xfrm>
          <a:off x="18815538" y="6846472"/>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94" name="直線コネクタ 493"/>
        <xdr:cNvCxnSpPr/>
      </xdr:nvCxnSpPr>
      <xdr:spPr>
        <a:xfrm>
          <a:off x="18866338" y="6897272"/>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5" name="楕円 494"/>
        <xdr:cNvSpPr/>
      </xdr:nvSpPr>
      <xdr:spPr>
        <a:xfrm>
          <a:off x="17999808" y="6854092"/>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152400</xdr:rowOff>
    </xdr:to>
    <xdr:cxnSp macro="">
      <xdr:nvCxnSpPr>
        <xdr:cNvPr id="496" name="直線コネクタ 495"/>
        <xdr:cNvCxnSpPr/>
      </xdr:nvCxnSpPr>
      <xdr:spPr>
        <a:xfrm flipV="1">
          <a:off x="18050608" y="6897272"/>
          <a:ext cx="81573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497" name="楕円 496"/>
        <xdr:cNvSpPr/>
      </xdr:nvSpPr>
      <xdr:spPr>
        <a:xfrm>
          <a:off x="17184077" y="683123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40</xdr:row>
      <xdr:rowOff>152400</xdr:rowOff>
    </xdr:to>
    <xdr:cxnSp macro="">
      <xdr:nvCxnSpPr>
        <xdr:cNvPr id="498" name="直線コネクタ 497"/>
        <xdr:cNvCxnSpPr/>
      </xdr:nvCxnSpPr>
      <xdr:spPr>
        <a:xfrm>
          <a:off x="17234877" y="6882032"/>
          <a:ext cx="815731"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xdr:cNvSpPr txBox="1"/>
      </xdr:nvSpPr>
      <xdr:spPr>
        <a:xfrm>
          <a:off x="19463804" y="64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18646119" y="64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xdr:cNvSpPr txBox="1"/>
      </xdr:nvSpPr>
      <xdr:spPr>
        <a:xfrm>
          <a:off x="17830389" y="63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xdr:cNvSpPr txBox="1"/>
      </xdr:nvSpPr>
      <xdr:spPr>
        <a:xfrm>
          <a:off x="17014658" y="63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3" name="n_1mainValue【認定こども園・幼稚園・保育所】&#10;一人当たり面積"/>
        <xdr:cNvSpPr txBox="1"/>
      </xdr:nvSpPr>
      <xdr:spPr>
        <a:xfrm>
          <a:off x="19463804" y="69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4" name="n_2mainValue【認定こども園・幼稚園・保育所】&#10;一人当たり面積"/>
        <xdr:cNvSpPr txBox="1"/>
      </xdr:nvSpPr>
      <xdr:spPr>
        <a:xfrm>
          <a:off x="18646119" y="69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5" name="n_3mainValue【認定こども園・幼稚園・保育所】&#10;一人当たり面積"/>
        <xdr:cNvSpPr txBox="1"/>
      </xdr:nvSpPr>
      <xdr:spPr>
        <a:xfrm>
          <a:off x="17830389" y="69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6" name="n_4mainValue【認定こども園・幼稚園・保育所】&#10;一人当たり面積"/>
        <xdr:cNvSpPr txBox="1"/>
      </xdr:nvSpPr>
      <xdr:spPr>
        <a:xfrm>
          <a:off x="17014658" y="692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1493500"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1455400"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1493500" y="1125591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07028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1493500" y="1088018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1119749" y="10740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1493500" y="1050446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1119749"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1493500" y="1012873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1119749"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1493500" y="975565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1119749"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1493500" y="937992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1119749" y="9240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1493500" y="900420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1119749" y="8864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1493500"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5073287" y="9433267"/>
          <a:ext cx="0" cy="122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5112023" y="106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4985023" y="1065422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5112023" y="921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4985023" y="943326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xdr:cNvSpPr txBox="1"/>
      </xdr:nvSpPr>
      <xdr:spPr>
        <a:xfrm>
          <a:off x="15112023" y="993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5023123" y="996129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4243538" y="100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3427808" y="100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2612077" y="997389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1781692" y="994986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8980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4118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3302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2487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656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547" name="楕円 546"/>
        <xdr:cNvSpPr/>
      </xdr:nvSpPr>
      <xdr:spPr>
        <a:xfrm>
          <a:off x="15023123" y="94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92727</xdr:rowOff>
    </xdr:from>
    <xdr:ext cx="405111" cy="259045"/>
    <xdr:sp macro="" textlink="">
      <xdr:nvSpPr>
        <xdr:cNvPr id="548" name="【学校施設】&#10;有形固定資産減価償却率該当値テキスト"/>
        <xdr:cNvSpPr txBox="1"/>
      </xdr:nvSpPr>
      <xdr:spPr>
        <a:xfrm>
          <a:off x="15112023" y="937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90170</xdr:rowOff>
    </xdr:from>
    <xdr:to>
      <xdr:col>81</xdr:col>
      <xdr:colOff>101600</xdr:colOff>
      <xdr:row>57</xdr:row>
      <xdr:rowOff>20320</xdr:rowOff>
    </xdr:to>
    <xdr:sp macro="" textlink="">
      <xdr:nvSpPr>
        <xdr:cNvPr id="549" name="楕円 548"/>
        <xdr:cNvSpPr/>
      </xdr:nvSpPr>
      <xdr:spPr>
        <a:xfrm>
          <a:off x="14243538" y="954365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140970</xdr:rowOff>
    </xdr:to>
    <xdr:cxnSp macro="">
      <xdr:nvCxnSpPr>
        <xdr:cNvPr id="550" name="直線コネクタ 549"/>
        <xdr:cNvCxnSpPr/>
      </xdr:nvCxnSpPr>
      <xdr:spPr>
        <a:xfrm flipV="1">
          <a:off x="14294338" y="9510639"/>
          <a:ext cx="77958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551" name="楕円 550"/>
        <xdr:cNvSpPr/>
      </xdr:nvSpPr>
      <xdr:spPr>
        <a:xfrm>
          <a:off x="13427808" y="956270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56</xdr:row>
      <xdr:rowOff>160020</xdr:rowOff>
    </xdr:to>
    <xdr:cxnSp macro="">
      <xdr:nvCxnSpPr>
        <xdr:cNvPr id="552" name="直線コネクタ 551"/>
        <xdr:cNvCxnSpPr/>
      </xdr:nvCxnSpPr>
      <xdr:spPr>
        <a:xfrm flipV="1">
          <a:off x="13478608" y="9594459"/>
          <a:ext cx="81573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53" name="楕円 552"/>
        <xdr:cNvSpPr/>
      </xdr:nvSpPr>
      <xdr:spPr>
        <a:xfrm>
          <a:off x="12612077" y="9532229"/>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129540</xdr:rowOff>
    </xdr:from>
    <xdr:to>
      <xdr:col>76</xdr:col>
      <xdr:colOff>114300</xdr:colOff>
      <xdr:row>56</xdr:row>
      <xdr:rowOff>160020</xdr:rowOff>
    </xdr:to>
    <xdr:cxnSp macro="">
      <xdr:nvCxnSpPr>
        <xdr:cNvPr id="554" name="直線コネクタ 553"/>
        <xdr:cNvCxnSpPr/>
      </xdr:nvCxnSpPr>
      <xdr:spPr>
        <a:xfrm>
          <a:off x="12662877" y="9583029"/>
          <a:ext cx="815731"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17780</xdr:rowOff>
    </xdr:from>
    <xdr:to>
      <xdr:col>67</xdr:col>
      <xdr:colOff>101600</xdr:colOff>
      <xdr:row>57</xdr:row>
      <xdr:rowOff>119380</xdr:rowOff>
    </xdr:to>
    <xdr:sp macro="" textlink="">
      <xdr:nvSpPr>
        <xdr:cNvPr id="555" name="楕円 554"/>
        <xdr:cNvSpPr/>
      </xdr:nvSpPr>
      <xdr:spPr>
        <a:xfrm>
          <a:off x="11781692" y="96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129540</xdr:rowOff>
    </xdr:from>
    <xdr:to>
      <xdr:col>71</xdr:col>
      <xdr:colOff>177800</xdr:colOff>
      <xdr:row>57</xdr:row>
      <xdr:rowOff>68580</xdr:rowOff>
    </xdr:to>
    <xdr:cxnSp macro="">
      <xdr:nvCxnSpPr>
        <xdr:cNvPr id="556" name="直線コネクタ 555"/>
        <xdr:cNvCxnSpPr/>
      </xdr:nvCxnSpPr>
      <xdr:spPr>
        <a:xfrm flipV="1">
          <a:off x="11832492" y="9583029"/>
          <a:ext cx="830385" cy="10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xdr:cNvSpPr txBox="1"/>
      </xdr:nvSpPr>
      <xdr:spPr>
        <a:xfrm>
          <a:off x="14093736" y="1009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xdr:cNvSpPr txBox="1"/>
      </xdr:nvSpPr>
      <xdr:spPr>
        <a:xfrm>
          <a:off x="13290706" y="1010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xdr:cNvSpPr txBox="1"/>
      </xdr:nvSpPr>
      <xdr:spPr>
        <a:xfrm>
          <a:off x="12474975" y="100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xdr:cNvSpPr txBox="1"/>
      </xdr:nvSpPr>
      <xdr:spPr>
        <a:xfrm>
          <a:off x="11644590" y="1003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36847</xdr:rowOff>
    </xdr:from>
    <xdr:ext cx="405111" cy="259045"/>
    <xdr:sp macro="" textlink="">
      <xdr:nvSpPr>
        <xdr:cNvPr id="561" name="n_1mainValue【学校施設】&#10;有形固定資産減価償却率"/>
        <xdr:cNvSpPr txBox="1"/>
      </xdr:nvSpPr>
      <xdr:spPr>
        <a:xfrm>
          <a:off x="14093736" y="9321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562" name="n_2mainValue【学校施設】&#10;有形固定資産減価償却率"/>
        <xdr:cNvSpPr txBox="1"/>
      </xdr:nvSpPr>
      <xdr:spPr>
        <a:xfrm>
          <a:off x="13290706" y="9340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25417</xdr:rowOff>
    </xdr:from>
    <xdr:ext cx="405111" cy="259045"/>
    <xdr:sp macro="" textlink="">
      <xdr:nvSpPr>
        <xdr:cNvPr id="563" name="n_3mainValue【学校施設】&#10;有形固定資産減価償却率"/>
        <xdr:cNvSpPr txBox="1"/>
      </xdr:nvSpPr>
      <xdr:spPr>
        <a:xfrm>
          <a:off x="12474975" y="931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135907</xdr:rowOff>
    </xdr:from>
    <xdr:ext cx="405111" cy="259045"/>
    <xdr:sp macro="" textlink="">
      <xdr:nvSpPr>
        <xdr:cNvPr id="564" name="n_4mainValue【学校施設】&#10;有形固定資産減価償却率"/>
        <xdr:cNvSpPr txBox="1"/>
      </xdr:nvSpPr>
      <xdr:spPr>
        <a:xfrm>
          <a:off x="11644590" y="942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881231"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857785"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881231"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645801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6881231" y="109346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6458013" y="107950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6881231" y="1061332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6458013" y="10471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6881231" y="1029202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6458013" y="101498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6881231" y="996809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6458013" y="98285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6881231" y="964679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6458013" y="95072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6881231" y="932549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6458013" y="91859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881231"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458013"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881231"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0461018" y="9491589"/>
          <a:ext cx="0" cy="1354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0499754" y="1085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0387408" y="1084644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0499754" y="927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0387408" y="949158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xdr:cNvSpPr txBox="1"/>
      </xdr:nvSpPr>
      <xdr:spPr>
        <a:xfrm>
          <a:off x="20499754" y="10117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0410854" y="101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19645923" y="10162847"/>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18815538" y="1017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7999808" y="101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7184077" y="1014651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0285808"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95208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8690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874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7059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55335</xdr:rowOff>
    </xdr:from>
    <xdr:to>
      <xdr:col>116</xdr:col>
      <xdr:colOff>114300</xdr:colOff>
      <xdr:row>57</xdr:row>
      <xdr:rowOff>156935</xdr:rowOff>
    </xdr:to>
    <xdr:sp macro="" textlink="">
      <xdr:nvSpPr>
        <xdr:cNvPr id="607" name="楕円 606"/>
        <xdr:cNvSpPr/>
      </xdr:nvSpPr>
      <xdr:spPr>
        <a:xfrm>
          <a:off x="20410854" y="96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78212</xdr:rowOff>
    </xdr:from>
    <xdr:ext cx="469744" cy="259045"/>
    <xdr:sp macro="" textlink="">
      <xdr:nvSpPr>
        <xdr:cNvPr id="608" name="【学校施設】&#10;一人当たり面積該当値テキスト"/>
        <xdr:cNvSpPr txBox="1"/>
      </xdr:nvSpPr>
      <xdr:spPr>
        <a:xfrm>
          <a:off x="20499754" y="95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132624</xdr:rowOff>
    </xdr:from>
    <xdr:to>
      <xdr:col>112</xdr:col>
      <xdr:colOff>38100</xdr:colOff>
      <xdr:row>58</xdr:row>
      <xdr:rowOff>62774</xdr:rowOff>
    </xdr:to>
    <xdr:sp macro="" textlink="">
      <xdr:nvSpPr>
        <xdr:cNvPr id="609" name="楕円 608"/>
        <xdr:cNvSpPr/>
      </xdr:nvSpPr>
      <xdr:spPr>
        <a:xfrm>
          <a:off x="19645923" y="975492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106135</xdr:rowOff>
    </xdr:from>
    <xdr:to>
      <xdr:col>116</xdr:col>
      <xdr:colOff>63500</xdr:colOff>
      <xdr:row>58</xdr:row>
      <xdr:rowOff>11974</xdr:rowOff>
    </xdr:to>
    <xdr:cxnSp macro="">
      <xdr:nvCxnSpPr>
        <xdr:cNvPr id="610" name="直線コネクタ 609"/>
        <xdr:cNvCxnSpPr/>
      </xdr:nvCxnSpPr>
      <xdr:spPr>
        <a:xfrm flipV="1">
          <a:off x="19696723" y="9728437"/>
          <a:ext cx="764931" cy="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150041</xdr:rowOff>
    </xdr:from>
    <xdr:to>
      <xdr:col>107</xdr:col>
      <xdr:colOff>101600</xdr:colOff>
      <xdr:row>58</xdr:row>
      <xdr:rowOff>80191</xdr:rowOff>
    </xdr:to>
    <xdr:sp macro="" textlink="">
      <xdr:nvSpPr>
        <xdr:cNvPr id="611" name="楕円 610"/>
        <xdr:cNvSpPr/>
      </xdr:nvSpPr>
      <xdr:spPr>
        <a:xfrm>
          <a:off x="18815538" y="977234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11974</xdr:rowOff>
    </xdr:from>
    <xdr:to>
      <xdr:col>111</xdr:col>
      <xdr:colOff>177800</xdr:colOff>
      <xdr:row>58</xdr:row>
      <xdr:rowOff>29391</xdr:rowOff>
    </xdr:to>
    <xdr:cxnSp macro="">
      <xdr:nvCxnSpPr>
        <xdr:cNvPr id="612" name="直線コネクタ 611"/>
        <xdr:cNvCxnSpPr/>
      </xdr:nvCxnSpPr>
      <xdr:spPr>
        <a:xfrm flipV="1">
          <a:off x="18866338" y="9803088"/>
          <a:ext cx="830385"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13426</xdr:rowOff>
    </xdr:from>
    <xdr:to>
      <xdr:col>102</xdr:col>
      <xdr:colOff>165100</xdr:colOff>
      <xdr:row>58</xdr:row>
      <xdr:rowOff>115026</xdr:rowOff>
    </xdr:to>
    <xdr:sp macro="" textlink="">
      <xdr:nvSpPr>
        <xdr:cNvPr id="613" name="楕円 612"/>
        <xdr:cNvSpPr/>
      </xdr:nvSpPr>
      <xdr:spPr>
        <a:xfrm>
          <a:off x="17999808" y="98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29391</xdr:rowOff>
    </xdr:from>
    <xdr:to>
      <xdr:col>107</xdr:col>
      <xdr:colOff>50800</xdr:colOff>
      <xdr:row>58</xdr:row>
      <xdr:rowOff>64226</xdr:rowOff>
    </xdr:to>
    <xdr:cxnSp macro="">
      <xdr:nvCxnSpPr>
        <xdr:cNvPr id="614" name="直線コネクタ 613"/>
        <xdr:cNvCxnSpPr/>
      </xdr:nvCxnSpPr>
      <xdr:spPr>
        <a:xfrm flipV="1">
          <a:off x="18050608" y="9820505"/>
          <a:ext cx="81573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72209</xdr:rowOff>
    </xdr:from>
    <xdr:to>
      <xdr:col>98</xdr:col>
      <xdr:colOff>38100</xdr:colOff>
      <xdr:row>59</xdr:row>
      <xdr:rowOff>2359</xdr:rowOff>
    </xdr:to>
    <xdr:sp macro="" textlink="">
      <xdr:nvSpPr>
        <xdr:cNvPr id="615" name="楕円 614"/>
        <xdr:cNvSpPr/>
      </xdr:nvSpPr>
      <xdr:spPr>
        <a:xfrm>
          <a:off x="17184077" y="986332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64226</xdr:rowOff>
    </xdr:from>
    <xdr:to>
      <xdr:col>102</xdr:col>
      <xdr:colOff>114300</xdr:colOff>
      <xdr:row>58</xdr:row>
      <xdr:rowOff>123009</xdr:rowOff>
    </xdr:to>
    <xdr:cxnSp macro="">
      <xdr:nvCxnSpPr>
        <xdr:cNvPr id="616" name="直線コネクタ 615"/>
        <xdr:cNvCxnSpPr/>
      </xdr:nvCxnSpPr>
      <xdr:spPr>
        <a:xfrm flipV="1">
          <a:off x="17234877" y="9855340"/>
          <a:ext cx="815731"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xdr:cNvSpPr txBox="1"/>
      </xdr:nvSpPr>
      <xdr:spPr>
        <a:xfrm>
          <a:off x="19463804" y="1025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xdr:cNvSpPr txBox="1"/>
      </xdr:nvSpPr>
      <xdr:spPr>
        <a:xfrm>
          <a:off x="18646119" y="102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xdr:cNvSpPr txBox="1"/>
      </xdr:nvSpPr>
      <xdr:spPr>
        <a:xfrm>
          <a:off x="17830389" y="102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xdr:cNvSpPr txBox="1"/>
      </xdr:nvSpPr>
      <xdr:spPr>
        <a:xfrm>
          <a:off x="17014658" y="1023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79301</xdr:rowOff>
    </xdr:from>
    <xdr:ext cx="469744" cy="259045"/>
    <xdr:sp macro="" textlink="">
      <xdr:nvSpPr>
        <xdr:cNvPr id="621" name="n_1mainValue【学校施設】&#10;一人当たり面積"/>
        <xdr:cNvSpPr txBox="1"/>
      </xdr:nvSpPr>
      <xdr:spPr>
        <a:xfrm>
          <a:off x="19463804" y="953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622" name="n_2mainValue【学校施設】&#10;一人当たり面積"/>
        <xdr:cNvSpPr txBox="1"/>
      </xdr:nvSpPr>
      <xdr:spPr>
        <a:xfrm>
          <a:off x="18646119" y="95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131553</xdr:rowOff>
    </xdr:from>
    <xdr:ext cx="469744" cy="259045"/>
    <xdr:sp macro="" textlink="">
      <xdr:nvSpPr>
        <xdr:cNvPr id="623" name="n_3mainValue【学校施設】&#10;一人当たり面積"/>
        <xdr:cNvSpPr txBox="1"/>
      </xdr:nvSpPr>
      <xdr:spPr>
        <a:xfrm>
          <a:off x="17830389" y="95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18886</xdr:rowOff>
    </xdr:from>
    <xdr:ext cx="469744" cy="259045"/>
    <xdr:sp macro="" textlink="">
      <xdr:nvSpPr>
        <xdr:cNvPr id="624" name="n_4mainValue【学校施設】&#10;一人当たり面積"/>
        <xdr:cNvSpPr txBox="1"/>
      </xdr:nvSpPr>
      <xdr:spPr>
        <a:xfrm>
          <a:off x="17014658" y="96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1493500"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1455400"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1493500" y="1500788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070283"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1493500" y="1463215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07028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1493500" y="1425643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1119749"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1493500" y="1388070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1119749"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1493500" y="1350498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1119749"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1493500" y="1313189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1119749" y="12992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493500" y="1275617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1183869" y="126165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493500"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5073287" y="13044268"/>
          <a:ext cx="0" cy="1587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5112023" y="146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4985023" y="1463215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5112023" y="128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4985023" y="1304426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5112023" y="1364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5023123" y="1379254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4243538" y="1376587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3427808" y="1371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2612077" y="1370300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1781692" y="1371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8980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4118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3302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2487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656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33020</xdr:rowOff>
    </xdr:from>
    <xdr:to>
      <xdr:col>85</xdr:col>
      <xdr:colOff>177800</xdr:colOff>
      <xdr:row>85</xdr:row>
      <xdr:rowOff>134620</xdr:rowOff>
    </xdr:to>
    <xdr:sp macro="" textlink="">
      <xdr:nvSpPr>
        <xdr:cNvPr id="665" name="楕円 664"/>
        <xdr:cNvSpPr/>
      </xdr:nvSpPr>
      <xdr:spPr>
        <a:xfrm>
          <a:off x="15023123" y="143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11447</xdr:rowOff>
    </xdr:from>
    <xdr:ext cx="405111" cy="259045"/>
    <xdr:sp macro="" textlink="">
      <xdr:nvSpPr>
        <xdr:cNvPr id="666" name="【児童館】&#10;有形固定資産減価償却率該当値テキスト"/>
        <xdr:cNvSpPr txBox="1"/>
      </xdr:nvSpPr>
      <xdr:spPr>
        <a:xfrm>
          <a:off x="15112023" y="14360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6350</xdr:rowOff>
    </xdr:from>
    <xdr:to>
      <xdr:col>81</xdr:col>
      <xdr:colOff>101600</xdr:colOff>
      <xdr:row>85</xdr:row>
      <xdr:rowOff>107950</xdr:rowOff>
    </xdr:to>
    <xdr:sp macro="" textlink="">
      <xdr:nvSpPr>
        <xdr:cNvPr id="667" name="楕円 666"/>
        <xdr:cNvSpPr/>
      </xdr:nvSpPr>
      <xdr:spPr>
        <a:xfrm>
          <a:off x="14243538" y="14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57150</xdr:rowOff>
    </xdr:from>
    <xdr:to>
      <xdr:col>85</xdr:col>
      <xdr:colOff>127000</xdr:colOff>
      <xdr:row>85</xdr:row>
      <xdr:rowOff>83820</xdr:rowOff>
    </xdr:to>
    <xdr:cxnSp macro="">
      <xdr:nvCxnSpPr>
        <xdr:cNvPr id="668" name="直線コネクタ 667"/>
        <xdr:cNvCxnSpPr/>
      </xdr:nvCxnSpPr>
      <xdr:spPr>
        <a:xfrm>
          <a:off x="14294338" y="14406196"/>
          <a:ext cx="77958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69" name="楕円 668"/>
        <xdr:cNvSpPr/>
      </xdr:nvSpPr>
      <xdr:spPr>
        <a:xfrm>
          <a:off x="13427808" y="144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57150</xdr:rowOff>
    </xdr:from>
    <xdr:to>
      <xdr:col>81</xdr:col>
      <xdr:colOff>50800</xdr:colOff>
      <xdr:row>85</xdr:row>
      <xdr:rowOff>118111</xdr:rowOff>
    </xdr:to>
    <xdr:cxnSp macro="">
      <xdr:nvCxnSpPr>
        <xdr:cNvPr id="670" name="直線コネクタ 669"/>
        <xdr:cNvCxnSpPr/>
      </xdr:nvCxnSpPr>
      <xdr:spPr>
        <a:xfrm flipV="1">
          <a:off x="13478608" y="14406196"/>
          <a:ext cx="81573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48261</xdr:rowOff>
    </xdr:from>
    <xdr:to>
      <xdr:col>72</xdr:col>
      <xdr:colOff>38100</xdr:colOff>
      <xdr:row>85</xdr:row>
      <xdr:rowOff>149861</xdr:rowOff>
    </xdr:to>
    <xdr:sp macro="" textlink="">
      <xdr:nvSpPr>
        <xdr:cNvPr id="671" name="楕円 670"/>
        <xdr:cNvSpPr/>
      </xdr:nvSpPr>
      <xdr:spPr>
        <a:xfrm>
          <a:off x="12612077" y="14397307"/>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99061</xdr:rowOff>
    </xdr:from>
    <xdr:to>
      <xdr:col>76</xdr:col>
      <xdr:colOff>114300</xdr:colOff>
      <xdr:row>85</xdr:row>
      <xdr:rowOff>118111</xdr:rowOff>
    </xdr:to>
    <xdr:cxnSp macro="">
      <xdr:nvCxnSpPr>
        <xdr:cNvPr id="672" name="直線コネクタ 671"/>
        <xdr:cNvCxnSpPr/>
      </xdr:nvCxnSpPr>
      <xdr:spPr>
        <a:xfrm>
          <a:off x="12662877" y="14448107"/>
          <a:ext cx="815731"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31114</xdr:rowOff>
    </xdr:from>
    <xdr:to>
      <xdr:col>67</xdr:col>
      <xdr:colOff>101600</xdr:colOff>
      <xdr:row>85</xdr:row>
      <xdr:rowOff>132714</xdr:rowOff>
    </xdr:to>
    <xdr:sp macro="" textlink="">
      <xdr:nvSpPr>
        <xdr:cNvPr id="673" name="楕円 672"/>
        <xdr:cNvSpPr/>
      </xdr:nvSpPr>
      <xdr:spPr>
        <a:xfrm>
          <a:off x="11781692" y="143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81914</xdr:rowOff>
    </xdr:from>
    <xdr:to>
      <xdr:col>71</xdr:col>
      <xdr:colOff>177800</xdr:colOff>
      <xdr:row>85</xdr:row>
      <xdr:rowOff>99061</xdr:rowOff>
    </xdr:to>
    <xdr:cxnSp macro="">
      <xdr:nvCxnSpPr>
        <xdr:cNvPr id="674" name="直線コネクタ 673"/>
        <xdr:cNvCxnSpPr/>
      </xdr:nvCxnSpPr>
      <xdr:spPr>
        <a:xfrm>
          <a:off x="11832492" y="14430960"/>
          <a:ext cx="830385"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4093736" y="135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3290706" y="134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2474975" y="1348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1644590" y="134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99077</xdr:rowOff>
    </xdr:from>
    <xdr:ext cx="405111" cy="259045"/>
    <xdr:sp macro="" textlink="">
      <xdr:nvSpPr>
        <xdr:cNvPr id="679" name="n_1mainValue【児童館】&#10;有形固定資産減価償却率"/>
        <xdr:cNvSpPr txBox="1"/>
      </xdr:nvSpPr>
      <xdr:spPr>
        <a:xfrm>
          <a:off x="14093736" y="1444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80" name="n_2mainValue【児童館】&#10;有形固定資産減価償却率"/>
        <xdr:cNvSpPr txBox="1"/>
      </xdr:nvSpPr>
      <xdr:spPr>
        <a:xfrm>
          <a:off x="13290706" y="145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140988</xdr:rowOff>
    </xdr:from>
    <xdr:ext cx="405111" cy="259045"/>
    <xdr:sp macro="" textlink="">
      <xdr:nvSpPr>
        <xdr:cNvPr id="681" name="n_3mainValue【児童館】&#10;有形固定資産減価償却率"/>
        <xdr:cNvSpPr txBox="1"/>
      </xdr:nvSpPr>
      <xdr:spPr>
        <a:xfrm>
          <a:off x="12474975" y="14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123841</xdr:rowOff>
    </xdr:from>
    <xdr:ext cx="405111" cy="259045"/>
    <xdr:sp macro="" textlink="">
      <xdr:nvSpPr>
        <xdr:cNvPr id="682" name="n_4mainValue【児童館】&#10;有形固定資産減価償却率"/>
        <xdr:cNvSpPr txBox="1"/>
      </xdr:nvSpPr>
      <xdr:spPr>
        <a:xfrm>
          <a:off x="11644590" y="1447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881231"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857785"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881231"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6881231" y="1468658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6458013" y="14544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6881231" y="143626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6458013" y="142230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6881231" y="140413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6458013" y="139017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6881231" y="137200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6458013" y="13580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6881231" y="1339876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6458013" y="13259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6881231" y="1307746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6458013" y="129378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6881231"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6458013"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6881231"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0461018" y="13270774"/>
          <a:ext cx="0" cy="131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0499754" y="1459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0387408" y="1458861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0499754" y="130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0387408" y="1327077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0499754" y="13975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0410854" y="1412118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19645923" y="1412118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18815538" y="1412118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7999808" y="1415384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7184077" y="1418386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0285808"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95208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8690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874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7059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24" name="楕円 723"/>
        <xdr:cNvSpPr/>
      </xdr:nvSpPr>
      <xdr:spPr>
        <a:xfrm>
          <a:off x="20410854" y="1431449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725" name="【児童館】&#10;一人当たり面積該当値テキスト"/>
        <xdr:cNvSpPr txBox="1"/>
      </xdr:nvSpPr>
      <xdr:spPr>
        <a:xfrm>
          <a:off x="20499754" y="1429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6" name="楕円 725"/>
        <xdr:cNvSpPr/>
      </xdr:nvSpPr>
      <xdr:spPr>
        <a:xfrm>
          <a:off x="19645923" y="1434714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46264</xdr:rowOff>
    </xdr:to>
    <xdr:cxnSp macro="">
      <xdr:nvCxnSpPr>
        <xdr:cNvPr id="727" name="直線コネクタ 726"/>
        <xdr:cNvCxnSpPr/>
      </xdr:nvCxnSpPr>
      <xdr:spPr>
        <a:xfrm flipV="1">
          <a:off x="19696723" y="14362653"/>
          <a:ext cx="764931"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8" name="楕円 727"/>
        <xdr:cNvSpPr/>
      </xdr:nvSpPr>
      <xdr:spPr>
        <a:xfrm>
          <a:off x="18815538" y="1434714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9" name="直線コネクタ 728"/>
        <xdr:cNvCxnSpPr/>
      </xdr:nvCxnSpPr>
      <xdr:spPr>
        <a:xfrm>
          <a:off x="18866338" y="14395310"/>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30" name="楕円 729"/>
        <xdr:cNvSpPr/>
      </xdr:nvSpPr>
      <xdr:spPr>
        <a:xfrm>
          <a:off x="17999808" y="1434714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31" name="直線コネクタ 730"/>
        <xdr:cNvCxnSpPr/>
      </xdr:nvCxnSpPr>
      <xdr:spPr>
        <a:xfrm>
          <a:off x="18050608" y="14395310"/>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32" name="楕円 731"/>
        <xdr:cNvSpPr/>
      </xdr:nvSpPr>
      <xdr:spPr>
        <a:xfrm>
          <a:off x="17184077" y="1434714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33" name="直線コネクタ 732"/>
        <xdr:cNvCxnSpPr/>
      </xdr:nvCxnSpPr>
      <xdr:spPr>
        <a:xfrm>
          <a:off x="17234877" y="14395310"/>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19463804" y="138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18646119" y="138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7830389" y="139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7014658" y="139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8" name="n_1mainValue【児童館】&#10;一人当たり面積"/>
        <xdr:cNvSpPr txBox="1"/>
      </xdr:nvSpPr>
      <xdr:spPr>
        <a:xfrm>
          <a:off x="19463804" y="144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9" name="n_2mainValue【児童館】&#10;一人当たり面積"/>
        <xdr:cNvSpPr txBox="1"/>
      </xdr:nvSpPr>
      <xdr:spPr>
        <a:xfrm>
          <a:off x="18646119" y="144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40" name="n_3mainValue【児童館】&#10;一人当たり面積"/>
        <xdr:cNvSpPr txBox="1"/>
      </xdr:nvSpPr>
      <xdr:spPr>
        <a:xfrm>
          <a:off x="17830389" y="144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41" name="n_4mainValue【児童館】&#10;一人当たり面積"/>
        <xdr:cNvSpPr txBox="1"/>
      </xdr:nvSpPr>
      <xdr:spPr>
        <a:xfrm>
          <a:off x="17014658" y="144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1493500"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1455400"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1493500" y="1875721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070283"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1493500" y="1838412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07028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1493500" y="1800840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1119749"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1493500" y="17632680"/>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1119749"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1493500" y="1725695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1119749"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1493500" y="1688123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1119749"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1493500" y="1650814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1183869"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1493500"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5073287" y="16769568"/>
          <a:ext cx="0" cy="1398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5112023" y="1817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4985023" y="1816769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5112023" y="1654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4985023" y="1676956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71" name="【公民館】&#10;有形固定資産減価償却率平均値テキスト"/>
        <xdr:cNvSpPr txBox="1"/>
      </xdr:nvSpPr>
      <xdr:spPr>
        <a:xfrm>
          <a:off x="15112023" y="175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5023123" y="1753879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4243538" y="1752736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3427808" y="1749498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2612077" y="1751212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1781692" y="1748736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48980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4118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3302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2487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1656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xdr:rowOff>
    </xdr:from>
    <xdr:to>
      <xdr:col>85</xdr:col>
      <xdr:colOff>177800</xdr:colOff>
      <xdr:row>102</xdr:row>
      <xdr:rowOff>109855</xdr:rowOff>
    </xdr:to>
    <xdr:sp macro="" textlink="">
      <xdr:nvSpPr>
        <xdr:cNvPr id="782" name="楕円 781"/>
        <xdr:cNvSpPr/>
      </xdr:nvSpPr>
      <xdr:spPr>
        <a:xfrm>
          <a:off x="15023123" y="172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31132</xdr:rowOff>
    </xdr:from>
    <xdr:ext cx="405111" cy="259045"/>
    <xdr:sp macro="" textlink="">
      <xdr:nvSpPr>
        <xdr:cNvPr id="783" name="【公民館】&#10;有形固定資産減価償却率該当値テキスト"/>
        <xdr:cNvSpPr txBox="1"/>
      </xdr:nvSpPr>
      <xdr:spPr>
        <a:xfrm>
          <a:off x="15112023" y="170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784" name="楕円 783"/>
        <xdr:cNvSpPr/>
      </xdr:nvSpPr>
      <xdr:spPr>
        <a:xfrm>
          <a:off x="14243538" y="1719355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59055</xdr:rowOff>
    </xdr:to>
    <xdr:cxnSp macro="">
      <xdr:nvCxnSpPr>
        <xdr:cNvPr id="785" name="直線コネクタ 784"/>
        <xdr:cNvCxnSpPr/>
      </xdr:nvCxnSpPr>
      <xdr:spPr>
        <a:xfrm>
          <a:off x="14294338" y="17241716"/>
          <a:ext cx="77958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107314</xdr:rowOff>
    </xdr:from>
    <xdr:to>
      <xdr:col>76</xdr:col>
      <xdr:colOff>165100</xdr:colOff>
      <xdr:row>102</xdr:row>
      <xdr:rowOff>37464</xdr:rowOff>
    </xdr:to>
    <xdr:sp macro="" textlink="">
      <xdr:nvSpPr>
        <xdr:cNvPr id="786" name="楕円 785"/>
        <xdr:cNvSpPr/>
      </xdr:nvSpPr>
      <xdr:spPr>
        <a:xfrm>
          <a:off x="13427808" y="1715735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158114</xdr:rowOff>
    </xdr:from>
    <xdr:to>
      <xdr:col>81</xdr:col>
      <xdr:colOff>50800</xdr:colOff>
      <xdr:row>102</xdr:row>
      <xdr:rowOff>22861</xdr:rowOff>
    </xdr:to>
    <xdr:cxnSp macro="">
      <xdr:nvCxnSpPr>
        <xdr:cNvPr id="787" name="直線コネクタ 786"/>
        <xdr:cNvCxnSpPr/>
      </xdr:nvCxnSpPr>
      <xdr:spPr>
        <a:xfrm>
          <a:off x="13478608" y="17208157"/>
          <a:ext cx="81573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788" name="楕円 787"/>
        <xdr:cNvSpPr/>
      </xdr:nvSpPr>
      <xdr:spPr>
        <a:xfrm>
          <a:off x="12612077" y="1712497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101</xdr:row>
      <xdr:rowOff>158114</xdr:rowOff>
    </xdr:to>
    <xdr:cxnSp macro="">
      <xdr:nvCxnSpPr>
        <xdr:cNvPr id="789" name="直線コネクタ 788"/>
        <xdr:cNvCxnSpPr/>
      </xdr:nvCxnSpPr>
      <xdr:spPr>
        <a:xfrm>
          <a:off x="12662877" y="17175773"/>
          <a:ext cx="815731"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36830</xdr:rowOff>
    </xdr:from>
    <xdr:to>
      <xdr:col>67</xdr:col>
      <xdr:colOff>101600</xdr:colOff>
      <xdr:row>101</xdr:row>
      <xdr:rowOff>138430</xdr:rowOff>
    </xdr:to>
    <xdr:sp macro="" textlink="">
      <xdr:nvSpPr>
        <xdr:cNvPr id="790" name="楕円 789"/>
        <xdr:cNvSpPr/>
      </xdr:nvSpPr>
      <xdr:spPr>
        <a:xfrm>
          <a:off x="11781692" y="17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87630</xdr:rowOff>
    </xdr:from>
    <xdr:to>
      <xdr:col>71</xdr:col>
      <xdr:colOff>177800</xdr:colOff>
      <xdr:row>101</xdr:row>
      <xdr:rowOff>125730</xdr:rowOff>
    </xdr:to>
    <xdr:cxnSp macro="">
      <xdr:nvCxnSpPr>
        <xdr:cNvPr id="791" name="直線コネクタ 790"/>
        <xdr:cNvCxnSpPr/>
      </xdr:nvCxnSpPr>
      <xdr:spPr>
        <a:xfrm>
          <a:off x="11832492" y="17137673"/>
          <a:ext cx="83038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xdr:cNvSpPr txBox="1"/>
      </xdr:nvSpPr>
      <xdr:spPr>
        <a:xfrm>
          <a:off x="14093736"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93" name="n_2aveValue【公民館】&#10;有形固定資産減価償却率"/>
        <xdr:cNvSpPr txBox="1"/>
      </xdr:nvSpPr>
      <xdr:spPr>
        <a:xfrm>
          <a:off x="13290706" y="1758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4" name="n_3aveValue【公民館】&#10;有形固定資産減価償却率"/>
        <xdr:cNvSpPr txBox="1"/>
      </xdr:nvSpPr>
      <xdr:spPr>
        <a:xfrm>
          <a:off x="12474975" y="1760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5" name="n_4aveValue【公民館】&#10;有形固定資産減価償却率"/>
        <xdr:cNvSpPr txBox="1"/>
      </xdr:nvSpPr>
      <xdr:spPr>
        <a:xfrm>
          <a:off x="11644590"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796" name="n_1mainValue【公民館】&#10;有形固定資産減価償却率"/>
        <xdr:cNvSpPr txBox="1"/>
      </xdr:nvSpPr>
      <xdr:spPr>
        <a:xfrm>
          <a:off x="14093736" y="1697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53991</xdr:rowOff>
    </xdr:from>
    <xdr:ext cx="405111" cy="259045"/>
    <xdr:sp macro="" textlink="">
      <xdr:nvSpPr>
        <xdr:cNvPr id="797" name="n_2mainValue【公民館】&#10;有形固定資産減価償却率"/>
        <xdr:cNvSpPr txBox="1"/>
      </xdr:nvSpPr>
      <xdr:spPr>
        <a:xfrm>
          <a:off x="13290706" y="1693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798" name="n_3mainValue【公民館】&#10;有形固定資産減価償却率"/>
        <xdr:cNvSpPr txBox="1"/>
      </xdr:nvSpPr>
      <xdr:spPr>
        <a:xfrm>
          <a:off x="12474975" y="1690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154957</xdr:rowOff>
    </xdr:from>
    <xdr:ext cx="405111" cy="259045"/>
    <xdr:sp macro="" textlink="">
      <xdr:nvSpPr>
        <xdr:cNvPr id="799" name="n_4mainValue【公民館】&#10;有形固定資産減価償却率"/>
        <xdr:cNvSpPr txBox="1"/>
      </xdr:nvSpPr>
      <xdr:spPr>
        <a:xfrm>
          <a:off x="11644590" y="1686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6881231"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6857785"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6881231"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6881231"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6458013"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6881231"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6458013" y="17868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6881231"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6458013" y="17493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6881231"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6458013" y="17117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6881231"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6458013" y="167416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6881231"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6458013"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6881231"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0461018" y="16972670"/>
          <a:ext cx="0" cy="1297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0499754" y="182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0387408" y="182698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0499754" y="167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0387408" y="169726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8" name="【公民館】&#10;一人当たり面積平均値テキスト"/>
        <xdr:cNvSpPr txBox="1"/>
      </xdr:nvSpPr>
      <xdr:spPr>
        <a:xfrm>
          <a:off x="20499754" y="1773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0410854" y="1775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19645923" y="1778498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18815538" y="1781546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7999808" y="1780022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7184077" y="1780784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0285808"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195208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18690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7874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7059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39" name="楕円 838"/>
        <xdr:cNvSpPr/>
      </xdr:nvSpPr>
      <xdr:spPr>
        <a:xfrm>
          <a:off x="20410854" y="1748545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40" name="【公民館】&#10;一人当たり面積該当値テキスト"/>
        <xdr:cNvSpPr txBox="1"/>
      </xdr:nvSpPr>
      <xdr:spPr>
        <a:xfrm>
          <a:off x="20499754" y="1733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113030</xdr:rowOff>
    </xdr:from>
    <xdr:to>
      <xdr:col>112</xdr:col>
      <xdr:colOff>38100</xdr:colOff>
      <xdr:row>104</xdr:row>
      <xdr:rowOff>43180</xdr:rowOff>
    </xdr:to>
    <xdr:sp macro="" textlink="">
      <xdr:nvSpPr>
        <xdr:cNvPr id="841" name="楕円 840"/>
        <xdr:cNvSpPr/>
      </xdr:nvSpPr>
      <xdr:spPr>
        <a:xfrm>
          <a:off x="19645923" y="1750069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163830</xdr:rowOff>
    </xdr:to>
    <xdr:cxnSp macro="">
      <xdr:nvCxnSpPr>
        <xdr:cNvPr id="842" name="直線コネクタ 841"/>
        <xdr:cNvCxnSpPr/>
      </xdr:nvCxnSpPr>
      <xdr:spPr>
        <a:xfrm flipV="1">
          <a:off x="19696723" y="17536257"/>
          <a:ext cx="764931"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43" name="楕円 842"/>
        <xdr:cNvSpPr/>
      </xdr:nvSpPr>
      <xdr:spPr>
        <a:xfrm>
          <a:off x="18815538" y="1750831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163830</xdr:rowOff>
    </xdr:from>
    <xdr:to>
      <xdr:col>111</xdr:col>
      <xdr:colOff>177800</xdr:colOff>
      <xdr:row>104</xdr:row>
      <xdr:rowOff>0</xdr:rowOff>
    </xdr:to>
    <xdr:cxnSp macro="">
      <xdr:nvCxnSpPr>
        <xdr:cNvPr id="844" name="直線コネクタ 843"/>
        <xdr:cNvCxnSpPr/>
      </xdr:nvCxnSpPr>
      <xdr:spPr>
        <a:xfrm flipV="1">
          <a:off x="18866338" y="17551498"/>
          <a:ext cx="830385"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845" name="楕円 844"/>
        <xdr:cNvSpPr/>
      </xdr:nvSpPr>
      <xdr:spPr>
        <a:xfrm>
          <a:off x="17999808" y="1751593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7620</xdr:rowOff>
    </xdr:to>
    <xdr:cxnSp macro="">
      <xdr:nvCxnSpPr>
        <xdr:cNvPr id="846" name="直線コネクタ 845"/>
        <xdr:cNvCxnSpPr/>
      </xdr:nvCxnSpPr>
      <xdr:spPr>
        <a:xfrm flipV="1">
          <a:off x="18050608" y="17556480"/>
          <a:ext cx="81573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135889</xdr:rowOff>
    </xdr:from>
    <xdr:to>
      <xdr:col>98</xdr:col>
      <xdr:colOff>38100</xdr:colOff>
      <xdr:row>104</xdr:row>
      <xdr:rowOff>66039</xdr:rowOff>
    </xdr:to>
    <xdr:sp macro="" textlink="">
      <xdr:nvSpPr>
        <xdr:cNvPr id="847" name="楕円 846"/>
        <xdr:cNvSpPr/>
      </xdr:nvSpPr>
      <xdr:spPr>
        <a:xfrm>
          <a:off x="17184077" y="1752355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xdr:rowOff>
    </xdr:from>
    <xdr:to>
      <xdr:col>102</xdr:col>
      <xdr:colOff>114300</xdr:colOff>
      <xdr:row>104</xdr:row>
      <xdr:rowOff>15239</xdr:rowOff>
    </xdr:to>
    <xdr:cxnSp macro="">
      <xdr:nvCxnSpPr>
        <xdr:cNvPr id="848" name="直線コネクタ 847"/>
        <xdr:cNvCxnSpPr/>
      </xdr:nvCxnSpPr>
      <xdr:spPr>
        <a:xfrm flipV="1">
          <a:off x="17234877" y="17564100"/>
          <a:ext cx="815731"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xdr:cNvSpPr txBox="1"/>
      </xdr:nvSpPr>
      <xdr:spPr>
        <a:xfrm>
          <a:off x="19463804" y="1787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xdr:cNvSpPr txBox="1"/>
      </xdr:nvSpPr>
      <xdr:spPr>
        <a:xfrm>
          <a:off x="18646119" y="17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xdr:cNvSpPr txBox="1"/>
      </xdr:nvSpPr>
      <xdr:spPr>
        <a:xfrm>
          <a:off x="17830389" y="178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xdr:cNvSpPr txBox="1"/>
      </xdr:nvSpPr>
      <xdr:spPr>
        <a:xfrm>
          <a:off x="17014658" y="178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59707</xdr:rowOff>
    </xdr:from>
    <xdr:ext cx="469744" cy="259045"/>
    <xdr:sp macro="" textlink="">
      <xdr:nvSpPr>
        <xdr:cNvPr id="853" name="n_1mainValue【公民館】&#10;一人当たり面積"/>
        <xdr:cNvSpPr txBox="1"/>
      </xdr:nvSpPr>
      <xdr:spPr>
        <a:xfrm>
          <a:off x="19463804" y="1727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54" name="n_2mainValue【公民館】&#10;一人当たり面積"/>
        <xdr:cNvSpPr txBox="1"/>
      </xdr:nvSpPr>
      <xdr:spPr>
        <a:xfrm>
          <a:off x="18646119" y="172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855" name="n_3mainValue【公民館】&#10;一人当たり面積"/>
        <xdr:cNvSpPr txBox="1"/>
      </xdr:nvSpPr>
      <xdr:spPr>
        <a:xfrm>
          <a:off x="17830389" y="172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82566</xdr:rowOff>
    </xdr:from>
    <xdr:ext cx="469744" cy="259045"/>
    <xdr:sp macro="" textlink="">
      <xdr:nvSpPr>
        <xdr:cNvPr id="856" name="n_4mainValue【公民館】&#10;一人当たり面積"/>
        <xdr:cNvSpPr txBox="1"/>
      </xdr:nvSpPr>
      <xdr:spPr>
        <a:xfrm>
          <a:off x="17014658" y="173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類似団体と比較すると、学校施設・公民館については、</a:t>
          </a:r>
          <a:r>
            <a:rPr kumimoji="1" lang="ja-JP" altLang="en-US" sz="1100">
              <a:solidFill>
                <a:schemeClr val="dk1"/>
              </a:solidFill>
              <a:effectLst/>
              <a:latin typeface="+mn-lt"/>
              <a:ea typeface="+mn-ea"/>
              <a:cs typeface="+mn-cs"/>
            </a:rPr>
            <a:t>耐震化事業等</a:t>
          </a:r>
          <a:r>
            <a:rPr kumimoji="1" lang="ja-JP" altLang="ja-JP" sz="1100">
              <a:solidFill>
                <a:schemeClr val="dk1"/>
              </a:solidFill>
              <a:effectLst/>
              <a:latin typeface="+mn-lt"/>
              <a:ea typeface="+mn-ea"/>
              <a:cs typeface="+mn-cs"/>
            </a:rPr>
            <a:t>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ことから、減価償却率が低くなっている。</a:t>
          </a:r>
          <a:endParaRPr lang="ja-JP" altLang="ja-JP" sz="1400">
            <a:effectLst/>
          </a:endParaRPr>
        </a:p>
        <a:p>
          <a:r>
            <a:rPr kumimoji="1" lang="ja-JP" altLang="ja-JP" sz="1100">
              <a:solidFill>
                <a:schemeClr val="dk1"/>
              </a:solidFill>
              <a:effectLst/>
              <a:latin typeface="+mn-lt"/>
              <a:ea typeface="+mn-ea"/>
              <a:cs typeface="+mn-cs"/>
            </a:rPr>
            <a:t>一方で、児童館については、依然として類似団体平均より高い水準となっており、施設再編等を含め、検討を行っている。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33308" y="1688123"/>
          <a:ext cx="3165230"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03385" y="718264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0167"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03385" y="686134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4287" y="67217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03385" y="65400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4287" y="64004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03385" y="621875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4287" y="60791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03385" y="58974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4287" y="57552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03385" y="55735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93753" y="54339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283173" y="5643740"/>
          <a:ext cx="0" cy="145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321908" y="71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209562" y="70993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321908" y="5421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209562" y="564374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321908" y="6289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233008" y="63106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468077" y="625675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637692" y="626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821962" y="622837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06231" y="6246962"/>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4" name="楕円 73"/>
        <xdr:cNvSpPr/>
      </xdr:nvSpPr>
      <xdr:spPr>
        <a:xfrm>
          <a:off x="4233008" y="5846661"/>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5" name="【図書館】&#10;有形固定資産減価償却率該当値テキスト"/>
        <xdr:cNvSpPr txBox="1"/>
      </xdr:nvSpPr>
      <xdr:spPr>
        <a:xfrm>
          <a:off x="4321908" y="5700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xdr:cNvSpPr/>
      </xdr:nvSpPr>
      <xdr:spPr>
        <a:xfrm>
          <a:off x="3468077" y="5814004"/>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157843</xdr:rowOff>
    </xdr:to>
    <xdr:cxnSp macro="">
      <xdr:nvCxnSpPr>
        <xdr:cNvPr id="77" name="直線コネクタ 76"/>
        <xdr:cNvCxnSpPr/>
      </xdr:nvCxnSpPr>
      <xdr:spPr>
        <a:xfrm>
          <a:off x="3518877" y="5864804"/>
          <a:ext cx="764931"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41728</xdr:rowOff>
    </xdr:from>
    <xdr:to>
      <xdr:col>15</xdr:col>
      <xdr:colOff>101600</xdr:colOff>
      <xdr:row>34</xdr:row>
      <xdr:rowOff>143328</xdr:rowOff>
    </xdr:to>
    <xdr:sp macro="" textlink="">
      <xdr:nvSpPr>
        <xdr:cNvPr id="78" name="楕円 77"/>
        <xdr:cNvSpPr/>
      </xdr:nvSpPr>
      <xdr:spPr>
        <a:xfrm>
          <a:off x="2637692" y="57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125186</xdr:rowOff>
    </xdr:to>
    <xdr:cxnSp macro="">
      <xdr:nvCxnSpPr>
        <xdr:cNvPr id="79" name="直線コネクタ 78"/>
        <xdr:cNvCxnSpPr/>
      </xdr:nvCxnSpPr>
      <xdr:spPr>
        <a:xfrm>
          <a:off x="2688492" y="5832146"/>
          <a:ext cx="83038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80" name="楕円 79"/>
        <xdr:cNvSpPr/>
      </xdr:nvSpPr>
      <xdr:spPr>
        <a:xfrm>
          <a:off x="1821962" y="57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34</xdr:row>
      <xdr:rowOff>92528</xdr:rowOff>
    </xdr:to>
    <xdr:cxnSp macro="">
      <xdr:nvCxnSpPr>
        <xdr:cNvPr id="81" name="直線コネクタ 80"/>
        <xdr:cNvCxnSpPr/>
      </xdr:nvCxnSpPr>
      <xdr:spPr>
        <a:xfrm>
          <a:off x="1872762" y="5799490"/>
          <a:ext cx="81573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147864</xdr:rowOff>
    </xdr:from>
    <xdr:to>
      <xdr:col>6</xdr:col>
      <xdr:colOff>38100</xdr:colOff>
      <xdr:row>34</xdr:row>
      <xdr:rowOff>78014</xdr:rowOff>
    </xdr:to>
    <xdr:sp macro="" textlink="">
      <xdr:nvSpPr>
        <xdr:cNvPr id="82" name="楕円 81"/>
        <xdr:cNvSpPr/>
      </xdr:nvSpPr>
      <xdr:spPr>
        <a:xfrm>
          <a:off x="1006231" y="571867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27214</xdr:rowOff>
    </xdr:from>
    <xdr:to>
      <xdr:col>10</xdr:col>
      <xdr:colOff>114300</xdr:colOff>
      <xdr:row>34</xdr:row>
      <xdr:rowOff>59872</xdr:rowOff>
    </xdr:to>
    <xdr:cxnSp macro="">
      <xdr:nvCxnSpPr>
        <xdr:cNvPr id="83" name="直線コネクタ 82"/>
        <xdr:cNvCxnSpPr/>
      </xdr:nvCxnSpPr>
      <xdr:spPr>
        <a:xfrm>
          <a:off x="1057031" y="5766832"/>
          <a:ext cx="815731"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318275" y="6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500590" y="6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684859" y="63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869129" y="63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8" name="n_1mainValue【図書館】&#10;有形固定資産減価償却率"/>
        <xdr:cNvSpPr txBox="1"/>
      </xdr:nvSpPr>
      <xdr:spPr>
        <a:xfrm>
          <a:off x="3318275" y="5591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9" name="n_2mainValue【図書館】&#10;有形固定資産減価償却率"/>
        <xdr:cNvSpPr txBox="1"/>
      </xdr:nvSpPr>
      <xdr:spPr>
        <a:xfrm>
          <a:off x="2500590" y="556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90" name="n_3mainValue【図書館】&#10;有形固定資産減価償却率"/>
        <xdr:cNvSpPr txBox="1"/>
      </xdr:nvSpPr>
      <xdr:spPr>
        <a:xfrm>
          <a:off x="1684859" y="552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94541</xdr:rowOff>
    </xdr:from>
    <xdr:ext cx="405111" cy="259045"/>
    <xdr:sp macro="" textlink="">
      <xdr:nvSpPr>
        <xdr:cNvPr id="91" name="n_4mainValue【図書館】&#10;有形固定資産減価償却率"/>
        <xdr:cNvSpPr txBox="1"/>
      </xdr:nvSpPr>
      <xdr:spPr>
        <a:xfrm>
          <a:off x="869129" y="549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067669"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105769" y="718264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667898"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105769" y="686134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667898" y="67217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105769" y="654005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667898" y="640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105769" y="621875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667898" y="6079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105769" y="589746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667898" y="57552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105769" y="557352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667898" y="54339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667898"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9671489" y="5606184"/>
          <a:ext cx="0" cy="151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9709638" y="712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9597292" y="711733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9709638" y="53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9597292" y="560618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9709638" y="6549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9635392" y="657089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8855808" y="653824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040077" y="655456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209692" y="657089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393962" y="657089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xdr:cNvSpPr/>
      </xdr:nvSpPr>
      <xdr:spPr>
        <a:xfrm>
          <a:off x="9635392" y="655456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4" name="【図書館】&#10;一人当たり面積該当値テキスト"/>
        <xdr:cNvSpPr txBox="1"/>
      </xdr:nvSpPr>
      <xdr:spPr>
        <a:xfrm>
          <a:off x="9709638" y="64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156028</xdr:rowOff>
    </xdr:from>
    <xdr:to>
      <xdr:col>50</xdr:col>
      <xdr:colOff>165100</xdr:colOff>
      <xdr:row>39</xdr:row>
      <xdr:rowOff>86178</xdr:rowOff>
    </xdr:to>
    <xdr:sp macro="" textlink="">
      <xdr:nvSpPr>
        <xdr:cNvPr id="135" name="楕円 134"/>
        <xdr:cNvSpPr/>
      </xdr:nvSpPr>
      <xdr:spPr>
        <a:xfrm>
          <a:off x="8855808" y="657089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35378</xdr:rowOff>
    </xdr:to>
    <xdr:cxnSp macro="">
      <xdr:nvCxnSpPr>
        <xdr:cNvPr id="136" name="直線コネクタ 135"/>
        <xdr:cNvCxnSpPr/>
      </xdr:nvCxnSpPr>
      <xdr:spPr>
        <a:xfrm flipV="1">
          <a:off x="8906608" y="6602730"/>
          <a:ext cx="76493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156028</xdr:rowOff>
    </xdr:from>
    <xdr:to>
      <xdr:col>46</xdr:col>
      <xdr:colOff>38100</xdr:colOff>
      <xdr:row>39</xdr:row>
      <xdr:rowOff>86178</xdr:rowOff>
    </xdr:to>
    <xdr:sp macro="" textlink="">
      <xdr:nvSpPr>
        <xdr:cNvPr id="137" name="楕円 136"/>
        <xdr:cNvSpPr/>
      </xdr:nvSpPr>
      <xdr:spPr>
        <a:xfrm>
          <a:off x="8040077" y="657089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39</xdr:row>
      <xdr:rowOff>35378</xdr:rowOff>
    </xdr:to>
    <xdr:cxnSp macro="">
      <xdr:nvCxnSpPr>
        <xdr:cNvPr id="138" name="直線コネクタ 137"/>
        <xdr:cNvCxnSpPr/>
      </xdr:nvCxnSpPr>
      <xdr:spPr>
        <a:xfrm>
          <a:off x="8090877" y="6619058"/>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156028</xdr:rowOff>
    </xdr:from>
    <xdr:to>
      <xdr:col>41</xdr:col>
      <xdr:colOff>101600</xdr:colOff>
      <xdr:row>39</xdr:row>
      <xdr:rowOff>86178</xdr:rowOff>
    </xdr:to>
    <xdr:sp macro="" textlink="">
      <xdr:nvSpPr>
        <xdr:cNvPr id="139" name="楕円 138"/>
        <xdr:cNvSpPr/>
      </xdr:nvSpPr>
      <xdr:spPr>
        <a:xfrm>
          <a:off x="7209692" y="657089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35378</xdr:rowOff>
    </xdr:from>
    <xdr:to>
      <xdr:col>45</xdr:col>
      <xdr:colOff>177800</xdr:colOff>
      <xdr:row>39</xdr:row>
      <xdr:rowOff>35378</xdr:rowOff>
    </xdr:to>
    <xdr:cxnSp macro="">
      <xdr:nvCxnSpPr>
        <xdr:cNvPr id="140" name="直線コネクタ 139"/>
        <xdr:cNvCxnSpPr/>
      </xdr:nvCxnSpPr>
      <xdr:spPr>
        <a:xfrm>
          <a:off x="7260492" y="6619058"/>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41" name="楕円 140"/>
        <xdr:cNvSpPr/>
      </xdr:nvSpPr>
      <xdr:spPr>
        <a:xfrm>
          <a:off x="6393962"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35378</xdr:rowOff>
    </xdr:from>
    <xdr:to>
      <xdr:col>41</xdr:col>
      <xdr:colOff>50800</xdr:colOff>
      <xdr:row>39</xdr:row>
      <xdr:rowOff>51707</xdr:rowOff>
    </xdr:to>
    <xdr:cxnSp macro="">
      <xdr:nvCxnSpPr>
        <xdr:cNvPr id="142" name="直線コネクタ 141"/>
        <xdr:cNvCxnSpPr/>
      </xdr:nvCxnSpPr>
      <xdr:spPr>
        <a:xfrm flipV="1">
          <a:off x="6444762" y="6619058"/>
          <a:ext cx="81573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8673689" y="63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7870658" y="63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040273" y="66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224542" y="63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77305</xdr:rowOff>
    </xdr:from>
    <xdr:ext cx="469744" cy="259045"/>
    <xdr:sp macro="" textlink="">
      <xdr:nvSpPr>
        <xdr:cNvPr id="147" name="n_1mainValue【図書館】&#10;一人当たり面積"/>
        <xdr:cNvSpPr txBox="1"/>
      </xdr:nvSpPr>
      <xdr:spPr>
        <a:xfrm>
          <a:off x="8673689" y="66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77305</xdr:rowOff>
    </xdr:from>
    <xdr:ext cx="469744" cy="259045"/>
    <xdr:sp macro="" textlink="">
      <xdr:nvSpPr>
        <xdr:cNvPr id="148" name="n_2mainValue【図書館】&#10;一人当たり面積"/>
        <xdr:cNvSpPr txBox="1"/>
      </xdr:nvSpPr>
      <xdr:spPr>
        <a:xfrm>
          <a:off x="7870658" y="66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9" name="n_3mainValue【図書館】&#10;一人当たり面積"/>
        <xdr:cNvSpPr txBox="1"/>
      </xdr:nvSpPr>
      <xdr:spPr>
        <a:xfrm>
          <a:off x="7040273" y="63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93634</xdr:rowOff>
    </xdr:from>
    <xdr:ext cx="469744" cy="259045"/>
    <xdr:sp macro="" textlink="">
      <xdr:nvSpPr>
        <xdr:cNvPr id="150" name="n_4mainValue【図書館】&#10;一人当たり面積"/>
        <xdr:cNvSpPr txBox="1"/>
      </xdr:nvSpPr>
      <xdr:spPr>
        <a:xfrm>
          <a:off x="6224542"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03385"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80167"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03385"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44287"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03385"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44287"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03385"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44287"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03385"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44287" y="9240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93753" y="8864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283173" y="9339922"/>
          <a:ext cx="0" cy="144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321908" y="107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209562" y="107856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321908" y="91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209562" y="933992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321908" y="9951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233008" y="1009772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468077" y="1008057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637692" y="1008057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821962" y="1005390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06231" y="100272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91" name="楕円 190"/>
        <xdr:cNvSpPr/>
      </xdr:nvSpPr>
      <xdr:spPr>
        <a:xfrm>
          <a:off x="4233008" y="101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32402</xdr:rowOff>
    </xdr:from>
    <xdr:ext cx="405111" cy="259045"/>
    <xdr:sp macro="" textlink="">
      <xdr:nvSpPr>
        <xdr:cNvPr id="192" name="【体育館・プール】&#10;有形固定資産減価償却率該当値テキスト"/>
        <xdr:cNvSpPr txBox="1"/>
      </xdr:nvSpPr>
      <xdr:spPr>
        <a:xfrm>
          <a:off x="4321908" y="1016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93" name="楕円 192"/>
        <xdr:cNvSpPr/>
      </xdr:nvSpPr>
      <xdr:spPr>
        <a:xfrm>
          <a:off x="3468077" y="10144613"/>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104775</xdr:rowOff>
    </xdr:to>
    <xdr:cxnSp macro="">
      <xdr:nvCxnSpPr>
        <xdr:cNvPr id="194" name="直線コネクタ 193"/>
        <xdr:cNvCxnSpPr/>
      </xdr:nvCxnSpPr>
      <xdr:spPr>
        <a:xfrm>
          <a:off x="3518877" y="10195413"/>
          <a:ext cx="764931"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5" name="楕円 194"/>
        <xdr:cNvSpPr/>
      </xdr:nvSpPr>
      <xdr:spPr>
        <a:xfrm>
          <a:off x="2637692" y="101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76200</xdr:rowOff>
    </xdr:to>
    <xdr:cxnSp macro="">
      <xdr:nvCxnSpPr>
        <xdr:cNvPr id="196" name="直線コネクタ 195"/>
        <xdr:cNvCxnSpPr/>
      </xdr:nvCxnSpPr>
      <xdr:spPr>
        <a:xfrm flipV="1">
          <a:off x="2688492" y="10195413"/>
          <a:ext cx="83038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97" name="楕円 196"/>
        <xdr:cNvSpPr/>
      </xdr:nvSpPr>
      <xdr:spPr>
        <a:xfrm>
          <a:off x="1821962" y="1012058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76200</xdr:rowOff>
    </xdr:to>
    <xdr:cxnSp macro="">
      <xdr:nvCxnSpPr>
        <xdr:cNvPr id="198" name="直線コネクタ 197"/>
        <xdr:cNvCxnSpPr/>
      </xdr:nvCxnSpPr>
      <xdr:spPr>
        <a:xfrm>
          <a:off x="1872762" y="10168743"/>
          <a:ext cx="81573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9" name="楕円 198"/>
        <xdr:cNvSpPr/>
      </xdr:nvSpPr>
      <xdr:spPr>
        <a:xfrm>
          <a:off x="1006231" y="1009581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xdr:rowOff>
    </xdr:from>
    <xdr:to>
      <xdr:col>10</xdr:col>
      <xdr:colOff>114300</xdr:colOff>
      <xdr:row>60</xdr:row>
      <xdr:rowOff>40005</xdr:rowOff>
    </xdr:to>
    <xdr:cxnSp macro="">
      <xdr:nvCxnSpPr>
        <xdr:cNvPr id="200" name="直線コネクタ 199"/>
        <xdr:cNvCxnSpPr/>
      </xdr:nvCxnSpPr>
      <xdr:spPr>
        <a:xfrm>
          <a:off x="1057031" y="10143978"/>
          <a:ext cx="815731"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318275" y="985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500590" y="985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684859" y="983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869129" y="980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5" name="n_1mainValue【体育館・プール】&#10;有形固定資産減価償却率"/>
        <xdr:cNvSpPr txBox="1"/>
      </xdr:nvSpPr>
      <xdr:spPr>
        <a:xfrm>
          <a:off x="3318275" y="1023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6" name="n_2mainValue【体育館・プール】&#10;有形固定資産減価償却率"/>
        <xdr:cNvSpPr txBox="1"/>
      </xdr:nvSpPr>
      <xdr:spPr>
        <a:xfrm>
          <a:off x="2500590" y="1024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81932</xdr:rowOff>
    </xdr:from>
    <xdr:ext cx="405111" cy="259045"/>
    <xdr:sp macro="" textlink="">
      <xdr:nvSpPr>
        <xdr:cNvPr id="207" name="n_3mainValue【体育館・プール】&#10;有形固定資産減価償却率"/>
        <xdr:cNvSpPr txBox="1"/>
      </xdr:nvSpPr>
      <xdr:spPr>
        <a:xfrm>
          <a:off x="1684859" y="1021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8" name="n_4mainValue【体育館・プール】&#10;有形固定資産減価償却率"/>
        <xdr:cNvSpPr txBox="1"/>
      </xdr:nvSpPr>
      <xdr:spPr>
        <a:xfrm>
          <a:off x="869129" y="1018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105769" y="108801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667898"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105769" y="1050446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667898" y="103648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105769" y="1012873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667898" y="99891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105769" y="975565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667898" y="96160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105769" y="937992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667898" y="9240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667898"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9671489" y="9617319"/>
          <a:ext cx="0" cy="1143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9709638" y="107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597292" y="1076090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9709638" y="939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597292" y="961731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9709638" y="103470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9635392" y="1036867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8855808" y="1037248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040077" y="1037629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209692" y="1038010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393962" y="1039153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48" name="楕円 247"/>
        <xdr:cNvSpPr/>
      </xdr:nvSpPr>
      <xdr:spPr>
        <a:xfrm>
          <a:off x="9635392" y="1007295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135907</xdr:rowOff>
    </xdr:from>
    <xdr:ext cx="469744" cy="259045"/>
    <xdr:sp macro="" textlink="">
      <xdr:nvSpPr>
        <xdr:cNvPr id="249" name="【体育館・プール】&#10;一人当たり面積該当値テキスト"/>
        <xdr:cNvSpPr txBox="1"/>
      </xdr:nvSpPr>
      <xdr:spPr>
        <a:xfrm>
          <a:off x="9709638" y="992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250" name="楕円 249"/>
        <xdr:cNvSpPr/>
      </xdr:nvSpPr>
      <xdr:spPr>
        <a:xfrm>
          <a:off x="8855808" y="1008057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163830</xdr:rowOff>
    </xdr:from>
    <xdr:to>
      <xdr:col>55</xdr:col>
      <xdr:colOff>0</xdr:colOff>
      <xdr:row>60</xdr:row>
      <xdr:rowOff>0</xdr:rowOff>
    </xdr:to>
    <xdr:cxnSp macro="">
      <xdr:nvCxnSpPr>
        <xdr:cNvPr id="251" name="直線コネクタ 250"/>
        <xdr:cNvCxnSpPr/>
      </xdr:nvCxnSpPr>
      <xdr:spPr>
        <a:xfrm flipV="1">
          <a:off x="8906608" y="10123756"/>
          <a:ext cx="76493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128270</xdr:rowOff>
    </xdr:from>
    <xdr:to>
      <xdr:col>46</xdr:col>
      <xdr:colOff>38100</xdr:colOff>
      <xdr:row>60</xdr:row>
      <xdr:rowOff>58420</xdr:rowOff>
    </xdr:to>
    <xdr:sp macro="" textlink="">
      <xdr:nvSpPr>
        <xdr:cNvPr id="252" name="楕円 251"/>
        <xdr:cNvSpPr/>
      </xdr:nvSpPr>
      <xdr:spPr>
        <a:xfrm>
          <a:off x="8040077" y="1008819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7620</xdr:rowOff>
    </xdr:to>
    <xdr:cxnSp macro="">
      <xdr:nvCxnSpPr>
        <xdr:cNvPr id="253" name="直線コネクタ 252"/>
        <xdr:cNvCxnSpPr/>
      </xdr:nvCxnSpPr>
      <xdr:spPr>
        <a:xfrm flipV="1">
          <a:off x="8090877" y="10128738"/>
          <a:ext cx="815731"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135890</xdr:rowOff>
    </xdr:from>
    <xdr:to>
      <xdr:col>41</xdr:col>
      <xdr:colOff>101600</xdr:colOff>
      <xdr:row>60</xdr:row>
      <xdr:rowOff>66040</xdr:rowOff>
    </xdr:to>
    <xdr:sp macro="" textlink="">
      <xdr:nvSpPr>
        <xdr:cNvPr id="254" name="楕円 253"/>
        <xdr:cNvSpPr/>
      </xdr:nvSpPr>
      <xdr:spPr>
        <a:xfrm>
          <a:off x="7209692" y="1009581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7620</xdr:rowOff>
    </xdr:from>
    <xdr:to>
      <xdr:col>45</xdr:col>
      <xdr:colOff>177800</xdr:colOff>
      <xdr:row>60</xdr:row>
      <xdr:rowOff>15240</xdr:rowOff>
    </xdr:to>
    <xdr:cxnSp macro="">
      <xdr:nvCxnSpPr>
        <xdr:cNvPr id="255" name="直線コネクタ 254"/>
        <xdr:cNvCxnSpPr/>
      </xdr:nvCxnSpPr>
      <xdr:spPr>
        <a:xfrm flipV="1">
          <a:off x="7260492" y="10136358"/>
          <a:ext cx="83038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139700</xdr:rowOff>
    </xdr:from>
    <xdr:to>
      <xdr:col>36</xdr:col>
      <xdr:colOff>165100</xdr:colOff>
      <xdr:row>60</xdr:row>
      <xdr:rowOff>69850</xdr:rowOff>
    </xdr:to>
    <xdr:sp macro="" textlink="">
      <xdr:nvSpPr>
        <xdr:cNvPr id="256" name="楕円 255"/>
        <xdr:cNvSpPr/>
      </xdr:nvSpPr>
      <xdr:spPr>
        <a:xfrm>
          <a:off x="6393962" y="1009962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15240</xdr:rowOff>
    </xdr:from>
    <xdr:to>
      <xdr:col>41</xdr:col>
      <xdr:colOff>50800</xdr:colOff>
      <xdr:row>60</xdr:row>
      <xdr:rowOff>19050</xdr:rowOff>
    </xdr:to>
    <xdr:cxnSp macro="">
      <xdr:nvCxnSpPr>
        <xdr:cNvPr id="257" name="直線コネクタ 256"/>
        <xdr:cNvCxnSpPr/>
      </xdr:nvCxnSpPr>
      <xdr:spPr>
        <a:xfrm flipV="1">
          <a:off x="6444762" y="10143978"/>
          <a:ext cx="81573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8673689" y="1046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7870658" y="10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040273" y="104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224542" y="104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67327</xdr:rowOff>
    </xdr:from>
    <xdr:ext cx="469744" cy="259045"/>
    <xdr:sp macro="" textlink="">
      <xdr:nvSpPr>
        <xdr:cNvPr id="262" name="n_1mainValue【体育館・プール】&#10;一人当たり面積"/>
        <xdr:cNvSpPr txBox="1"/>
      </xdr:nvSpPr>
      <xdr:spPr>
        <a:xfrm>
          <a:off x="8673689" y="98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74947</xdr:rowOff>
    </xdr:from>
    <xdr:ext cx="469744" cy="259045"/>
    <xdr:sp macro="" textlink="">
      <xdr:nvSpPr>
        <xdr:cNvPr id="263" name="n_2mainValue【体育館・プール】&#10;一人当たり面積"/>
        <xdr:cNvSpPr txBox="1"/>
      </xdr:nvSpPr>
      <xdr:spPr>
        <a:xfrm>
          <a:off x="7870658" y="98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82567</xdr:rowOff>
    </xdr:from>
    <xdr:ext cx="469744" cy="259045"/>
    <xdr:sp macro="" textlink="">
      <xdr:nvSpPr>
        <xdr:cNvPr id="264" name="n_3mainValue【体育館・プール】&#10;一人当たり面積"/>
        <xdr:cNvSpPr txBox="1"/>
      </xdr:nvSpPr>
      <xdr:spPr>
        <a:xfrm>
          <a:off x="7040273" y="987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86377</xdr:rowOff>
    </xdr:from>
    <xdr:ext cx="469744" cy="259045"/>
    <xdr:sp macro="" textlink="">
      <xdr:nvSpPr>
        <xdr:cNvPr id="265" name="n_4mainValue【体育館・プール】&#10;一人当たり面積"/>
        <xdr:cNvSpPr txBox="1"/>
      </xdr:nvSpPr>
      <xdr:spPr>
        <a:xfrm>
          <a:off x="6224542" y="98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03385" y="1468658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44287" y="145443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03385" y="143626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44287" y="14223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03385" y="140413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44287" y="139017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03385" y="137200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44287" y="13580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03385" y="1339876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44287" y="13259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03385" y="1307746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44287" y="129378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44287" y="12616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283173" y="13012155"/>
          <a:ext cx="0" cy="155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321908" y="1456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209562" y="1456575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321908" y="127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209562" y="1301215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321908" y="13568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233008" y="1359025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468077" y="1358699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637692" y="1356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821962" y="1351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06231" y="13508614"/>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36286</xdr:rowOff>
    </xdr:from>
    <xdr:to>
      <xdr:col>24</xdr:col>
      <xdr:colOff>114300</xdr:colOff>
      <xdr:row>80</xdr:row>
      <xdr:rowOff>137886</xdr:rowOff>
    </xdr:to>
    <xdr:sp macro="" textlink="">
      <xdr:nvSpPr>
        <xdr:cNvPr id="308" name="楕円 307"/>
        <xdr:cNvSpPr/>
      </xdr:nvSpPr>
      <xdr:spPr>
        <a:xfrm>
          <a:off x="4233008" y="135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59163</xdr:rowOff>
    </xdr:from>
    <xdr:ext cx="405111" cy="259045"/>
    <xdr:sp macro="" textlink="">
      <xdr:nvSpPr>
        <xdr:cNvPr id="309" name="【福祉施設】&#10;有形固定資産減価償却率該当値テキスト"/>
        <xdr:cNvSpPr txBox="1"/>
      </xdr:nvSpPr>
      <xdr:spPr>
        <a:xfrm>
          <a:off x="4321908" y="133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10" name="楕円 309"/>
        <xdr:cNvSpPr/>
      </xdr:nvSpPr>
      <xdr:spPr>
        <a:xfrm>
          <a:off x="3468077" y="13472061"/>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87086</xdr:rowOff>
    </xdr:to>
    <xdr:cxnSp macro="">
      <xdr:nvCxnSpPr>
        <xdr:cNvPr id="311" name="直線コネクタ 310"/>
        <xdr:cNvCxnSpPr/>
      </xdr:nvCxnSpPr>
      <xdr:spPr>
        <a:xfrm>
          <a:off x="3518877" y="13520224"/>
          <a:ext cx="764931"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60779</xdr:rowOff>
    </xdr:from>
    <xdr:to>
      <xdr:col>15</xdr:col>
      <xdr:colOff>101600</xdr:colOff>
      <xdr:row>79</xdr:row>
      <xdr:rowOff>162379</xdr:rowOff>
    </xdr:to>
    <xdr:sp macro="" textlink="">
      <xdr:nvSpPr>
        <xdr:cNvPr id="312" name="楕円 311"/>
        <xdr:cNvSpPr/>
      </xdr:nvSpPr>
      <xdr:spPr>
        <a:xfrm>
          <a:off x="2637692" y="133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111579</xdr:rowOff>
    </xdr:from>
    <xdr:to>
      <xdr:col>19</xdr:col>
      <xdr:colOff>177800</xdr:colOff>
      <xdr:row>80</xdr:row>
      <xdr:rowOff>15239</xdr:rowOff>
    </xdr:to>
    <xdr:cxnSp macro="">
      <xdr:nvCxnSpPr>
        <xdr:cNvPr id="313" name="直線コネクタ 312"/>
        <xdr:cNvCxnSpPr/>
      </xdr:nvCxnSpPr>
      <xdr:spPr>
        <a:xfrm>
          <a:off x="2688492" y="13447751"/>
          <a:ext cx="830385" cy="7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166914</xdr:rowOff>
    </xdr:from>
    <xdr:to>
      <xdr:col>10</xdr:col>
      <xdr:colOff>165100</xdr:colOff>
      <xdr:row>79</xdr:row>
      <xdr:rowOff>97064</xdr:rowOff>
    </xdr:to>
    <xdr:sp macro="" textlink="">
      <xdr:nvSpPr>
        <xdr:cNvPr id="314" name="楕円 313"/>
        <xdr:cNvSpPr/>
      </xdr:nvSpPr>
      <xdr:spPr>
        <a:xfrm>
          <a:off x="1821962" y="1333427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46264</xdr:rowOff>
    </xdr:from>
    <xdr:to>
      <xdr:col>15</xdr:col>
      <xdr:colOff>50800</xdr:colOff>
      <xdr:row>79</xdr:row>
      <xdr:rowOff>111579</xdr:rowOff>
    </xdr:to>
    <xdr:cxnSp macro="">
      <xdr:nvCxnSpPr>
        <xdr:cNvPr id="315" name="直線コネクタ 314"/>
        <xdr:cNvCxnSpPr/>
      </xdr:nvCxnSpPr>
      <xdr:spPr>
        <a:xfrm>
          <a:off x="1872762" y="13382436"/>
          <a:ext cx="81573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85271</xdr:rowOff>
    </xdr:from>
    <xdr:to>
      <xdr:col>6</xdr:col>
      <xdr:colOff>38100</xdr:colOff>
      <xdr:row>79</xdr:row>
      <xdr:rowOff>15421</xdr:rowOff>
    </xdr:to>
    <xdr:sp macro="" textlink="">
      <xdr:nvSpPr>
        <xdr:cNvPr id="316" name="楕円 315"/>
        <xdr:cNvSpPr/>
      </xdr:nvSpPr>
      <xdr:spPr>
        <a:xfrm>
          <a:off x="1006231" y="1325263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136071</xdr:rowOff>
    </xdr:from>
    <xdr:to>
      <xdr:col>10</xdr:col>
      <xdr:colOff>114300</xdr:colOff>
      <xdr:row>79</xdr:row>
      <xdr:rowOff>46264</xdr:rowOff>
    </xdr:to>
    <xdr:cxnSp macro="">
      <xdr:nvCxnSpPr>
        <xdr:cNvPr id="317" name="直線コネクタ 316"/>
        <xdr:cNvCxnSpPr/>
      </xdr:nvCxnSpPr>
      <xdr:spPr>
        <a:xfrm>
          <a:off x="1057031" y="13303431"/>
          <a:ext cx="815731" cy="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318275" y="1367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500590" y="136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684859" y="1360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869129" y="1360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22" name="n_1mainValue【福祉施設】&#10;有形固定資産減価償却率"/>
        <xdr:cNvSpPr txBox="1"/>
      </xdr:nvSpPr>
      <xdr:spPr>
        <a:xfrm>
          <a:off x="3318275" y="1324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323" name="n_2mainValue【福祉施設】&#10;有形固定資産減価償却率"/>
        <xdr:cNvSpPr txBox="1"/>
      </xdr:nvSpPr>
      <xdr:spPr>
        <a:xfrm>
          <a:off x="2500590" y="131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113591</xdr:rowOff>
    </xdr:from>
    <xdr:ext cx="405111" cy="259045"/>
    <xdr:sp macro="" textlink="">
      <xdr:nvSpPr>
        <xdr:cNvPr id="324" name="n_3mainValue【福祉施設】&#10;有形固定資産減価償却率"/>
        <xdr:cNvSpPr txBox="1"/>
      </xdr:nvSpPr>
      <xdr:spPr>
        <a:xfrm>
          <a:off x="1684859" y="1311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31948</xdr:rowOff>
    </xdr:from>
    <xdr:ext cx="405111" cy="259045"/>
    <xdr:sp macro="" textlink="">
      <xdr:nvSpPr>
        <xdr:cNvPr id="325" name="n_4mainValue【福祉施設】&#10;有形固定資産減価償却率"/>
        <xdr:cNvSpPr txBox="1"/>
      </xdr:nvSpPr>
      <xdr:spPr>
        <a:xfrm>
          <a:off x="869129" y="1303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105769" y="1463215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667898"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105769" y="1425643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667898" y="14116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105769" y="1388070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667898"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105769" y="1350498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667898" y="13365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105769" y="1313189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667898" y="12992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667898"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9671489" y="13017598"/>
          <a:ext cx="0" cy="153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9709638" y="1455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9597292" y="1455595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9709638" y="1279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9597292" y="1301759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9709638" y="13785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9635392" y="1393150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8855808" y="139188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040077" y="1391880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209692" y="139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393962" y="1391880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365" name="楕円 364"/>
        <xdr:cNvSpPr/>
      </xdr:nvSpPr>
      <xdr:spPr>
        <a:xfrm>
          <a:off x="9635392" y="14068572"/>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35577</xdr:rowOff>
    </xdr:from>
    <xdr:ext cx="469744" cy="259045"/>
    <xdr:sp macro="" textlink="">
      <xdr:nvSpPr>
        <xdr:cNvPr id="366" name="【福祉施設】&#10;一人当たり面積該当値テキスト"/>
        <xdr:cNvSpPr txBox="1"/>
      </xdr:nvSpPr>
      <xdr:spPr>
        <a:xfrm>
          <a:off x="9709638" y="140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69850</xdr:rowOff>
    </xdr:from>
    <xdr:to>
      <xdr:col>50</xdr:col>
      <xdr:colOff>165100</xdr:colOff>
      <xdr:row>84</xdr:row>
      <xdr:rowOff>0</xdr:rowOff>
    </xdr:to>
    <xdr:sp macro="" textlink="">
      <xdr:nvSpPr>
        <xdr:cNvPr id="367" name="楕円 366"/>
        <xdr:cNvSpPr/>
      </xdr:nvSpPr>
      <xdr:spPr>
        <a:xfrm>
          <a:off x="8855808" y="1408127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107950</xdr:rowOff>
    </xdr:from>
    <xdr:to>
      <xdr:col>55</xdr:col>
      <xdr:colOff>0</xdr:colOff>
      <xdr:row>83</xdr:row>
      <xdr:rowOff>120650</xdr:rowOff>
    </xdr:to>
    <xdr:cxnSp macro="">
      <xdr:nvCxnSpPr>
        <xdr:cNvPr id="368" name="直線コネクタ 367"/>
        <xdr:cNvCxnSpPr/>
      </xdr:nvCxnSpPr>
      <xdr:spPr>
        <a:xfrm flipV="1">
          <a:off x="8906608" y="14119372"/>
          <a:ext cx="76493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69850</xdr:rowOff>
    </xdr:from>
    <xdr:to>
      <xdr:col>46</xdr:col>
      <xdr:colOff>38100</xdr:colOff>
      <xdr:row>84</xdr:row>
      <xdr:rowOff>0</xdr:rowOff>
    </xdr:to>
    <xdr:sp macro="" textlink="">
      <xdr:nvSpPr>
        <xdr:cNvPr id="369" name="楕円 368"/>
        <xdr:cNvSpPr/>
      </xdr:nvSpPr>
      <xdr:spPr>
        <a:xfrm>
          <a:off x="8040077" y="1408127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120650</xdr:rowOff>
    </xdr:from>
    <xdr:to>
      <xdr:col>50</xdr:col>
      <xdr:colOff>114300</xdr:colOff>
      <xdr:row>83</xdr:row>
      <xdr:rowOff>120650</xdr:rowOff>
    </xdr:to>
    <xdr:cxnSp macro="">
      <xdr:nvCxnSpPr>
        <xdr:cNvPr id="370" name="直線コネクタ 369"/>
        <xdr:cNvCxnSpPr/>
      </xdr:nvCxnSpPr>
      <xdr:spPr>
        <a:xfrm>
          <a:off x="8090877" y="14132072"/>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1" name="楕円 370"/>
        <xdr:cNvSpPr/>
      </xdr:nvSpPr>
      <xdr:spPr>
        <a:xfrm>
          <a:off x="7209692" y="140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120650</xdr:rowOff>
    </xdr:to>
    <xdr:cxnSp macro="">
      <xdr:nvCxnSpPr>
        <xdr:cNvPr id="372" name="直線コネクタ 371"/>
        <xdr:cNvCxnSpPr/>
      </xdr:nvCxnSpPr>
      <xdr:spPr>
        <a:xfrm>
          <a:off x="7260492" y="14106672"/>
          <a:ext cx="83038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3" name="楕円 372"/>
        <xdr:cNvSpPr/>
      </xdr:nvSpPr>
      <xdr:spPr>
        <a:xfrm>
          <a:off x="6393962" y="140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95250</xdr:rowOff>
    </xdr:to>
    <xdr:cxnSp macro="">
      <xdr:nvCxnSpPr>
        <xdr:cNvPr id="374" name="直線コネクタ 373"/>
        <xdr:cNvCxnSpPr/>
      </xdr:nvCxnSpPr>
      <xdr:spPr>
        <a:xfrm>
          <a:off x="6444762" y="14106672"/>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8673689" y="136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7870658" y="136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040273" y="1368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224542" y="136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162577</xdr:rowOff>
    </xdr:from>
    <xdr:ext cx="469744" cy="259045"/>
    <xdr:sp macro="" textlink="">
      <xdr:nvSpPr>
        <xdr:cNvPr id="379" name="n_1mainValue【福祉施設】&#10;一人当たり面積"/>
        <xdr:cNvSpPr txBox="1"/>
      </xdr:nvSpPr>
      <xdr:spPr>
        <a:xfrm>
          <a:off x="8673689" y="141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80" name="n_2mainValue【福祉施設】&#10;一人当たり面積"/>
        <xdr:cNvSpPr txBox="1"/>
      </xdr:nvSpPr>
      <xdr:spPr>
        <a:xfrm>
          <a:off x="7870658" y="141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81" name="n_3mainValue【福祉施設】&#10;一人当たり面積"/>
        <xdr:cNvSpPr txBox="1"/>
      </xdr:nvSpPr>
      <xdr:spPr>
        <a:xfrm>
          <a:off x="7040273" y="141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2" name="n_4mainValue【福祉施設】&#10;一人当たり面積"/>
        <xdr:cNvSpPr txBox="1"/>
      </xdr:nvSpPr>
      <xdr:spPr>
        <a:xfrm>
          <a:off x="6224542" y="141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03385"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79938"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03385"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80167"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03385" y="1838412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80167"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03385" y="18008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44287" y="178688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03385" y="1763268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44287" y="17493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03385" y="172569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44287" y="17117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03385" y="1688123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44287" y="167416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03385"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93753" y="163685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03385"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283173" y="16798143"/>
          <a:ext cx="0" cy="150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321908" y="1831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209562" y="183079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321908" y="1657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209562" y="1679814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321908" y="1730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233008" y="1745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468077" y="1745116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637692" y="174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821962" y="1742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06231" y="1738331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1079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343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512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96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8118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113030</xdr:rowOff>
    </xdr:from>
    <xdr:to>
      <xdr:col>24</xdr:col>
      <xdr:colOff>114300</xdr:colOff>
      <xdr:row>104</xdr:row>
      <xdr:rowOff>43180</xdr:rowOff>
    </xdr:to>
    <xdr:sp macro="" textlink="">
      <xdr:nvSpPr>
        <xdr:cNvPr id="423" name="楕円 422"/>
        <xdr:cNvSpPr/>
      </xdr:nvSpPr>
      <xdr:spPr>
        <a:xfrm>
          <a:off x="4233008" y="1750069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91457</xdr:rowOff>
    </xdr:from>
    <xdr:ext cx="405111" cy="259045"/>
    <xdr:sp macro="" textlink="">
      <xdr:nvSpPr>
        <xdr:cNvPr id="424" name="【市民会館】&#10;有形固定資産減価償却率該当値テキスト"/>
        <xdr:cNvSpPr txBox="1"/>
      </xdr:nvSpPr>
      <xdr:spPr>
        <a:xfrm>
          <a:off x="4321908" y="1747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425" name="楕円 424"/>
        <xdr:cNvSpPr/>
      </xdr:nvSpPr>
      <xdr:spPr>
        <a:xfrm>
          <a:off x="3468077" y="17458788"/>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163830</xdr:rowOff>
    </xdr:to>
    <xdr:cxnSp macro="">
      <xdr:nvCxnSpPr>
        <xdr:cNvPr id="426" name="直線コネクタ 425"/>
        <xdr:cNvCxnSpPr/>
      </xdr:nvCxnSpPr>
      <xdr:spPr>
        <a:xfrm>
          <a:off x="3518877" y="17509588"/>
          <a:ext cx="764931"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427" name="楕円 426"/>
        <xdr:cNvSpPr/>
      </xdr:nvSpPr>
      <xdr:spPr>
        <a:xfrm>
          <a:off x="2637692" y="174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85725</xdr:rowOff>
    </xdr:from>
    <xdr:to>
      <xdr:col>19</xdr:col>
      <xdr:colOff>177800</xdr:colOff>
      <xdr:row>103</xdr:row>
      <xdr:rowOff>121920</xdr:rowOff>
    </xdr:to>
    <xdr:cxnSp macro="">
      <xdr:nvCxnSpPr>
        <xdr:cNvPr id="428" name="直線コネクタ 427"/>
        <xdr:cNvCxnSpPr/>
      </xdr:nvCxnSpPr>
      <xdr:spPr>
        <a:xfrm>
          <a:off x="2688492" y="17473393"/>
          <a:ext cx="83038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29" name="楕円 428"/>
        <xdr:cNvSpPr/>
      </xdr:nvSpPr>
      <xdr:spPr>
        <a:xfrm>
          <a:off x="1821962" y="174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103</xdr:row>
      <xdr:rowOff>85725</xdr:rowOff>
    </xdr:to>
    <xdr:cxnSp macro="">
      <xdr:nvCxnSpPr>
        <xdr:cNvPr id="430" name="直線コネクタ 429"/>
        <xdr:cNvCxnSpPr/>
      </xdr:nvCxnSpPr>
      <xdr:spPr>
        <a:xfrm>
          <a:off x="1872762" y="17467679"/>
          <a:ext cx="81573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31" name="楕円 430"/>
        <xdr:cNvSpPr/>
      </xdr:nvSpPr>
      <xdr:spPr>
        <a:xfrm>
          <a:off x="1006231" y="1738522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45720</xdr:rowOff>
    </xdr:from>
    <xdr:to>
      <xdr:col>10</xdr:col>
      <xdr:colOff>114300</xdr:colOff>
      <xdr:row>103</xdr:row>
      <xdr:rowOff>80011</xdr:rowOff>
    </xdr:to>
    <xdr:cxnSp macro="">
      <xdr:nvCxnSpPr>
        <xdr:cNvPr id="432" name="直線コネクタ 431"/>
        <xdr:cNvCxnSpPr/>
      </xdr:nvCxnSpPr>
      <xdr:spPr>
        <a:xfrm>
          <a:off x="1057031" y="17433388"/>
          <a:ext cx="815731"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318275" y="1722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500590" y="1752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684859" y="1752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869129" y="1716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163847</xdr:rowOff>
    </xdr:from>
    <xdr:ext cx="405111" cy="259045"/>
    <xdr:sp macro="" textlink="">
      <xdr:nvSpPr>
        <xdr:cNvPr id="437" name="n_1mainValue【市民会館】&#10;有形固定資産減価償却率"/>
        <xdr:cNvSpPr txBox="1"/>
      </xdr:nvSpPr>
      <xdr:spPr>
        <a:xfrm>
          <a:off x="3318275" y="175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38" name="n_2mainValue【市民会館】&#10;有形固定資産減価償却率"/>
        <xdr:cNvSpPr txBox="1"/>
      </xdr:nvSpPr>
      <xdr:spPr>
        <a:xfrm>
          <a:off x="2500590" y="1720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9" name="n_3mainValue【市民会館】&#10;有形固定資産減価償却率"/>
        <xdr:cNvSpPr txBox="1"/>
      </xdr:nvSpPr>
      <xdr:spPr>
        <a:xfrm>
          <a:off x="1684859" y="1719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40" name="n_4mainValue【市民会館】&#10;有形固定資産減価償却率"/>
        <xdr:cNvSpPr txBox="1"/>
      </xdr:nvSpPr>
      <xdr:spPr>
        <a:xfrm>
          <a:off x="869129" y="174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105769"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067669"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105769" y="1875721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105769" y="1830792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5667898" y="181683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105769" y="178586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5667898" y="1771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105769" y="1740671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5667898" y="172671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105769" y="1695743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5667898" y="168178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105769" y="1650814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667898"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105769"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9671489" y="17146817"/>
          <a:ext cx="0" cy="1087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9709638" y="182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9597292" y="1823477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9709638" y="169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9597292" y="1714681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9709638" y="176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9635392" y="17798698"/>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8855808" y="17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040077" y="1778955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209692" y="17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393962" y="1776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4956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730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915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084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268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146558</xdr:rowOff>
    </xdr:from>
    <xdr:to>
      <xdr:col>55</xdr:col>
      <xdr:colOff>50800</xdr:colOff>
      <xdr:row>106</xdr:row>
      <xdr:rowOff>76708</xdr:rowOff>
    </xdr:to>
    <xdr:sp macro="" textlink="">
      <xdr:nvSpPr>
        <xdr:cNvPr id="478" name="楕円 477"/>
        <xdr:cNvSpPr/>
      </xdr:nvSpPr>
      <xdr:spPr>
        <a:xfrm>
          <a:off x="9635392" y="17871850"/>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124985</xdr:rowOff>
    </xdr:from>
    <xdr:ext cx="469744" cy="259045"/>
    <xdr:sp macro="" textlink="">
      <xdr:nvSpPr>
        <xdr:cNvPr id="479" name="【市民会館】&#10;一人当たり面積該当値テキスト"/>
        <xdr:cNvSpPr txBox="1"/>
      </xdr:nvSpPr>
      <xdr:spPr>
        <a:xfrm>
          <a:off x="9709638" y="1785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80" name="楕円 479"/>
        <xdr:cNvSpPr/>
      </xdr:nvSpPr>
      <xdr:spPr>
        <a:xfrm>
          <a:off x="8855808" y="17876422"/>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25908</xdr:rowOff>
    </xdr:from>
    <xdr:to>
      <xdr:col>55</xdr:col>
      <xdr:colOff>0</xdr:colOff>
      <xdr:row>106</xdr:row>
      <xdr:rowOff>30480</xdr:rowOff>
    </xdr:to>
    <xdr:cxnSp macro="">
      <xdr:nvCxnSpPr>
        <xdr:cNvPr id="481" name="直線コネクタ 480"/>
        <xdr:cNvCxnSpPr/>
      </xdr:nvCxnSpPr>
      <xdr:spPr>
        <a:xfrm flipV="1">
          <a:off x="8906608" y="17920013"/>
          <a:ext cx="76493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82" name="楕円 481"/>
        <xdr:cNvSpPr/>
      </xdr:nvSpPr>
      <xdr:spPr>
        <a:xfrm>
          <a:off x="8040077" y="17880994"/>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35052</xdr:rowOff>
    </xdr:to>
    <xdr:cxnSp macro="">
      <xdr:nvCxnSpPr>
        <xdr:cNvPr id="483" name="直線コネクタ 482"/>
        <xdr:cNvCxnSpPr/>
      </xdr:nvCxnSpPr>
      <xdr:spPr>
        <a:xfrm flipV="1">
          <a:off x="8090877" y="17924585"/>
          <a:ext cx="815731"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84" name="楕円 483"/>
        <xdr:cNvSpPr/>
      </xdr:nvSpPr>
      <xdr:spPr>
        <a:xfrm>
          <a:off x="7209692" y="1788556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39624</xdr:rowOff>
    </xdr:to>
    <xdr:cxnSp macro="">
      <xdr:nvCxnSpPr>
        <xdr:cNvPr id="485" name="直線コネクタ 484"/>
        <xdr:cNvCxnSpPr/>
      </xdr:nvCxnSpPr>
      <xdr:spPr>
        <a:xfrm flipV="1">
          <a:off x="7260492" y="17929157"/>
          <a:ext cx="83038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486" name="楕円 485"/>
        <xdr:cNvSpPr/>
      </xdr:nvSpPr>
      <xdr:spPr>
        <a:xfrm>
          <a:off x="6393962" y="1788556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39624</xdr:rowOff>
    </xdr:to>
    <xdr:cxnSp macro="">
      <xdr:nvCxnSpPr>
        <xdr:cNvPr id="487" name="直線コネクタ 486"/>
        <xdr:cNvCxnSpPr/>
      </xdr:nvCxnSpPr>
      <xdr:spPr>
        <a:xfrm>
          <a:off x="6444762" y="17933729"/>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8673689" y="175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7870658" y="175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040273" y="175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224542" y="1754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92" name="n_1mainValue【市民会館】&#10;一人当たり面積"/>
        <xdr:cNvSpPr txBox="1"/>
      </xdr:nvSpPr>
      <xdr:spPr>
        <a:xfrm>
          <a:off x="8673689" y="1796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493" name="n_2mainValue【市民会館】&#10;一人当たり面積"/>
        <xdr:cNvSpPr txBox="1"/>
      </xdr:nvSpPr>
      <xdr:spPr>
        <a:xfrm>
          <a:off x="7870658" y="179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81551</xdr:rowOff>
    </xdr:from>
    <xdr:ext cx="469744" cy="259045"/>
    <xdr:sp macro="" textlink="">
      <xdr:nvSpPr>
        <xdr:cNvPr id="494" name="n_3mainValue【市民会館】&#10;一人当たり面積"/>
        <xdr:cNvSpPr txBox="1"/>
      </xdr:nvSpPr>
      <xdr:spPr>
        <a:xfrm>
          <a:off x="7040273" y="179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81551</xdr:rowOff>
    </xdr:from>
    <xdr:ext cx="469744" cy="259045"/>
    <xdr:sp macro="" textlink="">
      <xdr:nvSpPr>
        <xdr:cNvPr id="495" name="n_4mainValue【市民会館】&#10;一人当たり面積"/>
        <xdr:cNvSpPr txBox="1"/>
      </xdr:nvSpPr>
      <xdr:spPr>
        <a:xfrm>
          <a:off x="6224542" y="179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493500"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455400"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493500" y="750394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070283"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1493500" y="718264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070283"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1493500" y="686134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1119749" y="67217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1493500" y="654005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1119749" y="64004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1493500" y="621875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1119749" y="60791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1493500" y="589746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1119749" y="57552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1493500" y="557352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1183869" y="54339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1493500" y="52522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493500"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5073287" y="5671499"/>
          <a:ext cx="0" cy="147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5112023" y="715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4985023" y="714998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5112023" y="5449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4985023" y="567149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5112023" y="6397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5023123" y="654313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4243538" y="656109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3427808" y="657579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2612077" y="665969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1781692"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8980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4118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3302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487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656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537" name="楕円 536"/>
        <xdr:cNvSpPr/>
      </xdr:nvSpPr>
      <xdr:spPr>
        <a:xfrm>
          <a:off x="15023123" y="657416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538" name="【一般廃棄物処理施設】&#10;有形固定資産減価償却率該当値テキスト"/>
        <xdr:cNvSpPr txBox="1"/>
      </xdr:nvSpPr>
      <xdr:spPr>
        <a:xfrm>
          <a:off x="15112023" y="65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539" name="楕円 538"/>
        <xdr:cNvSpPr/>
      </xdr:nvSpPr>
      <xdr:spPr>
        <a:xfrm>
          <a:off x="14243538" y="690852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41</xdr:row>
      <xdr:rowOff>35378</xdr:rowOff>
    </xdr:to>
    <xdr:cxnSp macro="">
      <xdr:nvCxnSpPr>
        <xdr:cNvPr id="540" name="直線コネクタ 539"/>
        <xdr:cNvCxnSpPr/>
      </xdr:nvCxnSpPr>
      <xdr:spPr>
        <a:xfrm flipV="1">
          <a:off x="14294338" y="6622324"/>
          <a:ext cx="779585" cy="3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134801</xdr:rowOff>
    </xdr:from>
    <xdr:to>
      <xdr:col>76</xdr:col>
      <xdr:colOff>165100</xdr:colOff>
      <xdr:row>41</xdr:row>
      <xdr:rowOff>64951</xdr:rowOff>
    </xdr:to>
    <xdr:sp macro="" textlink="">
      <xdr:nvSpPr>
        <xdr:cNvPr id="541" name="楕円 540"/>
        <xdr:cNvSpPr/>
      </xdr:nvSpPr>
      <xdr:spPr>
        <a:xfrm>
          <a:off x="13427808" y="688729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14151</xdr:rowOff>
    </xdr:from>
    <xdr:to>
      <xdr:col>81</xdr:col>
      <xdr:colOff>50800</xdr:colOff>
      <xdr:row>41</xdr:row>
      <xdr:rowOff>35378</xdr:rowOff>
    </xdr:to>
    <xdr:cxnSp macro="">
      <xdr:nvCxnSpPr>
        <xdr:cNvPr id="542" name="直線コネクタ 541"/>
        <xdr:cNvCxnSpPr/>
      </xdr:nvCxnSpPr>
      <xdr:spPr>
        <a:xfrm>
          <a:off x="13478608" y="6935456"/>
          <a:ext cx="81573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543" name="楕円 542"/>
        <xdr:cNvSpPr/>
      </xdr:nvSpPr>
      <xdr:spPr>
        <a:xfrm>
          <a:off x="12612077" y="685790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14151</xdr:rowOff>
    </xdr:to>
    <xdr:cxnSp macro="">
      <xdr:nvCxnSpPr>
        <xdr:cNvPr id="544" name="直線コネクタ 543"/>
        <xdr:cNvCxnSpPr/>
      </xdr:nvCxnSpPr>
      <xdr:spPr>
        <a:xfrm>
          <a:off x="12662877" y="6908702"/>
          <a:ext cx="815731"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545" name="楕円 544"/>
        <xdr:cNvSpPr/>
      </xdr:nvSpPr>
      <xdr:spPr>
        <a:xfrm>
          <a:off x="11781692" y="68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156210</xdr:rowOff>
    </xdr:to>
    <xdr:cxnSp macro="">
      <xdr:nvCxnSpPr>
        <xdr:cNvPr id="546" name="直線コネクタ 545"/>
        <xdr:cNvCxnSpPr/>
      </xdr:nvCxnSpPr>
      <xdr:spPr>
        <a:xfrm>
          <a:off x="11832492" y="6864615"/>
          <a:ext cx="83038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4093736" y="633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3290706" y="635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2474975" y="643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1644590" y="6392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551" name="n_1mainValue【一般廃棄物処理施設】&#10;有形固定資産減価償却率"/>
        <xdr:cNvSpPr txBox="1"/>
      </xdr:nvSpPr>
      <xdr:spPr>
        <a:xfrm>
          <a:off x="14093736" y="699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56078</xdr:rowOff>
    </xdr:from>
    <xdr:ext cx="405111" cy="259045"/>
    <xdr:sp macro="" textlink="">
      <xdr:nvSpPr>
        <xdr:cNvPr id="552" name="n_2mainValue【一般廃棄物処理施設】&#10;有形固定資産減価償却率"/>
        <xdr:cNvSpPr txBox="1"/>
      </xdr:nvSpPr>
      <xdr:spPr>
        <a:xfrm>
          <a:off x="13290706" y="697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553" name="n_3mainValue【一般廃棄物処理施設】&#10;有形固定資産減価償却率"/>
        <xdr:cNvSpPr txBox="1"/>
      </xdr:nvSpPr>
      <xdr:spPr>
        <a:xfrm>
          <a:off x="12474975" y="694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554" name="n_4mainValue【一般廃棄物処理施設】&#10;有形固定資産減価償却率"/>
        <xdr:cNvSpPr txBox="1"/>
      </xdr:nvSpPr>
      <xdr:spPr>
        <a:xfrm>
          <a:off x="11644590" y="69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881231"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857785"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881231"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881231" y="705465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6661752" y="691506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881231" y="6602730"/>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6344427" y="64631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881231" y="615344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6344427" y="60138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881231" y="57041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6344427" y="55645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881231"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6344427" y="51126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881231"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0461018" y="5746497"/>
          <a:ext cx="0" cy="12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0499754" y="70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0387408" y="702500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0499754" y="55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0387408" y="574649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0499754" y="65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0410854" y="661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19645923" y="662042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18815538" y="663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7999808" y="666463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7184077" y="6663757"/>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0285808"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95208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8690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874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7059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84713</xdr:rowOff>
    </xdr:from>
    <xdr:to>
      <xdr:col>116</xdr:col>
      <xdr:colOff>114300</xdr:colOff>
      <xdr:row>39</xdr:row>
      <xdr:rowOff>14863</xdr:rowOff>
    </xdr:to>
    <xdr:sp macro="" textlink="">
      <xdr:nvSpPr>
        <xdr:cNvPr id="592" name="楕円 591"/>
        <xdr:cNvSpPr/>
      </xdr:nvSpPr>
      <xdr:spPr>
        <a:xfrm>
          <a:off x="20410854" y="649958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107590</xdr:rowOff>
    </xdr:from>
    <xdr:ext cx="599010" cy="259045"/>
    <xdr:sp macro="" textlink="">
      <xdr:nvSpPr>
        <xdr:cNvPr id="593" name="【一般廃棄物処理施設】&#10;一人当たり有形固定資産（償却資産）額該当値テキスト"/>
        <xdr:cNvSpPr txBox="1"/>
      </xdr:nvSpPr>
      <xdr:spPr>
        <a:xfrm>
          <a:off x="20499754" y="635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51716</xdr:rowOff>
    </xdr:from>
    <xdr:to>
      <xdr:col>112</xdr:col>
      <xdr:colOff>38100</xdr:colOff>
      <xdr:row>39</xdr:row>
      <xdr:rowOff>153316</xdr:rowOff>
    </xdr:to>
    <xdr:sp macro="" textlink="">
      <xdr:nvSpPr>
        <xdr:cNvPr id="594" name="楕円 593"/>
        <xdr:cNvSpPr/>
      </xdr:nvSpPr>
      <xdr:spPr>
        <a:xfrm>
          <a:off x="19645923" y="6635396"/>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135513</xdr:rowOff>
    </xdr:from>
    <xdr:to>
      <xdr:col>116</xdr:col>
      <xdr:colOff>63500</xdr:colOff>
      <xdr:row>39</xdr:row>
      <xdr:rowOff>102516</xdr:rowOff>
    </xdr:to>
    <xdr:cxnSp macro="">
      <xdr:nvCxnSpPr>
        <xdr:cNvPr id="595" name="直線コネクタ 594"/>
        <xdr:cNvCxnSpPr/>
      </xdr:nvCxnSpPr>
      <xdr:spPr>
        <a:xfrm flipV="1">
          <a:off x="19696723" y="6550381"/>
          <a:ext cx="764931" cy="1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60705</xdr:rowOff>
    </xdr:from>
    <xdr:to>
      <xdr:col>107</xdr:col>
      <xdr:colOff>101600</xdr:colOff>
      <xdr:row>39</xdr:row>
      <xdr:rowOff>162305</xdr:rowOff>
    </xdr:to>
    <xdr:sp macro="" textlink="">
      <xdr:nvSpPr>
        <xdr:cNvPr id="596" name="楕円 595"/>
        <xdr:cNvSpPr/>
      </xdr:nvSpPr>
      <xdr:spPr>
        <a:xfrm>
          <a:off x="18815538" y="66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102516</xdr:rowOff>
    </xdr:from>
    <xdr:to>
      <xdr:col>111</xdr:col>
      <xdr:colOff>177800</xdr:colOff>
      <xdr:row>39</xdr:row>
      <xdr:rowOff>111505</xdr:rowOff>
    </xdr:to>
    <xdr:cxnSp macro="">
      <xdr:nvCxnSpPr>
        <xdr:cNvPr id="597" name="直線コネクタ 596"/>
        <xdr:cNvCxnSpPr/>
      </xdr:nvCxnSpPr>
      <xdr:spPr>
        <a:xfrm flipV="1">
          <a:off x="18866338" y="6686196"/>
          <a:ext cx="830385"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66287</xdr:rowOff>
    </xdr:from>
    <xdr:to>
      <xdr:col>102</xdr:col>
      <xdr:colOff>165100</xdr:colOff>
      <xdr:row>39</xdr:row>
      <xdr:rowOff>167887</xdr:rowOff>
    </xdr:to>
    <xdr:sp macro="" textlink="">
      <xdr:nvSpPr>
        <xdr:cNvPr id="598" name="楕円 597"/>
        <xdr:cNvSpPr/>
      </xdr:nvSpPr>
      <xdr:spPr>
        <a:xfrm>
          <a:off x="17999808" y="6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111505</xdr:rowOff>
    </xdr:from>
    <xdr:to>
      <xdr:col>107</xdr:col>
      <xdr:colOff>50800</xdr:colOff>
      <xdr:row>39</xdr:row>
      <xdr:rowOff>117087</xdr:rowOff>
    </xdr:to>
    <xdr:cxnSp macro="">
      <xdr:nvCxnSpPr>
        <xdr:cNvPr id="599" name="直線コネクタ 598"/>
        <xdr:cNvCxnSpPr/>
      </xdr:nvCxnSpPr>
      <xdr:spPr>
        <a:xfrm flipV="1">
          <a:off x="18050608" y="6695185"/>
          <a:ext cx="81573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69140</xdr:rowOff>
    </xdr:from>
    <xdr:to>
      <xdr:col>98</xdr:col>
      <xdr:colOff>38100</xdr:colOff>
      <xdr:row>39</xdr:row>
      <xdr:rowOff>170740</xdr:rowOff>
    </xdr:to>
    <xdr:sp macro="" textlink="">
      <xdr:nvSpPr>
        <xdr:cNvPr id="600" name="楕円 599"/>
        <xdr:cNvSpPr/>
      </xdr:nvSpPr>
      <xdr:spPr>
        <a:xfrm>
          <a:off x="17184077" y="665282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117087</xdr:rowOff>
    </xdr:from>
    <xdr:to>
      <xdr:col>102</xdr:col>
      <xdr:colOff>114300</xdr:colOff>
      <xdr:row>39</xdr:row>
      <xdr:rowOff>119940</xdr:rowOff>
    </xdr:to>
    <xdr:cxnSp macro="">
      <xdr:nvCxnSpPr>
        <xdr:cNvPr id="601" name="直線コネクタ 600"/>
        <xdr:cNvCxnSpPr/>
      </xdr:nvCxnSpPr>
      <xdr:spPr>
        <a:xfrm flipV="1">
          <a:off x="17234877" y="6700767"/>
          <a:ext cx="815731"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19431488" y="64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18628457" y="64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7798073" y="67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6982342"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144443</xdr:rowOff>
    </xdr:from>
    <xdr:ext cx="534377" cy="259045"/>
    <xdr:sp macro="" textlink="">
      <xdr:nvSpPr>
        <xdr:cNvPr id="606" name="n_1mainValue【一般廃棄物処理施設】&#10;一人当たり有形固定資産（償却資産）額"/>
        <xdr:cNvSpPr txBox="1"/>
      </xdr:nvSpPr>
      <xdr:spPr>
        <a:xfrm>
          <a:off x="19431488" y="67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153432</xdr:rowOff>
    </xdr:from>
    <xdr:ext cx="534377" cy="259045"/>
    <xdr:sp macro="" textlink="">
      <xdr:nvSpPr>
        <xdr:cNvPr id="607" name="n_2mainValue【一般廃棄物処理施設】&#10;一人当たり有形固定資産（償却資産）額"/>
        <xdr:cNvSpPr txBox="1"/>
      </xdr:nvSpPr>
      <xdr:spPr>
        <a:xfrm>
          <a:off x="18628457" y="67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12964</xdr:rowOff>
    </xdr:from>
    <xdr:ext cx="534377" cy="259045"/>
    <xdr:sp macro="" textlink="">
      <xdr:nvSpPr>
        <xdr:cNvPr id="608" name="n_3mainValue【一般廃棄物処理施設】&#10;一人当たり有形固定資産（償却資産）額"/>
        <xdr:cNvSpPr txBox="1"/>
      </xdr:nvSpPr>
      <xdr:spPr>
        <a:xfrm>
          <a:off x="17798073" y="64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15817</xdr:rowOff>
    </xdr:from>
    <xdr:ext cx="534377" cy="259045"/>
    <xdr:sp macro="" textlink="">
      <xdr:nvSpPr>
        <xdr:cNvPr id="609" name="n_4mainValue【一般廃棄物処理施設】&#10;一人当たり有形固定資産（償却資産）額"/>
        <xdr:cNvSpPr txBox="1"/>
      </xdr:nvSpPr>
      <xdr:spPr>
        <a:xfrm>
          <a:off x="16982342" y="64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1493500"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1455400"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1493500" y="1125591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07028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1493500" y="1088018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1119749" y="10740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1493500" y="1050446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1119749"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1493500" y="1012873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1119749"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1493500" y="975565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1119749"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1493500" y="937992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1183869" y="924034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1493500" y="900420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1493500"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5073287" y="9529689"/>
          <a:ext cx="0" cy="1441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5112023"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4985023" y="1097162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5112023" y="9307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4985023" y="952968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5112023" y="10133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5023123" y="1028177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4243538" y="10241768"/>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3427808" y="1020557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2612077" y="1017699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1781692" y="101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48980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4118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3302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2487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656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649" name="楕円 648"/>
        <xdr:cNvSpPr/>
      </xdr:nvSpPr>
      <xdr:spPr>
        <a:xfrm>
          <a:off x="15023123" y="103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650" name="【保健センター・保健所】&#10;有形固定資産減価償却率該当値テキスト"/>
        <xdr:cNvSpPr txBox="1"/>
      </xdr:nvSpPr>
      <xdr:spPr>
        <a:xfrm>
          <a:off x="15112023" y="1034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651" name="楕円 650"/>
        <xdr:cNvSpPr/>
      </xdr:nvSpPr>
      <xdr:spPr>
        <a:xfrm>
          <a:off x="14243538" y="103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116205</xdr:rowOff>
    </xdr:to>
    <xdr:cxnSp macro="">
      <xdr:nvCxnSpPr>
        <xdr:cNvPr id="652" name="直線コネクタ 651"/>
        <xdr:cNvCxnSpPr/>
      </xdr:nvCxnSpPr>
      <xdr:spPr>
        <a:xfrm>
          <a:off x="14294338" y="10373751"/>
          <a:ext cx="77958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653" name="楕円 652"/>
        <xdr:cNvSpPr/>
      </xdr:nvSpPr>
      <xdr:spPr>
        <a:xfrm>
          <a:off x="13427808" y="1028939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76200</xdr:rowOff>
    </xdr:to>
    <xdr:cxnSp macro="">
      <xdr:nvCxnSpPr>
        <xdr:cNvPr id="654" name="直線コネクタ 653"/>
        <xdr:cNvCxnSpPr/>
      </xdr:nvCxnSpPr>
      <xdr:spPr>
        <a:xfrm>
          <a:off x="13478608" y="10337556"/>
          <a:ext cx="81573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55" name="楕円 654"/>
        <xdr:cNvSpPr/>
      </xdr:nvSpPr>
      <xdr:spPr>
        <a:xfrm>
          <a:off x="12612077" y="10270343"/>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40005</xdr:rowOff>
    </xdr:to>
    <xdr:cxnSp macro="">
      <xdr:nvCxnSpPr>
        <xdr:cNvPr id="656" name="直線コネクタ 655"/>
        <xdr:cNvCxnSpPr/>
      </xdr:nvCxnSpPr>
      <xdr:spPr>
        <a:xfrm>
          <a:off x="12662877" y="10318506"/>
          <a:ext cx="815731"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103505</xdr:rowOff>
    </xdr:from>
    <xdr:to>
      <xdr:col>67</xdr:col>
      <xdr:colOff>101600</xdr:colOff>
      <xdr:row>61</xdr:row>
      <xdr:rowOff>33655</xdr:rowOff>
    </xdr:to>
    <xdr:sp macro="" textlink="">
      <xdr:nvSpPr>
        <xdr:cNvPr id="657" name="楕円 656"/>
        <xdr:cNvSpPr/>
      </xdr:nvSpPr>
      <xdr:spPr>
        <a:xfrm>
          <a:off x="11781692" y="1023224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154305</xdr:rowOff>
    </xdr:from>
    <xdr:to>
      <xdr:col>71</xdr:col>
      <xdr:colOff>177800</xdr:colOff>
      <xdr:row>61</xdr:row>
      <xdr:rowOff>20955</xdr:rowOff>
    </xdr:to>
    <xdr:cxnSp macro="">
      <xdr:nvCxnSpPr>
        <xdr:cNvPr id="658" name="直線コネクタ 657"/>
        <xdr:cNvCxnSpPr/>
      </xdr:nvCxnSpPr>
      <xdr:spPr>
        <a:xfrm>
          <a:off x="11832492" y="10283043"/>
          <a:ext cx="830385"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4093736" y="1001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xdr:cNvSpPr txBox="1"/>
      </xdr:nvSpPr>
      <xdr:spPr>
        <a:xfrm>
          <a:off x="13290706" y="998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xdr:cNvSpPr txBox="1"/>
      </xdr:nvSpPr>
      <xdr:spPr>
        <a:xfrm>
          <a:off x="12474975" y="995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1644590" y="994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663" name="n_1mainValue【保健センター・保健所】&#10;有形固定資産減価償却率"/>
        <xdr:cNvSpPr txBox="1"/>
      </xdr:nvSpPr>
      <xdr:spPr>
        <a:xfrm>
          <a:off x="14093736" y="1041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664" name="n_2mainValue【保健センター・保健所】&#10;有形固定資産減価償却率"/>
        <xdr:cNvSpPr txBox="1"/>
      </xdr:nvSpPr>
      <xdr:spPr>
        <a:xfrm>
          <a:off x="13290706" y="1037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665" name="n_3mainValue【保健センター・保健所】&#10;有形固定資産減価償却率"/>
        <xdr:cNvSpPr txBox="1"/>
      </xdr:nvSpPr>
      <xdr:spPr>
        <a:xfrm>
          <a:off x="12474975" y="1036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24782</xdr:rowOff>
    </xdr:from>
    <xdr:ext cx="405111" cy="259045"/>
    <xdr:sp macro="" textlink="">
      <xdr:nvSpPr>
        <xdr:cNvPr id="666" name="n_4mainValue【保健センター・保健所】&#10;有形固定資産減価償却率"/>
        <xdr:cNvSpPr txBox="1"/>
      </xdr:nvSpPr>
      <xdr:spPr>
        <a:xfrm>
          <a:off x="11644590" y="1032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6881231"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6857785"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6881231"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6881231"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6458013"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6881231"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6458013" y="103648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881231"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6458013" y="99891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6881231"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6458013" y="96160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6881231"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6458013" y="9240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881231"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6458013"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6881231"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0461018" y="9567789"/>
          <a:ext cx="0" cy="123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0499754" y="108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0387408" y="1080398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0499754" y="934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0387408" y="956778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0499754" y="10157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0410854" y="1030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19645923" y="1030390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18815538" y="1032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7999808" y="1030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7184077" y="1030390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0285808"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95208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8690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874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7059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6" name="楕円 705"/>
        <xdr:cNvSpPr/>
      </xdr:nvSpPr>
      <xdr:spPr>
        <a:xfrm>
          <a:off x="20410854" y="104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7" name="【保健センター・保健所】&#10;一人当たり面積該当値テキスト"/>
        <xdr:cNvSpPr txBox="1"/>
      </xdr:nvSpPr>
      <xdr:spPr>
        <a:xfrm>
          <a:off x="20499754" y="104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08" name="楕円 707"/>
        <xdr:cNvSpPr/>
      </xdr:nvSpPr>
      <xdr:spPr>
        <a:xfrm>
          <a:off x="19645923" y="10491763"/>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09" name="直線コネクタ 708"/>
        <xdr:cNvCxnSpPr/>
      </xdr:nvCxnSpPr>
      <xdr:spPr>
        <a:xfrm>
          <a:off x="19696723" y="10542563"/>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0" name="楕円 709"/>
        <xdr:cNvSpPr/>
      </xdr:nvSpPr>
      <xdr:spPr>
        <a:xfrm>
          <a:off x="18815538" y="104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1" name="直線コネクタ 710"/>
        <xdr:cNvCxnSpPr/>
      </xdr:nvCxnSpPr>
      <xdr:spPr>
        <a:xfrm>
          <a:off x="18866338" y="10542563"/>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2" name="楕円 711"/>
        <xdr:cNvSpPr/>
      </xdr:nvSpPr>
      <xdr:spPr>
        <a:xfrm>
          <a:off x="17999808" y="104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13" name="直線コネクタ 712"/>
        <xdr:cNvCxnSpPr/>
      </xdr:nvCxnSpPr>
      <xdr:spPr>
        <a:xfrm>
          <a:off x="18050608" y="10542563"/>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4" name="楕円 713"/>
        <xdr:cNvSpPr/>
      </xdr:nvSpPr>
      <xdr:spPr>
        <a:xfrm>
          <a:off x="17184077" y="10491763"/>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76200</xdr:rowOff>
    </xdr:to>
    <xdr:cxnSp macro="">
      <xdr:nvCxnSpPr>
        <xdr:cNvPr id="715" name="直線コネクタ 714"/>
        <xdr:cNvCxnSpPr/>
      </xdr:nvCxnSpPr>
      <xdr:spPr>
        <a:xfrm>
          <a:off x="17234877" y="10542563"/>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19463804" y="1008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18646119" y="1010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7830389" y="1008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7014658" y="1008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0" name="n_1mainValue【保健センター・保健所】&#10;一人当たり面積"/>
        <xdr:cNvSpPr txBox="1"/>
      </xdr:nvSpPr>
      <xdr:spPr>
        <a:xfrm>
          <a:off x="19463804" y="105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mainValue【保健センター・保健所】&#10;一人当たり面積"/>
        <xdr:cNvSpPr txBox="1"/>
      </xdr:nvSpPr>
      <xdr:spPr>
        <a:xfrm>
          <a:off x="18646119" y="105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mainValue【保健センター・保健所】&#10;一人当たり面積"/>
        <xdr:cNvSpPr txBox="1"/>
      </xdr:nvSpPr>
      <xdr:spPr>
        <a:xfrm>
          <a:off x="17830389" y="105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23" name="n_4mainValue【保健センター・保健所】&#10;一人当たり面積"/>
        <xdr:cNvSpPr txBox="1"/>
      </xdr:nvSpPr>
      <xdr:spPr>
        <a:xfrm>
          <a:off x="17014658" y="105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1493500"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1455400"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1493500" y="1500788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070283"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1493500" y="1463215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07028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1493500" y="1425643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1119749"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1493500" y="1388070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1119749"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1493500" y="1350498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1119749"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1493500" y="1313189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1119749" y="12992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1493500" y="1275617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1183869" y="126165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1493500"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5073287" y="13166187"/>
          <a:ext cx="0" cy="133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5112023" y="145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4985023" y="1450525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5112023" y="12944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4985023" y="1316618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xdr:cNvSpPr txBox="1"/>
      </xdr:nvSpPr>
      <xdr:spPr>
        <a:xfrm>
          <a:off x="15112023" y="13751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5023123" y="1377349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4243538" y="13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3427808" y="137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2612077" y="13693483"/>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1781692" y="13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48980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4118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3302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487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656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764" name="楕円 763"/>
        <xdr:cNvSpPr/>
      </xdr:nvSpPr>
      <xdr:spPr>
        <a:xfrm>
          <a:off x="15023123" y="137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765" name="【消防施設】&#10;有形固定資産減価償却率該当値テキスト"/>
        <xdr:cNvSpPr txBox="1"/>
      </xdr:nvSpPr>
      <xdr:spPr>
        <a:xfrm>
          <a:off x="15112023" y="135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766" name="楕円 765"/>
        <xdr:cNvSpPr/>
      </xdr:nvSpPr>
      <xdr:spPr>
        <a:xfrm>
          <a:off x="14243538" y="13614205"/>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83820</xdr:rowOff>
    </xdr:to>
    <xdr:cxnSp macro="">
      <xdr:nvCxnSpPr>
        <xdr:cNvPr id="767" name="直線コネクタ 766"/>
        <xdr:cNvCxnSpPr/>
      </xdr:nvCxnSpPr>
      <xdr:spPr>
        <a:xfrm>
          <a:off x="14294338" y="13665005"/>
          <a:ext cx="779585" cy="9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768" name="楕円 767"/>
        <xdr:cNvSpPr/>
      </xdr:nvSpPr>
      <xdr:spPr>
        <a:xfrm>
          <a:off x="13427808" y="135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160020</xdr:rowOff>
    </xdr:to>
    <xdr:cxnSp macro="">
      <xdr:nvCxnSpPr>
        <xdr:cNvPr id="769" name="直線コネクタ 768"/>
        <xdr:cNvCxnSpPr/>
      </xdr:nvCxnSpPr>
      <xdr:spPr>
        <a:xfrm>
          <a:off x="13478608" y="13588805"/>
          <a:ext cx="81573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770" name="楕円 769"/>
        <xdr:cNvSpPr/>
      </xdr:nvSpPr>
      <xdr:spPr>
        <a:xfrm>
          <a:off x="12612077" y="13631349"/>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81</xdr:row>
      <xdr:rowOff>5714</xdr:rowOff>
    </xdr:to>
    <xdr:cxnSp macro="">
      <xdr:nvCxnSpPr>
        <xdr:cNvPr id="771" name="直線コネクタ 770"/>
        <xdr:cNvCxnSpPr/>
      </xdr:nvCxnSpPr>
      <xdr:spPr>
        <a:xfrm flipV="1">
          <a:off x="12662877" y="13588805"/>
          <a:ext cx="815731" cy="9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772" name="楕円 771"/>
        <xdr:cNvSpPr/>
      </xdr:nvSpPr>
      <xdr:spPr>
        <a:xfrm>
          <a:off x="11781692" y="135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81</xdr:row>
      <xdr:rowOff>5714</xdr:rowOff>
    </xdr:to>
    <xdr:cxnSp macro="">
      <xdr:nvCxnSpPr>
        <xdr:cNvPr id="773" name="直線コネクタ 772"/>
        <xdr:cNvCxnSpPr/>
      </xdr:nvCxnSpPr>
      <xdr:spPr>
        <a:xfrm>
          <a:off x="11832492" y="13577374"/>
          <a:ext cx="830385" cy="10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xdr:cNvSpPr txBox="1"/>
      </xdr:nvSpPr>
      <xdr:spPr>
        <a:xfrm>
          <a:off x="14093736" y="1381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xdr:cNvSpPr txBox="1"/>
      </xdr:nvSpPr>
      <xdr:spPr>
        <a:xfrm>
          <a:off x="13290706" y="1382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xdr:cNvSpPr txBox="1"/>
      </xdr:nvSpPr>
      <xdr:spPr>
        <a:xfrm>
          <a:off x="12474975" y="1378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xdr:cNvSpPr txBox="1"/>
      </xdr:nvSpPr>
      <xdr:spPr>
        <a:xfrm>
          <a:off x="11644590" y="1377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778" name="n_1mainValue【消防施設】&#10;有形固定資産減価償却率"/>
        <xdr:cNvSpPr txBox="1"/>
      </xdr:nvSpPr>
      <xdr:spPr>
        <a:xfrm>
          <a:off x="14093736" y="1339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779" name="n_2mainValue【消防施設】&#10;有形固定資産減価償却率"/>
        <xdr:cNvSpPr txBox="1"/>
      </xdr:nvSpPr>
      <xdr:spPr>
        <a:xfrm>
          <a:off x="13290706"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780" name="n_3mainValue【消防施設】&#10;有形固定資産減価償却率"/>
        <xdr:cNvSpPr txBox="1"/>
      </xdr:nvSpPr>
      <xdr:spPr>
        <a:xfrm>
          <a:off x="12474975" y="1340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781" name="n_4mainValue【消防施設】&#10;有形固定資産減価償却率"/>
        <xdr:cNvSpPr txBox="1"/>
      </xdr:nvSpPr>
      <xdr:spPr>
        <a:xfrm>
          <a:off x="11644590" y="13307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6881231"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6857785"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6881231"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6881231" y="146321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645801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6881231" y="1425643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6458013" y="14116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6881231" y="1388070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6458013"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6881231" y="135049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6458013" y="13365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6881231" y="1313189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6458013" y="12992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881231"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6458013"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881231"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0461018" y="13093798"/>
          <a:ext cx="0" cy="1526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0499754" y="14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0387408" y="1462072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0499754" y="1287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0387408" y="1309379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xdr:cNvSpPr txBox="1"/>
      </xdr:nvSpPr>
      <xdr:spPr>
        <a:xfrm>
          <a:off x="20499754" y="14186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0410854" y="1433517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19645923" y="1435539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18815538" y="1435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7999808" y="1435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7184077" y="1438968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0285808"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5208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690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874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7059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821" name="楕円 820"/>
        <xdr:cNvSpPr/>
      </xdr:nvSpPr>
      <xdr:spPr>
        <a:xfrm>
          <a:off x="20410854" y="1434660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144797</xdr:rowOff>
    </xdr:from>
    <xdr:ext cx="469744" cy="259045"/>
    <xdr:sp macro="" textlink="">
      <xdr:nvSpPr>
        <xdr:cNvPr id="822" name="【消防施設】&#10;一人当たり面積該当値テキスト"/>
        <xdr:cNvSpPr txBox="1"/>
      </xdr:nvSpPr>
      <xdr:spPr>
        <a:xfrm>
          <a:off x="20499754" y="1432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23" name="楕円 822"/>
        <xdr:cNvSpPr/>
      </xdr:nvSpPr>
      <xdr:spPr>
        <a:xfrm>
          <a:off x="19645923" y="14350414"/>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49530</xdr:rowOff>
    </xdr:to>
    <xdr:cxnSp macro="">
      <xdr:nvCxnSpPr>
        <xdr:cNvPr id="824" name="直線コネクタ 823"/>
        <xdr:cNvCxnSpPr/>
      </xdr:nvCxnSpPr>
      <xdr:spPr>
        <a:xfrm flipV="1">
          <a:off x="19696723" y="14394766"/>
          <a:ext cx="764931"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5" name="楕円 824"/>
        <xdr:cNvSpPr/>
      </xdr:nvSpPr>
      <xdr:spPr>
        <a:xfrm>
          <a:off x="18815538" y="1435041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826" name="直線コネクタ 825"/>
        <xdr:cNvCxnSpPr/>
      </xdr:nvCxnSpPr>
      <xdr:spPr>
        <a:xfrm>
          <a:off x="18866338" y="14398576"/>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7" name="楕円 826"/>
        <xdr:cNvSpPr/>
      </xdr:nvSpPr>
      <xdr:spPr>
        <a:xfrm>
          <a:off x="17999808" y="14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76200</xdr:rowOff>
    </xdr:to>
    <xdr:cxnSp macro="">
      <xdr:nvCxnSpPr>
        <xdr:cNvPr id="828" name="直線コネクタ 827"/>
        <xdr:cNvCxnSpPr/>
      </xdr:nvCxnSpPr>
      <xdr:spPr>
        <a:xfrm flipV="1">
          <a:off x="18050608" y="14398576"/>
          <a:ext cx="81573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9" name="楕円 828"/>
        <xdr:cNvSpPr/>
      </xdr:nvSpPr>
      <xdr:spPr>
        <a:xfrm>
          <a:off x="17184077" y="14374446"/>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30" name="直線コネクタ 829"/>
        <xdr:cNvCxnSpPr/>
      </xdr:nvCxnSpPr>
      <xdr:spPr>
        <a:xfrm>
          <a:off x="17234877" y="14425246"/>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19463804" y="144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18646119" y="1445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xdr:cNvSpPr txBox="1"/>
      </xdr:nvSpPr>
      <xdr:spPr>
        <a:xfrm>
          <a:off x="17830389" y="1413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7014658" y="144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116857</xdr:rowOff>
    </xdr:from>
    <xdr:ext cx="469744" cy="259045"/>
    <xdr:sp macro="" textlink="">
      <xdr:nvSpPr>
        <xdr:cNvPr id="835" name="n_1mainValue【消防施設】&#10;一人当たり面積"/>
        <xdr:cNvSpPr txBox="1"/>
      </xdr:nvSpPr>
      <xdr:spPr>
        <a:xfrm>
          <a:off x="19463804" y="141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36" name="n_2mainValue【消防施設】&#10;一人当たり面積"/>
        <xdr:cNvSpPr txBox="1"/>
      </xdr:nvSpPr>
      <xdr:spPr>
        <a:xfrm>
          <a:off x="18646119" y="141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7" name="n_3mainValue【消防施設】&#10;一人当たり面積"/>
        <xdr:cNvSpPr txBox="1"/>
      </xdr:nvSpPr>
      <xdr:spPr>
        <a:xfrm>
          <a:off x="17830389" y="14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143527</xdr:rowOff>
    </xdr:from>
    <xdr:ext cx="469744" cy="259045"/>
    <xdr:sp macro="" textlink="">
      <xdr:nvSpPr>
        <xdr:cNvPr id="838" name="n_4mainValue【消防施設】&#10;一人当たり面積"/>
        <xdr:cNvSpPr txBox="1"/>
      </xdr:nvSpPr>
      <xdr:spPr>
        <a:xfrm>
          <a:off x="17014658" y="1415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493500"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455400"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493500" y="1875721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070283"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493500" y="1843592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070283" y="18296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493500" y="1811462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1119749" y="179750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493500" y="1779332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1119749" y="176537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493500" y="174720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1119749" y="17332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493500" y="1715073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1119749" y="170111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493500" y="1682943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1183869" y="1668985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493500" y="1650814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493500"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5073287" y="16921508"/>
          <a:ext cx="0" cy="151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5112023" y="1843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4985023" y="1843592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5112023" y="16702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4985023" y="1692150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5112023" y="17431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5023123" y="175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4243538" y="1755839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3427808" y="1751593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2612077" y="17538798"/>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1781692" y="1754043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8980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4118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3302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487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656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80" name="楕円 879"/>
        <xdr:cNvSpPr/>
      </xdr:nvSpPr>
      <xdr:spPr>
        <a:xfrm>
          <a:off x="15023123" y="179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81" name="【庁舎】&#10;有形固定資産減価償却率該当値テキスト"/>
        <xdr:cNvSpPr txBox="1"/>
      </xdr:nvSpPr>
      <xdr:spPr>
        <a:xfrm>
          <a:off x="15112023" y="17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882" name="楕円 881"/>
        <xdr:cNvSpPr/>
      </xdr:nvSpPr>
      <xdr:spPr>
        <a:xfrm>
          <a:off x="14243538" y="179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95794</xdr:rowOff>
    </xdr:to>
    <xdr:cxnSp macro="">
      <xdr:nvCxnSpPr>
        <xdr:cNvPr id="883" name="直線コネクタ 882"/>
        <xdr:cNvCxnSpPr/>
      </xdr:nvCxnSpPr>
      <xdr:spPr>
        <a:xfrm>
          <a:off x="14294338" y="17967039"/>
          <a:ext cx="77958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884" name="楕円 883"/>
        <xdr:cNvSpPr/>
      </xdr:nvSpPr>
      <xdr:spPr>
        <a:xfrm>
          <a:off x="13427808" y="1789601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72934</xdr:rowOff>
    </xdr:to>
    <xdr:cxnSp macro="">
      <xdr:nvCxnSpPr>
        <xdr:cNvPr id="885" name="直線コネクタ 884"/>
        <xdr:cNvCxnSpPr/>
      </xdr:nvCxnSpPr>
      <xdr:spPr>
        <a:xfrm>
          <a:off x="13478608" y="17944179"/>
          <a:ext cx="81573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86" name="楕円 885"/>
        <xdr:cNvSpPr/>
      </xdr:nvSpPr>
      <xdr:spPr>
        <a:xfrm>
          <a:off x="12612077" y="1787642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50074</xdr:rowOff>
    </xdr:to>
    <xdr:cxnSp macro="">
      <xdr:nvCxnSpPr>
        <xdr:cNvPr id="887" name="直線コネクタ 886"/>
        <xdr:cNvCxnSpPr/>
      </xdr:nvCxnSpPr>
      <xdr:spPr>
        <a:xfrm>
          <a:off x="12662877" y="17924585"/>
          <a:ext cx="815731"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888" name="楕円 887"/>
        <xdr:cNvSpPr/>
      </xdr:nvSpPr>
      <xdr:spPr>
        <a:xfrm>
          <a:off x="11781692" y="17866624"/>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20682</xdr:rowOff>
    </xdr:from>
    <xdr:to>
      <xdr:col>71</xdr:col>
      <xdr:colOff>177800</xdr:colOff>
      <xdr:row>106</xdr:row>
      <xdr:rowOff>30480</xdr:rowOff>
    </xdr:to>
    <xdr:cxnSp macro="">
      <xdr:nvCxnSpPr>
        <xdr:cNvPr id="889" name="直線コネクタ 888"/>
        <xdr:cNvCxnSpPr/>
      </xdr:nvCxnSpPr>
      <xdr:spPr>
        <a:xfrm>
          <a:off x="11832492" y="17914787"/>
          <a:ext cx="83038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4093736" y="1733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3290706" y="1729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2474975" y="1731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1644590" y="173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894" name="n_1mainValue【庁舎】&#10;有形固定資産減価償却率"/>
        <xdr:cNvSpPr txBox="1"/>
      </xdr:nvSpPr>
      <xdr:spPr>
        <a:xfrm>
          <a:off x="14093736" y="1800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895" name="n_2mainValue【庁舎】&#10;有形固定資産減価償却率"/>
        <xdr:cNvSpPr txBox="1"/>
      </xdr:nvSpPr>
      <xdr:spPr>
        <a:xfrm>
          <a:off x="13290706" y="1798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96" name="n_3mainValue【庁舎】&#10;有形固定資産減価償却率"/>
        <xdr:cNvSpPr txBox="1"/>
      </xdr:nvSpPr>
      <xdr:spPr>
        <a:xfrm>
          <a:off x="12474975" y="179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62609</xdr:rowOff>
    </xdr:from>
    <xdr:ext cx="405111" cy="259045"/>
    <xdr:sp macro="" textlink="">
      <xdr:nvSpPr>
        <xdr:cNvPr id="897" name="n_4mainValue【庁舎】&#10;有形固定資産減価償却率"/>
        <xdr:cNvSpPr txBox="1"/>
      </xdr:nvSpPr>
      <xdr:spPr>
        <a:xfrm>
          <a:off x="11644590" y="1795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881231"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857785"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881231"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6881231" y="1843592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6458013" y="18296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6881231" y="1811462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6458013" y="179750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6881231" y="177933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6458013" y="176537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6881231" y="174720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6458013" y="173324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6881231" y="1715073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6458013" y="170111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6881231" y="1682943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6458013" y="16689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881231"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458013"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881231"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0461018" y="16977025"/>
          <a:ext cx="0" cy="145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0499754" y="1843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0387408" y="1843483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0499754" y="167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0387408" y="1697702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8" name="【庁舎】&#10;一人当たり面積平均値テキスト"/>
        <xdr:cNvSpPr txBox="1"/>
      </xdr:nvSpPr>
      <xdr:spPr>
        <a:xfrm>
          <a:off x="20499754" y="18172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0410854" y="1819445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19645923" y="18220579"/>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18815538" y="1822057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7999808" y="1822384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7184077" y="1822711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0285808"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95208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8690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874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7059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939" name="楕円 938"/>
        <xdr:cNvSpPr/>
      </xdr:nvSpPr>
      <xdr:spPr>
        <a:xfrm>
          <a:off x="20410854" y="1815199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111958</xdr:rowOff>
    </xdr:from>
    <xdr:ext cx="469744" cy="259045"/>
    <xdr:sp macro="" textlink="">
      <xdr:nvSpPr>
        <xdr:cNvPr id="940" name="【庁舎】&#10;一人当たり面積該当値テキスト"/>
        <xdr:cNvSpPr txBox="1"/>
      </xdr:nvSpPr>
      <xdr:spPr>
        <a:xfrm>
          <a:off x="20499754" y="180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91258</xdr:rowOff>
    </xdr:from>
    <xdr:to>
      <xdr:col>112</xdr:col>
      <xdr:colOff>38100</xdr:colOff>
      <xdr:row>108</xdr:row>
      <xdr:rowOff>21408</xdr:rowOff>
    </xdr:to>
    <xdr:sp macro="" textlink="">
      <xdr:nvSpPr>
        <xdr:cNvPr id="941" name="楕円 940"/>
        <xdr:cNvSpPr/>
      </xdr:nvSpPr>
      <xdr:spPr>
        <a:xfrm>
          <a:off x="19645923" y="1815417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142058</xdr:rowOff>
    </xdr:to>
    <xdr:cxnSp macro="">
      <xdr:nvCxnSpPr>
        <xdr:cNvPr id="942" name="直線コネクタ 941"/>
        <xdr:cNvCxnSpPr/>
      </xdr:nvCxnSpPr>
      <xdr:spPr>
        <a:xfrm flipV="1">
          <a:off x="19696723" y="18202798"/>
          <a:ext cx="764931"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93436</xdr:rowOff>
    </xdr:from>
    <xdr:to>
      <xdr:col>107</xdr:col>
      <xdr:colOff>101600</xdr:colOff>
      <xdr:row>108</xdr:row>
      <xdr:rowOff>23586</xdr:rowOff>
    </xdr:to>
    <xdr:sp macro="" textlink="">
      <xdr:nvSpPr>
        <xdr:cNvPr id="943" name="楕円 942"/>
        <xdr:cNvSpPr/>
      </xdr:nvSpPr>
      <xdr:spPr>
        <a:xfrm>
          <a:off x="18815538" y="1815635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142058</xdr:rowOff>
    </xdr:from>
    <xdr:to>
      <xdr:col>111</xdr:col>
      <xdr:colOff>177800</xdr:colOff>
      <xdr:row>107</xdr:row>
      <xdr:rowOff>144236</xdr:rowOff>
    </xdr:to>
    <xdr:cxnSp macro="">
      <xdr:nvCxnSpPr>
        <xdr:cNvPr id="944" name="直線コネクタ 943"/>
        <xdr:cNvCxnSpPr/>
      </xdr:nvCxnSpPr>
      <xdr:spPr>
        <a:xfrm flipV="1">
          <a:off x="18866338" y="18204975"/>
          <a:ext cx="830385"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45" name="楕円 944"/>
        <xdr:cNvSpPr/>
      </xdr:nvSpPr>
      <xdr:spPr>
        <a:xfrm>
          <a:off x="17999808" y="1815961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144236</xdr:rowOff>
    </xdr:from>
    <xdr:to>
      <xdr:col>107</xdr:col>
      <xdr:colOff>50800</xdr:colOff>
      <xdr:row>107</xdr:row>
      <xdr:rowOff>147501</xdr:rowOff>
    </xdr:to>
    <xdr:cxnSp macro="">
      <xdr:nvCxnSpPr>
        <xdr:cNvPr id="946" name="直線コネクタ 945"/>
        <xdr:cNvCxnSpPr/>
      </xdr:nvCxnSpPr>
      <xdr:spPr>
        <a:xfrm flipV="1">
          <a:off x="18050608" y="18207153"/>
          <a:ext cx="81573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47" name="楕円 946"/>
        <xdr:cNvSpPr/>
      </xdr:nvSpPr>
      <xdr:spPr>
        <a:xfrm>
          <a:off x="17184077" y="18160706"/>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147501</xdr:rowOff>
    </xdr:from>
    <xdr:to>
      <xdr:col>102</xdr:col>
      <xdr:colOff>114300</xdr:colOff>
      <xdr:row>107</xdr:row>
      <xdr:rowOff>148589</xdr:rowOff>
    </xdr:to>
    <xdr:cxnSp macro="">
      <xdr:nvCxnSpPr>
        <xdr:cNvPr id="948" name="直線コネクタ 947"/>
        <xdr:cNvCxnSpPr/>
      </xdr:nvCxnSpPr>
      <xdr:spPr>
        <a:xfrm flipV="1">
          <a:off x="17234877" y="18210418"/>
          <a:ext cx="815731"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xdr:cNvSpPr txBox="1"/>
      </xdr:nvSpPr>
      <xdr:spPr>
        <a:xfrm>
          <a:off x="19463804" y="1831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xdr:cNvSpPr txBox="1"/>
      </xdr:nvSpPr>
      <xdr:spPr>
        <a:xfrm>
          <a:off x="18646119" y="1831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xdr:cNvSpPr txBox="1"/>
      </xdr:nvSpPr>
      <xdr:spPr>
        <a:xfrm>
          <a:off x="17830389" y="1831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xdr:cNvSpPr txBox="1"/>
      </xdr:nvSpPr>
      <xdr:spPr>
        <a:xfrm>
          <a:off x="17014658" y="183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37935</xdr:rowOff>
    </xdr:from>
    <xdr:ext cx="469744" cy="259045"/>
    <xdr:sp macro="" textlink="">
      <xdr:nvSpPr>
        <xdr:cNvPr id="953" name="n_1mainValue【庁舎】&#10;一人当たり面積"/>
        <xdr:cNvSpPr txBox="1"/>
      </xdr:nvSpPr>
      <xdr:spPr>
        <a:xfrm>
          <a:off x="19463804" y="179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40113</xdr:rowOff>
    </xdr:from>
    <xdr:ext cx="469744" cy="259045"/>
    <xdr:sp macro="" textlink="">
      <xdr:nvSpPr>
        <xdr:cNvPr id="954" name="n_2mainValue【庁舎】&#10;一人当たり面積"/>
        <xdr:cNvSpPr txBox="1"/>
      </xdr:nvSpPr>
      <xdr:spPr>
        <a:xfrm>
          <a:off x="18646119" y="179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55" name="n_3mainValue【庁舎】&#10;一人当たり面積"/>
        <xdr:cNvSpPr txBox="1"/>
      </xdr:nvSpPr>
      <xdr:spPr>
        <a:xfrm>
          <a:off x="17830389" y="1793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56" name="n_4mainValue【庁舎】&#10;一人当たり面積"/>
        <xdr:cNvSpPr txBox="1"/>
      </xdr:nvSpPr>
      <xdr:spPr>
        <a:xfrm>
          <a:off x="17014658" y="17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類似団体と比較すると、図書館については、平成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年度に図書館と中央公民館を複合化し、新しい施設を建設したため、減価償却率が低くなっている。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についても、し尿処理施設の建替えにより、減価償却率が低くなっている。</a:t>
          </a:r>
          <a:endParaRPr lang="ja-JP" altLang="ja-JP" sz="1400">
            <a:effectLst/>
          </a:endParaRPr>
        </a:p>
        <a:p>
          <a:r>
            <a:rPr kumimoji="1" lang="ja-JP" altLang="ja-JP" sz="1100">
              <a:solidFill>
                <a:schemeClr val="dk1"/>
              </a:solidFill>
              <a:effectLst/>
              <a:latin typeface="+mn-lt"/>
              <a:ea typeface="+mn-ea"/>
              <a:cs typeface="+mn-cs"/>
            </a:rPr>
            <a:t>一方で、庁舎については、老朽化が進み、減価償却率が高い水準となっている。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の建て替えが予定されており、</a:t>
          </a:r>
          <a:r>
            <a:rPr kumimoji="1" lang="ja-JP" altLang="en-US" sz="1100">
              <a:solidFill>
                <a:schemeClr val="dk1"/>
              </a:solidFill>
              <a:effectLst/>
              <a:latin typeface="+mn-lt"/>
              <a:ea typeface="+mn-ea"/>
              <a:cs typeface="+mn-cs"/>
            </a:rPr>
            <a:t>加えて廃棄物処理施設の整備も予定されていることから、</a:t>
          </a:r>
          <a:r>
            <a:rPr kumimoji="1" lang="ja-JP" altLang="ja-JP" sz="1100">
              <a:solidFill>
                <a:schemeClr val="dk1"/>
              </a:solidFill>
              <a:effectLst/>
              <a:latin typeface="+mn-lt"/>
              <a:ea typeface="+mn-ea"/>
              <a:cs typeface="+mn-cs"/>
            </a:rPr>
            <a:t>引き続き公債費負担及び将来負担の適正な管理が求められる。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全国類似団体と比較し、依然として低い水準で推移しているところ、これは厳しい地域経済を反映しているものである。今後も市税の確保に努めていく。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分母については、地方消費税交付金が増となったものの、地方税、普通交付税の減などがあり、約</a:t>
          </a:r>
          <a:r>
            <a:rPr kumimoji="1" lang="en-US" altLang="ja-JP" sz="1300">
              <a:latin typeface="ＭＳ Ｐゴシック" panose="020B0600070205080204" pitchFamily="50" charset="-128"/>
              <a:ea typeface="ＭＳ Ｐゴシック" panose="020B0600070205080204" pitchFamily="50" charset="-128"/>
            </a:rPr>
            <a:t>4,547</a:t>
          </a:r>
          <a:r>
            <a:rPr kumimoji="1" lang="ja-JP" altLang="en-US" sz="1300">
              <a:latin typeface="ＭＳ Ｐゴシック" panose="020B0600070205080204" pitchFamily="50" charset="-128"/>
              <a:ea typeface="ＭＳ Ｐゴシック" panose="020B0600070205080204" pitchFamily="50" charset="-128"/>
            </a:rPr>
            <a:t>万円の減となったが、分子は、補助費が増加したものの、扶助費、繰出金等の減少により、約</a:t>
          </a:r>
          <a:r>
            <a:rPr kumimoji="1" lang="en-US" altLang="ja-JP" sz="1300">
              <a:latin typeface="ＭＳ Ｐゴシック" panose="020B0600070205080204" pitchFamily="50" charset="-128"/>
              <a:ea typeface="ＭＳ Ｐゴシック" panose="020B0600070205080204" pitchFamily="50" charset="-128"/>
            </a:rPr>
            <a:t>4,492</a:t>
          </a:r>
          <a:r>
            <a:rPr kumimoji="1" lang="ja-JP" altLang="en-US" sz="1300">
              <a:latin typeface="ＭＳ Ｐゴシック" panose="020B0600070205080204" pitchFamily="50" charset="-128"/>
              <a:ea typeface="ＭＳ Ｐゴシック" panose="020B0600070205080204" pitchFamily="50" charset="-128"/>
            </a:rPr>
            <a:t>万円の減となり、数値は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幅な税収増は困難であり、国の地方財政政策が不透明である一方、経常充当一般財源については、高齢化の進行や子育て支援の拡充などによる扶助費の増加、市役所庁舎や廃棄物処理施設の整備などに伴う公債費等の増加などが予想され、指数が上昇する厳しい状況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61</xdr:row>
      <xdr:rowOff>129032</xdr:rowOff>
    </xdr:to>
    <xdr:cxnSp macro="">
      <xdr:nvCxnSpPr>
        <xdr:cNvPr id="130" name="直線コネクタ 129"/>
        <xdr:cNvCxnSpPr/>
      </xdr:nvCxnSpPr>
      <xdr:spPr>
        <a:xfrm flipV="1">
          <a:off x="4114800" y="1058265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61</xdr:row>
      <xdr:rowOff>129032</xdr:rowOff>
    </xdr:to>
    <xdr:cxnSp macro="">
      <xdr:nvCxnSpPr>
        <xdr:cNvPr id="133" name="直線コネクタ 132"/>
        <xdr:cNvCxnSpPr/>
      </xdr:nvCxnSpPr>
      <xdr:spPr>
        <a:xfrm>
          <a:off x="3225800" y="105488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61</xdr:row>
      <xdr:rowOff>90424</xdr:rowOff>
    </xdr:to>
    <xdr:cxnSp macro="">
      <xdr:nvCxnSpPr>
        <xdr:cNvPr id="136" name="直線コネクタ 135"/>
        <xdr:cNvCxnSpPr/>
      </xdr:nvCxnSpPr>
      <xdr:spPr>
        <a:xfrm>
          <a:off x="2336800" y="105199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61</xdr:row>
      <xdr:rowOff>66294</xdr:rowOff>
    </xdr:to>
    <xdr:cxnSp macro="">
      <xdr:nvCxnSpPr>
        <xdr:cNvPr id="139" name="直線コネクタ 138"/>
        <xdr:cNvCxnSpPr/>
      </xdr:nvCxnSpPr>
      <xdr:spPr>
        <a:xfrm flipV="1">
          <a:off x="1447800" y="105199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3" name="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10668</xdr:rowOff>
    </xdr:from>
    <xdr:to>
      <xdr:col>11</xdr:col>
      <xdr:colOff>82550</xdr:colOff>
      <xdr:row>61</xdr:row>
      <xdr:rowOff>112268</xdr:rowOff>
    </xdr:to>
    <xdr:sp macro="" textlink="">
      <xdr:nvSpPr>
        <xdr:cNvPr id="155" name="楕円 154"/>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56" name="テキスト ボックス 155"/>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前年度と比較すると</a:t>
          </a:r>
          <a:r>
            <a:rPr lang="en-US" altLang="ja-JP" sz="1300">
              <a:effectLst/>
              <a:latin typeface="ＭＳ Ｐゴシック" panose="020B0600070205080204" pitchFamily="50" charset="-128"/>
              <a:ea typeface="ＭＳ Ｐゴシック" panose="020B0600070205080204" pitchFamily="50" charset="-128"/>
            </a:rPr>
            <a:t>12,115</a:t>
          </a:r>
          <a:r>
            <a:rPr lang="ja-JP" altLang="en-US" sz="1300">
              <a:effectLst/>
              <a:latin typeface="ＭＳ Ｐゴシック" panose="020B0600070205080204" pitchFamily="50" charset="-128"/>
              <a:ea typeface="ＭＳ Ｐゴシック" panose="020B0600070205080204" pitchFamily="50" charset="-128"/>
            </a:rPr>
            <a:t>円の増となり、平成</a:t>
          </a:r>
          <a:r>
            <a:rPr lang="en-US" altLang="ja-JP" sz="1300">
              <a:effectLst/>
              <a:latin typeface="ＭＳ Ｐゴシック" panose="020B0600070205080204" pitchFamily="50" charset="-128"/>
              <a:ea typeface="ＭＳ Ｐゴシック" panose="020B0600070205080204" pitchFamily="50" charset="-128"/>
            </a:rPr>
            <a:t>20</a:t>
          </a:r>
          <a:r>
            <a:rPr lang="ja-JP" altLang="en-US" sz="1300">
              <a:effectLst/>
              <a:latin typeface="ＭＳ Ｐゴシック" panose="020B0600070205080204" pitchFamily="50" charset="-128"/>
              <a:ea typeface="ＭＳ Ｐゴシック" panose="020B0600070205080204" pitchFamily="50" charset="-128"/>
            </a:rPr>
            <a:t>年度以降増加傾向にあり、今年度においても類似団体平均を上回っている。</a:t>
          </a:r>
        </a:p>
        <a:p>
          <a:r>
            <a:rPr lang="ja-JP" altLang="en-US" sz="1300">
              <a:effectLst/>
              <a:latin typeface="ＭＳ Ｐゴシック" panose="020B0600070205080204" pitchFamily="50" charset="-128"/>
              <a:ea typeface="ＭＳ Ｐゴシック" panose="020B0600070205080204" pitchFamily="50" charset="-128"/>
            </a:rPr>
            <a:t>　これは、委託料の増や退職手当の増が主な要因である。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特に令和２年度においては、会計年度任用職員制度の導入に伴う期末・勤勉手当分報酬の増、学習用タブレット購入に伴う備品購入費の増、感染症対策に係る各種委託料の増などにより、大きく増加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126045</xdr:rowOff>
    </xdr:from>
    <xdr:to>
      <xdr:col>23</xdr:col>
      <xdr:colOff>133350</xdr:colOff>
      <xdr:row>86</xdr:row>
      <xdr:rowOff>26757</xdr:rowOff>
    </xdr:to>
    <xdr:cxnSp macro="">
      <xdr:nvCxnSpPr>
        <xdr:cNvPr id="193" name="直線コネクタ 192"/>
        <xdr:cNvCxnSpPr/>
      </xdr:nvCxnSpPr>
      <xdr:spPr>
        <a:xfrm>
          <a:off x="4114800" y="14527845"/>
          <a:ext cx="838200" cy="2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81485</xdr:rowOff>
    </xdr:from>
    <xdr:to>
      <xdr:col>19</xdr:col>
      <xdr:colOff>133350</xdr:colOff>
      <xdr:row>84</xdr:row>
      <xdr:rowOff>126045</xdr:rowOff>
    </xdr:to>
    <xdr:cxnSp macro="">
      <xdr:nvCxnSpPr>
        <xdr:cNvPr id="196" name="直線コネクタ 195"/>
        <xdr:cNvCxnSpPr/>
      </xdr:nvCxnSpPr>
      <xdr:spPr>
        <a:xfrm>
          <a:off x="3225800" y="14483285"/>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81485</xdr:rowOff>
    </xdr:from>
    <xdr:to>
      <xdr:col>15</xdr:col>
      <xdr:colOff>82550</xdr:colOff>
      <xdr:row>84</xdr:row>
      <xdr:rowOff>162601</xdr:rowOff>
    </xdr:to>
    <xdr:cxnSp macro="">
      <xdr:nvCxnSpPr>
        <xdr:cNvPr id="199" name="直線コネクタ 198"/>
        <xdr:cNvCxnSpPr/>
      </xdr:nvCxnSpPr>
      <xdr:spPr>
        <a:xfrm flipV="1">
          <a:off x="2336800" y="14483285"/>
          <a:ext cx="889000" cy="8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17881</xdr:rowOff>
    </xdr:from>
    <xdr:to>
      <xdr:col>11</xdr:col>
      <xdr:colOff>31750</xdr:colOff>
      <xdr:row>84</xdr:row>
      <xdr:rowOff>162601</xdr:rowOff>
    </xdr:to>
    <xdr:cxnSp macro="">
      <xdr:nvCxnSpPr>
        <xdr:cNvPr id="202" name="直線コネクタ 201"/>
        <xdr:cNvCxnSpPr/>
      </xdr:nvCxnSpPr>
      <xdr:spPr>
        <a:xfrm>
          <a:off x="1447800" y="14419681"/>
          <a:ext cx="889000" cy="14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147407</xdr:rowOff>
    </xdr:from>
    <xdr:to>
      <xdr:col>23</xdr:col>
      <xdr:colOff>184150</xdr:colOff>
      <xdr:row>86</xdr:row>
      <xdr:rowOff>77557</xdr:rowOff>
    </xdr:to>
    <xdr:sp macro="" textlink="">
      <xdr:nvSpPr>
        <xdr:cNvPr id="212" name="楕円 211"/>
        <xdr:cNvSpPr/>
      </xdr:nvSpPr>
      <xdr:spPr>
        <a:xfrm>
          <a:off x="4902200" y="147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119484</xdr:rowOff>
    </xdr:from>
    <xdr:ext cx="762000" cy="259045"/>
    <xdr:sp macro="" textlink="">
      <xdr:nvSpPr>
        <xdr:cNvPr id="213" name="人件費・物件費等の状況該当値テキスト"/>
        <xdr:cNvSpPr txBox="1"/>
      </xdr:nvSpPr>
      <xdr:spPr>
        <a:xfrm>
          <a:off x="5041900" y="1469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75245</xdr:rowOff>
    </xdr:from>
    <xdr:to>
      <xdr:col>19</xdr:col>
      <xdr:colOff>184150</xdr:colOff>
      <xdr:row>85</xdr:row>
      <xdr:rowOff>5395</xdr:rowOff>
    </xdr:to>
    <xdr:sp macro="" textlink="">
      <xdr:nvSpPr>
        <xdr:cNvPr id="214" name="楕円 213"/>
        <xdr:cNvSpPr/>
      </xdr:nvSpPr>
      <xdr:spPr>
        <a:xfrm>
          <a:off x="4064000" y="144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161622</xdr:rowOff>
    </xdr:from>
    <xdr:ext cx="736600" cy="259045"/>
    <xdr:sp macro="" textlink="">
      <xdr:nvSpPr>
        <xdr:cNvPr id="215" name="テキスト ボックス 214"/>
        <xdr:cNvSpPr txBox="1"/>
      </xdr:nvSpPr>
      <xdr:spPr>
        <a:xfrm>
          <a:off x="3733800" y="1456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30685</xdr:rowOff>
    </xdr:from>
    <xdr:to>
      <xdr:col>15</xdr:col>
      <xdr:colOff>133350</xdr:colOff>
      <xdr:row>84</xdr:row>
      <xdr:rowOff>132285</xdr:rowOff>
    </xdr:to>
    <xdr:sp macro="" textlink="">
      <xdr:nvSpPr>
        <xdr:cNvPr id="216" name="楕円 215"/>
        <xdr:cNvSpPr/>
      </xdr:nvSpPr>
      <xdr:spPr>
        <a:xfrm>
          <a:off x="3175000" y="144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117062</xdr:rowOff>
    </xdr:from>
    <xdr:ext cx="762000" cy="259045"/>
    <xdr:sp macro="" textlink="">
      <xdr:nvSpPr>
        <xdr:cNvPr id="217" name="テキスト ボックス 216"/>
        <xdr:cNvSpPr txBox="1"/>
      </xdr:nvSpPr>
      <xdr:spPr>
        <a:xfrm>
          <a:off x="2844800" y="145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111801</xdr:rowOff>
    </xdr:from>
    <xdr:to>
      <xdr:col>11</xdr:col>
      <xdr:colOff>82550</xdr:colOff>
      <xdr:row>85</xdr:row>
      <xdr:rowOff>41951</xdr:rowOff>
    </xdr:to>
    <xdr:sp macro="" textlink="">
      <xdr:nvSpPr>
        <xdr:cNvPr id="218" name="楕円 217"/>
        <xdr:cNvSpPr/>
      </xdr:nvSpPr>
      <xdr:spPr>
        <a:xfrm>
          <a:off x="2286000" y="145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26728</xdr:rowOff>
    </xdr:from>
    <xdr:ext cx="762000" cy="259045"/>
    <xdr:sp macro="" textlink="">
      <xdr:nvSpPr>
        <xdr:cNvPr id="219" name="テキスト ボックス 218"/>
        <xdr:cNvSpPr txBox="1"/>
      </xdr:nvSpPr>
      <xdr:spPr>
        <a:xfrm>
          <a:off x="1955800" y="1459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138531</xdr:rowOff>
    </xdr:from>
    <xdr:to>
      <xdr:col>7</xdr:col>
      <xdr:colOff>31750</xdr:colOff>
      <xdr:row>84</xdr:row>
      <xdr:rowOff>68681</xdr:rowOff>
    </xdr:to>
    <xdr:sp macro="" textlink="">
      <xdr:nvSpPr>
        <xdr:cNvPr id="220" name="楕円 219"/>
        <xdr:cNvSpPr/>
      </xdr:nvSpPr>
      <xdr:spPr>
        <a:xfrm>
          <a:off x="1397000" y="143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53458</xdr:rowOff>
    </xdr:from>
    <xdr:ext cx="762000" cy="259045"/>
    <xdr:sp macro="" textlink="">
      <xdr:nvSpPr>
        <xdr:cNvPr id="221" name="テキスト ボックス 220"/>
        <xdr:cNvSpPr txBox="1"/>
      </xdr:nvSpPr>
      <xdr:spPr>
        <a:xfrm>
          <a:off x="1066800" y="144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本市では「行財政再建プログラム」に基づき、平成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年度にかけて独自の給与カットや手当の見直しを行い、その後も特殊勤務手当の縮減を実施してきたが、近年は類似団体平均を上回って推移している。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国家公務員の時限的な給与削減の影響により大きく上昇した平成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年度よりは減少したものの、今後も人事院勧告や県人事委員会勧告等を踏まえ適正な給与水準への見直し等を行っていく。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153307</xdr:rowOff>
    </xdr:to>
    <xdr:cxnSp macro="">
      <xdr:nvCxnSpPr>
        <xdr:cNvPr id="257" name="直線コネクタ 256"/>
        <xdr:cNvCxnSpPr/>
      </xdr:nvCxnSpPr>
      <xdr:spPr>
        <a:xfrm flipV="1">
          <a:off x="16179800" y="148463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xdr:cNvCxnSpPr/>
      </xdr:nvCxnSpPr>
      <xdr:spPr>
        <a:xfrm>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3" name="直線コネクタ 262"/>
        <xdr:cNvCxnSpPr/>
      </xdr:nvCxnSpPr>
      <xdr:spPr>
        <a:xfrm flipV="1">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66" name="直線コネクタ 265"/>
        <xdr:cNvCxnSpPr/>
      </xdr:nvCxnSpPr>
      <xdr:spPr>
        <a:xfrm flipV="1">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これまで外部委託の推進や任期付き短期時間勤務職員の活用、新規職員の抑制などにより職員数の削減に取り組んできたところである。</a:t>
          </a:r>
        </a:p>
        <a:p>
          <a:r>
            <a:rPr kumimoji="1" lang="ja-JP" altLang="en-US" sz="1300">
              <a:latin typeface="ＭＳ Ｐゴシック" panose="020B0600070205080204" pitchFamily="50" charset="-128"/>
              <a:ea typeface="ＭＳ Ｐゴシック" panose="020B0600070205080204" pitchFamily="50" charset="-128"/>
            </a:rPr>
            <a:t>　今後も抑制基調を基本としながら、適正な定員管理に努めていく。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55456</xdr:rowOff>
    </xdr:from>
    <xdr:to>
      <xdr:col>81</xdr:col>
      <xdr:colOff>44450</xdr:colOff>
      <xdr:row>64</xdr:row>
      <xdr:rowOff>79587</xdr:rowOff>
    </xdr:to>
    <xdr:cxnSp macro="">
      <xdr:nvCxnSpPr>
        <xdr:cNvPr id="320" name="直線コネクタ 319"/>
        <xdr:cNvCxnSpPr/>
      </xdr:nvCxnSpPr>
      <xdr:spPr>
        <a:xfrm>
          <a:off x="16179800" y="1102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41381</xdr:rowOff>
    </xdr:from>
    <xdr:to>
      <xdr:col>77</xdr:col>
      <xdr:colOff>44450</xdr:colOff>
      <xdr:row>64</xdr:row>
      <xdr:rowOff>55456</xdr:rowOff>
    </xdr:to>
    <xdr:cxnSp macro="">
      <xdr:nvCxnSpPr>
        <xdr:cNvPr id="323" name="直線コネクタ 322"/>
        <xdr:cNvCxnSpPr/>
      </xdr:nvCxnSpPr>
      <xdr:spPr>
        <a:xfrm>
          <a:off x="15290800" y="110141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29316</xdr:rowOff>
    </xdr:from>
    <xdr:to>
      <xdr:col>72</xdr:col>
      <xdr:colOff>203200</xdr:colOff>
      <xdr:row>64</xdr:row>
      <xdr:rowOff>41381</xdr:rowOff>
    </xdr:to>
    <xdr:cxnSp macro="">
      <xdr:nvCxnSpPr>
        <xdr:cNvPr id="326" name="直線コネクタ 325"/>
        <xdr:cNvCxnSpPr/>
      </xdr:nvCxnSpPr>
      <xdr:spPr>
        <a:xfrm>
          <a:off x="14401800" y="110021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29316</xdr:rowOff>
    </xdr:to>
    <xdr:cxnSp macro="">
      <xdr:nvCxnSpPr>
        <xdr:cNvPr id="329" name="直線コネクタ 328"/>
        <xdr:cNvCxnSpPr/>
      </xdr:nvCxnSpPr>
      <xdr:spPr>
        <a:xfrm>
          <a:off x="13512800" y="1098804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39" name="楕円 338"/>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40" name="定員管理の状況該当値テキスト"/>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4656</xdr:rowOff>
    </xdr:from>
    <xdr:to>
      <xdr:col>77</xdr:col>
      <xdr:colOff>95250</xdr:colOff>
      <xdr:row>64</xdr:row>
      <xdr:rowOff>106256</xdr:rowOff>
    </xdr:to>
    <xdr:sp macro="" textlink="">
      <xdr:nvSpPr>
        <xdr:cNvPr id="341" name="楕円 340"/>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42" name="テキスト ボックス 341"/>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162031</xdr:rowOff>
    </xdr:from>
    <xdr:to>
      <xdr:col>73</xdr:col>
      <xdr:colOff>44450</xdr:colOff>
      <xdr:row>64</xdr:row>
      <xdr:rowOff>92181</xdr:rowOff>
    </xdr:to>
    <xdr:sp macro="" textlink="">
      <xdr:nvSpPr>
        <xdr:cNvPr id="343" name="楕円 342"/>
        <xdr:cNvSpPr/>
      </xdr:nvSpPr>
      <xdr:spPr>
        <a:xfrm>
          <a:off x="15240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76958</xdr:rowOff>
    </xdr:from>
    <xdr:ext cx="762000" cy="259045"/>
    <xdr:sp macro="" textlink="">
      <xdr:nvSpPr>
        <xdr:cNvPr id="344" name="テキスト ボックス 343"/>
        <xdr:cNvSpPr txBox="1"/>
      </xdr:nvSpPr>
      <xdr:spPr>
        <a:xfrm>
          <a:off x="14909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149966</xdr:rowOff>
    </xdr:from>
    <xdr:to>
      <xdr:col>68</xdr:col>
      <xdr:colOff>203200</xdr:colOff>
      <xdr:row>64</xdr:row>
      <xdr:rowOff>80116</xdr:rowOff>
    </xdr:to>
    <xdr:sp macro="" textlink="">
      <xdr:nvSpPr>
        <xdr:cNvPr id="345" name="楕円 344"/>
        <xdr:cNvSpPr/>
      </xdr:nvSpPr>
      <xdr:spPr>
        <a:xfrm>
          <a:off x="14351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64893</xdr:rowOff>
    </xdr:from>
    <xdr:ext cx="762000" cy="259045"/>
    <xdr:sp macro="" textlink="">
      <xdr:nvSpPr>
        <xdr:cNvPr id="346" name="テキスト ボックス 345"/>
        <xdr:cNvSpPr txBox="1"/>
      </xdr:nvSpPr>
      <xdr:spPr>
        <a:xfrm>
          <a:off x="14020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7" name="楕円 346"/>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8" name="テキスト ボックス 347"/>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年々着実に改善しているものの、類似団体と比較して高い水準で推移している。これは、老朽化した公共施設の改築や耐震化をはじめとした公共事業の実施など、過去の市債借入に対する償還額が類似団体と比較して高い水準であ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行財政再建プログラム」をはじめ、新規市債発行額を抑制するなど公債費負担の低減に取り組んできたところである。今後は、市役所庁舎や廃棄物処理施設の整備など多くの市債借入が必要となる事業が予定されていることから、実質的な負担が過大とならないよう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3810</xdr:rowOff>
    </xdr:to>
    <xdr:cxnSp macro="">
      <xdr:nvCxnSpPr>
        <xdr:cNvPr id="381" name="直線コネクタ 380"/>
        <xdr:cNvCxnSpPr/>
      </xdr:nvCxnSpPr>
      <xdr:spPr>
        <a:xfrm flipV="1">
          <a:off x="16179800" y="699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84" name="直線コネクタ 383"/>
        <xdr:cNvCxnSpPr/>
      </xdr:nvCxnSpPr>
      <xdr:spPr>
        <a:xfrm flipV="1">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140546</xdr:rowOff>
    </xdr:to>
    <xdr:cxnSp macro="">
      <xdr:nvCxnSpPr>
        <xdr:cNvPr id="387" name="直線コネクタ 386"/>
        <xdr:cNvCxnSpPr/>
      </xdr:nvCxnSpPr>
      <xdr:spPr>
        <a:xfrm flipV="1">
          <a:off x="14401800" y="70815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89746</xdr:rowOff>
    </xdr:to>
    <xdr:cxnSp macro="">
      <xdr:nvCxnSpPr>
        <xdr:cNvPr id="390" name="直線コネクタ 389"/>
        <xdr:cNvCxnSpPr/>
      </xdr:nvCxnSpPr>
      <xdr:spPr>
        <a:xfrm flipV="1">
          <a:off x="13512800" y="716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1"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3" name="テキスト ボックス 40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5" name="テキスト ボックス 404"/>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7" name="テキスト ボックス 40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本年度の将来負担比率は</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％となり、昨年度から</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悪化した。これは、分子のうち、し尿処理施設の整備に係る「組合等負担等見込額」が大幅に増加したことが主な要因である。これについては、今後も廃棄物処理施設整備に伴い増加する見込み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退職手当負担見込額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については、退職者数のピークを過ぎたことにより、今後はほぼ横ばいで推移していく見込みである。</a:t>
          </a:r>
        </a:p>
        <a:p>
          <a:r>
            <a:rPr kumimoji="1" lang="ja-JP" altLang="en-US" sz="1300">
              <a:latin typeface="ＭＳ Ｐゴシック" panose="020B0600070205080204" pitchFamily="50" charset="-128"/>
              <a:ea typeface="ＭＳ Ｐゴシック" panose="020B0600070205080204" pitchFamily="50" charset="-128"/>
            </a:rPr>
            <a:t>　組合での施設整備の影響により、今後、将来負担比率は大きく増加する見込みであるが、本市の財政負担が過大とならないよう、組合や関係市町村との調整、実質的な負担の低減に努めていく。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18</xdr:row>
      <xdr:rowOff>38629</xdr:rowOff>
    </xdr:to>
    <xdr:cxnSp macro="">
      <xdr:nvCxnSpPr>
        <xdr:cNvPr id="443" name="直線コネクタ 442"/>
        <xdr:cNvCxnSpPr/>
      </xdr:nvCxnSpPr>
      <xdr:spPr>
        <a:xfrm>
          <a:off x="16179800" y="2917613"/>
          <a:ext cx="838200" cy="2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2963</xdr:rowOff>
    </xdr:from>
    <xdr:to>
      <xdr:col>77</xdr:col>
      <xdr:colOff>44450</xdr:colOff>
      <xdr:row>17</xdr:row>
      <xdr:rowOff>19050</xdr:rowOff>
    </xdr:to>
    <xdr:cxnSp macro="">
      <xdr:nvCxnSpPr>
        <xdr:cNvPr id="446" name="直線コネクタ 445"/>
        <xdr:cNvCxnSpPr/>
      </xdr:nvCxnSpPr>
      <xdr:spPr>
        <a:xfrm flipV="1">
          <a:off x="15290800" y="291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93451</xdr:rowOff>
    </xdr:to>
    <xdr:cxnSp macro="">
      <xdr:nvCxnSpPr>
        <xdr:cNvPr id="449" name="直線コネクタ 448"/>
        <xdr:cNvCxnSpPr/>
      </xdr:nvCxnSpPr>
      <xdr:spPr>
        <a:xfrm flipV="1">
          <a:off x="14401800" y="2933700"/>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65299</xdr:rowOff>
    </xdr:from>
    <xdr:to>
      <xdr:col>68</xdr:col>
      <xdr:colOff>152400</xdr:colOff>
      <xdr:row>17</xdr:row>
      <xdr:rowOff>93451</xdr:rowOff>
    </xdr:to>
    <xdr:cxnSp macro="">
      <xdr:nvCxnSpPr>
        <xdr:cNvPr id="452" name="直線コネクタ 451"/>
        <xdr:cNvCxnSpPr/>
      </xdr:nvCxnSpPr>
      <xdr:spPr>
        <a:xfrm>
          <a:off x="13512800" y="297994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159279</xdr:rowOff>
    </xdr:from>
    <xdr:to>
      <xdr:col>81</xdr:col>
      <xdr:colOff>95250</xdr:colOff>
      <xdr:row>18</xdr:row>
      <xdr:rowOff>89429</xdr:rowOff>
    </xdr:to>
    <xdr:sp macro="" textlink="">
      <xdr:nvSpPr>
        <xdr:cNvPr id="462" name="楕円 461"/>
        <xdr:cNvSpPr/>
      </xdr:nvSpPr>
      <xdr:spPr>
        <a:xfrm>
          <a:off x="16967200" y="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131356</xdr:rowOff>
    </xdr:from>
    <xdr:ext cx="762000" cy="259045"/>
    <xdr:sp macro="" textlink="">
      <xdr:nvSpPr>
        <xdr:cNvPr id="463" name="将来負担の状況該当値テキスト"/>
        <xdr:cNvSpPr txBox="1"/>
      </xdr:nvSpPr>
      <xdr:spPr>
        <a:xfrm>
          <a:off x="17106900" y="304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123613</xdr:rowOff>
    </xdr:from>
    <xdr:to>
      <xdr:col>77</xdr:col>
      <xdr:colOff>95250</xdr:colOff>
      <xdr:row>17</xdr:row>
      <xdr:rowOff>53763</xdr:rowOff>
    </xdr:to>
    <xdr:sp macro="" textlink="">
      <xdr:nvSpPr>
        <xdr:cNvPr id="464" name="楕円 463"/>
        <xdr:cNvSpPr/>
      </xdr:nvSpPr>
      <xdr:spPr>
        <a:xfrm>
          <a:off x="16129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38540</xdr:rowOff>
    </xdr:from>
    <xdr:ext cx="736600" cy="259045"/>
    <xdr:sp macro="" textlink="">
      <xdr:nvSpPr>
        <xdr:cNvPr id="465" name="テキスト ボックス 464"/>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66" name="楕円 465"/>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67" name="テキスト ボックス 466"/>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42651</xdr:rowOff>
    </xdr:from>
    <xdr:to>
      <xdr:col>68</xdr:col>
      <xdr:colOff>203200</xdr:colOff>
      <xdr:row>17</xdr:row>
      <xdr:rowOff>144251</xdr:rowOff>
    </xdr:to>
    <xdr:sp macro="" textlink="">
      <xdr:nvSpPr>
        <xdr:cNvPr id="468" name="楕円 467"/>
        <xdr:cNvSpPr/>
      </xdr:nvSpPr>
      <xdr:spPr>
        <a:xfrm>
          <a:off x="14351000" y="2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129028</xdr:rowOff>
    </xdr:from>
    <xdr:ext cx="762000" cy="259045"/>
    <xdr:sp macro="" textlink="">
      <xdr:nvSpPr>
        <xdr:cNvPr id="469" name="テキスト ボックス 468"/>
        <xdr:cNvSpPr txBox="1"/>
      </xdr:nvSpPr>
      <xdr:spPr>
        <a:xfrm>
          <a:off x="14020800" y="30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14499</xdr:rowOff>
    </xdr:from>
    <xdr:to>
      <xdr:col>64</xdr:col>
      <xdr:colOff>152400</xdr:colOff>
      <xdr:row>17</xdr:row>
      <xdr:rowOff>116099</xdr:rowOff>
    </xdr:to>
    <xdr:sp macro="" textlink="">
      <xdr:nvSpPr>
        <xdr:cNvPr id="470" name="楕円 469"/>
        <xdr:cNvSpPr/>
      </xdr:nvSpPr>
      <xdr:spPr>
        <a:xfrm>
          <a:off x="13462000" y="29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100876</xdr:rowOff>
    </xdr:from>
    <xdr:ext cx="762000" cy="259045"/>
    <xdr:sp macro="" textlink="">
      <xdr:nvSpPr>
        <xdr:cNvPr id="471" name="テキスト ボックス 470"/>
        <xdr:cNvSpPr txBox="1"/>
      </xdr:nvSpPr>
      <xdr:spPr>
        <a:xfrm>
          <a:off x="13131800" y="301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類似団体と同程度であるものの、前年度より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ポイント増加した。これは、会計年度任用職員制度の開始に伴う期末手当分の報酬の増や一時的な退職者の増などによるものである。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今後も、定員管理や時間外勤務の抑制、アウトソーシングの推進などにより、人件費の抑制に努めていく。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92710</xdr:rowOff>
    </xdr:to>
    <xdr:cxnSp macro="">
      <xdr:nvCxnSpPr>
        <xdr:cNvPr id="66" name="直線コネクタ 65"/>
        <xdr:cNvCxnSpPr/>
      </xdr:nvCxnSpPr>
      <xdr:spPr>
        <a:xfrm>
          <a:off x="3987800" y="6383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39370</xdr:rowOff>
    </xdr:to>
    <xdr:cxnSp macro="">
      <xdr:nvCxnSpPr>
        <xdr:cNvPr id="69" name="直線コネクタ 68"/>
        <xdr:cNvCxnSpPr/>
      </xdr:nvCxnSpPr>
      <xdr:spPr>
        <a:xfrm>
          <a:off x="3098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31750</xdr:rowOff>
    </xdr:to>
    <xdr:cxnSp macro="">
      <xdr:nvCxnSpPr>
        <xdr:cNvPr id="75" name="直線コネクタ 74"/>
        <xdr:cNvCxnSpPr/>
      </xdr:nvCxnSpPr>
      <xdr:spPr>
        <a:xfrm flipV="1">
          <a:off x="1320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ポイントの増であり、類似団体平均との比較では低い水準で推移している。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増加の要因としては、消費税率の引上げや委託に係る人件費の上昇などが考えられるところである。</a:t>
          </a:r>
        </a:p>
        <a:p>
          <a:r>
            <a:rPr kumimoji="1" lang="ja-JP" altLang="en-US" sz="1300">
              <a:latin typeface="ＭＳ Ｐゴシック" panose="020B0600070205080204" pitchFamily="50" charset="-128"/>
              <a:ea typeface="ＭＳ Ｐゴシック" panose="020B0600070205080204" pitchFamily="50" charset="-128"/>
            </a:rPr>
            <a:t>　今後、民間委託の推進等により増加する見込みであるが、引き続き、必要性・有効性の観点から見直しを行い、適正な管理に努めてく。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151493</xdr:rowOff>
    </xdr:to>
    <xdr:cxnSp macro="">
      <xdr:nvCxnSpPr>
        <xdr:cNvPr id="129" name="直線コネクタ 128"/>
        <xdr:cNvCxnSpPr/>
      </xdr:nvCxnSpPr>
      <xdr:spPr>
        <a:xfrm>
          <a:off x="15671800" y="2668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97064</xdr:rowOff>
    </xdr:to>
    <xdr:cxnSp macro="">
      <xdr:nvCxnSpPr>
        <xdr:cNvPr id="132" name="直線コネクタ 131"/>
        <xdr:cNvCxnSpPr/>
      </xdr:nvCxnSpPr>
      <xdr:spPr>
        <a:xfrm>
          <a:off x="14782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97064</xdr:rowOff>
    </xdr:to>
    <xdr:cxnSp macro="">
      <xdr:nvCxnSpPr>
        <xdr:cNvPr id="135" name="直線コネクタ 134"/>
        <xdr:cNvCxnSpPr/>
      </xdr:nvCxnSpPr>
      <xdr:spPr>
        <a:xfrm>
          <a:off x="13893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75293</xdr:rowOff>
    </xdr:to>
    <xdr:cxnSp macro="">
      <xdr:nvCxnSpPr>
        <xdr:cNvPr id="138" name="直線コネクタ 137"/>
        <xdr:cNvCxnSpPr/>
      </xdr:nvCxnSpPr>
      <xdr:spPr>
        <a:xfrm>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経常収支に占める扶助費の割合は、前年比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ポイント減少した。これは、主に生活保護に係る各種扶助費の支給額が減少したことによるものである。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今後も、国の各種制度を利用し、自立生活支援に取り組むほか、少子高齢化が進む中においては、健康増進事業や介護予防の推進により扶助費の増加の抑制に努めていく。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53522</xdr:rowOff>
    </xdr:to>
    <xdr:cxnSp macro="">
      <xdr:nvCxnSpPr>
        <xdr:cNvPr id="192" name="直線コネクタ 191"/>
        <xdr:cNvCxnSpPr/>
      </xdr:nvCxnSpPr>
      <xdr:spPr>
        <a:xfrm flipV="1">
          <a:off x="3987800" y="9428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53522</xdr:rowOff>
    </xdr:to>
    <xdr:cxnSp macro="">
      <xdr:nvCxnSpPr>
        <xdr:cNvPr id="195" name="直線コネクタ 194"/>
        <xdr:cNvCxnSpPr/>
      </xdr:nvCxnSpPr>
      <xdr:spPr>
        <a:xfrm>
          <a:off x="3098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137885</xdr:rowOff>
    </xdr:to>
    <xdr:cxnSp macro="">
      <xdr:nvCxnSpPr>
        <xdr:cNvPr id="198" name="直線コネクタ 197"/>
        <xdr:cNvCxnSpPr/>
      </xdr:nvCxnSpPr>
      <xdr:spPr>
        <a:xfrm flipV="1">
          <a:off x="2209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137885</xdr:rowOff>
    </xdr:to>
    <xdr:cxnSp macro="">
      <xdr:nvCxnSpPr>
        <xdr:cNvPr id="201" name="直線コネクタ 200"/>
        <xdr:cNvCxnSpPr/>
      </xdr:nvCxnSpPr>
      <xdr:spPr>
        <a:xfrm>
          <a:off x="1320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11" name="楕円 210"/>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2"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7" name="楕円 216"/>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8" name="テキスト ボックス 217"/>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9" name="楕円 218"/>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20" name="テキスト ボックス 219"/>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ポイントの減となったが、これは上下水道事業の地方公営企業法適用により、同事業への繰出金が皆減となったことが主な要因である。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今後は、他会計への繰出金等について、抑制基調となるよう適正な受益者負担や健康増進事業等の推進、医療、介護の適正利用などに努めていく。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59</xdr:row>
      <xdr:rowOff>9978</xdr:rowOff>
    </xdr:to>
    <xdr:cxnSp macro="">
      <xdr:nvCxnSpPr>
        <xdr:cNvPr id="255" name="直線コネクタ 254"/>
        <xdr:cNvCxnSpPr/>
      </xdr:nvCxnSpPr>
      <xdr:spPr>
        <a:xfrm flipV="1">
          <a:off x="15671800" y="98098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9978</xdr:rowOff>
    </xdr:to>
    <xdr:cxnSp macro="">
      <xdr:nvCxnSpPr>
        <xdr:cNvPr id="258" name="直線コネクタ 257"/>
        <xdr:cNvCxnSpPr/>
      </xdr:nvCxnSpPr>
      <xdr:spPr>
        <a:xfrm>
          <a:off x="14782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170543</xdr:rowOff>
    </xdr:to>
    <xdr:cxnSp macro="">
      <xdr:nvCxnSpPr>
        <xdr:cNvPr id="261" name="直線コネクタ 260"/>
        <xdr:cNvCxnSpPr/>
      </xdr:nvCxnSpPr>
      <xdr:spPr>
        <a:xfrm>
          <a:off x="13893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116115</xdr:rowOff>
    </xdr:to>
    <xdr:cxnSp macro="">
      <xdr:nvCxnSpPr>
        <xdr:cNvPr id="264" name="直線コネクタ 263"/>
        <xdr:cNvCxnSpPr/>
      </xdr:nvCxnSpPr>
      <xdr:spPr>
        <a:xfrm>
          <a:off x="13004800" y="10060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6" name="楕円 275"/>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7" name="テキスト ボックス 276"/>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8" name="楕円 277"/>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9" name="テキスト ボックス 278"/>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2" name="楕円 281"/>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83" name="テキスト ボックス 282"/>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ポイントの増となり、類似団体平均を上回ることとなった。これは、上下水道事業の地方公営企業法適用により、企業会計への繰出金が、補助費等に含まれる補助金、負担金となったことが主な要因である。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今後は、一部事務組合における廃棄物処理施設整備への負担に伴い、増加する見込みであることから、引き続き、必要性・有効性の観点から見直しを行い、抑制に努めていく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122428</xdr:rowOff>
    </xdr:to>
    <xdr:cxnSp macro="">
      <xdr:nvCxnSpPr>
        <xdr:cNvPr id="314" name="直線コネクタ 313"/>
        <xdr:cNvCxnSpPr/>
      </xdr:nvCxnSpPr>
      <xdr:spPr>
        <a:xfrm>
          <a:off x="15671800" y="6093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92710</xdr:rowOff>
    </xdr:to>
    <xdr:cxnSp macro="">
      <xdr:nvCxnSpPr>
        <xdr:cNvPr id="317" name="直線コネクタ 316"/>
        <xdr:cNvCxnSpPr/>
      </xdr:nvCxnSpPr>
      <xdr:spPr>
        <a:xfrm>
          <a:off x="14782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56134</xdr:rowOff>
    </xdr:to>
    <xdr:cxnSp macro="">
      <xdr:nvCxnSpPr>
        <xdr:cNvPr id="320" name="直線コネクタ 319"/>
        <xdr:cNvCxnSpPr/>
      </xdr:nvCxnSpPr>
      <xdr:spPr>
        <a:xfrm>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23" name="直線コネクタ 322"/>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3" name="楕円 33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4"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6" name="テキスト ボックス 335"/>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7" name="楕円 336"/>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8" name="テキスト ボックス 337"/>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9" name="楕円 338"/>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40" name="テキスト ボックス 339"/>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41" name="楕円 340"/>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42" name="テキスト ボックス 341"/>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経常収支に占める公債費の割合は、前年比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バブル崩壊後の経済対策による公共事業に係る市債の償還がなされたことによるものであるが、今後は庁舎整備等の大型事業が予定されているところであり、市財政の実質的な負担が過大とならないよう公債費負担適正化計画の進行管理を行いながら、市債の適正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77</xdr:row>
      <xdr:rowOff>146050</xdr:rowOff>
    </xdr:to>
    <xdr:cxnSp macro="">
      <xdr:nvCxnSpPr>
        <xdr:cNvPr id="377" name="直線コネクタ 376"/>
        <xdr:cNvCxnSpPr/>
      </xdr:nvCxnSpPr>
      <xdr:spPr>
        <a:xfrm flipV="1">
          <a:off x="3987800" y="13336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94343</xdr:rowOff>
    </xdr:to>
    <xdr:cxnSp macro="">
      <xdr:nvCxnSpPr>
        <xdr:cNvPr id="380" name="直線コネクタ 379"/>
        <xdr:cNvCxnSpPr/>
      </xdr:nvCxnSpPr>
      <xdr:spPr>
        <a:xfrm flipV="1">
          <a:off x="3098800" y="1334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170543</xdr:rowOff>
    </xdr:to>
    <xdr:cxnSp macro="">
      <xdr:nvCxnSpPr>
        <xdr:cNvPr id="383" name="直線コネクタ 382"/>
        <xdr:cNvCxnSpPr/>
      </xdr:nvCxnSpPr>
      <xdr:spPr>
        <a:xfrm flipV="1">
          <a:off x="2209800" y="1346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170543</xdr:rowOff>
    </xdr:from>
    <xdr:to>
      <xdr:col>11</xdr:col>
      <xdr:colOff>9525</xdr:colOff>
      <xdr:row>79</xdr:row>
      <xdr:rowOff>53521</xdr:rowOff>
    </xdr:to>
    <xdr:cxnSp macro="">
      <xdr:nvCxnSpPr>
        <xdr:cNvPr id="386" name="直線コネクタ 385"/>
        <xdr:cNvCxnSpPr/>
      </xdr:nvCxnSpPr>
      <xdr:spPr>
        <a:xfrm flipV="1">
          <a:off x="1320800" y="13543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6" name="楕円 395"/>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100891</xdr:rowOff>
    </xdr:from>
    <xdr:ext cx="762000" cy="259045"/>
    <xdr:sp macro="" textlink="">
      <xdr:nvSpPr>
        <xdr:cNvPr id="397" name="公債費該当値テキスト"/>
        <xdr:cNvSpPr txBox="1"/>
      </xdr:nvSpPr>
      <xdr:spPr>
        <a:xfrm>
          <a:off x="4914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8" name="楕円 397"/>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9" name="テキスト ボックス 39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400" name="楕円 399"/>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401" name="テキスト ボックス 400"/>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119743</xdr:rowOff>
    </xdr:from>
    <xdr:to>
      <xdr:col>11</xdr:col>
      <xdr:colOff>60325</xdr:colOff>
      <xdr:row>79</xdr:row>
      <xdr:rowOff>49893</xdr:rowOff>
    </xdr:to>
    <xdr:sp macro="" textlink="">
      <xdr:nvSpPr>
        <xdr:cNvPr id="402" name="楕円 401"/>
        <xdr:cNvSpPr/>
      </xdr:nvSpPr>
      <xdr:spPr>
        <a:xfrm>
          <a:off x="2159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34670</xdr:rowOff>
    </xdr:from>
    <xdr:ext cx="762000" cy="259045"/>
    <xdr:sp macro="" textlink="">
      <xdr:nvSpPr>
        <xdr:cNvPr id="403" name="テキスト ボックス 402"/>
        <xdr:cNvSpPr txBox="1"/>
      </xdr:nvSpPr>
      <xdr:spPr>
        <a:xfrm>
          <a:off x="1828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404" name="楕円 403"/>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5" name="テキスト ボックス 404"/>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前年度と同水準であり、今後も全体的な経常経費の抑制に努めていく。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75</xdr:row>
      <xdr:rowOff>146050</xdr:rowOff>
    </xdr:to>
    <xdr:cxnSp macro="">
      <xdr:nvCxnSpPr>
        <xdr:cNvPr id="438" name="直線コネクタ 437"/>
        <xdr:cNvCxnSpPr/>
      </xdr:nvCxnSpPr>
      <xdr:spPr>
        <a:xfrm>
          <a:off x="15671800" y="1300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146050</xdr:rowOff>
    </xdr:to>
    <xdr:cxnSp macro="">
      <xdr:nvCxnSpPr>
        <xdr:cNvPr id="441" name="直線コネクタ 440"/>
        <xdr:cNvCxnSpPr/>
      </xdr:nvCxnSpPr>
      <xdr:spPr>
        <a:xfrm>
          <a:off x="14782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75</xdr:row>
      <xdr:rowOff>1270</xdr:rowOff>
    </xdr:to>
    <xdr:cxnSp macro="">
      <xdr:nvCxnSpPr>
        <xdr:cNvPr id="444" name="直線コネクタ 443"/>
        <xdr:cNvCxnSpPr/>
      </xdr:nvCxnSpPr>
      <xdr:spPr>
        <a:xfrm>
          <a:off x="13893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73660</xdr:rowOff>
    </xdr:to>
    <xdr:cxnSp macro="">
      <xdr:nvCxnSpPr>
        <xdr:cNvPr id="447" name="直線コネクタ 446"/>
        <xdr:cNvCxnSpPr/>
      </xdr:nvCxnSpPr>
      <xdr:spPr>
        <a:xfrm>
          <a:off x="13004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7" name="楕円 456"/>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8"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9" name="楕円 458"/>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60" name="テキスト ボックス 459"/>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61" name="楕円 460"/>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62" name="テキスト ボックス 461"/>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63" name="楕円 462"/>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64" name="テキスト ボックス 463"/>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65" name="楕円 464"/>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66" name="テキスト ボックス 465"/>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27603</xdr:rowOff>
    </xdr:from>
    <xdr:to>
      <xdr:col>29</xdr:col>
      <xdr:colOff>127000</xdr:colOff>
      <xdr:row>13</xdr:row>
      <xdr:rowOff>75413</xdr:rowOff>
    </xdr:to>
    <xdr:cxnSp macro="">
      <xdr:nvCxnSpPr>
        <xdr:cNvPr id="52" name="直線コネクタ 51"/>
        <xdr:cNvCxnSpPr/>
      </xdr:nvCxnSpPr>
      <xdr:spPr bwMode="auto">
        <a:xfrm flipV="1">
          <a:off x="5003800" y="2304078"/>
          <a:ext cx="6477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75413</xdr:rowOff>
    </xdr:from>
    <xdr:to>
      <xdr:col>26</xdr:col>
      <xdr:colOff>50800</xdr:colOff>
      <xdr:row>13</xdr:row>
      <xdr:rowOff>128840</xdr:rowOff>
    </xdr:to>
    <xdr:cxnSp macro="">
      <xdr:nvCxnSpPr>
        <xdr:cNvPr id="55" name="直線コネクタ 54"/>
        <xdr:cNvCxnSpPr/>
      </xdr:nvCxnSpPr>
      <xdr:spPr bwMode="auto">
        <a:xfrm flipV="1">
          <a:off x="4305300" y="2351888"/>
          <a:ext cx="6985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128840</xdr:rowOff>
    </xdr:from>
    <xdr:to>
      <xdr:col>22</xdr:col>
      <xdr:colOff>114300</xdr:colOff>
      <xdr:row>14</xdr:row>
      <xdr:rowOff>50626</xdr:rowOff>
    </xdr:to>
    <xdr:cxnSp macro="">
      <xdr:nvCxnSpPr>
        <xdr:cNvPr id="58" name="直線コネクタ 57"/>
        <xdr:cNvCxnSpPr/>
      </xdr:nvCxnSpPr>
      <xdr:spPr bwMode="auto">
        <a:xfrm flipV="1">
          <a:off x="3606800" y="2405315"/>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37400</xdr:rowOff>
    </xdr:from>
    <xdr:to>
      <xdr:col>18</xdr:col>
      <xdr:colOff>177800</xdr:colOff>
      <xdr:row>14</xdr:row>
      <xdr:rowOff>50626</xdr:rowOff>
    </xdr:to>
    <xdr:cxnSp macro="">
      <xdr:nvCxnSpPr>
        <xdr:cNvPr id="61" name="直線コネクタ 60"/>
        <xdr:cNvCxnSpPr/>
      </xdr:nvCxnSpPr>
      <xdr:spPr bwMode="auto">
        <a:xfrm>
          <a:off x="2908300" y="2485325"/>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148253</xdr:rowOff>
    </xdr:from>
    <xdr:to>
      <xdr:col>29</xdr:col>
      <xdr:colOff>177800</xdr:colOff>
      <xdr:row>13</xdr:row>
      <xdr:rowOff>78403</xdr:rowOff>
    </xdr:to>
    <xdr:sp macro="" textlink="">
      <xdr:nvSpPr>
        <xdr:cNvPr id="71" name="楕円 70"/>
        <xdr:cNvSpPr/>
      </xdr:nvSpPr>
      <xdr:spPr bwMode="auto">
        <a:xfrm>
          <a:off x="5600700" y="225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164780</xdr:rowOff>
    </xdr:from>
    <xdr:ext cx="762000" cy="259045"/>
    <xdr:sp macro="" textlink="">
      <xdr:nvSpPr>
        <xdr:cNvPr id="72" name="人口1人当たり決算額の推移該当値テキスト130"/>
        <xdr:cNvSpPr txBox="1"/>
      </xdr:nvSpPr>
      <xdr:spPr>
        <a:xfrm>
          <a:off x="5740400" y="209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24613</xdr:rowOff>
    </xdr:from>
    <xdr:to>
      <xdr:col>26</xdr:col>
      <xdr:colOff>101600</xdr:colOff>
      <xdr:row>13</xdr:row>
      <xdr:rowOff>126213</xdr:rowOff>
    </xdr:to>
    <xdr:sp macro="" textlink="">
      <xdr:nvSpPr>
        <xdr:cNvPr id="73" name="楕円 72"/>
        <xdr:cNvSpPr/>
      </xdr:nvSpPr>
      <xdr:spPr bwMode="auto">
        <a:xfrm>
          <a:off x="4953000" y="230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136390</xdr:rowOff>
    </xdr:from>
    <xdr:ext cx="736600" cy="259045"/>
    <xdr:sp macro="" textlink="">
      <xdr:nvSpPr>
        <xdr:cNvPr id="74" name="テキスト ボックス 73"/>
        <xdr:cNvSpPr txBox="1"/>
      </xdr:nvSpPr>
      <xdr:spPr>
        <a:xfrm>
          <a:off x="4622800" y="206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78040</xdr:rowOff>
    </xdr:from>
    <xdr:to>
      <xdr:col>22</xdr:col>
      <xdr:colOff>165100</xdr:colOff>
      <xdr:row>14</xdr:row>
      <xdr:rowOff>8190</xdr:rowOff>
    </xdr:to>
    <xdr:sp macro="" textlink="">
      <xdr:nvSpPr>
        <xdr:cNvPr id="75" name="楕円 74"/>
        <xdr:cNvSpPr/>
      </xdr:nvSpPr>
      <xdr:spPr bwMode="auto">
        <a:xfrm>
          <a:off x="4254500" y="23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18367</xdr:rowOff>
    </xdr:from>
    <xdr:ext cx="762000" cy="259045"/>
    <xdr:sp macro="" textlink="">
      <xdr:nvSpPr>
        <xdr:cNvPr id="76" name="テキスト ボックス 75"/>
        <xdr:cNvSpPr txBox="1"/>
      </xdr:nvSpPr>
      <xdr:spPr>
        <a:xfrm>
          <a:off x="3924300" y="21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171276</xdr:rowOff>
    </xdr:from>
    <xdr:to>
      <xdr:col>19</xdr:col>
      <xdr:colOff>38100</xdr:colOff>
      <xdr:row>14</xdr:row>
      <xdr:rowOff>101426</xdr:rowOff>
    </xdr:to>
    <xdr:sp macro="" textlink="">
      <xdr:nvSpPr>
        <xdr:cNvPr id="77" name="楕円 76"/>
        <xdr:cNvSpPr/>
      </xdr:nvSpPr>
      <xdr:spPr bwMode="auto">
        <a:xfrm>
          <a:off x="3556000" y="24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111603</xdr:rowOff>
    </xdr:from>
    <xdr:ext cx="762000" cy="259045"/>
    <xdr:sp macro="" textlink="">
      <xdr:nvSpPr>
        <xdr:cNvPr id="78" name="テキスト ボックス 77"/>
        <xdr:cNvSpPr txBox="1"/>
      </xdr:nvSpPr>
      <xdr:spPr>
        <a:xfrm>
          <a:off x="3225800" y="22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158050</xdr:rowOff>
    </xdr:from>
    <xdr:to>
      <xdr:col>15</xdr:col>
      <xdr:colOff>101600</xdr:colOff>
      <xdr:row>14</xdr:row>
      <xdr:rowOff>88200</xdr:rowOff>
    </xdr:to>
    <xdr:sp macro="" textlink="">
      <xdr:nvSpPr>
        <xdr:cNvPr id="79" name="楕円 78"/>
        <xdr:cNvSpPr/>
      </xdr:nvSpPr>
      <xdr:spPr bwMode="auto">
        <a:xfrm>
          <a:off x="2857500" y="2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98377</xdr:rowOff>
    </xdr:from>
    <xdr:ext cx="762000" cy="259045"/>
    <xdr:sp macro="" textlink="">
      <xdr:nvSpPr>
        <xdr:cNvPr id="80" name="テキスト ボックス 79"/>
        <xdr:cNvSpPr txBox="1"/>
      </xdr:nvSpPr>
      <xdr:spPr>
        <a:xfrm>
          <a:off x="2527300" y="22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263977</xdr:rowOff>
    </xdr:from>
    <xdr:to>
      <xdr:col>29</xdr:col>
      <xdr:colOff>127000</xdr:colOff>
      <xdr:row>34</xdr:row>
      <xdr:rowOff>315503</xdr:rowOff>
    </xdr:to>
    <xdr:cxnSp macro="">
      <xdr:nvCxnSpPr>
        <xdr:cNvPr id="111" name="直線コネクタ 110"/>
        <xdr:cNvCxnSpPr/>
      </xdr:nvCxnSpPr>
      <xdr:spPr bwMode="auto">
        <a:xfrm>
          <a:off x="5003800" y="6531427"/>
          <a:ext cx="6477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242169</xdr:rowOff>
    </xdr:from>
    <xdr:to>
      <xdr:col>26</xdr:col>
      <xdr:colOff>50800</xdr:colOff>
      <xdr:row>34</xdr:row>
      <xdr:rowOff>263977</xdr:rowOff>
    </xdr:to>
    <xdr:cxnSp macro="">
      <xdr:nvCxnSpPr>
        <xdr:cNvPr id="114" name="直線コネクタ 113"/>
        <xdr:cNvCxnSpPr/>
      </xdr:nvCxnSpPr>
      <xdr:spPr bwMode="auto">
        <a:xfrm>
          <a:off x="4305300" y="6509619"/>
          <a:ext cx="698500" cy="2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189682</xdr:rowOff>
    </xdr:from>
    <xdr:to>
      <xdr:col>22</xdr:col>
      <xdr:colOff>114300</xdr:colOff>
      <xdr:row>34</xdr:row>
      <xdr:rowOff>242169</xdr:rowOff>
    </xdr:to>
    <xdr:cxnSp macro="">
      <xdr:nvCxnSpPr>
        <xdr:cNvPr id="117" name="直線コネクタ 116"/>
        <xdr:cNvCxnSpPr/>
      </xdr:nvCxnSpPr>
      <xdr:spPr bwMode="auto">
        <a:xfrm>
          <a:off x="3606800" y="6457132"/>
          <a:ext cx="698500" cy="5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108026</xdr:rowOff>
    </xdr:from>
    <xdr:to>
      <xdr:col>18</xdr:col>
      <xdr:colOff>177800</xdr:colOff>
      <xdr:row>34</xdr:row>
      <xdr:rowOff>189682</xdr:rowOff>
    </xdr:to>
    <xdr:cxnSp macro="">
      <xdr:nvCxnSpPr>
        <xdr:cNvPr id="120" name="直線コネクタ 119"/>
        <xdr:cNvCxnSpPr/>
      </xdr:nvCxnSpPr>
      <xdr:spPr bwMode="auto">
        <a:xfrm>
          <a:off x="2908300" y="6375476"/>
          <a:ext cx="698500" cy="8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264703</xdr:rowOff>
    </xdr:from>
    <xdr:to>
      <xdr:col>29</xdr:col>
      <xdr:colOff>177800</xdr:colOff>
      <xdr:row>35</xdr:row>
      <xdr:rowOff>23403</xdr:rowOff>
    </xdr:to>
    <xdr:sp macro="" textlink="">
      <xdr:nvSpPr>
        <xdr:cNvPr id="130" name="楕円 129"/>
        <xdr:cNvSpPr/>
      </xdr:nvSpPr>
      <xdr:spPr bwMode="auto">
        <a:xfrm>
          <a:off x="5600700" y="65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109781</xdr:rowOff>
    </xdr:from>
    <xdr:ext cx="762000" cy="259045"/>
    <xdr:sp macro="" textlink="">
      <xdr:nvSpPr>
        <xdr:cNvPr id="131" name="人口1人当たり決算額の推移該当値テキスト445"/>
        <xdr:cNvSpPr txBox="1"/>
      </xdr:nvSpPr>
      <xdr:spPr>
        <a:xfrm>
          <a:off x="57404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213177</xdr:rowOff>
    </xdr:from>
    <xdr:to>
      <xdr:col>26</xdr:col>
      <xdr:colOff>101600</xdr:colOff>
      <xdr:row>34</xdr:row>
      <xdr:rowOff>314778</xdr:rowOff>
    </xdr:to>
    <xdr:sp macro="" textlink="">
      <xdr:nvSpPr>
        <xdr:cNvPr id="132" name="楕円 131"/>
        <xdr:cNvSpPr/>
      </xdr:nvSpPr>
      <xdr:spPr bwMode="auto">
        <a:xfrm>
          <a:off x="4953000" y="64806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324954</xdr:rowOff>
    </xdr:from>
    <xdr:ext cx="736600" cy="259045"/>
    <xdr:sp macro="" textlink="">
      <xdr:nvSpPr>
        <xdr:cNvPr id="133" name="テキスト ボックス 132"/>
        <xdr:cNvSpPr txBox="1"/>
      </xdr:nvSpPr>
      <xdr:spPr>
        <a:xfrm>
          <a:off x="4622800" y="624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191369</xdr:rowOff>
    </xdr:from>
    <xdr:to>
      <xdr:col>22</xdr:col>
      <xdr:colOff>165100</xdr:colOff>
      <xdr:row>34</xdr:row>
      <xdr:rowOff>292968</xdr:rowOff>
    </xdr:to>
    <xdr:sp macro="" textlink="">
      <xdr:nvSpPr>
        <xdr:cNvPr id="134" name="楕円 133"/>
        <xdr:cNvSpPr/>
      </xdr:nvSpPr>
      <xdr:spPr bwMode="auto">
        <a:xfrm>
          <a:off x="4254500" y="645881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303146</xdr:rowOff>
    </xdr:from>
    <xdr:ext cx="762000" cy="259045"/>
    <xdr:sp macro="" textlink="">
      <xdr:nvSpPr>
        <xdr:cNvPr id="135" name="テキスト ボックス 134"/>
        <xdr:cNvSpPr txBox="1"/>
      </xdr:nvSpPr>
      <xdr:spPr>
        <a:xfrm>
          <a:off x="3924300" y="622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138882</xdr:rowOff>
    </xdr:from>
    <xdr:to>
      <xdr:col>19</xdr:col>
      <xdr:colOff>38100</xdr:colOff>
      <xdr:row>34</xdr:row>
      <xdr:rowOff>240482</xdr:rowOff>
    </xdr:to>
    <xdr:sp macro="" textlink="">
      <xdr:nvSpPr>
        <xdr:cNvPr id="136" name="楕円 135"/>
        <xdr:cNvSpPr/>
      </xdr:nvSpPr>
      <xdr:spPr bwMode="auto">
        <a:xfrm>
          <a:off x="3556000" y="640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250659</xdr:rowOff>
    </xdr:from>
    <xdr:ext cx="762000" cy="259045"/>
    <xdr:sp macro="" textlink="">
      <xdr:nvSpPr>
        <xdr:cNvPr id="137" name="テキスト ボックス 136"/>
        <xdr:cNvSpPr txBox="1"/>
      </xdr:nvSpPr>
      <xdr:spPr>
        <a:xfrm>
          <a:off x="3225800" y="61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57226</xdr:rowOff>
    </xdr:from>
    <xdr:to>
      <xdr:col>15</xdr:col>
      <xdr:colOff>101600</xdr:colOff>
      <xdr:row>34</xdr:row>
      <xdr:rowOff>158826</xdr:rowOff>
    </xdr:to>
    <xdr:sp macro="" textlink="">
      <xdr:nvSpPr>
        <xdr:cNvPr id="138" name="楕円 137"/>
        <xdr:cNvSpPr/>
      </xdr:nvSpPr>
      <xdr:spPr bwMode="auto">
        <a:xfrm>
          <a:off x="2857500" y="632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169003</xdr:rowOff>
    </xdr:from>
    <xdr:ext cx="762000" cy="259045"/>
    <xdr:sp macro="" textlink="">
      <xdr:nvSpPr>
        <xdr:cNvPr id="139" name="テキスト ボックス 138"/>
        <xdr:cNvSpPr txBox="1"/>
      </xdr:nvSpPr>
      <xdr:spPr>
        <a:xfrm>
          <a:off x="2527300" y="609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61176</xdr:rowOff>
    </xdr:from>
    <xdr:to>
      <xdr:col>24</xdr:col>
      <xdr:colOff>63500</xdr:colOff>
      <xdr:row>33</xdr:row>
      <xdr:rowOff>162817</xdr:rowOff>
    </xdr:to>
    <xdr:cxnSp macro="">
      <xdr:nvCxnSpPr>
        <xdr:cNvPr id="65" name="直線コネクタ 64"/>
        <xdr:cNvCxnSpPr/>
      </xdr:nvCxnSpPr>
      <xdr:spPr>
        <a:xfrm flipV="1">
          <a:off x="3797300" y="5719026"/>
          <a:ext cx="838200" cy="1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162817</xdr:rowOff>
    </xdr:from>
    <xdr:to>
      <xdr:col>19</xdr:col>
      <xdr:colOff>177800</xdr:colOff>
      <xdr:row>34</xdr:row>
      <xdr:rowOff>42945</xdr:rowOff>
    </xdr:to>
    <xdr:cxnSp macro="">
      <xdr:nvCxnSpPr>
        <xdr:cNvPr id="68" name="直線コネクタ 67"/>
        <xdr:cNvCxnSpPr/>
      </xdr:nvCxnSpPr>
      <xdr:spPr>
        <a:xfrm flipV="1">
          <a:off x="2908300" y="5820667"/>
          <a:ext cx="889000" cy="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42945</xdr:rowOff>
    </xdr:from>
    <xdr:to>
      <xdr:col>15</xdr:col>
      <xdr:colOff>50800</xdr:colOff>
      <xdr:row>34</xdr:row>
      <xdr:rowOff>76378</xdr:rowOff>
    </xdr:to>
    <xdr:cxnSp macro="">
      <xdr:nvCxnSpPr>
        <xdr:cNvPr id="71" name="直線コネクタ 70"/>
        <xdr:cNvCxnSpPr/>
      </xdr:nvCxnSpPr>
      <xdr:spPr>
        <a:xfrm flipV="1">
          <a:off x="2019300" y="5872245"/>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21542</xdr:rowOff>
    </xdr:from>
    <xdr:to>
      <xdr:col>10</xdr:col>
      <xdr:colOff>114300</xdr:colOff>
      <xdr:row>34</xdr:row>
      <xdr:rowOff>76378</xdr:rowOff>
    </xdr:to>
    <xdr:cxnSp macro="">
      <xdr:nvCxnSpPr>
        <xdr:cNvPr id="74" name="直線コネクタ 73"/>
        <xdr:cNvCxnSpPr/>
      </xdr:nvCxnSpPr>
      <xdr:spPr>
        <a:xfrm>
          <a:off x="1130300" y="5850842"/>
          <a:ext cx="889000" cy="5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10376</xdr:rowOff>
    </xdr:from>
    <xdr:to>
      <xdr:col>24</xdr:col>
      <xdr:colOff>114300</xdr:colOff>
      <xdr:row>33</xdr:row>
      <xdr:rowOff>111976</xdr:rowOff>
    </xdr:to>
    <xdr:sp macro="" textlink="">
      <xdr:nvSpPr>
        <xdr:cNvPr id="84" name="楕円 83"/>
        <xdr:cNvSpPr/>
      </xdr:nvSpPr>
      <xdr:spPr>
        <a:xfrm>
          <a:off x="4584700" y="56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33253</xdr:rowOff>
    </xdr:from>
    <xdr:ext cx="534377" cy="259045"/>
    <xdr:sp macro="" textlink="">
      <xdr:nvSpPr>
        <xdr:cNvPr id="85" name="人件費該当値テキスト"/>
        <xdr:cNvSpPr txBox="1"/>
      </xdr:nvSpPr>
      <xdr:spPr>
        <a:xfrm>
          <a:off x="4686300" y="55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112017</xdr:rowOff>
    </xdr:from>
    <xdr:to>
      <xdr:col>20</xdr:col>
      <xdr:colOff>38100</xdr:colOff>
      <xdr:row>34</xdr:row>
      <xdr:rowOff>42167</xdr:rowOff>
    </xdr:to>
    <xdr:sp macro="" textlink="">
      <xdr:nvSpPr>
        <xdr:cNvPr id="86" name="楕円 85"/>
        <xdr:cNvSpPr/>
      </xdr:nvSpPr>
      <xdr:spPr>
        <a:xfrm>
          <a:off x="3746500" y="57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58694</xdr:rowOff>
    </xdr:from>
    <xdr:ext cx="534377" cy="259045"/>
    <xdr:sp macro="" textlink="">
      <xdr:nvSpPr>
        <xdr:cNvPr id="87" name="テキスト ボックス 86"/>
        <xdr:cNvSpPr txBox="1"/>
      </xdr:nvSpPr>
      <xdr:spPr>
        <a:xfrm>
          <a:off x="3530111" y="55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163595</xdr:rowOff>
    </xdr:from>
    <xdr:to>
      <xdr:col>15</xdr:col>
      <xdr:colOff>101600</xdr:colOff>
      <xdr:row>34</xdr:row>
      <xdr:rowOff>93745</xdr:rowOff>
    </xdr:to>
    <xdr:sp macro="" textlink="">
      <xdr:nvSpPr>
        <xdr:cNvPr id="88" name="楕円 87"/>
        <xdr:cNvSpPr/>
      </xdr:nvSpPr>
      <xdr:spPr>
        <a:xfrm>
          <a:off x="2857500" y="58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110272</xdr:rowOff>
    </xdr:from>
    <xdr:ext cx="534377" cy="259045"/>
    <xdr:sp macro="" textlink="">
      <xdr:nvSpPr>
        <xdr:cNvPr id="89" name="テキスト ボックス 88"/>
        <xdr:cNvSpPr txBox="1"/>
      </xdr:nvSpPr>
      <xdr:spPr>
        <a:xfrm>
          <a:off x="2641111" y="559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25578</xdr:rowOff>
    </xdr:from>
    <xdr:to>
      <xdr:col>10</xdr:col>
      <xdr:colOff>165100</xdr:colOff>
      <xdr:row>34</xdr:row>
      <xdr:rowOff>127178</xdr:rowOff>
    </xdr:to>
    <xdr:sp macro="" textlink="">
      <xdr:nvSpPr>
        <xdr:cNvPr id="90" name="楕円 89"/>
        <xdr:cNvSpPr/>
      </xdr:nvSpPr>
      <xdr:spPr>
        <a:xfrm>
          <a:off x="1968500" y="58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143705</xdr:rowOff>
    </xdr:from>
    <xdr:ext cx="534377" cy="259045"/>
    <xdr:sp macro="" textlink="">
      <xdr:nvSpPr>
        <xdr:cNvPr id="91" name="テキスト ボックス 90"/>
        <xdr:cNvSpPr txBox="1"/>
      </xdr:nvSpPr>
      <xdr:spPr>
        <a:xfrm>
          <a:off x="1752111" y="5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142192</xdr:rowOff>
    </xdr:from>
    <xdr:to>
      <xdr:col>6</xdr:col>
      <xdr:colOff>38100</xdr:colOff>
      <xdr:row>34</xdr:row>
      <xdr:rowOff>72342</xdr:rowOff>
    </xdr:to>
    <xdr:sp macro="" textlink="">
      <xdr:nvSpPr>
        <xdr:cNvPr id="92" name="楕円 91"/>
        <xdr:cNvSpPr/>
      </xdr:nvSpPr>
      <xdr:spPr>
        <a:xfrm>
          <a:off x="1079500" y="58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88869</xdr:rowOff>
    </xdr:from>
    <xdr:ext cx="534377" cy="259045"/>
    <xdr:sp macro="" textlink="">
      <xdr:nvSpPr>
        <xdr:cNvPr id="93" name="テキスト ボックス 92"/>
        <xdr:cNvSpPr txBox="1"/>
      </xdr:nvSpPr>
      <xdr:spPr>
        <a:xfrm>
          <a:off x="863111" y="55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24638</xdr:rowOff>
    </xdr:from>
    <xdr:to>
      <xdr:col>24</xdr:col>
      <xdr:colOff>63500</xdr:colOff>
      <xdr:row>57</xdr:row>
      <xdr:rowOff>5741</xdr:rowOff>
    </xdr:to>
    <xdr:cxnSp macro="">
      <xdr:nvCxnSpPr>
        <xdr:cNvPr id="123" name="直線コネクタ 122"/>
        <xdr:cNvCxnSpPr/>
      </xdr:nvCxnSpPr>
      <xdr:spPr>
        <a:xfrm flipV="1">
          <a:off x="3797300" y="9625838"/>
          <a:ext cx="838200" cy="1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5741</xdr:rowOff>
    </xdr:from>
    <xdr:to>
      <xdr:col>19</xdr:col>
      <xdr:colOff>177800</xdr:colOff>
      <xdr:row>57</xdr:row>
      <xdr:rowOff>93675</xdr:rowOff>
    </xdr:to>
    <xdr:cxnSp macro="">
      <xdr:nvCxnSpPr>
        <xdr:cNvPr id="126" name="直線コネクタ 125"/>
        <xdr:cNvCxnSpPr/>
      </xdr:nvCxnSpPr>
      <xdr:spPr>
        <a:xfrm flipV="1">
          <a:off x="2908300" y="9778391"/>
          <a:ext cx="8890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93675</xdr:rowOff>
    </xdr:from>
    <xdr:to>
      <xdr:col>15</xdr:col>
      <xdr:colOff>50800</xdr:colOff>
      <xdr:row>57</xdr:row>
      <xdr:rowOff>136119</xdr:rowOff>
    </xdr:to>
    <xdr:cxnSp macro="">
      <xdr:nvCxnSpPr>
        <xdr:cNvPr id="129" name="直線コネクタ 128"/>
        <xdr:cNvCxnSpPr/>
      </xdr:nvCxnSpPr>
      <xdr:spPr>
        <a:xfrm flipV="1">
          <a:off x="2019300" y="9866325"/>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136119</xdr:rowOff>
    </xdr:from>
    <xdr:to>
      <xdr:col>10</xdr:col>
      <xdr:colOff>114300</xdr:colOff>
      <xdr:row>58</xdr:row>
      <xdr:rowOff>30010</xdr:rowOff>
    </xdr:to>
    <xdr:cxnSp macro="">
      <xdr:nvCxnSpPr>
        <xdr:cNvPr id="132" name="直線コネクタ 131"/>
        <xdr:cNvCxnSpPr/>
      </xdr:nvCxnSpPr>
      <xdr:spPr>
        <a:xfrm flipV="1">
          <a:off x="1130300" y="9908769"/>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145288</xdr:rowOff>
    </xdr:from>
    <xdr:to>
      <xdr:col>24</xdr:col>
      <xdr:colOff>114300</xdr:colOff>
      <xdr:row>56</xdr:row>
      <xdr:rowOff>75438</xdr:rowOff>
    </xdr:to>
    <xdr:sp macro="" textlink="">
      <xdr:nvSpPr>
        <xdr:cNvPr id="142" name="楕円 141"/>
        <xdr:cNvSpPr/>
      </xdr:nvSpPr>
      <xdr:spPr>
        <a:xfrm>
          <a:off x="4584700" y="95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534377" cy="259045"/>
    <xdr:sp macro="" textlink="">
      <xdr:nvSpPr>
        <xdr:cNvPr id="143" name="物件費該当値テキスト"/>
        <xdr:cNvSpPr txBox="1"/>
      </xdr:nvSpPr>
      <xdr:spPr>
        <a:xfrm>
          <a:off x="4686300" y="9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126391</xdr:rowOff>
    </xdr:from>
    <xdr:to>
      <xdr:col>20</xdr:col>
      <xdr:colOff>38100</xdr:colOff>
      <xdr:row>57</xdr:row>
      <xdr:rowOff>56541</xdr:rowOff>
    </xdr:to>
    <xdr:sp macro="" textlink="">
      <xdr:nvSpPr>
        <xdr:cNvPr id="144" name="楕円 143"/>
        <xdr:cNvSpPr/>
      </xdr:nvSpPr>
      <xdr:spPr>
        <a:xfrm>
          <a:off x="3746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47668</xdr:rowOff>
    </xdr:from>
    <xdr:ext cx="534377" cy="259045"/>
    <xdr:sp macro="" textlink="">
      <xdr:nvSpPr>
        <xdr:cNvPr id="145" name="テキスト ボックス 144"/>
        <xdr:cNvSpPr txBox="1"/>
      </xdr:nvSpPr>
      <xdr:spPr>
        <a:xfrm>
          <a:off x="3530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42875</xdr:rowOff>
    </xdr:from>
    <xdr:to>
      <xdr:col>15</xdr:col>
      <xdr:colOff>101600</xdr:colOff>
      <xdr:row>57</xdr:row>
      <xdr:rowOff>144475</xdr:rowOff>
    </xdr:to>
    <xdr:sp macro="" textlink="">
      <xdr:nvSpPr>
        <xdr:cNvPr id="146" name="楕円 145"/>
        <xdr:cNvSpPr/>
      </xdr:nvSpPr>
      <xdr:spPr>
        <a:xfrm>
          <a:off x="2857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135602</xdr:rowOff>
    </xdr:from>
    <xdr:ext cx="534377" cy="259045"/>
    <xdr:sp macro="" textlink="">
      <xdr:nvSpPr>
        <xdr:cNvPr id="147" name="テキスト ボックス 146"/>
        <xdr:cNvSpPr txBox="1"/>
      </xdr:nvSpPr>
      <xdr:spPr>
        <a:xfrm>
          <a:off x="2641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85319</xdr:rowOff>
    </xdr:from>
    <xdr:to>
      <xdr:col>10</xdr:col>
      <xdr:colOff>165100</xdr:colOff>
      <xdr:row>58</xdr:row>
      <xdr:rowOff>15469</xdr:rowOff>
    </xdr:to>
    <xdr:sp macro="" textlink="">
      <xdr:nvSpPr>
        <xdr:cNvPr id="148" name="楕円 147"/>
        <xdr:cNvSpPr/>
      </xdr:nvSpPr>
      <xdr:spPr>
        <a:xfrm>
          <a:off x="1968500" y="98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6596</xdr:rowOff>
    </xdr:from>
    <xdr:ext cx="534377" cy="259045"/>
    <xdr:sp macro="" textlink="">
      <xdr:nvSpPr>
        <xdr:cNvPr id="149" name="テキスト ボックス 148"/>
        <xdr:cNvSpPr txBox="1"/>
      </xdr:nvSpPr>
      <xdr:spPr>
        <a:xfrm>
          <a:off x="1752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150660</xdr:rowOff>
    </xdr:from>
    <xdr:to>
      <xdr:col>6</xdr:col>
      <xdr:colOff>38100</xdr:colOff>
      <xdr:row>58</xdr:row>
      <xdr:rowOff>80810</xdr:rowOff>
    </xdr:to>
    <xdr:sp macro="" textlink="">
      <xdr:nvSpPr>
        <xdr:cNvPr id="150" name="楕円 149"/>
        <xdr:cNvSpPr/>
      </xdr:nvSpPr>
      <xdr:spPr>
        <a:xfrm>
          <a:off x="1079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71937</xdr:rowOff>
    </xdr:from>
    <xdr:ext cx="534377" cy="259045"/>
    <xdr:sp macro="" textlink="">
      <xdr:nvSpPr>
        <xdr:cNvPr id="151" name="テキスト ボックス 150"/>
        <xdr:cNvSpPr txBox="1"/>
      </xdr:nvSpPr>
      <xdr:spPr>
        <a:xfrm>
          <a:off x="863111" y="10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130328</xdr:rowOff>
    </xdr:from>
    <xdr:to>
      <xdr:col>24</xdr:col>
      <xdr:colOff>63500</xdr:colOff>
      <xdr:row>76</xdr:row>
      <xdr:rowOff>155854</xdr:rowOff>
    </xdr:to>
    <xdr:cxnSp macro="">
      <xdr:nvCxnSpPr>
        <xdr:cNvPr id="180" name="直線コネクタ 179"/>
        <xdr:cNvCxnSpPr/>
      </xdr:nvCxnSpPr>
      <xdr:spPr>
        <a:xfrm flipV="1">
          <a:off x="3797300" y="12817628"/>
          <a:ext cx="838200" cy="36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74168</xdr:rowOff>
    </xdr:from>
    <xdr:to>
      <xdr:col>19</xdr:col>
      <xdr:colOff>177800</xdr:colOff>
      <xdr:row>76</xdr:row>
      <xdr:rowOff>155854</xdr:rowOff>
    </xdr:to>
    <xdr:cxnSp macro="">
      <xdr:nvCxnSpPr>
        <xdr:cNvPr id="183" name="直線コネクタ 182"/>
        <xdr:cNvCxnSpPr/>
      </xdr:nvCxnSpPr>
      <xdr:spPr>
        <a:xfrm>
          <a:off x="2908300" y="13104368"/>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151054</xdr:rowOff>
    </xdr:from>
    <xdr:to>
      <xdr:col>15</xdr:col>
      <xdr:colOff>50800</xdr:colOff>
      <xdr:row>76</xdr:row>
      <xdr:rowOff>74168</xdr:rowOff>
    </xdr:to>
    <xdr:cxnSp macro="">
      <xdr:nvCxnSpPr>
        <xdr:cNvPr id="186" name="直線コネクタ 185"/>
        <xdr:cNvCxnSpPr/>
      </xdr:nvCxnSpPr>
      <xdr:spPr>
        <a:xfrm>
          <a:off x="2019300" y="12666904"/>
          <a:ext cx="889000" cy="4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151054</xdr:rowOff>
    </xdr:from>
    <xdr:to>
      <xdr:col>10</xdr:col>
      <xdr:colOff>114300</xdr:colOff>
      <xdr:row>75</xdr:row>
      <xdr:rowOff>119888</xdr:rowOff>
    </xdr:to>
    <xdr:cxnSp macro="">
      <xdr:nvCxnSpPr>
        <xdr:cNvPr id="189" name="直線コネクタ 188"/>
        <xdr:cNvCxnSpPr/>
      </xdr:nvCxnSpPr>
      <xdr:spPr>
        <a:xfrm flipV="1">
          <a:off x="1130300" y="12666904"/>
          <a:ext cx="889000" cy="3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79528</xdr:rowOff>
    </xdr:from>
    <xdr:to>
      <xdr:col>24</xdr:col>
      <xdr:colOff>114300</xdr:colOff>
      <xdr:row>75</xdr:row>
      <xdr:rowOff>9678</xdr:rowOff>
    </xdr:to>
    <xdr:sp macro="" textlink="">
      <xdr:nvSpPr>
        <xdr:cNvPr id="199" name="楕円 198"/>
        <xdr:cNvSpPr/>
      </xdr:nvSpPr>
      <xdr:spPr>
        <a:xfrm>
          <a:off x="4584700" y="127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102405</xdr:rowOff>
    </xdr:from>
    <xdr:ext cx="534377" cy="259045"/>
    <xdr:sp macro="" textlink="">
      <xdr:nvSpPr>
        <xdr:cNvPr id="200" name="維持補修費該当値テキスト"/>
        <xdr:cNvSpPr txBox="1"/>
      </xdr:nvSpPr>
      <xdr:spPr>
        <a:xfrm>
          <a:off x="4686300" y="126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105054</xdr:rowOff>
    </xdr:from>
    <xdr:to>
      <xdr:col>20</xdr:col>
      <xdr:colOff>38100</xdr:colOff>
      <xdr:row>77</xdr:row>
      <xdr:rowOff>35204</xdr:rowOff>
    </xdr:to>
    <xdr:sp macro="" textlink="">
      <xdr:nvSpPr>
        <xdr:cNvPr id="201" name="楕円 200"/>
        <xdr:cNvSpPr/>
      </xdr:nvSpPr>
      <xdr:spPr>
        <a:xfrm>
          <a:off x="3746500" y="131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51731</xdr:rowOff>
    </xdr:from>
    <xdr:ext cx="469744" cy="259045"/>
    <xdr:sp macro="" textlink="">
      <xdr:nvSpPr>
        <xdr:cNvPr id="202" name="テキスト ボックス 201"/>
        <xdr:cNvSpPr txBox="1"/>
      </xdr:nvSpPr>
      <xdr:spPr>
        <a:xfrm>
          <a:off x="3562428" y="129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23368</xdr:rowOff>
    </xdr:from>
    <xdr:to>
      <xdr:col>15</xdr:col>
      <xdr:colOff>101600</xdr:colOff>
      <xdr:row>76</xdr:row>
      <xdr:rowOff>124968</xdr:rowOff>
    </xdr:to>
    <xdr:sp macro="" textlink="">
      <xdr:nvSpPr>
        <xdr:cNvPr id="203" name="楕円 202"/>
        <xdr:cNvSpPr/>
      </xdr:nvSpPr>
      <xdr:spPr>
        <a:xfrm>
          <a:off x="2857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141495</xdr:rowOff>
    </xdr:from>
    <xdr:ext cx="469744" cy="259045"/>
    <xdr:sp macro="" textlink="">
      <xdr:nvSpPr>
        <xdr:cNvPr id="204" name="テキスト ボックス 203"/>
        <xdr:cNvSpPr txBox="1"/>
      </xdr:nvSpPr>
      <xdr:spPr>
        <a:xfrm>
          <a:off x="2673428" y="128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100254</xdr:rowOff>
    </xdr:from>
    <xdr:to>
      <xdr:col>10</xdr:col>
      <xdr:colOff>165100</xdr:colOff>
      <xdr:row>74</xdr:row>
      <xdr:rowOff>30404</xdr:rowOff>
    </xdr:to>
    <xdr:sp macro="" textlink="">
      <xdr:nvSpPr>
        <xdr:cNvPr id="205" name="楕円 204"/>
        <xdr:cNvSpPr/>
      </xdr:nvSpPr>
      <xdr:spPr>
        <a:xfrm>
          <a:off x="1968500" y="126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46931</xdr:rowOff>
    </xdr:from>
    <xdr:ext cx="534377" cy="259045"/>
    <xdr:sp macro="" textlink="">
      <xdr:nvSpPr>
        <xdr:cNvPr id="206" name="テキスト ボックス 205"/>
        <xdr:cNvSpPr txBox="1"/>
      </xdr:nvSpPr>
      <xdr:spPr>
        <a:xfrm>
          <a:off x="1752111" y="123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69088</xdr:rowOff>
    </xdr:from>
    <xdr:to>
      <xdr:col>6</xdr:col>
      <xdr:colOff>38100</xdr:colOff>
      <xdr:row>75</xdr:row>
      <xdr:rowOff>170687</xdr:rowOff>
    </xdr:to>
    <xdr:sp macro="" textlink="">
      <xdr:nvSpPr>
        <xdr:cNvPr id="207" name="楕円 206"/>
        <xdr:cNvSpPr/>
      </xdr:nvSpPr>
      <xdr:spPr>
        <a:xfrm>
          <a:off x="10795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15765</xdr:rowOff>
    </xdr:from>
    <xdr:ext cx="469744" cy="259045"/>
    <xdr:sp macro="" textlink="">
      <xdr:nvSpPr>
        <xdr:cNvPr id="208" name="テキスト ボックス 207"/>
        <xdr:cNvSpPr txBox="1"/>
      </xdr:nvSpPr>
      <xdr:spPr>
        <a:xfrm>
          <a:off x="895428" y="1270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56159</xdr:rowOff>
    </xdr:from>
    <xdr:to>
      <xdr:col>24</xdr:col>
      <xdr:colOff>63500</xdr:colOff>
      <xdr:row>95</xdr:row>
      <xdr:rowOff>84353</xdr:rowOff>
    </xdr:to>
    <xdr:cxnSp macro="">
      <xdr:nvCxnSpPr>
        <xdr:cNvPr id="238" name="直線コネクタ 237"/>
        <xdr:cNvCxnSpPr/>
      </xdr:nvCxnSpPr>
      <xdr:spPr>
        <a:xfrm flipV="1">
          <a:off x="3797300" y="16343909"/>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84353</xdr:rowOff>
    </xdr:from>
    <xdr:to>
      <xdr:col>19</xdr:col>
      <xdr:colOff>177800</xdr:colOff>
      <xdr:row>95</xdr:row>
      <xdr:rowOff>166739</xdr:rowOff>
    </xdr:to>
    <xdr:cxnSp macro="">
      <xdr:nvCxnSpPr>
        <xdr:cNvPr id="241" name="直線コネクタ 240"/>
        <xdr:cNvCxnSpPr/>
      </xdr:nvCxnSpPr>
      <xdr:spPr>
        <a:xfrm flipV="1">
          <a:off x="2908300" y="16372103"/>
          <a:ext cx="889000" cy="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166739</xdr:rowOff>
    </xdr:from>
    <xdr:to>
      <xdr:col>15</xdr:col>
      <xdr:colOff>50800</xdr:colOff>
      <xdr:row>95</xdr:row>
      <xdr:rowOff>169990</xdr:rowOff>
    </xdr:to>
    <xdr:cxnSp macro="">
      <xdr:nvCxnSpPr>
        <xdr:cNvPr id="244" name="直線コネクタ 243"/>
        <xdr:cNvCxnSpPr/>
      </xdr:nvCxnSpPr>
      <xdr:spPr>
        <a:xfrm flipV="1">
          <a:off x="2019300" y="1645448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169990</xdr:rowOff>
    </xdr:from>
    <xdr:to>
      <xdr:col>10</xdr:col>
      <xdr:colOff>114300</xdr:colOff>
      <xdr:row>96</xdr:row>
      <xdr:rowOff>8141</xdr:rowOff>
    </xdr:to>
    <xdr:cxnSp macro="">
      <xdr:nvCxnSpPr>
        <xdr:cNvPr id="247" name="直線コネクタ 246"/>
        <xdr:cNvCxnSpPr/>
      </xdr:nvCxnSpPr>
      <xdr:spPr>
        <a:xfrm flipV="1">
          <a:off x="1130300" y="164577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5359</xdr:rowOff>
    </xdr:from>
    <xdr:to>
      <xdr:col>24</xdr:col>
      <xdr:colOff>114300</xdr:colOff>
      <xdr:row>95</xdr:row>
      <xdr:rowOff>106959</xdr:rowOff>
    </xdr:to>
    <xdr:sp macro="" textlink="">
      <xdr:nvSpPr>
        <xdr:cNvPr id="257" name="楕円 256"/>
        <xdr:cNvSpPr/>
      </xdr:nvSpPr>
      <xdr:spPr>
        <a:xfrm>
          <a:off x="4584700" y="162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28236</xdr:rowOff>
    </xdr:from>
    <xdr:ext cx="599010" cy="259045"/>
    <xdr:sp macro="" textlink="">
      <xdr:nvSpPr>
        <xdr:cNvPr id="258" name="扶助費該当値テキスト"/>
        <xdr:cNvSpPr txBox="1"/>
      </xdr:nvSpPr>
      <xdr:spPr>
        <a:xfrm>
          <a:off x="4686300" y="161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33553</xdr:rowOff>
    </xdr:from>
    <xdr:to>
      <xdr:col>20</xdr:col>
      <xdr:colOff>38100</xdr:colOff>
      <xdr:row>95</xdr:row>
      <xdr:rowOff>135153</xdr:rowOff>
    </xdr:to>
    <xdr:sp macro="" textlink="">
      <xdr:nvSpPr>
        <xdr:cNvPr id="259" name="楕円 258"/>
        <xdr:cNvSpPr/>
      </xdr:nvSpPr>
      <xdr:spPr>
        <a:xfrm>
          <a:off x="3746500" y="163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151680</xdr:rowOff>
    </xdr:from>
    <xdr:ext cx="599010" cy="259045"/>
    <xdr:sp macro="" textlink="">
      <xdr:nvSpPr>
        <xdr:cNvPr id="260" name="テキスト ボックス 259"/>
        <xdr:cNvSpPr txBox="1"/>
      </xdr:nvSpPr>
      <xdr:spPr>
        <a:xfrm>
          <a:off x="3497795" y="160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115939</xdr:rowOff>
    </xdr:from>
    <xdr:to>
      <xdr:col>15</xdr:col>
      <xdr:colOff>101600</xdr:colOff>
      <xdr:row>96</xdr:row>
      <xdr:rowOff>46089</xdr:rowOff>
    </xdr:to>
    <xdr:sp macro="" textlink="">
      <xdr:nvSpPr>
        <xdr:cNvPr id="261" name="楕円 260"/>
        <xdr:cNvSpPr/>
      </xdr:nvSpPr>
      <xdr:spPr>
        <a:xfrm>
          <a:off x="28575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62616</xdr:rowOff>
    </xdr:from>
    <xdr:ext cx="599010" cy="259045"/>
    <xdr:sp macro="" textlink="">
      <xdr:nvSpPr>
        <xdr:cNvPr id="262" name="テキスト ボックス 261"/>
        <xdr:cNvSpPr txBox="1"/>
      </xdr:nvSpPr>
      <xdr:spPr>
        <a:xfrm>
          <a:off x="2608795" y="1617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119190</xdr:rowOff>
    </xdr:from>
    <xdr:to>
      <xdr:col>10</xdr:col>
      <xdr:colOff>165100</xdr:colOff>
      <xdr:row>96</xdr:row>
      <xdr:rowOff>49340</xdr:rowOff>
    </xdr:to>
    <xdr:sp macro="" textlink="">
      <xdr:nvSpPr>
        <xdr:cNvPr id="263" name="楕円 262"/>
        <xdr:cNvSpPr/>
      </xdr:nvSpPr>
      <xdr:spPr>
        <a:xfrm>
          <a:off x="19685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65867</xdr:rowOff>
    </xdr:from>
    <xdr:ext cx="599010" cy="259045"/>
    <xdr:sp macro="" textlink="">
      <xdr:nvSpPr>
        <xdr:cNvPr id="264" name="テキスト ボックス 263"/>
        <xdr:cNvSpPr txBox="1"/>
      </xdr:nvSpPr>
      <xdr:spPr>
        <a:xfrm>
          <a:off x="1719795" y="1618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128791</xdr:rowOff>
    </xdr:from>
    <xdr:to>
      <xdr:col>6</xdr:col>
      <xdr:colOff>38100</xdr:colOff>
      <xdr:row>96</xdr:row>
      <xdr:rowOff>58941</xdr:rowOff>
    </xdr:to>
    <xdr:sp macro="" textlink="">
      <xdr:nvSpPr>
        <xdr:cNvPr id="265" name="楕円 264"/>
        <xdr:cNvSpPr/>
      </xdr:nvSpPr>
      <xdr:spPr>
        <a:xfrm>
          <a:off x="1079500" y="16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75468</xdr:rowOff>
    </xdr:from>
    <xdr:ext cx="599010" cy="259045"/>
    <xdr:sp macro="" textlink="">
      <xdr:nvSpPr>
        <xdr:cNvPr id="266" name="テキスト ボックス 265"/>
        <xdr:cNvSpPr txBox="1"/>
      </xdr:nvSpPr>
      <xdr:spPr>
        <a:xfrm>
          <a:off x="830795" y="161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45121</xdr:rowOff>
    </xdr:from>
    <xdr:to>
      <xdr:col>55</xdr:col>
      <xdr:colOff>0</xdr:colOff>
      <xdr:row>37</xdr:row>
      <xdr:rowOff>51575</xdr:rowOff>
    </xdr:to>
    <xdr:cxnSp macro="">
      <xdr:nvCxnSpPr>
        <xdr:cNvPr id="295" name="直線コネクタ 294"/>
        <xdr:cNvCxnSpPr/>
      </xdr:nvCxnSpPr>
      <xdr:spPr>
        <a:xfrm flipV="1">
          <a:off x="9639300" y="5531521"/>
          <a:ext cx="838200" cy="8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51575</xdr:rowOff>
    </xdr:from>
    <xdr:to>
      <xdr:col>50</xdr:col>
      <xdr:colOff>114300</xdr:colOff>
      <xdr:row>37</xdr:row>
      <xdr:rowOff>53084</xdr:rowOff>
    </xdr:to>
    <xdr:cxnSp macro="">
      <xdr:nvCxnSpPr>
        <xdr:cNvPr id="298" name="直線コネクタ 297"/>
        <xdr:cNvCxnSpPr/>
      </xdr:nvCxnSpPr>
      <xdr:spPr>
        <a:xfrm flipV="1">
          <a:off x="8750300" y="639522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49906</xdr:rowOff>
    </xdr:from>
    <xdr:to>
      <xdr:col>45</xdr:col>
      <xdr:colOff>177800</xdr:colOff>
      <xdr:row>37</xdr:row>
      <xdr:rowOff>53084</xdr:rowOff>
    </xdr:to>
    <xdr:cxnSp macro="">
      <xdr:nvCxnSpPr>
        <xdr:cNvPr id="301" name="直線コネクタ 300"/>
        <xdr:cNvCxnSpPr/>
      </xdr:nvCxnSpPr>
      <xdr:spPr>
        <a:xfrm>
          <a:off x="7861300" y="639355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49906</xdr:rowOff>
    </xdr:from>
    <xdr:to>
      <xdr:col>41</xdr:col>
      <xdr:colOff>50800</xdr:colOff>
      <xdr:row>37</xdr:row>
      <xdr:rowOff>82519</xdr:rowOff>
    </xdr:to>
    <xdr:cxnSp macro="">
      <xdr:nvCxnSpPr>
        <xdr:cNvPr id="304" name="直線コネクタ 303"/>
        <xdr:cNvCxnSpPr/>
      </xdr:nvCxnSpPr>
      <xdr:spPr>
        <a:xfrm flipV="1">
          <a:off x="6972300" y="6393556"/>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165771</xdr:rowOff>
    </xdr:from>
    <xdr:to>
      <xdr:col>55</xdr:col>
      <xdr:colOff>50800</xdr:colOff>
      <xdr:row>32</xdr:row>
      <xdr:rowOff>95921</xdr:rowOff>
    </xdr:to>
    <xdr:sp macro="" textlink="">
      <xdr:nvSpPr>
        <xdr:cNvPr id="314" name="楕円 313"/>
        <xdr:cNvSpPr/>
      </xdr:nvSpPr>
      <xdr:spPr>
        <a:xfrm>
          <a:off x="10426700" y="5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17198</xdr:rowOff>
    </xdr:from>
    <xdr:ext cx="599010" cy="259045"/>
    <xdr:sp macro="" textlink="">
      <xdr:nvSpPr>
        <xdr:cNvPr id="315" name="補助費等該当値テキスト"/>
        <xdr:cNvSpPr txBox="1"/>
      </xdr:nvSpPr>
      <xdr:spPr>
        <a:xfrm>
          <a:off x="10528300" y="53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775</xdr:rowOff>
    </xdr:from>
    <xdr:to>
      <xdr:col>50</xdr:col>
      <xdr:colOff>165100</xdr:colOff>
      <xdr:row>37</xdr:row>
      <xdr:rowOff>102375</xdr:rowOff>
    </xdr:to>
    <xdr:sp macro="" textlink="">
      <xdr:nvSpPr>
        <xdr:cNvPr id="316" name="楕円 315"/>
        <xdr:cNvSpPr/>
      </xdr:nvSpPr>
      <xdr:spPr>
        <a:xfrm>
          <a:off x="95885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118902</xdr:rowOff>
    </xdr:from>
    <xdr:ext cx="534377" cy="259045"/>
    <xdr:sp macro="" textlink="">
      <xdr:nvSpPr>
        <xdr:cNvPr id="317" name="テキスト ボックス 316"/>
        <xdr:cNvSpPr txBox="1"/>
      </xdr:nvSpPr>
      <xdr:spPr>
        <a:xfrm>
          <a:off x="9372111" y="61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2284</xdr:rowOff>
    </xdr:from>
    <xdr:to>
      <xdr:col>46</xdr:col>
      <xdr:colOff>38100</xdr:colOff>
      <xdr:row>37</xdr:row>
      <xdr:rowOff>103884</xdr:rowOff>
    </xdr:to>
    <xdr:sp macro="" textlink="">
      <xdr:nvSpPr>
        <xdr:cNvPr id="318" name="楕円 317"/>
        <xdr:cNvSpPr/>
      </xdr:nvSpPr>
      <xdr:spPr>
        <a:xfrm>
          <a:off x="8699500" y="63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120411</xdr:rowOff>
    </xdr:from>
    <xdr:ext cx="534377" cy="259045"/>
    <xdr:sp macro="" textlink="">
      <xdr:nvSpPr>
        <xdr:cNvPr id="319" name="テキスト ボックス 318"/>
        <xdr:cNvSpPr txBox="1"/>
      </xdr:nvSpPr>
      <xdr:spPr>
        <a:xfrm>
          <a:off x="8483111" y="61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170556</xdr:rowOff>
    </xdr:from>
    <xdr:to>
      <xdr:col>41</xdr:col>
      <xdr:colOff>101600</xdr:colOff>
      <xdr:row>37</xdr:row>
      <xdr:rowOff>100706</xdr:rowOff>
    </xdr:to>
    <xdr:sp macro="" textlink="">
      <xdr:nvSpPr>
        <xdr:cNvPr id="320" name="楕円 319"/>
        <xdr:cNvSpPr/>
      </xdr:nvSpPr>
      <xdr:spPr>
        <a:xfrm>
          <a:off x="7810500" y="634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117233</xdr:rowOff>
    </xdr:from>
    <xdr:ext cx="534377" cy="259045"/>
    <xdr:sp macro="" textlink="">
      <xdr:nvSpPr>
        <xdr:cNvPr id="321" name="テキスト ボックス 320"/>
        <xdr:cNvSpPr txBox="1"/>
      </xdr:nvSpPr>
      <xdr:spPr>
        <a:xfrm>
          <a:off x="7594111" y="61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31719</xdr:rowOff>
    </xdr:from>
    <xdr:to>
      <xdr:col>36</xdr:col>
      <xdr:colOff>165100</xdr:colOff>
      <xdr:row>37</xdr:row>
      <xdr:rowOff>133319</xdr:rowOff>
    </xdr:to>
    <xdr:sp macro="" textlink="">
      <xdr:nvSpPr>
        <xdr:cNvPr id="322" name="楕円 321"/>
        <xdr:cNvSpPr/>
      </xdr:nvSpPr>
      <xdr:spPr>
        <a:xfrm>
          <a:off x="6921500" y="63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149846</xdr:rowOff>
    </xdr:from>
    <xdr:ext cx="534377" cy="259045"/>
    <xdr:sp macro="" textlink="">
      <xdr:nvSpPr>
        <xdr:cNvPr id="323" name="テキスト ボックス 322"/>
        <xdr:cNvSpPr txBox="1"/>
      </xdr:nvSpPr>
      <xdr:spPr>
        <a:xfrm>
          <a:off x="6705111" y="61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76522</xdr:rowOff>
    </xdr:from>
    <xdr:to>
      <xdr:col>55</xdr:col>
      <xdr:colOff>0</xdr:colOff>
      <xdr:row>57</xdr:row>
      <xdr:rowOff>99330</xdr:rowOff>
    </xdr:to>
    <xdr:cxnSp macro="">
      <xdr:nvCxnSpPr>
        <xdr:cNvPr id="352" name="直線コネクタ 351"/>
        <xdr:cNvCxnSpPr/>
      </xdr:nvCxnSpPr>
      <xdr:spPr>
        <a:xfrm>
          <a:off x="9639300" y="9849172"/>
          <a:ext cx="8382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53625</xdr:rowOff>
    </xdr:from>
    <xdr:to>
      <xdr:col>50</xdr:col>
      <xdr:colOff>114300</xdr:colOff>
      <xdr:row>57</xdr:row>
      <xdr:rowOff>76522</xdr:rowOff>
    </xdr:to>
    <xdr:cxnSp macro="">
      <xdr:nvCxnSpPr>
        <xdr:cNvPr id="355" name="直線コネクタ 354"/>
        <xdr:cNvCxnSpPr/>
      </xdr:nvCxnSpPr>
      <xdr:spPr>
        <a:xfrm>
          <a:off x="8750300" y="9826275"/>
          <a:ext cx="8890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147526</xdr:rowOff>
    </xdr:from>
    <xdr:to>
      <xdr:col>45</xdr:col>
      <xdr:colOff>177800</xdr:colOff>
      <xdr:row>57</xdr:row>
      <xdr:rowOff>53625</xdr:rowOff>
    </xdr:to>
    <xdr:cxnSp macro="">
      <xdr:nvCxnSpPr>
        <xdr:cNvPr id="358" name="直線コネクタ 357"/>
        <xdr:cNvCxnSpPr/>
      </xdr:nvCxnSpPr>
      <xdr:spPr>
        <a:xfrm>
          <a:off x="7861300" y="9748726"/>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147526</xdr:rowOff>
    </xdr:from>
    <xdr:to>
      <xdr:col>41</xdr:col>
      <xdr:colOff>50800</xdr:colOff>
      <xdr:row>57</xdr:row>
      <xdr:rowOff>112230</xdr:rowOff>
    </xdr:to>
    <xdr:cxnSp macro="">
      <xdr:nvCxnSpPr>
        <xdr:cNvPr id="361" name="直線コネクタ 360"/>
        <xdr:cNvCxnSpPr/>
      </xdr:nvCxnSpPr>
      <xdr:spPr>
        <a:xfrm flipV="1">
          <a:off x="6972300" y="9748726"/>
          <a:ext cx="889000" cy="1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48530</xdr:rowOff>
    </xdr:from>
    <xdr:to>
      <xdr:col>55</xdr:col>
      <xdr:colOff>50800</xdr:colOff>
      <xdr:row>57</xdr:row>
      <xdr:rowOff>150130</xdr:rowOff>
    </xdr:to>
    <xdr:sp macro="" textlink="">
      <xdr:nvSpPr>
        <xdr:cNvPr id="371" name="楕円 370"/>
        <xdr:cNvSpPr/>
      </xdr:nvSpPr>
      <xdr:spPr>
        <a:xfrm>
          <a:off x="10426700" y="9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26957</xdr:rowOff>
    </xdr:from>
    <xdr:ext cx="534377" cy="259045"/>
    <xdr:sp macro="" textlink="">
      <xdr:nvSpPr>
        <xdr:cNvPr id="372" name="普通建設事業費該当値テキスト"/>
        <xdr:cNvSpPr txBox="1"/>
      </xdr:nvSpPr>
      <xdr:spPr>
        <a:xfrm>
          <a:off x="10528300" y="97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25722</xdr:rowOff>
    </xdr:from>
    <xdr:to>
      <xdr:col>50</xdr:col>
      <xdr:colOff>165100</xdr:colOff>
      <xdr:row>57</xdr:row>
      <xdr:rowOff>127322</xdr:rowOff>
    </xdr:to>
    <xdr:sp macro="" textlink="">
      <xdr:nvSpPr>
        <xdr:cNvPr id="373" name="楕円 372"/>
        <xdr:cNvSpPr/>
      </xdr:nvSpPr>
      <xdr:spPr>
        <a:xfrm>
          <a:off x="9588500" y="97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118449</xdr:rowOff>
    </xdr:from>
    <xdr:ext cx="534377" cy="259045"/>
    <xdr:sp macro="" textlink="">
      <xdr:nvSpPr>
        <xdr:cNvPr id="374" name="テキスト ボックス 373"/>
        <xdr:cNvSpPr txBox="1"/>
      </xdr:nvSpPr>
      <xdr:spPr>
        <a:xfrm>
          <a:off x="9372111" y="98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2825</xdr:rowOff>
    </xdr:from>
    <xdr:to>
      <xdr:col>46</xdr:col>
      <xdr:colOff>38100</xdr:colOff>
      <xdr:row>57</xdr:row>
      <xdr:rowOff>104425</xdr:rowOff>
    </xdr:to>
    <xdr:sp macro="" textlink="">
      <xdr:nvSpPr>
        <xdr:cNvPr id="375" name="楕円 374"/>
        <xdr:cNvSpPr/>
      </xdr:nvSpPr>
      <xdr:spPr>
        <a:xfrm>
          <a:off x="8699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120952</xdr:rowOff>
    </xdr:from>
    <xdr:ext cx="534377" cy="259045"/>
    <xdr:sp macro="" textlink="">
      <xdr:nvSpPr>
        <xdr:cNvPr id="376" name="テキスト ボックス 375"/>
        <xdr:cNvSpPr txBox="1"/>
      </xdr:nvSpPr>
      <xdr:spPr>
        <a:xfrm>
          <a:off x="8483111" y="95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96726</xdr:rowOff>
    </xdr:from>
    <xdr:to>
      <xdr:col>41</xdr:col>
      <xdr:colOff>101600</xdr:colOff>
      <xdr:row>57</xdr:row>
      <xdr:rowOff>26876</xdr:rowOff>
    </xdr:to>
    <xdr:sp macro="" textlink="">
      <xdr:nvSpPr>
        <xdr:cNvPr id="377" name="楕円 376"/>
        <xdr:cNvSpPr/>
      </xdr:nvSpPr>
      <xdr:spPr>
        <a:xfrm>
          <a:off x="7810500" y="96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43403</xdr:rowOff>
    </xdr:from>
    <xdr:ext cx="534377" cy="259045"/>
    <xdr:sp macro="" textlink="">
      <xdr:nvSpPr>
        <xdr:cNvPr id="378" name="テキスト ボックス 377"/>
        <xdr:cNvSpPr txBox="1"/>
      </xdr:nvSpPr>
      <xdr:spPr>
        <a:xfrm>
          <a:off x="7594111" y="94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61430</xdr:rowOff>
    </xdr:from>
    <xdr:to>
      <xdr:col>36</xdr:col>
      <xdr:colOff>165100</xdr:colOff>
      <xdr:row>57</xdr:row>
      <xdr:rowOff>163030</xdr:rowOff>
    </xdr:to>
    <xdr:sp macro="" textlink="">
      <xdr:nvSpPr>
        <xdr:cNvPr id="379" name="楕円 378"/>
        <xdr:cNvSpPr/>
      </xdr:nvSpPr>
      <xdr:spPr>
        <a:xfrm>
          <a:off x="6921500" y="98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154157</xdr:rowOff>
    </xdr:from>
    <xdr:ext cx="534377" cy="259045"/>
    <xdr:sp macro="" textlink="">
      <xdr:nvSpPr>
        <xdr:cNvPr id="380" name="テキスト ボックス 379"/>
        <xdr:cNvSpPr txBox="1"/>
      </xdr:nvSpPr>
      <xdr:spPr>
        <a:xfrm>
          <a:off x="6705111" y="99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113094</xdr:rowOff>
    </xdr:from>
    <xdr:to>
      <xdr:col>55</xdr:col>
      <xdr:colOff>0</xdr:colOff>
      <xdr:row>78</xdr:row>
      <xdr:rowOff>37821</xdr:rowOff>
    </xdr:to>
    <xdr:cxnSp macro="">
      <xdr:nvCxnSpPr>
        <xdr:cNvPr id="409" name="直線コネクタ 408"/>
        <xdr:cNvCxnSpPr/>
      </xdr:nvCxnSpPr>
      <xdr:spPr>
        <a:xfrm flipV="1">
          <a:off x="9639300" y="13314744"/>
          <a:ext cx="8382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37821</xdr:rowOff>
    </xdr:from>
    <xdr:to>
      <xdr:col>50</xdr:col>
      <xdr:colOff>114300</xdr:colOff>
      <xdr:row>78</xdr:row>
      <xdr:rowOff>148792</xdr:rowOff>
    </xdr:to>
    <xdr:cxnSp macro="">
      <xdr:nvCxnSpPr>
        <xdr:cNvPr id="412" name="直線コネクタ 411"/>
        <xdr:cNvCxnSpPr/>
      </xdr:nvCxnSpPr>
      <xdr:spPr>
        <a:xfrm flipV="1">
          <a:off x="8750300" y="13410921"/>
          <a:ext cx="889000" cy="1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15584</xdr:rowOff>
    </xdr:from>
    <xdr:to>
      <xdr:col>45</xdr:col>
      <xdr:colOff>177800</xdr:colOff>
      <xdr:row>78</xdr:row>
      <xdr:rowOff>148792</xdr:rowOff>
    </xdr:to>
    <xdr:cxnSp macro="">
      <xdr:nvCxnSpPr>
        <xdr:cNvPr id="415" name="直線コネクタ 414"/>
        <xdr:cNvCxnSpPr/>
      </xdr:nvCxnSpPr>
      <xdr:spPr>
        <a:xfrm>
          <a:off x="7861300" y="13217234"/>
          <a:ext cx="889000" cy="30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15584</xdr:rowOff>
    </xdr:from>
    <xdr:to>
      <xdr:col>41</xdr:col>
      <xdr:colOff>50800</xdr:colOff>
      <xdr:row>78</xdr:row>
      <xdr:rowOff>10731</xdr:rowOff>
    </xdr:to>
    <xdr:cxnSp macro="">
      <xdr:nvCxnSpPr>
        <xdr:cNvPr id="418" name="直線コネクタ 417"/>
        <xdr:cNvCxnSpPr/>
      </xdr:nvCxnSpPr>
      <xdr:spPr>
        <a:xfrm flipV="1">
          <a:off x="6972300" y="13217234"/>
          <a:ext cx="889000" cy="1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62294</xdr:rowOff>
    </xdr:from>
    <xdr:to>
      <xdr:col>55</xdr:col>
      <xdr:colOff>50800</xdr:colOff>
      <xdr:row>77</xdr:row>
      <xdr:rowOff>163894</xdr:rowOff>
    </xdr:to>
    <xdr:sp macro="" textlink="">
      <xdr:nvSpPr>
        <xdr:cNvPr id="428" name="楕円 427"/>
        <xdr:cNvSpPr/>
      </xdr:nvSpPr>
      <xdr:spPr>
        <a:xfrm>
          <a:off x="10426700" y="132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85171</xdr:rowOff>
    </xdr:from>
    <xdr:ext cx="534377" cy="259045"/>
    <xdr:sp macro="" textlink="">
      <xdr:nvSpPr>
        <xdr:cNvPr id="429" name="普通建設事業費 （ うち新規整備　）該当値テキスト"/>
        <xdr:cNvSpPr txBox="1"/>
      </xdr:nvSpPr>
      <xdr:spPr>
        <a:xfrm>
          <a:off x="10528300" y="131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158471</xdr:rowOff>
    </xdr:from>
    <xdr:to>
      <xdr:col>50</xdr:col>
      <xdr:colOff>165100</xdr:colOff>
      <xdr:row>78</xdr:row>
      <xdr:rowOff>88621</xdr:rowOff>
    </xdr:to>
    <xdr:sp macro="" textlink="">
      <xdr:nvSpPr>
        <xdr:cNvPr id="430" name="楕円 429"/>
        <xdr:cNvSpPr/>
      </xdr:nvSpPr>
      <xdr:spPr>
        <a:xfrm>
          <a:off x="9588500" y="133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105148</xdr:rowOff>
    </xdr:from>
    <xdr:ext cx="534377" cy="259045"/>
    <xdr:sp macro="" textlink="">
      <xdr:nvSpPr>
        <xdr:cNvPr id="431" name="テキスト ボックス 430"/>
        <xdr:cNvSpPr txBox="1"/>
      </xdr:nvSpPr>
      <xdr:spPr>
        <a:xfrm>
          <a:off x="9372111" y="131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97992</xdr:rowOff>
    </xdr:from>
    <xdr:to>
      <xdr:col>46</xdr:col>
      <xdr:colOff>38100</xdr:colOff>
      <xdr:row>79</xdr:row>
      <xdr:rowOff>28142</xdr:rowOff>
    </xdr:to>
    <xdr:sp macro="" textlink="">
      <xdr:nvSpPr>
        <xdr:cNvPr id="432" name="楕円 431"/>
        <xdr:cNvSpPr/>
      </xdr:nvSpPr>
      <xdr:spPr>
        <a:xfrm>
          <a:off x="8699500" y="13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19269</xdr:rowOff>
    </xdr:from>
    <xdr:ext cx="469744" cy="259045"/>
    <xdr:sp macro="" textlink="">
      <xdr:nvSpPr>
        <xdr:cNvPr id="433" name="テキスト ボックス 432"/>
        <xdr:cNvSpPr txBox="1"/>
      </xdr:nvSpPr>
      <xdr:spPr>
        <a:xfrm>
          <a:off x="8515428" y="135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136234</xdr:rowOff>
    </xdr:from>
    <xdr:to>
      <xdr:col>41</xdr:col>
      <xdr:colOff>101600</xdr:colOff>
      <xdr:row>77</xdr:row>
      <xdr:rowOff>66384</xdr:rowOff>
    </xdr:to>
    <xdr:sp macro="" textlink="">
      <xdr:nvSpPr>
        <xdr:cNvPr id="434" name="楕円 433"/>
        <xdr:cNvSpPr/>
      </xdr:nvSpPr>
      <xdr:spPr>
        <a:xfrm>
          <a:off x="7810500" y="13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82910</xdr:rowOff>
    </xdr:from>
    <xdr:ext cx="534377" cy="259045"/>
    <xdr:sp macro="" textlink="">
      <xdr:nvSpPr>
        <xdr:cNvPr id="435" name="テキスト ボックス 434"/>
        <xdr:cNvSpPr txBox="1"/>
      </xdr:nvSpPr>
      <xdr:spPr>
        <a:xfrm>
          <a:off x="7594111" y="129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131381</xdr:rowOff>
    </xdr:from>
    <xdr:to>
      <xdr:col>36</xdr:col>
      <xdr:colOff>165100</xdr:colOff>
      <xdr:row>78</xdr:row>
      <xdr:rowOff>61531</xdr:rowOff>
    </xdr:to>
    <xdr:sp macro="" textlink="">
      <xdr:nvSpPr>
        <xdr:cNvPr id="436" name="楕円 435"/>
        <xdr:cNvSpPr/>
      </xdr:nvSpPr>
      <xdr:spPr>
        <a:xfrm>
          <a:off x="6921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78058</xdr:rowOff>
    </xdr:from>
    <xdr:ext cx="534377" cy="259045"/>
    <xdr:sp macro="" textlink="">
      <xdr:nvSpPr>
        <xdr:cNvPr id="437" name="テキスト ボックス 436"/>
        <xdr:cNvSpPr txBox="1"/>
      </xdr:nvSpPr>
      <xdr:spPr>
        <a:xfrm>
          <a:off x="6705111" y="13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28181</xdr:rowOff>
    </xdr:from>
    <xdr:to>
      <xdr:col>55</xdr:col>
      <xdr:colOff>0</xdr:colOff>
      <xdr:row>98</xdr:row>
      <xdr:rowOff>12979</xdr:rowOff>
    </xdr:to>
    <xdr:cxnSp macro="">
      <xdr:nvCxnSpPr>
        <xdr:cNvPr id="466" name="直線コネクタ 465"/>
        <xdr:cNvCxnSpPr/>
      </xdr:nvCxnSpPr>
      <xdr:spPr>
        <a:xfrm>
          <a:off x="9639300" y="16658831"/>
          <a:ext cx="8382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54890</xdr:rowOff>
    </xdr:from>
    <xdr:to>
      <xdr:col>50</xdr:col>
      <xdr:colOff>114300</xdr:colOff>
      <xdr:row>97</xdr:row>
      <xdr:rowOff>28181</xdr:rowOff>
    </xdr:to>
    <xdr:cxnSp macro="">
      <xdr:nvCxnSpPr>
        <xdr:cNvPr id="469" name="直線コネクタ 468"/>
        <xdr:cNvCxnSpPr/>
      </xdr:nvCxnSpPr>
      <xdr:spPr>
        <a:xfrm>
          <a:off x="8750300" y="16514090"/>
          <a:ext cx="889000" cy="1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54890</xdr:rowOff>
    </xdr:from>
    <xdr:to>
      <xdr:col>45</xdr:col>
      <xdr:colOff>177800</xdr:colOff>
      <xdr:row>97</xdr:row>
      <xdr:rowOff>121526</xdr:rowOff>
    </xdr:to>
    <xdr:cxnSp macro="">
      <xdr:nvCxnSpPr>
        <xdr:cNvPr id="472" name="直線コネクタ 471"/>
        <xdr:cNvCxnSpPr/>
      </xdr:nvCxnSpPr>
      <xdr:spPr>
        <a:xfrm flipV="1">
          <a:off x="7861300" y="16514090"/>
          <a:ext cx="889000" cy="2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121526</xdr:rowOff>
    </xdr:from>
    <xdr:to>
      <xdr:col>41</xdr:col>
      <xdr:colOff>50800</xdr:colOff>
      <xdr:row>97</xdr:row>
      <xdr:rowOff>144196</xdr:rowOff>
    </xdr:to>
    <xdr:cxnSp macro="">
      <xdr:nvCxnSpPr>
        <xdr:cNvPr id="475" name="直線コネクタ 474"/>
        <xdr:cNvCxnSpPr/>
      </xdr:nvCxnSpPr>
      <xdr:spPr>
        <a:xfrm flipV="1">
          <a:off x="6972300" y="1675217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133629</xdr:rowOff>
    </xdr:from>
    <xdr:to>
      <xdr:col>55</xdr:col>
      <xdr:colOff>50800</xdr:colOff>
      <xdr:row>98</xdr:row>
      <xdr:rowOff>63779</xdr:rowOff>
    </xdr:to>
    <xdr:sp macro="" textlink="">
      <xdr:nvSpPr>
        <xdr:cNvPr id="485" name="楕円 484"/>
        <xdr:cNvSpPr/>
      </xdr:nvSpPr>
      <xdr:spPr>
        <a:xfrm>
          <a:off x="10426700" y="167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112056</xdr:rowOff>
    </xdr:from>
    <xdr:ext cx="534377" cy="259045"/>
    <xdr:sp macro="" textlink="">
      <xdr:nvSpPr>
        <xdr:cNvPr id="486" name="普通建設事業費 （ うち更新整備　）該当値テキスト"/>
        <xdr:cNvSpPr txBox="1"/>
      </xdr:nvSpPr>
      <xdr:spPr>
        <a:xfrm>
          <a:off x="10528300" y="167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148831</xdr:rowOff>
    </xdr:from>
    <xdr:to>
      <xdr:col>50</xdr:col>
      <xdr:colOff>165100</xdr:colOff>
      <xdr:row>97</xdr:row>
      <xdr:rowOff>78981</xdr:rowOff>
    </xdr:to>
    <xdr:sp macro="" textlink="">
      <xdr:nvSpPr>
        <xdr:cNvPr id="487" name="楕円 486"/>
        <xdr:cNvSpPr/>
      </xdr:nvSpPr>
      <xdr:spPr>
        <a:xfrm>
          <a:off x="9588500" y="166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70108</xdr:rowOff>
    </xdr:from>
    <xdr:ext cx="534377" cy="259045"/>
    <xdr:sp macro="" textlink="">
      <xdr:nvSpPr>
        <xdr:cNvPr id="488" name="テキスト ボックス 487"/>
        <xdr:cNvSpPr txBox="1"/>
      </xdr:nvSpPr>
      <xdr:spPr>
        <a:xfrm>
          <a:off x="9372111" y="167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4090</xdr:rowOff>
    </xdr:from>
    <xdr:to>
      <xdr:col>46</xdr:col>
      <xdr:colOff>38100</xdr:colOff>
      <xdr:row>96</xdr:row>
      <xdr:rowOff>105690</xdr:rowOff>
    </xdr:to>
    <xdr:sp macro="" textlink="">
      <xdr:nvSpPr>
        <xdr:cNvPr id="489" name="楕円 488"/>
        <xdr:cNvSpPr/>
      </xdr:nvSpPr>
      <xdr:spPr>
        <a:xfrm>
          <a:off x="8699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122217</xdr:rowOff>
    </xdr:from>
    <xdr:ext cx="534377" cy="259045"/>
    <xdr:sp macro="" textlink="">
      <xdr:nvSpPr>
        <xdr:cNvPr id="490" name="テキスト ボックス 489"/>
        <xdr:cNvSpPr txBox="1"/>
      </xdr:nvSpPr>
      <xdr:spPr>
        <a:xfrm>
          <a:off x="8483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70726</xdr:rowOff>
    </xdr:from>
    <xdr:to>
      <xdr:col>41</xdr:col>
      <xdr:colOff>101600</xdr:colOff>
      <xdr:row>98</xdr:row>
      <xdr:rowOff>876</xdr:rowOff>
    </xdr:to>
    <xdr:sp macro="" textlink="">
      <xdr:nvSpPr>
        <xdr:cNvPr id="491" name="楕円 490"/>
        <xdr:cNvSpPr/>
      </xdr:nvSpPr>
      <xdr:spPr>
        <a:xfrm>
          <a:off x="7810500" y="167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163453</xdr:rowOff>
    </xdr:from>
    <xdr:ext cx="534377" cy="259045"/>
    <xdr:sp macro="" textlink="">
      <xdr:nvSpPr>
        <xdr:cNvPr id="492" name="テキスト ボックス 491"/>
        <xdr:cNvSpPr txBox="1"/>
      </xdr:nvSpPr>
      <xdr:spPr>
        <a:xfrm>
          <a:off x="7594111" y="167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93396</xdr:rowOff>
    </xdr:from>
    <xdr:to>
      <xdr:col>36</xdr:col>
      <xdr:colOff>165100</xdr:colOff>
      <xdr:row>98</xdr:row>
      <xdr:rowOff>23546</xdr:rowOff>
    </xdr:to>
    <xdr:sp macro="" textlink="">
      <xdr:nvSpPr>
        <xdr:cNvPr id="493" name="楕円 492"/>
        <xdr:cNvSpPr/>
      </xdr:nvSpPr>
      <xdr:spPr>
        <a:xfrm>
          <a:off x="6921500" y="167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14673</xdr:rowOff>
    </xdr:from>
    <xdr:ext cx="534377" cy="259045"/>
    <xdr:sp macro="" textlink="">
      <xdr:nvSpPr>
        <xdr:cNvPr id="494" name="テキスト ボックス 493"/>
        <xdr:cNvSpPr txBox="1"/>
      </xdr:nvSpPr>
      <xdr:spPr>
        <a:xfrm>
          <a:off x="6705111" y="168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36373</xdr:rowOff>
    </xdr:from>
    <xdr:to>
      <xdr:col>85</xdr:col>
      <xdr:colOff>127000</xdr:colOff>
      <xdr:row>39</xdr:row>
      <xdr:rowOff>44450</xdr:rowOff>
    </xdr:to>
    <xdr:cxnSp macro="">
      <xdr:nvCxnSpPr>
        <xdr:cNvPr id="523" name="直線コネクタ 522"/>
        <xdr:cNvCxnSpPr/>
      </xdr:nvCxnSpPr>
      <xdr:spPr>
        <a:xfrm flipV="1">
          <a:off x="15481300" y="67229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30276</xdr:rowOff>
    </xdr:from>
    <xdr:to>
      <xdr:col>81</xdr:col>
      <xdr:colOff>50800</xdr:colOff>
      <xdr:row>39</xdr:row>
      <xdr:rowOff>44450</xdr:rowOff>
    </xdr:to>
    <xdr:cxnSp macro="">
      <xdr:nvCxnSpPr>
        <xdr:cNvPr id="526" name="直線コネクタ 525"/>
        <xdr:cNvCxnSpPr/>
      </xdr:nvCxnSpPr>
      <xdr:spPr>
        <a:xfrm>
          <a:off x="14592300" y="67168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30276</xdr:rowOff>
    </xdr:from>
    <xdr:to>
      <xdr:col>76</xdr:col>
      <xdr:colOff>114300</xdr:colOff>
      <xdr:row>39</xdr:row>
      <xdr:rowOff>40716</xdr:rowOff>
    </xdr:to>
    <xdr:cxnSp macro="">
      <xdr:nvCxnSpPr>
        <xdr:cNvPr id="529" name="直線コネクタ 528"/>
        <xdr:cNvCxnSpPr/>
      </xdr:nvCxnSpPr>
      <xdr:spPr>
        <a:xfrm flipV="1">
          <a:off x="13703300" y="6716826"/>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xdr:rowOff>
    </xdr:from>
    <xdr:to>
      <xdr:col>71</xdr:col>
      <xdr:colOff>177800</xdr:colOff>
      <xdr:row>39</xdr:row>
      <xdr:rowOff>40716</xdr:rowOff>
    </xdr:to>
    <xdr:cxnSp macro="">
      <xdr:nvCxnSpPr>
        <xdr:cNvPr id="532" name="直線コネクタ 531"/>
        <xdr:cNvCxnSpPr/>
      </xdr:nvCxnSpPr>
      <xdr:spPr>
        <a:xfrm>
          <a:off x="12814300" y="6696253"/>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157023</xdr:rowOff>
    </xdr:from>
    <xdr:to>
      <xdr:col>85</xdr:col>
      <xdr:colOff>177800</xdr:colOff>
      <xdr:row>39</xdr:row>
      <xdr:rowOff>87173</xdr:rowOff>
    </xdr:to>
    <xdr:sp macro="" textlink="">
      <xdr:nvSpPr>
        <xdr:cNvPr id="542" name="楕円 541"/>
        <xdr:cNvSpPr/>
      </xdr:nvSpPr>
      <xdr:spPr>
        <a:xfrm>
          <a:off x="162687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71950</xdr:rowOff>
    </xdr:from>
    <xdr:ext cx="378565" cy="259045"/>
    <xdr:sp macro="" textlink="">
      <xdr:nvSpPr>
        <xdr:cNvPr id="543" name="災害復旧事業費該当値テキスト"/>
        <xdr:cNvSpPr txBox="1"/>
      </xdr:nvSpPr>
      <xdr:spPr>
        <a:xfrm>
          <a:off x="16370300" y="658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150926</xdr:rowOff>
    </xdr:from>
    <xdr:to>
      <xdr:col>76</xdr:col>
      <xdr:colOff>165100</xdr:colOff>
      <xdr:row>39</xdr:row>
      <xdr:rowOff>81076</xdr:rowOff>
    </xdr:to>
    <xdr:sp macro="" textlink="">
      <xdr:nvSpPr>
        <xdr:cNvPr id="546" name="楕円 545"/>
        <xdr:cNvSpPr/>
      </xdr:nvSpPr>
      <xdr:spPr>
        <a:xfrm>
          <a:off x="14541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72203</xdr:rowOff>
    </xdr:from>
    <xdr:ext cx="378565" cy="259045"/>
    <xdr:sp macro="" textlink="">
      <xdr:nvSpPr>
        <xdr:cNvPr id="547" name="テキスト ボックス 546"/>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161366</xdr:rowOff>
    </xdr:from>
    <xdr:to>
      <xdr:col>72</xdr:col>
      <xdr:colOff>38100</xdr:colOff>
      <xdr:row>39</xdr:row>
      <xdr:rowOff>91516</xdr:rowOff>
    </xdr:to>
    <xdr:sp macro="" textlink="">
      <xdr:nvSpPr>
        <xdr:cNvPr id="548" name="楕円 547"/>
        <xdr:cNvSpPr/>
      </xdr:nvSpPr>
      <xdr:spPr>
        <a:xfrm>
          <a:off x="13652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82643</xdr:rowOff>
    </xdr:from>
    <xdr:ext cx="313932" cy="259045"/>
    <xdr:sp macro="" textlink="">
      <xdr:nvSpPr>
        <xdr:cNvPr id="549" name="テキスト ボックス 548"/>
        <xdr:cNvSpPr txBox="1"/>
      </xdr:nvSpPr>
      <xdr:spPr>
        <a:xfrm>
          <a:off x="13546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130353</xdr:rowOff>
    </xdr:from>
    <xdr:to>
      <xdr:col>67</xdr:col>
      <xdr:colOff>101600</xdr:colOff>
      <xdr:row>39</xdr:row>
      <xdr:rowOff>60503</xdr:rowOff>
    </xdr:to>
    <xdr:sp macro="" textlink="">
      <xdr:nvSpPr>
        <xdr:cNvPr id="550" name="楕円 549"/>
        <xdr:cNvSpPr/>
      </xdr:nvSpPr>
      <xdr:spPr>
        <a:xfrm>
          <a:off x="1276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51630</xdr:rowOff>
    </xdr:from>
    <xdr:ext cx="378565" cy="259045"/>
    <xdr:sp macro="" textlink="">
      <xdr:nvSpPr>
        <xdr:cNvPr id="551" name="テキスト ボックス 550"/>
        <xdr:cNvSpPr txBox="1"/>
      </xdr:nvSpPr>
      <xdr:spPr>
        <a:xfrm>
          <a:off x="1262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108676</xdr:rowOff>
    </xdr:from>
    <xdr:to>
      <xdr:col>85</xdr:col>
      <xdr:colOff>127000</xdr:colOff>
      <xdr:row>74</xdr:row>
      <xdr:rowOff>110603</xdr:rowOff>
    </xdr:to>
    <xdr:cxnSp macro="">
      <xdr:nvCxnSpPr>
        <xdr:cNvPr id="632" name="直線コネクタ 631"/>
        <xdr:cNvCxnSpPr/>
      </xdr:nvCxnSpPr>
      <xdr:spPr>
        <a:xfrm flipV="1">
          <a:off x="15481300" y="1279597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41402</xdr:rowOff>
    </xdr:from>
    <xdr:to>
      <xdr:col>81</xdr:col>
      <xdr:colOff>50800</xdr:colOff>
      <xdr:row>74</xdr:row>
      <xdr:rowOff>110603</xdr:rowOff>
    </xdr:to>
    <xdr:cxnSp macro="">
      <xdr:nvCxnSpPr>
        <xdr:cNvPr id="635" name="直線コネクタ 634"/>
        <xdr:cNvCxnSpPr/>
      </xdr:nvCxnSpPr>
      <xdr:spPr>
        <a:xfrm>
          <a:off x="14592300" y="12728702"/>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49926</xdr:rowOff>
    </xdr:from>
    <xdr:to>
      <xdr:col>76</xdr:col>
      <xdr:colOff>114300</xdr:colOff>
      <xdr:row>74</xdr:row>
      <xdr:rowOff>41402</xdr:rowOff>
    </xdr:to>
    <xdr:cxnSp macro="">
      <xdr:nvCxnSpPr>
        <xdr:cNvPr id="638" name="直線コネクタ 637"/>
        <xdr:cNvCxnSpPr/>
      </xdr:nvCxnSpPr>
      <xdr:spPr>
        <a:xfrm>
          <a:off x="13703300" y="12565776"/>
          <a:ext cx="889000" cy="16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49926</xdr:rowOff>
    </xdr:from>
    <xdr:to>
      <xdr:col>71</xdr:col>
      <xdr:colOff>177800</xdr:colOff>
      <xdr:row>73</xdr:row>
      <xdr:rowOff>130033</xdr:rowOff>
    </xdr:to>
    <xdr:cxnSp macro="">
      <xdr:nvCxnSpPr>
        <xdr:cNvPr id="641" name="直線コネクタ 640"/>
        <xdr:cNvCxnSpPr/>
      </xdr:nvCxnSpPr>
      <xdr:spPr>
        <a:xfrm flipV="1">
          <a:off x="12814300" y="12565776"/>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57876</xdr:rowOff>
    </xdr:from>
    <xdr:to>
      <xdr:col>85</xdr:col>
      <xdr:colOff>177800</xdr:colOff>
      <xdr:row>74</xdr:row>
      <xdr:rowOff>159476</xdr:rowOff>
    </xdr:to>
    <xdr:sp macro="" textlink="">
      <xdr:nvSpPr>
        <xdr:cNvPr id="651" name="楕円 650"/>
        <xdr:cNvSpPr/>
      </xdr:nvSpPr>
      <xdr:spPr>
        <a:xfrm>
          <a:off x="16268700" y="127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80753</xdr:rowOff>
    </xdr:from>
    <xdr:ext cx="534377" cy="259045"/>
    <xdr:sp macro="" textlink="">
      <xdr:nvSpPr>
        <xdr:cNvPr id="652" name="公債費該当値テキスト"/>
        <xdr:cNvSpPr txBox="1"/>
      </xdr:nvSpPr>
      <xdr:spPr>
        <a:xfrm>
          <a:off x="16370300" y="125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59803</xdr:rowOff>
    </xdr:from>
    <xdr:to>
      <xdr:col>81</xdr:col>
      <xdr:colOff>101600</xdr:colOff>
      <xdr:row>74</xdr:row>
      <xdr:rowOff>161403</xdr:rowOff>
    </xdr:to>
    <xdr:sp macro="" textlink="">
      <xdr:nvSpPr>
        <xdr:cNvPr id="653" name="楕円 652"/>
        <xdr:cNvSpPr/>
      </xdr:nvSpPr>
      <xdr:spPr>
        <a:xfrm>
          <a:off x="15430500" y="127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6480</xdr:rowOff>
    </xdr:from>
    <xdr:ext cx="534377" cy="259045"/>
    <xdr:sp macro="" textlink="">
      <xdr:nvSpPr>
        <xdr:cNvPr id="654" name="テキスト ボックス 653"/>
        <xdr:cNvSpPr txBox="1"/>
      </xdr:nvSpPr>
      <xdr:spPr>
        <a:xfrm>
          <a:off x="15214111" y="125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162052</xdr:rowOff>
    </xdr:from>
    <xdr:to>
      <xdr:col>76</xdr:col>
      <xdr:colOff>165100</xdr:colOff>
      <xdr:row>74</xdr:row>
      <xdr:rowOff>92202</xdr:rowOff>
    </xdr:to>
    <xdr:sp macro="" textlink="">
      <xdr:nvSpPr>
        <xdr:cNvPr id="655" name="楕円 654"/>
        <xdr:cNvSpPr/>
      </xdr:nvSpPr>
      <xdr:spPr>
        <a:xfrm>
          <a:off x="145415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108729</xdr:rowOff>
    </xdr:from>
    <xdr:ext cx="534377" cy="259045"/>
    <xdr:sp macro="" textlink="">
      <xdr:nvSpPr>
        <xdr:cNvPr id="656" name="テキスト ボックス 655"/>
        <xdr:cNvSpPr txBox="1"/>
      </xdr:nvSpPr>
      <xdr:spPr>
        <a:xfrm>
          <a:off x="14325111" y="124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170576</xdr:rowOff>
    </xdr:from>
    <xdr:to>
      <xdr:col>72</xdr:col>
      <xdr:colOff>38100</xdr:colOff>
      <xdr:row>73</xdr:row>
      <xdr:rowOff>100726</xdr:rowOff>
    </xdr:to>
    <xdr:sp macro="" textlink="">
      <xdr:nvSpPr>
        <xdr:cNvPr id="657" name="楕円 656"/>
        <xdr:cNvSpPr/>
      </xdr:nvSpPr>
      <xdr:spPr>
        <a:xfrm>
          <a:off x="13652500" y="1251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117253</xdr:rowOff>
    </xdr:from>
    <xdr:ext cx="534377" cy="259045"/>
    <xdr:sp macro="" textlink="">
      <xdr:nvSpPr>
        <xdr:cNvPr id="658" name="テキスト ボックス 657"/>
        <xdr:cNvSpPr txBox="1"/>
      </xdr:nvSpPr>
      <xdr:spPr>
        <a:xfrm>
          <a:off x="13436111" y="1229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79233</xdr:rowOff>
    </xdr:from>
    <xdr:to>
      <xdr:col>67</xdr:col>
      <xdr:colOff>101600</xdr:colOff>
      <xdr:row>74</xdr:row>
      <xdr:rowOff>9383</xdr:rowOff>
    </xdr:to>
    <xdr:sp macro="" textlink="">
      <xdr:nvSpPr>
        <xdr:cNvPr id="659" name="楕円 658"/>
        <xdr:cNvSpPr/>
      </xdr:nvSpPr>
      <xdr:spPr>
        <a:xfrm>
          <a:off x="12763500" y="125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25910</xdr:rowOff>
    </xdr:from>
    <xdr:ext cx="534377" cy="259045"/>
    <xdr:sp macro="" textlink="">
      <xdr:nvSpPr>
        <xdr:cNvPr id="660" name="テキスト ボックス 659"/>
        <xdr:cNvSpPr txBox="1"/>
      </xdr:nvSpPr>
      <xdr:spPr>
        <a:xfrm>
          <a:off x="12547111" y="123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145735</xdr:rowOff>
    </xdr:from>
    <xdr:to>
      <xdr:col>85</xdr:col>
      <xdr:colOff>127000</xdr:colOff>
      <xdr:row>98</xdr:row>
      <xdr:rowOff>1831</xdr:rowOff>
    </xdr:to>
    <xdr:cxnSp macro="">
      <xdr:nvCxnSpPr>
        <xdr:cNvPr id="687" name="直線コネクタ 686"/>
        <xdr:cNvCxnSpPr/>
      </xdr:nvCxnSpPr>
      <xdr:spPr>
        <a:xfrm>
          <a:off x="15481300" y="16776385"/>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160525</xdr:rowOff>
    </xdr:from>
    <xdr:to>
      <xdr:col>81</xdr:col>
      <xdr:colOff>50800</xdr:colOff>
      <xdr:row>97</xdr:row>
      <xdr:rowOff>145735</xdr:rowOff>
    </xdr:to>
    <xdr:cxnSp macro="">
      <xdr:nvCxnSpPr>
        <xdr:cNvPr id="690" name="直線コネクタ 689"/>
        <xdr:cNvCxnSpPr/>
      </xdr:nvCxnSpPr>
      <xdr:spPr>
        <a:xfrm>
          <a:off x="14592300" y="16619725"/>
          <a:ext cx="889000" cy="1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160525</xdr:rowOff>
    </xdr:from>
    <xdr:to>
      <xdr:col>76</xdr:col>
      <xdr:colOff>114300</xdr:colOff>
      <xdr:row>98</xdr:row>
      <xdr:rowOff>93408</xdr:rowOff>
    </xdr:to>
    <xdr:cxnSp macro="">
      <xdr:nvCxnSpPr>
        <xdr:cNvPr id="693" name="直線コネクタ 692"/>
        <xdr:cNvCxnSpPr/>
      </xdr:nvCxnSpPr>
      <xdr:spPr>
        <a:xfrm flipV="1">
          <a:off x="13703300" y="16619725"/>
          <a:ext cx="889000" cy="27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87099</xdr:rowOff>
    </xdr:from>
    <xdr:to>
      <xdr:col>71</xdr:col>
      <xdr:colOff>177800</xdr:colOff>
      <xdr:row>98</xdr:row>
      <xdr:rowOff>93408</xdr:rowOff>
    </xdr:to>
    <xdr:cxnSp macro="">
      <xdr:nvCxnSpPr>
        <xdr:cNvPr id="696" name="直線コネクタ 695"/>
        <xdr:cNvCxnSpPr/>
      </xdr:nvCxnSpPr>
      <xdr:spPr>
        <a:xfrm>
          <a:off x="12814300" y="16889199"/>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122481</xdr:rowOff>
    </xdr:from>
    <xdr:to>
      <xdr:col>85</xdr:col>
      <xdr:colOff>177800</xdr:colOff>
      <xdr:row>98</xdr:row>
      <xdr:rowOff>52631</xdr:rowOff>
    </xdr:to>
    <xdr:sp macro="" textlink="">
      <xdr:nvSpPr>
        <xdr:cNvPr id="706" name="楕円 705"/>
        <xdr:cNvSpPr/>
      </xdr:nvSpPr>
      <xdr:spPr>
        <a:xfrm>
          <a:off x="16268700" y="167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37408</xdr:rowOff>
    </xdr:from>
    <xdr:ext cx="469744" cy="259045"/>
    <xdr:sp macro="" textlink="">
      <xdr:nvSpPr>
        <xdr:cNvPr id="707" name="積立金該当値テキスト"/>
        <xdr:cNvSpPr txBox="1"/>
      </xdr:nvSpPr>
      <xdr:spPr>
        <a:xfrm>
          <a:off x="16370300" y="1666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94935</xdr:rowOff>
    </xdr:from>
    <xdr:to>
      <xdr:col>81</xdr:col>
      <xdr:colOff>101600</xdr:colOff>
      <xdr:row>98</xdr:row>
      <xdr:rowOff>25085</xdr:rowOff>
    </xdr:to>
    <xdr:sp macro="" textlink="">
      <xdr:nvSpPr>
        <xdr:cNvPr id="708" name="楕円 707"/>
        <xdr:cNvSpPr/>
      </xdr:nvSpPr>
      <xdr:spPr>
        <a:xfrm>
          <a:off x="15430500" y="167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16212</xdr:rowOff>
    </xdr:from>
    <xdr:ext cx="469744" cy="259045"/>
    <xdr:sp macro="" textlink="">
      <xdr:nvSpPr>
        <xdr:cNvPr id="709" name="テキスト ボックス 708"/>
        <xdr:cNvSpPr txBox="1"/>
      </xdr:nvSpPr>
      <xdr:spPr>
        <a:xfrm>
          <a:off x="15246428" y="1681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109725</xdr:rowOff>
    </xdr:from>
    <xdr:to>
      <xdr:col>76</xdr:col>
      <xdr:colOff>165100</xdr:colOff>
      <xdr:row>97</xdr:row>
      <xdr:rowOff>39875</xdr:rowOff>
    </xdr:to>
    <xdr:sp macro="" textlink="">
      <xdr:nvSpPr>
        <xdr:cNvPr id="710" name="楕円 709"/>
        <xdr:cNvSpPr/>
      </xdr:nvSpPr>
      <xdr:spPr>
        <a:xfrm>
          <a:off x="14541500" y="165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31002</xdr:rowOff>
    </xdr:from>
    <xdr:ext cx="534377" cy="259045"/>
    <xdr:sp macro="" textlink="">
      <xdr:nvSpPr>
        <xdr:cNvPr id="711" name="テキスト ボックス 710"/>
        <xdr:cNvSpPr txBox="1"/>
      </xdr:nvSpPr>
      <xdr:spPr>
        <a:xfrm>
          <a:off x="14325111" y="16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42608</xdr:rowOff>
    </xdr:from>
    <xdr:to>
      <xdr:col>72</xdr:col>
      <xdr:colOff>38100</xdr:colOff>
      <xdr:row>98</xdr:row>
      <xdr:rowOff>144208</xdr:rowOff>
    </xdr:to>
    <xdr:sp macro="" textlink="">
      <xdr:nvSpPr>
        <xdr:cNvPr id="712" name="楕円 711"/>
        <xdr:cNvSpPr/>
      </xdr:nvSpPr>
      <xdr:spPr>
        <a:xfrm>
          <a:off x="13652500" y="16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135335</xdr:rowOff>
    </xdr:from>
    <xdr:ext cx="469744" cy="259045"/>
    <xdr:sp macro="" textlink="">
      <xdr:nvSpPr>
        <xdr:cNvPr id="713" name="テキスト ボックス 712"/>
        <xdr:cNvSpPr txBox="1"/>
      </xdr:nvSpPr>
      <xdr:spPr>
        <a:xfrm>
          <a:off x="13468428" y="1693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36299</xdr:rowOff>
    </xdr:from>
    <xdr:to>
      <xdr:col>67</xdr:col>
      <xdr:colOff>101600</xdr:colOff>
      <xdr:row>98</xdr:row>
      <xdr:rowOff>137899</xdr:rowOff>
    </xdr:to>
    <xdr:sp macro="" textlink="">
      <xdr:nvSpPr>
        <xdr:cNvPr id="714" name="楕円 713"/>
        <xdr:cNvSpPr/>
      </xdr:nvSpPr>
      <xdr:spPr>
        <a:xfrm>
          <a:off x="12763500" y="168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129026</xdr:rowOff>
    </xdr:from>
    <xdr:ext cx="469744" cy="259045"/>
    <xdr:sp macro="" textlink="">
      <xdr:nvSpPr>
        <xdr:cNvPr id="715" name="テキスト ボックス 714"/>
        <xdr:cNvSpPr txBox="1"/>
      </xdr:nvSpPr>
      <xdr:spPr>
        <a:xfrm>
          <a:off x="12579428" y="1693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96456</xdr:rowOff>
    </xdr:from>
    <xdr:to>
      <xdr:col>116</xdr:col>
      <xdr:colOff>63500</xdr:colOff>
      <xdr:row>39</xdr:row>
      <xdr:rowOff>18352</xdr:rowOff>
    </xdr:to>
    <xdr:cxnSp macro="">
      <xdr:nvCxnSpPr>
        <xdr:cNvPr id="744" name="直線コネクタ 743"/>
        <xdr:cNvCxnSpPr/>
      </xdr:nvCxnSpPr>
      <xdr:spPr>
        <a:xfrm flipV="1">
          <a:off x="21323300" y="6611556"/>
          <a:ext cx="8382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5017</xdr:rowOff>
    </xdr:from>
    <xdr:to>
      <xdr:col>111</xdr:col>
      <xdr:colOff>177800</xdr:colOff>
      <xdr:row>39</xdr:row>
      <xdr:rowOff>18352</xdr:rowOff>
    </xdr:to>
    <xdr:cxnSp macro="">
      <xdr:nvCxnSpPr>
        <xdr:cNvPr id="747" name="直線コネクタ 746"/>
        <xdr:cNvCxnSpPr/>
      </xdr:nvCxnSpPr>
      <xdr:spPr>
        <a:xfrm>
          <a:off x="20434300" y="669156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162941</xdr:rowOff>
    </xdr:from>
    <xdr:to>
      <xdr:col>107</xdr:col>
      <xdr:colOff>50800</xdr:colOff>
      <xdr:row>39</xdr:row>
      <xdr:rowOff>5017</xdr:rowOff>
    </xdr:to>
    <xdr:cxnSp macro="">
      <xdr:nvCxnSpPr>
        <xdr:cNvPr id="750" name="直線コネクタ 749"/>
        <xdr:cNvCxnSpPr/>
      </xdr:nvCxnSpPr>
      <xdr:spPr>
        <a:xfrm>
          <a:off x="19545300" y="66780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149606</xdr:rowOff>
    </xdr:from>
    <xdr:to>
      <xdr:col>102</xdr:col>
      <xdr:colOff>114300</xdr:colOff>
      <xdr:row>38</xdr:row>
      <xdr:rowOff>162941</xdr:rowOff>
    </xdr:to>
    <xdr:cxnSp macro="">
      <xdr:nvCxnSpPr>
        <xdr:cNvPr id="753" name="直線コネクタ 752"/>
        <xdr:cNvCxnSpPr/>
      </xdr:nvCxnSpPr>
      <xdr:spPr>
        <a:xfrm>
          <a:off x="18656300" y="666470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45656</xdr:rowOff>
    </xdr:from>
    <xdr:to>
      <xdr:col>116</xdr:col>
      <xdr:colOff>114300</xdr:colOff>
      <xdr:row>38</xdr:row>
      <xdr:rowOff>147256</xdr:rowOff>
    </xdr:to>
    <xdr:sp macro="" textlink="">
      <xdr:nvSpPr>
        <xdr:cNvPr id="763" name="楕円 762"/>
        <xdr:cNvSpPr/>
      </xdr:nvSpPr>
      <xdr:spPr>
        <a:xfrm>
          <a:off x="221107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132033</xdr:rowOff>
    </xdr:from>
    <xdr:ext cx="378565" cy="259045"/>
    <xdr:sp macro="" textlink="">
      <xdr:nvSpPr>
        <xdr:cNvPr id="764" name="投資及び出資金該当値テキスト"/>
        <xdr:cNvSpPr txBox="1"/>
      </xdr:nvSpPr>
      <xdr:spPr>
        <a:xfrm>
          <a:off x="22212300" y="647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139002</xdr:rowOff>
    </xdr:from>
    <xdr:to>
      <xdr:col>112</xdr:col>
      <xdr:colOff>38100</xdr:colOff>
      <xdr:row>39</xdr:row>
      <xdr:rowOff>69152</xdr:rowOff>
    </xdr:to>
    <xdr:sp macro="" textlink="">
      <xdr:nvSpPr>
        <xdr:cNvPr id="765" name="楕円 764"/>
        <xdr:cNvSpPr/>
      </xdr:nvSpPr>
      <xdr:spPr>
        <a:xfrm>
          <a:off x="21272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60279</xdr:rowOff>
    </xdr:from>
    <xdr:ext cx="378565" cy="259045"/>
    <xdr:sp macro="" textlink="">
      <xdr:nvSpPr>
        <xdr:cNvPr id="766" name="テキスト ボックス 765"/>
        <xdr:cNvSpPr txBox="1"/>
      </xdr:nvSpPr>
      <xdr:spPr>
        <a:xfrm>
          <a:off x="21134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125667</xdr:rowOff>
    </xdr:from>
    <xdr:to>
      <xdr:col>107</xdr:col>
      <xdr:colOff>101600</xdr:colOff>
      <xdr:row>39</xdr:row>
      <xdr:rowOff>55817</xdr:rowOff>
    </xdr:to>
    <xdr:sp macro="" textlink="">
      <xdr:nvSpPr>
        <xdr:cNvPr id="767" name="楕円 766"/>
        <xdr:cNvSpPr/>
      </xdr:nvSpPr>
      <xdr:spPr>
        <a:xfrm>
          <a:off x="20383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46944</xdr:rowOff>
    </xdr:from>
    <xdr:ext cx="378565" cy="259045"/>
    <xdr:sp macro="" textlink="">
      <xdr:nvSpPr>
        <xdr:cNvPr id="768" name="テキスト ボックス 767"/>
        <xdr:cNvSpPr txBox="1"/>
      </xdr:nvSpPr>
      <xdr:spPr>
        <a:xfrm>
          <a:off x="20245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112141</xdr:rowOff>
    </xdr:from>
    <xdr:to>
      <xdr:col>102</xdr:col>
      <xdr:colOff>165100</xdr:colOff>
      <xdr:row>39</xdr:row>
      <xdr:rowOff>42291</xdr:rowOff>
    </xdr:to>
    <xdr:sp macro="" textlink="">
      <xdr:nvSpPr>
        <xdr:cNvPr id="769" name="楕円 768"/>
        <xdr:cNvSpPr/>
      </xdr:nvSpPr>
      <xdr:spPr>
        <a:xfrm>
          <a:off x="19494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33418</xdr:rowOff>
    </xdr:from>
    <xdr:ext cx="378565" cy="259045"/>
    <xdr:sp macro="" textlink="">
      <xdr:nvSpPr>
        <xdr:cNvPr id="770" name="テキスト ボックス 769"/>
        <xdr:cNvSpPr txBox="1"/>
      </xdr:nvSpPr>
      <xdr:spPr>
        <a:xfrm>
          <a:off x="19356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98806</xdr:rowOff>
    </xdr:from>
    <xdr:to>
      <xdr:col>98</xdr:col>
      <xdr:colOff>38100</xdr:colOff>
      <xdr:row>39</xdr:row>
      <xdr:rowOff>28956</xdr:rowOff>
    </xdr:to>
    <xdr:sp macro="" textlink="">
      <xdr:nvSpPr>
        <xdr:cNvPr id="771" name="楕円 770"/>
        <xdr:cNvSpPr/>
      </xdr:nvSpPr>
      <xdr:spPr>
        <a:xfrm>
          <a:off x="18605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20083</xdr:rowOff>
    </xdr:from>
    <xdr:ext cx="378565" cy="259045"/>
    <xdr:sp macro="" textlink="">
      <xdr:nvSpPr>
        <xdr:cNvPr id="772" name="テキスト ボックス 771"/>
        <xdr:cNvSpPr txBox="1"/>
      </xdr:nvSpPr>
      <xdr:spPr>
        <a:xfrm>
          <a:off x="18467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107696</xdr:rowOff>
    </xdr:from>
    <xdr:to>
      <xdr:col>116</xdr:col>
      <xdr:colOff>63500</xdr:colOff>
      <xdr:row>58</xdr:row>
      <xdr:rowOff>107924</xdr:rowOff>
    </xdr:to>
    <xdr:cxnSp macro="">
      <xdr:nvCxnSpPr>
        <xdr:cNvPr id="801" name="直線コネクタ 800"/>
        <xdr:cNvCxnSpPr/>
      </xdr:nvCxnSpPr>
      <xdr:spPr>
        <a:xfrm flipV="1">
          <a:off x="21323300" y="1005179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2"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107924</xdr:rowOff>
    </xdr:from>
    <xdr:to>
      <xdr:col>111</xdr:col>
      <xdr:colOff>177800</xdr:colOff>
      <xdr:row>58</xdr:row>
      <xdr:rowOff>108458</xdr:rowOff>
    </xdr:to>
    <xdr:cxnSp macro="">
      <xdr:nvCxnSpPr>
        <xdr:cNvPr id="804" name="直線コネクタ 803"/>
        <xdr:cNvCxnSpPr/>
      </xdr:nvCxnSpPr>
      <xdr:spPr>
        <a:xfrm flipV="1">
          <a:off x="20434300" y="100520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107410</xdr:rowOff>
    </xdr:from>
    <xdr:to>
      <xdr:col>107</xdr:col>
      <xdr:colOff>50800</xdr:colOff>
      <xdr:row>58</xdr:row>
      <xdr:rowOff>108458</xdr:rowOff>
    </xdr:to>
    <xdr:cxnSp macro="">
      <xdr:nvCxnSpPr>
        <xdr:cNvPr id="807" name="直線コネクタ 806"/>
        <xdr:cNvCxnSpPr/>
      </xdr:nvCxnSpPr>
      <xdr:spPr>
        <a:xfrm>
          <a:off x="19545300" y="1005151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9" name="テキスト ボックス 808"/>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103677</xdr:rowOff>
    </xdr:from>
    <xdr:to>
      <xdr:col>102</xdr:col>
      <xdr:colOff>114300</xdr:colOff>
      <xdr:row>58</xdr:row>
      <xdr:rowOff>107410</xdr:rowOff>
    </xdr:to>
    <xdr:cxnSp macro="">
      <xdr:nvCxnSpPr>
        <xdr:cNvPr id="810" name="直線コネクタ 809"/>
        <xdr:cNvCxnSpPr/>
      </xdr:nvCxnSpPr>
      <xdr:spPr>
        <a:xfrm>
          <a:off x="18656300" y="1004777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12" name="テキスト ボックス 811"/>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4" name="テキスト ボックス 813"/>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56896</xdr:rowOff>
    </xdr:from>
    <xdr:to>
      <xdr:col>116</xdr:col>
      <xdr:colOff>114300</xdr:colOff>
      <xdr:row>58</xdr:row>
      <xdr:rowOff>158496</xdr:rowOff>
    </xdr:to>
    <xdr:sp macro="" textlink="">
      <xdr:nvSpPr>
        <xdr:cNvPr id="820" name="楕円 819"/>
        <xdr:cNvSpPr/>
      </xdr:nvSpPr>
      <xdr:spPr>
        <a:xfrm>
          <a:off x="22110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16273</xdr:rowOff>
    </xdr:from>
    <xdr:ext cx="469744" cy="259045"/>
    <xdr:sp macro="" textlink="">
      <xdr:nvSpPr>
        <xdr:cNvPr id="821" name="貸付金該当値テキスト"/>
        <xdr:cNvSpPr txBox="1"/>
      </xdr:nvSpPr>
      <xdr:spPr>
        <a:xfrm>
          <a:off x="22212300" y="97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57124</xdr:rowOff>
    </xdr:from>
    <xdr:to>
      <xdr:col>112</xdr:col>
      <xdr:colOff>38100</xdr:colOff>
      <xdr:row>58</xdr:row>
      <xdr:rowOff>158724</xdr:rowOff>
    </xdr:to>
    <xdr:sp macro="" textlink="">
      <xdr:nvSpPr>
        <xdr:cNvPr id="822" name="楕円 821"/>
        <xdr:cNvSpPr/>
      </xdr:nvSpPr>
      <xdr:spPr>
        <a:xfrm>
          <a:off x="21272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3801</xdr:rowOff>
    </xdr:from>
    <xdr:ext cx="469744" cy="259045"/>
    <xdr:sp macro="" textlink="">
      <xdr:nvSpPr>
        <xdr:cNvPr id="823" name="テキスト ボックス 822"/>
        <xdr:cNvSpPr txBox="1"/>
      </xdr:nvSpPr>
      <xdr:spPr>
        <a:xfrm>
          <a:off x="21088428" y="97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57658</xdr:rowOff>
    </xdr:from>
    <xdr:to>
      <xdr:col>107</xdr:col>
      <xdr:colOff>101600</xdr:colOff>
      <xdr:row>58</xdr:row>
      <xdr:rowOff>159258</xdr:rowOff>
    </xdr:to>
    <xdr:sp macro="" textlink="">
      <xdr:nvSpPr>
        <xdr:cNvPr id="824" name="楕円 823"/>
        <xdr:cNvSpPr/>
      </xdr:nvSpPr>
      <xdr:spPr>
        <a:xfrm>
          <a:off x="20383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4335</xdr:rowOff>
    </xdr:from>
    <xdr:ext cx="469744" cy="259045"/>
    <xdr:sp macro="" textlink="">
      <xdr:nvSpPr>
        <xdr:cNvPr id="825" name="テキスト ボックス 824"/>
        <xdr:cNvSpPr txBox="1"/>
      </xdr:nvSpPr>
      <xdr:spPr>
        <a:xfrm>
          <a:off x="20199428" y="97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56610</xdr:rowOff>
    </xdr:from>
    <xdr:to>
      <xdr:col>102</xdr:col>
      <xdr:colOff>165100</xdr:colOff>
      <xdr:row>58</xdr:row>
      <xdr:rowOff>158210</xdr:rowOff>
    </xdr:to>
    <xdr:sp macro="" textlink="">
      <xdr:nvSpPr>
        <xdr:cNvPr id="826" name="楕円 825"/>
        <xdr:cNvSpPr/>
      </xdr:nvSpPr>
      <xdr:spPr>
        <a:xfrm>
          <a:off x="194945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3287</xdr:rowOff>
    </xdr:from>
    <xdr:ext cx="469744" cy="259045"/>
    <xdr:sp macro="" textlink="">
      <xdr:nvSpPr>
        <xdr:cNvPr id="827" name="テキスト ボックス 826"/>
        <xdr:cNvSpPr txBox="1"/>
      </xdr:nvSpPr>
      <xdr:spPr>
        <a:xfrm>
          <a:off x="19310428" y="97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52877</xdr:rowOff>
    </xdr:from>
    <xdr:to>
      <xdr:col>98</xdr:col>
      <xdr:colOff>38100</xdr:colOff>
      <xdr:row>58</xdr:row>
      <xdr:rowOff>154477</xdr:rowOff>
    </xdr:to>
    <xdr:sp macro="" textlink="">
      <xdr:nvSpPr>
        <xdr:cNvPr id="828" name="楕円 827"/>
        <xdr:cNvSpPr/>
      </xdr:nvSpPr>
      <xdr:spPr>
        <a:xfrm>
          <a:off x="18605500" y="99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171004</xdr:rowOff>
    </xdr:from>
    <xdr:ext cx="469744" cy="259045"/>
    <xdr:sp macro="" textlink="">
      <xdr:nvSpPr>
        <xdr:cNvPr id="829" name="テキスト ボックス 828"/>
        <xdr:cNvSpPr txBox="1"/>
      </xdr:nvSpPr>
      <xdr:spPr>
        <a:xfrm>
          <a:off x="18421428" y="977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129451</xdr:rowOff>
    </xdr:from>
    <xdr:to>
      <xdr:col>116</xdr:col>
      <xdr:colOff>63500</xdr:colOff>
      <xdr:row>74</xdr:row>
      <xdr:rowOff>25971</xdr:rowOff>
    </xdr:to>
    <xdr:cxnSp macro="">
      <xdr:nvCxnSpPr>
        <xdr:cNvPr id="859" name="直線コネクタ 858"/>
        <xdr:cNvCxnSpPr/>
      </xdr:nvCxnSpPr>
      <xdr:spPr>
        <a:xfrm>
          <a:off x="21323300" y="12473851"/>
          <a:ext cx="838200" cy="2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129451</xdr:rowOff>
    </xdr:from>
    <xdr:to>
      <xdr:col>111</xdr:col>
      <xdr:colOff>177800</xdr:colOff>
      <xdr:row>73</xdr:row>
      <xdr:rowOff>40602</xdr:rowOff>
    </xdr:to>
    <xdr:cxnSp macro="">
      <xdr:nvCxnSpPr>
        <xdr:cNvPr id="862" name="直線コネクタ 861"/>
        <xdr:cNvCxnSpPr/>
      </xdr:nvCxnSpPr>
      <xdr:spPr>
        <a:xfrm flipV="1">
          <a:off x="20434300" y="12473851"/>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40602</xdr:rowOff>
    </xdr:from>
    <xdr:to>
      <xdr:col>107</xdr:col>
      <xdr:colOff>50800</xdr:colOff>
      <xdr:row>73</xdr:row>
      <xdr:rowOff>75654</xdr:rowOff>
    </xdr:to>
    <xdr:cxnSp macro="">
      <xdr:nvCxnSpPr>
        <xdr:cNvPr id="865" name="直線コネクタ 864"/>
        <xdr:cNvCxnSpPr/>
      </xdr:nvCxnSpPr>
      <xdr:spPr>
        <a:xfrm flipV="1">
          <a:off x="19545300" y="1255645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51613</xdr:rowOff>
    </xdr:from>
    <xdr:to>
      <xdr:col>102</xdr:col>
      <xdr:colOff>114300</xdr:colOff>
      <xdr:row>73</xdr:row>
      <xdr:rowOff>75654</xdr:rowOff>
    </xdr:to>
    <xdr:cxnSp macro="">
      <xdr:nvCxnSpPr>
        <xdr:cNvPr id="868" name="直線コネクタ 867"/>
        <xdr:cNvCxnSpPr/>
      </xdr:nvCxnSpPr>
      <xdr:spPr>
        <a:xfrm>
          <a:off x="18656300" y="12567463"/>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146621</xdr:rowOff>
    </xdr:from>
    <xdr:to>
      <xdr:col>116</xdr:col>
      <xdr:colOff>114300</xdr:colOff>
      <xdr:row>74</xdr:row>
      <xdr:rowOff>76771</xdr:rowOff>
    </xdr:to>
    <xdr:sp macro="" textlink="">
      <xdr:nvSpPr>
        <xdr:cNvPr id="878" name="楕円 877"/>
        <xdr:cNvSpPr/>
      </xdr:nvSpPr>
      <xdr:spPr>
        <a:xfrm>
          <a:off x="22110700" y="12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169498</xdr:rowOff>
    </xdr:from>
    <xdr:ext cx="534377" cy="259045"/>
    <xdr:sp macro="" textlink="">
      <xdr:nvSpPr>
        <xdr:cNvPr id="879" name="繰出金該当値テキスト"/>
        <xdr:cNvSpPr txBox="1"/>
      </xdr:nvSpPr>
      <xdr:spPr>
        <a:xfrm>
          <a:off x="22212300" y="125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78651</xdr:rowOff>
    </xdr:from>
    <xdr:to>
      <xdr:col>112</xdr:col>
      <xdr:colOff>38100</xdr:colOff>
      <xdr:row>73</xdr:row>
      <xdr:rowOff>8801</xdr:rowOff>
    </xdr:to>
    <xdr:sp macro="" textlink="">
      <xdr:nvSpPr>
        <xdr:cNvPr id="880" name="楕円 879"/>
        <xdr:cNvSpPr/>
      </xdr:nvSpPr>
      <xdr:spPr>
        <a:xfrm>
          <a:off x="212725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25328</xdr:rowOff>
    </xdr:from>
    <xdr:ext cx="534377" cy="259045"/>
    <xdr:sp macro="" textlink="">
      <xdr:nvSpPr>
        <xdr:cNvPr id="881" name="テキスト ボックス 880"/>
        <xdr:cNvSpPr txBox="1"/>
      </xdr:nvSpPr>
      <xdr:spPr>
        <a:xfrm>
          <a:off x="21056111" y="12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161252</xdr:rowOff>
    </xdr:from>
    <xdr:to>
      <xdr:col>107</xdr:col>
      <xdr:colOff>101600</xdr:colOff>
      <xdr:row>73</xdr:row>
      <xdr:rowOff>91402</xdr:rowOff>
    </xdr:to>
    <xdr:sp macro="" textlink="">
      <xdr:nvSpPr>
        <xdr:cNvPr id="882" name="楕円 881"/>
        <xdr:cNvSpPr/>
      </xdr:nvSpPr>
      <xdr:spPr>
        <a:xfrm>
          <a:off x="20383500" y="12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107929</xdr:rowOff>
    </xdr:from>
    <xdr:ext cx="534377" cy="259045"/>
    <xdr:sp macro="" textlink="">
      <xdr:nvSpPr>
        <xdr:cNvPr id="883" name="テキスト ボックス 882"/>
        <xdr:cNvSpPr txBox="1"/>
      </xdr:nvSpPr>
      <xdr:spPr>
        <a:xfrm>
          <a:off x="20167111" y="12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24854</xdr:rowOff>
    </xdr:from>
    <xdr:to>
      <xdr:col>102</xdr:col>
      <xdr:colOff>165100</xdr:colOff>
      <xdr:row>73</xdr:row>
      <xdr:rowOff>126454</xdr:rowOff>
    </xdr:to>
    <xdr:sp macro="" textlink="">
      <xdr:nvSpPr>
        <xdr:cNvPr id="884" name="楕円 883"/>
        <xdr:cNvSpPr/>
      </xdr:nvSpPr>
      <xdr:spPr>
        <a:xfrm>
          <a:off x="19494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142981</xdr:rowOff>
    </xdr:from>
    <xdr:ext cx="534377" cy="259045"/>
    <xdr:sp macro="" textlink="">
      <xdr:nvSpPr>
        <xdr:cNvPr id="885" name="テキスト ボックス 884"/>
        <xdr:cNvSpPr txBox="1"/>
      </xdr:nvSpPr>
      <xdr:spPr>
        <a:xfrm>
          <a:off x="192781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813</xdr:rowOff>
    </xdr:from>
    <xdr:to>
      <xdr:col>98</xdr:col>
      <xdr:colOff>38100</xdr:colOff>
      <xdr:row>73</xdr:row>
      <xdr:rowOff>102413</xdr:rowOff>
    </xdr:to>
    <xdr:sp macro="" textlink="">
      <xdr:nvSpPr>
        <xdr:cNvPr id="886" name="楕円 885"/>
        <xdr:cNvSpPr/>
      </xdr:nvSpPr>
      <xdr:spPr>
        <a:xfrm>
          <a:off x="18605500" y="12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118940</xdr:rowOff>
    </xdr:from>
    <xdr:ext cx="534377" cy="259045"/>
    <xdr:sp macro="" textlink="">
      <xdr:nvSpPr>
        <xdr:cNvPr id="887" name="テキスト ボックス 886"/>
        <xdr:cNvSpPr txBox="1"/>
      </xdr:nvSpPr>
      <xdr:spPr>
        <a:xfrm>
          <a:off x="18389111" y="122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本市の令和２年度における住民一人当たりの経費は</a:t>
          </a:r>
          <a:r>
            <a:rPr kumimoji="1" lang="en-US" altLang="ja-JP" sz="1300">
              <a:latin typeface="ＭＳ Ｐゴシック" panose="020B0600070205080204" pitchFamily="50" charset="-128"/>
              <a:ea typeface="ＭＳ Ｐゴシック" panose="020B0600070205080204" pitchFamily="50" charset="-128"/>
            </a:rPr>
            <a:t>536,986</a:t>
          </a:r>
          <a:r>
            <a:rPr kumimoji="1" lang="ja-JP" altLang="en-US" sz="1300">
              <a:latin typeface="ＭＳ Ｐゴシック" panose="020B0600070205080204" pitchFamily="50" charset="-128"/>
              <a:ea typeface="ＭＳ Ｐゴシック" panose="020B0600070205080204" pitchFamily="50" charset="-128"/>
            </a:rPr>
            <a:t>円であり、大きな割合を占めたのは、補助費等や扶助費であった。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事業の実施により前年度より大幅に増加しており、これは類似団体においても同様の状況である。また、上下水道事業会計が地方公営企業法適用となり、同会計への繰出金が補助費等に含まれる補助金、負担金となったことや、地方創生臨時交付金を活用し、感染症の影響を受けた事業者への支援として事業継続・再開助成金の支給などを行ったことも増加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扶助費については、前年度から大きく増えてはいないものの、少子高齢化や子育て支援施策の充実などにより、高い水準で推移しているところである。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ほか、維持補修費が大きく増加しているが、これは例年より降雪量が多かったことにより、例年以上の除雪経費を要したことによるものである。また、普通建設事業費のうち新規整備に係る経費の主な増加要因は、行仁小学校校舎建設事業であり、更新整備に係る経費の主な減少要因は、会津総合運動公園内のあいづ総合体育館屋根改修工事及びテニスコートナイター設備の改修工事、小中学校空調設備工事などが終了したこと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117,027
116,166
382.97
64,897,085
62,323,637
2,187,705
28,592,098
45,764,935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112268</xdr:rowOff>
    </xdr:from>
    <xdr:to>
      <xdr:col>24</xdr:col>
      <xdr:colOff>63500</xdr:colOff>
      <xdr:row>32</xdr:row>
      <xdr:rowOff>3302</xdr:rowOff>
    </xdr:to>
    <xdr:cxnSp macro="">
      <xdr:nvCxnSpPr>
        <xdr:cNvPr id="61" name="直線コネクタ 60"/>
        <xdr:cNvCxnSpPr/>
      </xdr:nvCxnSpPr>
      <xdr:spPr>
        <a:xfrm>
          <a:off x="3797300" y="5427218"/>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62738</xdr:rowOff>
    </xdr:from>
    <xdr:to>
      <xdr:col>19</xdr:col>
      <xdr:colOff>177800</xdr:colOff>
      <xdr:row>31</xdr:row>
      <xdr:rowOff>112268</xdr:rowOff>
    </xdr:to>
    <xdr:cxnSp macro="">
      <xdr:nvCxnSpPr>
        <xdr:cNvPr id="64" name="直線コネクタ 63"/>
        <xdr:cNvCxnSpPr/>
      </xdr:nvCxnSpPr>
      <xdr:spPr>
        <a:xfrm>
          <a:off x="2908300" y="537768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62738</xdr:rowOff>
    </xdr:from>
    <xdr:to>
      <xdr:col>15</xdr:col>
      <xdr:colOff>50800</xdr:colOff>
      <xdr:row>31</xdr:row>
      <xdr:rowOff>90170</xdr:rowOff>
    </xdr:to>
    <xdr:cxnSp macro="">
      <xdr:nvCxnSpPr>
        <xdr:cNvPr id="67" name="直線コネクタ 66"/>
        <xdr:cNvCxnSpPr/>
      </xdr:nvCxnSpPr>
      <xdr:spPr>
        <a:xfrm flipV="1">
          <a:off x="2019300" y="5377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24638</xdr:rowOff>
    </xdr:from>
    <xdr:to>
      <xdr:col>10</xdr:col>
      <xdr:colOff>114300</xdr:colOff>
      <xdr:row>31</xdr:row>
      <xdr:rowOff>90170</xdr:rowOff>
    </xdr:to>
    <xdr:cxnSp macro="">
      <xdr:nvCxnSpPr>
        <xdr:cNvPr id="70" name="直線コネクタ 69"/>
        <xdr:cNvCxnSpPr/>
      </xdr:nvCxnSpPr>
      <xdr:spPr>
        <a:xfrm>
          <a:off x="1130300" y="53395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123952</xdr:rowOff>
    </xdr:from>
    <xdr:to>
      <xdr:col>24</xdr:col>
      <xdr:colOff>114300</xdr:colOff>
      <xdr:row>32</xdr:row>
      <xdr:rowOff>54102</xdr:rowOff>
    </xdr:to>
    <xdr:sp macro="" textlink="">
      <xdr:nvSpPr>
        <xdr:cNvPr id="80" name="楕円 79"/>
        <xdr:cNvSpPr/>
      </xdr:nvSpPr>
      <xdr:spPr>
        <a:xfrm>
          <a:off x="4584700" y="54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146829</xdr:rowOff>
    </xdr:from>
    <xdr:ext cx="469744" cy="259045"/>
    <xdr:sp macro="" textlink="">
      <xdr:nvSpPr>
        <xdr:cNvPr id="81" name="議会費該当値テキスト"/>
        <xdr:cNvSpPr txBox="1"/>
      </xdr:nvSpPr>
      <xdr:spPr>
        <a:xfrm>
          <a:off x="4686300"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61468</xdr:rowOff>
    </xdr:from>
    <xdr:to>
      <xdr:col>20</xdr:col>
      <xdr:colOff>38100</xdr:colOff>
      <xdr:row>31</xdr:row>
      <xdr:rowOff>163068</xdr:rowOff>
    </xdr:to>
    <xdr:sp macro="" textlink="">
      <xdr:nvSpPr>
        <xdr:cNvPr id="82" name="楕円 81"/>
        <xdr:cNvSpPr/>
      </xdr:nvSpPr>
      <xdr:spPr>
        <a:xfrm>
          <a:off x="3746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8145</xdr:rowOff>
    </xdr:from>
    <xdr:ext cx="469744" cy="259045"/>
    <xdr:sp macro="" textlink="">
      <xdr:nvSpPr>
        <xdr:cNvPr id="83" name="テキスト ボックス 82"/>
        <xdr:cNvSpPr txBox="1"/>
      </xdr:nvSpPr>
      <xdr:spPr>
        <a:xfrm>
          <a:off x="3562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11938</xdr:rowOff>
    </xdr:from>
    <xdr:to>
      <xdr:col>15</xdr:col>
      <xdr:colOff>101600</xdr:colOff>
      <xdr:row>31</xdr:row>
      <xdr:rowOff>113538</xdr:rowOff>
    </xdr:to>
    <xdr:sp macro="" textlink="">
      <xdr:nvSpPr>
        <xdr:cNvPr id="84" name="楕円 83"/>
        <xdr:cNvSpPr/>
      </xdr:nvSpPr>
      <xdr:spPr>
        <a:xfrm>
          <a:off x="2857500" y="53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130065</xdr:rowOff>
    </xdr:from>
    <xdr:ext cx="469744" cy="259045"/>
    <xdr:sp macro="" textlink="">
      <xdr:nvSpPr>
        <xdr:cNvPr id="85" name="テキスト ボックス 84"/>
        <xdr:cNvSpPr txBox="1"/>
      </xdr:nvSpPr>
      <xdr:spPr>
        <a:xfrm>
          <a:off x="2673428" y="510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39370</xdr:rowOff>
    </xdr:from>
    <xdr:to>
      <xdr:col>10</xdr:col>
      <xdr:colOff>165100</xdr:colOff>
      <xdr:row>31</xdr:row>
      <xdr:rowOff>140970</xdr:rowOff>
    </xdr:to>
    <xdr:sp macro="" textlink="">
      <xdr:nvSpPr>
        <xdr:cNvPr id="86" name="楕円 85"/>
        <xdr:cNvSpPr/>
      </xdr:nvSpPr>
      <xdr:spPr>
        <a:xfrm>
          <a:off x="1968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157497</xdr:rowOff>
    </xdr:from>
    <xdr:ext cx="469744" cy="259045"/>
    <xdr:sp macro="" textlink="">
      <xdr:nvSpPr>
        <xdr:cNvPr id="87" name="テキスト ボックス 86"/>
        <xdr:cNvSpPr txBox="1"/>
      </xdr:nvSpPr>
      <xdr:spPr>
        <a:xfrm>
          <a:off x="1784428" y="51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145288</xdr:rowOff>
    </xdr:from>
    <xdr:to>
      <xdr:col>6</xdr:col>
      <xdr:colOff>38100</xdr:colOff>
      <xdr:row>31</xdr:row>
      <xdr:rowOff>75438</xdr:rowOff>
    </xdr:to>
    <xdr:sp macro="" textlink="">
      <xdr:nvSpPr>
        <xdr:cNvPr id="88" name="楕円 87"/>
        <xdr:cNvSpPr/>
      </xdr:nvSpPr>
      <xdr:spPr>
        <a:xfrm>
          <a:off x="1079500" y="52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91965</xdr:rowOff>
    </xdr:from>
    <xdr:ext cx="469744" cy="259045"/>
    <xdr:sp macro="" textlink="">
      <xdr:nvSpPr>
        <xdr:cNvPr id="89" name="テキスト ボックス 88"/>
        <xdr:cNvSpPr txBox="1"/>
      </xdr:nvSpPr>
      <xdr:spPr>
        <a:xfrm>
          <a:off x="895428" y="50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68313</xdr:rowOff>
    </xdr:from>
    <xdr:to>
      <xdr:col>24</xdr:col>
      <xdr:colOff>63500</xdr:colOff>
      <xdr:row>58</xdr:row>
      <xdr:rowOff>141026</xdr:rowOff>
    </xdr:to>
    <xdr:cxnSp macro="">
      <xdr:nvCxnSpPr>
        <xdr:cNvPr id="117" name="直線コネクタ 116"/>
        <xdr:cNvCxnSpPr/>
      </xdr:nvCxnSpPr>
      <xdr:spPr>
        <a:xfrm flipV="1">
          <a:off x="3797300" y="9155163"/>
          <a:ext cx="838200" cy="9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90908</xdr:rowOff>
    </xdr:from>
    <xdr:to>
      <xdr:col>19</xdr:col>
      <xdr:colOff>177800</xdr:colOff>
      <xdr:row>58</xdr:row>
      <xdr:rowOff>141026</xdr:rowOff>
    </xdr:to>
    <xdr:cxnSp macro="">
      <xdr:nvCxnSpPr>
        <xdr:cNvPr id="120" name="直線コネクタ 119"/>
        <xdr:cNvCxnSpPr/>
      </xdr:nvCxnSpPr>
      <xdr:spPr>
        <a:xfrm>
          <a:off x="2908300" y="10035008"/>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90908</xdr:rowOff>
    </xdr:from>
    <xdr:to>
      <xdr:col>15</xdr:col>
      <xdr:colOff>50800</xdr:colOff>
      <xdr:row>59</xdr:row>
      <xdr:rowOff>48132</xdr:rowOff>
    </xdr:to>
    <xdr:cxnSp macro="">
      <xdr:nvCxnSpPr>
        <xdr:cNvPr id="123" name="直線コネクタ 122"/>
        <xdr:cNvCxnSpPr/>
      </xdr:nvCxnSpPr>
      <xdr:spPr>
        <a:xfrm flipV="1">
          <a:off x="2019300" y="10035008"/>
          <a:ext cx="889000" cy="1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153900</xdr:rowOff>
    </xdr:from>
    <xdr:ext cx="534377" cy="259045"/>
    <xdr:sp macro="" textlink="">
      <xdr:nvSpPr>
        <xdr:cNvPr id="125" name="テキスト ボックス 124"/>
        <xdr:cNvSpPr txBox="1"/>
      </xdr:nvSpPr>
      <xdr:spPr>
        <a:xfrm>
          <a:off x="2641111" y="9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21423</xdr:rowOff>
    </xdr:from>
    <xdr:to>
      <xdr:col>10</xdr:col>
      <xdr:colOff>114300</xdr:colOff>
      <xdr:row>59</xdr:row>
      <xdr:rowOff>48132</xdr:rowOff>
    </xdr:to>
    <xdr:cxnSp macro="">
      <xdr:nvCxnSpPr>
        <xdr:cNvPr id="126" name="直線コネクタ 125"/>
        <xdr:cNvCxnSpPr/>
      </xdr:nvCxnSpPr>
      <xdr:spPr>
        <a:xfrm>
          <a:off x="1130300" y="10136973"/>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59251</xdr:rowOff>
    </xdr:from>
    <xdr:ext cx="534377" cy="259045"/>
    <xdr:sp macro="" textlink="">
      <xdr:nvSpPr>
        <xdr:cNvPr id="128" name="テキスト ボックス 127"/>
        <xdr:cNvSpPr txBox="1"/>
      </xdr:nvSpPr>
      <xdr:spPr>
        <a:xfrm>
          <a:off x="1752111" y="98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79304</xdr:rowOff>
    </xdr:from>
    <xdr:ext cx="534377" cy="259045"/>
    <xdr:sp macro="" textlink="">
      <xdr:nvSpPr>
        <xdr:cNvPr id="130" name="テキスト ボックス 129"/>
        <xdr:cNvSpPr txBox="1"/>
      </xdr:nvSpPr>
      <xdr:spPr>
        <a:xfrm>
          <a:off x="863111" y="9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17513</xdr:rowOff>
    </xdr:from>
    <xdr:to>
      <xdr:col>24</xdr:col>
      <xdr:colOff>114300</xdr:colOff>
      <xdr:row>53</xdr:row>
      <xdr:rowOff>119113</xdr:rowOff>
    </xdr:to>
    <xdr:sp macro="" textlink="">
      <xdr:nvSpPr>
        <xdr:cNvPr id="136" name="楕円 135"/>
        <xdr:cNvSpPr/>
      </xdr:nvSpPr>
      <xdr:spPr>
        <a:xfrm>
          <a:off x="4584700" y="9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40390</xdr:rowOff>
    </xdr:from>
    <xdr:ext cx="599010" cy="259045"/>
    <xdr:sp macro="" textlink="">
      <xdr:nvSpPr>
        <xdr:cNvPr id="137" name="総務費該当値テキスト"/>
        <xdr:cNvSpPr txBox="1"/>
      </xdr:nvSpPr>
      <xdr:spPr>
        <a:xfrm>
          <a:off x="4686300" y="895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90226</xdr:rowOff>
    </xdr:from>
    <xdr:to>
      <xdr:col>20</xdr:col>
      <xdr:colOff>38100</xdr:colOff>
      <xdr:row>59</xdr:row>
      <xdr:rowOff>20376</xdr:rowOff>
    </xdr:to>
    <xdr:sp macro="" textlink="">
      <xdr:nvSpPr>
        <xdr:cNvPr id="138" name="楕円 137"/>
        <xdr:cNvSpPr/>
      </xdr:nvSpPr>
      <xdr:spPr>
        <a:xfrm>
          <a:off x="3746500" y="100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11503</xdr:rowOff>
    </xdr:from>
    <xdr:ext cx="534377" cy="259045"/>
    <xdr:sp macro="" textlink="">
      <xdr:nvSpPr>
        <xdr:cNvPr id="139" name="テキスト ボックス 138"/>
        <xdr:cNvSpPr txBox="1"/>
      </xdr:nvSpPr>
      <xdr:spPr>
        <a:xfrm>
          <a:off x="3530111" y="1012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40108</xdr:rowOff>
    </xdr:from>
    <xdr:to>
      <xdr:col>15</xdr:col>
      <xdr:colOff>101600</xdr:colOff>
      <xdr:row>58</xdr:row>
      <xdr:rowOff>141708</xdr:rowOff>
    </xdr:to>
    <xdr:sp macro="" textlink="">
      <xdr:nvSpPr>
        <xdr:cNvPr id="140" name="楕円 139"/>
        <xdr:cNvSpPr/>
      </xdr:nvSpPr>
      <xdr:spPr>
        <a:xfrm>
          <a:off x="2857500" y="9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132835</xdr:rowOff>
    </xdr:from>
    <xdr:ext cx="534377" cy="259045"/>
    <xdr:sp macro="" textlink="">
      <xdr:nvSpPr>
        <xdr:cNvPr id="141" name="テキスト ボックス 140"/>
        <xdr:cNvSpPr txBox="1"/>
      </xdr:nvSpPr>
      <xdr:spPr>
        <a:xfrm>
          <a:off x="2641111" y="100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168782</xdr:rowOff>
    </xdr:from>
    <xdr:to>
      <xdr:col>10</xdr:col>
      <xdr:colOff>165100</xdr:colOff>
      <xdr:row>59</xdr:row>
      <xdr:rowOff>98932</xdr:rowOff>
    </xdr:to>
    <xdr:sp macro="" textlink="">
      <xdr:nvSpPr>
        <xdr:cNvPr id="142" name="楕円 141"/>
        <xdr:cNvSpPr/>
      </xdr:nvSpPr>
      <xdr:spPr>
        <a:xfrm>
          <a:off x="1968500" y="101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90059</xdr:rowOff>
    </xdr:from>
    <xdr:ext cx="534377" cy="259045"/>
    <xdr:sp macro="" textlink="">
      <xdr:nvSpPr>
        <xdr:cNvPr id="143" name="テキスト ボックス 142"/>
        <xdr:cNvSpPr txBox="1"/>
      </xdr:nvSpPr>
      <xdr:spPr>
        <a:xfrm>
          <a:off x="1752111" y="10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142073</xdr:rowOff>
    </xdr:from>
    <xdr:to>
      <xdr:col>6</xdr:col>
      <xdr:colOff>38100</xdr:colOff>
      <xdr:row>59</xdr:row>
      <xdr:rowOff>72223</xdr:rowOff>
    </xdr:to>
    <xdr:sp macro="" textlink="">
      <xdr:nvSpPr>
        <xdr:cNvPr id="144" name="楕円 143"/>
        <xdr:cNvSpPr/>
      </xdr:nvSpPr>
      <xdr:spPr>
        <a:xfrm>
          <a:off x="1079500" y="100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63350</xdr:rowOff>
    </xdr:from>
    <xdr:ext cx="534377" cy="259045"/>
    <xdr:sp macro="" textlink="">
      <xdr:nvSpPr>
        <xdr:cNvPr id="145" name="テキスト ボックス 144"/>
        <xdr:cNvSpPr txBox="1"/>
      </xdr:nvSpPr>
      <xdr:spPr>
        <a:xfrm>
          <a:off x="863111" y="101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157073</xdr:rowOff>
    </xdr:from>
    <xdr:to>
      <xdr:col>24</xdr:col>
      <xdr:colOff>63500</xdr:colOff>
      <xdr:row>75</xdr:row>
      <xdr:rowOff>14325</xdr:rowOff>
    </xdr:to>
    <xdr:cxnSp macro="">
      <xdr:nvCxnSpPr>
        <xdr:cNvPr id="175" name="直線コネクタ 174"/>
        <xdr:cNvCxnSpPr/>
      </xdr:nvCxnSpPr>
      <xdr:spPr>
        <a:xfrm flipV="1">
          <a:off x="3797300" y="12844373"/>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14325</xdr:rowOff>
    </xdr:from>
    <xdr:to>
      <xdr:col>19</xdr:col>
      <xdr:colOff>177800</xdr:colOff>
      <xdr:row>75</xdr:row>
      <xdr:rowOff>116763</xdr:rowOff>
    </xdr:to>
    <xdr:cxnSp macro="">
      <xdr:nvCxnSpPr>
        <xdr:cNvPr id="178" name="直線コネクタ 177"/>
        <xdr:cNvCxnSpPr/>
      </xdr:nvCxnSpPr>
      <xdr:spPr>
        <a:xfrm flipV="1">
          <a:off x="2908300" y="12873075"/>
          <a:ext cx="889000" cy="1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116763</xdr:rowOff>
    </xdr:from>
    <xdr:to>
      <xdr:col>15</xdr:col>
      <xdr:colOff>50800</xdr:colOff>
      <xdr:row>75</xdr:row>
      <xdr:rowOff>155524</xdr:rowOff>
    </xdr:to>
    <xdr:cxnSp macro="">
      <xdr:nvCxnSpPr>
        <xdr:cNvPr id="181" name="直線コネクタ 180"/>
        <xdr:cNvCxnSpPr/>
      </xdr:nvCxnSpPr>
      <xdr:spPr>
        <a:xfrm flipV="1">
          <a:off x="2019300" y="12975513"/>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155524</xdr:rowOff>
    </xdr:from>
    <xdr:to>
      <xdr:col>10</xdr:col>
      <xdr:colOff>114300</xdr:colOff>
      <xdr:row>76</xdr:row>
      <xdr:rowOff>25642</xdr:rowOff>
    </xdr:to>
    <xdr:cxnSp macro="">
      <xdr:nvCxnSpPr>
        <xdr:cNvPr id="184" name="直線コネクタ 183"/>
        <xdr:cNvCxnSpPr/>
      </xdr:nvCxnSpPr>
      <xdr:spPr>
        <a:xfrm flipV="1">
          <a:off x="1130300" y="13014274"/>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106273</xdr:rowOff>
    </xdr:from>
    <xdr:to>
      <xdr:col>24</xdr:col>
      <xdr:colOff>114300</xdr:colOff>
      <xdr:row>75</xdr:row>
      <xdr:rowOff>36423</xdr:rowOff>
    </xdr:to>
    <xdr:sp macro="" textlink="">
      <xdr:nvSpPr>
        <xdr:cNvPr id="194" name="楕円 193"/>
        <xdr:cNvSpPr/>
      </xdr:nvSpPr>
      <xdr:spPr>
        <a:xfrm>
          <a:off x="4584700" y="127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129150</xdr:rowOff>
    </xdr:from>
    <xdr:ext cx="599010" cy="259045"/>
    <xdr:sp macro="" textlink="">
      <xdr:nvSpPr>
        <xdr:cNvPr id="195" name="民生費該当値テキスト"/>
        <xdr:cNvSpPr txBox="1"/>
      </xdr:nvSpPr>
      <xdr:spPr>
        <a:xfrm>
          <a:off x="4686300" y="1264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134975</xdr:rowOff>
    </xdr:from>
    <xdr:to>
      <xdr:col>20</xdr:col>
      <xdr:colOff>38100</xdr:colOff>
      <xdr:row>75</xdr:row>
      <xdr:rowOff>65125</xdr:rowOff>
    </xdr:to>
    <xdr:sp macro="" textlink="">
      <xdr:nvSpPr>
        <xdr:cNvPr id="196" name="楕円 195"/>
        <xdr:cNvSpPr/>
      </xdr:nvSpPr>
      <xdr:spPr>
        <a:xfrm>
          <a:off x="3746500" y="128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81652</xdr:rowOff>
    </xdr:from>
    <xdr:ext cx="599010" cy="259045"/>
    <xdr:sp macro="" textlink="">
      <xdr:nvSpPr>
        <xdr:cNvPr id="197" name="テキスト ボックス 196"/>
        <xdr:cNvSpPr txBox="1"/>
      </xdr:nvSpPr>
      <xdr:spPr>
        <a:xfrm>
          <a:off x="3497795" y="125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65963</xdr:rowOff>
    </xdr:from>
    <xdr:to>
      <xdr:col>15</xdr:col>
      <xdr:colOff>101600</xdr:colOff>
      <xdr:row>75</xdr:row>
      <xdr:rowOff>167563</xdr:rowOff>
    </xdr:to>
    <xdr:sp macro="" textlink="">
      <xdr:nvSpPr>
        <xdr:cNvPr id="198" name="楕円 197"/>
        <xdr:cNvSpPr/>
      </xdr:nvSpPr>
      <xdr:spPr>
        <a:xfrm>
          <a:off x="2857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xdr:rowOff>
    </xdr:from>
    <xdr:ext cx="599010" cy="259045"/>
    <xdr:sp macro="" textlink="">
      <xdr:nvSpPr>
        <xdr:cNvPr id="199" name="テキスト ボックス 198"/>
        <xdr:cNvSpPr txBox="1"/>
      </xdr:nvSpPr>
      <xdr:spPr>
        <a:xfrm>
          <a:off x="2608795"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104724</xdr:rowOff>
    </xdr:from>
    <xdr:to>
      <xdr:col>10</xdr:col>
      <xdr:colOff>165100</xdr:colOff>
      <xdr:row>76</xdr:row>
      <xdr:rowOff>34874</xdr:rowOff>
    </xdr:to>
    <xdr:sp macro="" textlink="">
      <xdr:nvSpPr>
        <xdr:cNvPr id="200" name="楕円 199"/>
        <xdr:cNvSpPr/>
      </xdr:nvSpPr>
      <xdr:spPr>
        <a:xfrm>
          <a:off x="1968500" y="129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51401</xdr:rowOff>
    </xdr:from>
    <xdr:ext cx="599010" cy="259045"/>
    <xdr:sp macro="" textlink="">
      <xdr:nvSpPr>
        <xdr:cNvPr id="201" name="テキスト ボックス 200"/>
        <xdr:cNvSpPr txBox="1"/>
      </xdr:nvSpPr>
      <xdr:spPr>
        <a:xfrm>
          <a:off x="1719795" y="1273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146292</xdr:rowOff>
    </xdr:from>
    <xdr:to>
      <xdr:col>6</xdr:col>
      <xdr:colOff>38100</xdr:colOff>
      <xdr:row>76</xdr:row>
      <xdr:rowOff>76442</xdr:rowOff>
    </xdr:to>
    <xdr:sp macro="" textlink="">
      <xdr:nvSpPr>
        <xdr:cNvPr id="202" name="楕円 201"/>
        <xdr:cNvSpPr/>
      </xdr:nvSpPr>
      <xdr:spPr>
        <a:xfrm>
          <a:off x="1079500" y="13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92968</xdr:rowOff>
    </xdr:from>
    <xdr:ext cx="599010" cy="259045"/>
    <xdr:sp macro="" textlink="">
      <xdr:nvSpPr>
        <xdr:cNvPr id="203" name="テキスト ボックス 202"/>
        <xdr:cNvSpPr txBox="1"/>
      </xdr:nvSpPr>
      <xdr:spPr>
        <a:xfrm>
          <a:off x="830795" y="1278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84516</xdr:rowOff>
    </xdr:from>
    <xdr:to>
      <xdr:col>24</xdr:col>
      <xdr:colOff>63500</xdr:colOff>
      <xdr:row>97</xdr:row>
      <xdr:rowOff>103513</xdr:rowOff>
    </xdr:to>
    <xdr:cxnSp macro="">
      <xdr:nvCxnSpPr>
        <xdr:cNvPr id="231" name="直線コネクタ 230"/>
        <xdr:cNvCxnSpPr/>
      </xdr:nvCxnSpPr>
      <xdr:spPr>
        <a:xfrm flipV="1">
          <a:off x="3797300" y="16715166"/>
          <a:ext cx="8382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103513</xdr:rowOff>
    </xdr:from>
    <xdr:to>
      <xdr:col>19</xdr:col>
      <xdr:colOff>177800</xdr:colOff>
      <xdr:row>97</xdr:row>
      <xdr:rowOff>111514</xdr:rowOff>
    </xdr:to>
    <xdr:cxnSp macro="">
      <xdr:nvCxnSpPr>
        <xdr:cNvPr id="234" name="直線コネクタ 233"/>
        <xdr:cNvCxnSpPr/>
      </xdr:nvCxnSpPr>
      <xdr:spPr>
        <a:xfrm flipV="1">
          <a:off x="2908300" y="167341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111514</xdr:rowOff>
    </xdr:from>
    <xdr:to>
      <xdr:col>15</xdr:col>
      <xdr:colOff>50800</xdr:colOff>
      <xdr:row>97</xdr:row>
      <xdr:rowOff>143472</xdr:rowOff>
    </xdr:to>
    <xdr:cxnSp macro="">
      <xdr:nvCxnSpPr>
        <xdr:cNvPr id="237" name="直線コネクタ 236"/>
        <xdr:cNvCxnSpPr/>
      </xdr:nvCxnSpPr>
      <xdr:spPr>
        <a:xfrm flipV="1">
          <a:off x="2019300" y="16742164"/>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143472</xdr:rowOff>
    </xdr:from>
    <xdr:to>
      <xdr:col>10</xdr:col>
      <xdr:colOff>114300</xdr:colOff>
      <xdr:row>97</xdr:row>
      <xdr:rowOff>148478</xdr:rowOff>
    </xdr:to>
    <xdr:cxnSp macro="">
      <xdr:nvCxnSpPr>
        <xdr:cNvPr id="240" name="直線コネクタ 239"/>
        <xdr:cNvCxnSpPr/>
      </xdr:nvCxnSpPr>
      <xdr:spPr>
        <a:xfrm flipV="1">
          <a:off x="1130300" y="16774122"/>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33716</xdr:rowOff>
    </xdr:from>
    <xdr:to>
      <xdr:col>24</xdr:col>
      <xdr:colOff>114300</xdr:colOff>
      <xdr:row>97</xdr:row>
      <xdr:rowOff>135316</xdr:rowOff>
    </xdr:to>
    <xdr:sp macro="" textlink="">
      <xdr:nvSpPr>
        <xdr:cNvPr id="250" name="楕円 249"/>
        <xdr:cNvSpPr/>
      </xdr:nvSpPr>
      <xdr:spPr>
        <a:xfrm>
          <a:off x="4584700" y="166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12143</xdr:rowOff>
    </xdr:from>
    <xdr:ext cx="534377" cy="259045"/>
    <xdr:sp macro="" textlink="">
      <xdr:nvSpPr>
        <xdr:cNvPr id="251" name="衛生費該当値テキスト"/>
        <xdr:cNvSpPr txBox="1"/>
      </xdr:nvSpPr>
      <xdr:spPr>
        <a:xfrm>
          <a:off x="4686300" y="166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52713</xdr:rowOff>
    </xdr:from>
    <xdr:to>
      <xdr:col>20</xdr:col>
      <xdr:colOff>38100</xdr:colOff>
      <xdr:row>97</xdr:row>
      <xdr:rowOff>154313</xdr:rowOff>
    </xdr:to>
    <xdr:sp macro="" textlink="">
      <xdr:nvSpPr>
        <xdr:cNvPr id="252" name="楕円 251"/>
        <xdr:cNvSpPr/>
      </xdr:nvSpPr>
      <xdr:spPr>
        <a:xfrm>
          <a:off x="3746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145440</xdr:rowOff>
    </xdr:from>
    <xdr:ext cx="534377" cy="259045"/>
    <xdr:sp macro="" textlink="">
      <xdr:nvSpPr>
        <xdr:cNvPr id="253" name="テキスト ボックス 252"/>
        <xdr:cNvSpPr txBox="1"/>
      </xdr:nvSpPr>
      <xdr:spPr>
        <a:xfrm>
          <a:off x="3530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60714</xdr:rowOff>
    </xdr:from>
    <xdr:to>
      <xdr:col>15</xdr:col>
      <xdr:colOff>101600</xdr:colOff>
      <xdr:row>97</xdr:row>
      <xdr:rowOff>162314</xdr:rowOff>
    </xdr:to>
    <xdr:sp macro="" textlink="">
      <xdr:nvSpPr>
        <xdr:cNvPr id="254" name="楕円 253"/>
        <xdr:cNvSpPr/>
      </xdr:nvSpPr>
      <xdr:spPr>
        <a:xfrm>
          <a:off x="2857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153441</xdr:rowOff>
    </xdr:from>
    <xdr:ext cx="534377" cy="259045"/>
    <xdr:sp macro="" textlink="">
      <xdr:nvSpPr>
        <xdr:cNvPr id="255" name="テキスト ボックス 254"/>
        <xdr:cNvSpPr txBox="1"/>
      </xdr:nvSpPr>
      <xdr:spPr>
        <a:xfrm>
          <a:off x="2641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92672</xdr:rowOff>
    </xdr:from>
    <xdr:to>
      <xdr:col>10</xdr:col>
      <xdr:colOff>165100</xdr:colOff>
      <xdr:row>98</xdr:row>
      <xdr:rowOff>22822</xdr:rowOff>
    </xdr:to>
    <xdr:sp macro="" textlink="">
      <xdr:nvSpPr>
        <xdr:cNvPr id="256" name="楕円 255"/>
        <xdr:cNvSpPr/>
      </xdr:nvSpPr>
      <xdr:spPr>
        <a:xfrm>
          <a:off x="1968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13949</xdr:rowOff>
    </xdr:from>
    <xdr:ext cx="534377" cy="259045"/>
    <xdr:sp macro="" textlink="">
      <xdr:nvSpPr>
        <xdr:cNvPr id="257" name="テキスト ボックス 256"/>
        <xdr:cNvSpPr txBox="1"/>
      </xdr:nvSpPr>
      <xdr:spPr>
        <a:xfrm>
          <a:off x="1752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97678</xdr:rowOff>
    </xdr:from>
    <xdr:to>
      <xdr:col>6</xdr:col>
      <xdr:colOff>38100</xdr:colOff>
      <xdr:row>98</xdr:row>
      <xdr:rowOff>27828</xdr:rowOff>
    </xdr:to>
    <xdr:sp macro="" textlink="">
      <xdr:nvSpPr>
        <xdr:cNvPr id="258" name="楕円 257"/>
        <xdr:cNvSpPr/>
      </xdr:nvSpPr>
      <xdr:spPr>
        <a:xfrm>
          <a:off x="1079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18955</xdr:rowOff>
    </xdr:from>
    <xdr:ext cx="534377" cy="259045"/>
    <xdr:sp macro="" textlink="">
      <xdr:nvSpPr>
        <xdr:cNvPr id="259" name="テキスト ボックス 258"/>
        <xdr:cNvSpPr txBox="1"/>
      </xdr:nvSpPr>
      <xdr:spPr>
        <a:xfrm>
          <a:off x="863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133299</xdr:rowOff>
    </xdr:from>
    <xdr:to>
      <xdr:col>55</xdr:col>
      <xdr:colOff>0</xdr:colOff>
      <xdr:row>36</xdr:row>
      <xdr:rowOff>18999</xdr:rowOff>
    </xdr:to>
    <xdr:cxnSp macro="">
      <xdr:nvCxnSpPr>
        <xdr:cNvPr id="286" name="直線コネクタ 285"/>
        <xdr:cNvCxnSpPr/>
      </xdr:nvCxnSpPr>
      <xdr:spPr>
        <a:xfrm>
          <a:off x="9639300" y="613404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7"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125984</xdr:rowOff>
    </xdr:from>
    <xdr:to>
      <xdr:col>50</xdr:col>
      <xdr:colOff>114300</xdr:colOff>
      <xdr:row>35</xdr:row>
      <xdr:rowOff>133299</xdr:rowOff>
    </xdr:to>
    <xdr:cxnSp macro="">
      <xdr:nvCxnSpPr>
        <xdr:cNvPr id="289" name="直線コネクタ 288"/>
        <xdr:cNvCxnSpPr/>
      </xdr:nvCxnSpPr>
      <xdr:spPr>
        <a:xfrm>
          <a:off x="8750300" y="61267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1" name="テキスト ボックス 290"/>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125984</xdr:rowOff>
    </xdr:from>
    <xdr:to>
      <xdr:col>45</xdr:col>
      <xdr:colOff>177800</xdr:colOff>
      <xdr:row>35</xdr:row>
      <xdr:rowOff>141986</xdr:rowOff>
    </xdr:to>
    <xdr:cxnSp macro="">
      <xdr:nvCxnSpPr>
        <xdr:cNvPr id="292" name="直線コネクタ 291"/>
        <xdr:cNvCxnSpPr/>
      </xdr:nvCxnSpPr>
      <xdr:spPr>
        <a:xfrm flipV="1">
          <a:off x="7861300" y="61267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4" name="テキスト ボックス 293"/>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141986</xdr:rowOff>
    </xdr:from>
    <xdr:to>
      <xdr:col>41</xdr:col>
      <xdr:colOff>50800</xdr:colOff>
      <xdr:row>35</xdr:row>
      <xdr:rowOff>143358</xdr:rowOff>
    </xdr:to>
    <xdr:cxnSp macro="">
      <xdr:nvCxnSpPr>
        <xdr:cNvPr id="295" name="直線コネクタ 294"/>
        <xdr:cNvCxnSpPr/>
      </xdr:nvCxnSpPr>
      <xdr:spPr>
        <a:xfrm flipV="1">
          <a:off x="6972300" y="61427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7" name="テキスト ボックス 296"/>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299" name="テキスト ボックス 298"/>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139649</xdr:rowOff>
    </xdr:from>
    <xdr:to>
      <xdr:col>55</xdr:col>
      <xdr:colOff>50800</xdr:colOff>
      <xdr:row>36</xdr:row>
      <xdr:rowOff>69799</xdr:rowOff>
    </xdr:to>
    <xdr:sp macro="" textlink="">
      <xdr:nvSpPr>
        <xdr:cNvPr id="305" name="楕円 304"/>
        <xdr:cNvSpPr/>
      </xdr:nvSpPr>
      <xdr:spPr>
        <a:xfrm>
          <a:off x="10426700" y="61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162526</xdr:rowOff>
    </xdr:from>
    <xdr:ext cx="469744" cy="259045"/>
    <xdr:sp macro="" textlink="">
      <xdr:nvSpPr>
        <xdr:cNvPr id="306" name="労働費該当値テキスト"/>
        <xdr:cNvSpPr txBox="1"/>
      </xdr:nvSpPr>
      <xdr:spPr>
        <a:xfrm>
          <a:off x="10528300" y="599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82499</xdr:rowOff>
    </xdr:from>
    <xdr:to>
      <xdr:col>50</xdr:col>
      <xdr:colOff>165100</xdr:colOff>
      <xdr:row>36</xdr:row>
      <xdr:rowOff>12649</xdr:rowOff>
    </xdr:to>
    <xdr:sp macro="" textlink="">
      <xdr:nvSpPr>
        <xdr:cNvPr id="307" name="楕円 306"/>
        <xdr:cNvSpPr/>
      </xdr:nvSpPr>
      <xdr:spPr>
        <a:xfrm>
          <a:off x="9588500" y="60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29176</xdr:rowOff>
    </xdr:from>
    <xdr:ext cx="469744" cy="259045"/>
    <xdr:sp macro="" textlink="">
      <xdr:nvSpPr>
        <xdr:cNvPr id="308" name="テキスト ボックス 307"/>
        <xdr:cNvSpPr txBox="1"/>
      </xdr:nvSpPr>
      <xdr:spPr>
        <a:xfrm>
          <a:off x="9404428" y="58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75184</xdr:rowOff>
    </xdr:from>
    <xdr:to>
      <xdr:col>46</xdr:col>
      <xdr:colOff>38100</xdr:colOff>
      <xdr:row>36</xdr:row>
      <xdr:rowOff>5334</xdr:rowOff>
    </xdr:to>
    <xdr:sp macro="" textlink="">
      <xdr:nvSpPr>
        <xdr:cNvPr id="309" name="楕円 308"/>
        <xdr:cNvSpPr/>
      </xdr:nvSpPr>
      <xdr:spPr>
        <a:xfrm>
          <a:off x="869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21861</xdr:rowOff>
    </xdr:from>
    <xdr:ext cx="469744" cy="259045"/>
    <xdr:sp macro="" textlink="">
      <xdr:nvSpPr>
        <xdr:cNvPr id="310" name="テキスト ボックス 309"/>
        <xdr:cNvSpPr txBox="1"/>
      </xdr:nvSpPr>
      <xdr:spPr>
        <a:xfrm>
          <a:off x="851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91186</xdr:rowOff>
    </xdr:from>
    <xdr:to>
      <xdr:col>41</xdr:col>
      <xdr:colOff>101600</xdr:colOff>
      <xdr:row>36</xdr:row>
      <xdr:rowOff>21336</xdr:rowOff>
    </xdr:to>
    <xdr:sp macro="" textlink="">
      <xdr:nvSpPr>
        <xdr:cNvPr id="311" name="楕円 310"/>
        <xdr:cNvSpPr/>
      </xdr:nvSpPr>
      <xdr:spPr>
        <a:xfrm>
          <a:off x="7810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37863</xdr:rowOff>
    </xdr:from>
    <xdr:ext cx="469744" cy="259045"/>
    <xdr:sp macro="" textlink="">
      <xdr:nvSpPr>
        <xdr:cNvPr id="312" name="テキスト ボックス 311"/>
        <xdr:cNvSpPr txBox="1"/>
      </xdr:nvSpPr>
      <xdr:spPr>
        <a:xfrm>
          <a:off x="7626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92558</xdr:rowOff>
    </xdr:from>
    <xdr:to>
      <xdr:col>36</xdr:col>
      <xdr:colOff>165100</xdr:colOff>
      <xdr:row>36</xdr:row>
      <xdr:rowOff>22708</xdr:rowOff>
    </xdr:to>
    <xdr:sp macro="" textlink="">
      <xdr:nvSpPr>
        <xdr:cNvPr id="313" name="楕円 312"/>
        <xdr:cNvSpPr/>
      </xdr:nvSpPr>
      <xdr:spPr>
        <a:xfrm>
          <a:off x="6921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39235</xdr:rowOff>
    </xdr:from>
    <xdr:ext cx="469744" cy="259045"/>
    <xdr:sp macro="" textlink="">
      <xdr:nvSpPr>
        <xdr:cNvPr id="314" name="テキスト ボックス 313"/>
        <xdr:cNvSpPr txBox="1"/>
      </xdr:nvSpPr>
      <xdr:spPr>
        <a:xfrm>
          <a:off x="6737428" y="586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33572</xdr:rowOff>
    </xdr:from>
    <xdr:to>
      <xdr:col>55</xdr:col>
      <xdr:colOff>0</xdr:colOff>
      <xdr:row>54</xdr:row>
      <xdr:rowOff>92608</xdr:rowOff>
    </xdr:to>
    <xdr:cxnSp macro="">
      <xdr:nvCxnSpPr>
        <xdr:cNvPr id="339" name="直線コネクタ 338"/>
        <xdr:cNvCxnSpPr/>
      </xdr:nvCxnSpPr>
      <xdr:spPr>
        <a:xfrm flipV="1">
          <a:off x="9639300" y="9291872"/>
          <a:ext cx="8382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0"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34772</xdr:rowOff>
    </xdr:from>
    <xdr:to>
      <xdr:col>50</xdr:col>
      <xdr:colOff>114300</xdr:colOff>
      <xdr:row>54</xdr:row>
      <xdr:rowOff>92608</xdr:rowOff>
    </xdr:to>
    <xdr:cxnSp macro="">
      <xdr:nvCxnSpPr>
        <xdr:cNvPr id="342" name="直線コネクタ 341"/>
        <xdr:cNvCxnSpPr/>
      </xdr:nvCxnSpPr>
      <xdr:spPr>
        <a:xfrm>
          <a:off x="8750300" y="9293072"/>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4" name="テキスト ボックス 343"/>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30886</xdr:rowOff>
    </xdr:from>
    <xdr:to>
      <xdr:col>45</xdr:col>
      <xdr:colOff>177800</xdr:colOff>
      <xdr:row>54</xdr:row>
      <xdr:rowOff>34772</xdr:rowOff>
    </xdr:to>
    <xdr:cxnSp macro="">
      <xdr:nvCxnSpPr>
        <xdr:cNvPr id="345" name="直線コネクタ 344"/>
        <xdr:cNvCxnSpPr/>
      </xdr:nvCxnSpPr>
      <xdr:spPr>
        <a:xfrm>
          <a:off x="7861300" y="928918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7" name="テキスト ボックス 346"/>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30886</xdr:rowOff>
    </xdr:from>
    <xdr:to>
      <xdr:col>41</xdr:col>
      <xdr:colOff>50800</xdr:colOff>
      <xdr:row>54</xdr:row>
      <xdr:rowOff>34372</xdr:rowOff>
    </xdr:to>
    <xdr:cxnSp macro="">
      <xdr:nvCxnSpPr>
        <xdr:cNvPr id="348" name="直線コネクタ 347"/>
        <xdr:cNvCxnSpPr/>
      </xdr:nvCxnSpPr>
      <xdr:spPr>
        <a:xfrm flipV="1">
          <a:off x="6972300" y="9289186"/>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0" name="テキスト ボックス 349"/>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2" name="テキスト ボックス 351"/>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154222</xdr:rowOff>
    </xdr:from>
    <xdr:to>
      <xdr:col>55</xdr:col>
      <xdr:colOff>50800</xdr:colOff>
      <xdr:row>54</xdr:row>
      <xdr:rowOff>84372</xdr:rowOff>
    </xdr:to>
    <xdr:sp macro="" textlink="">
      <xdr:nvSpPr>
        <xdr:cNvPr id="358" name="楕円 357"/>
        <xdr:cNvSpPr/>
      </xdr:nvSpPr>
      <xdr:spPr>
        <a:xfrm>
          <a:off x="10426700" y="92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5649</xdr:rowOff>
    </xdr:from>
    <xdr:ext cx="534377" cy="259045"/>
    <xdr:sp macro="" textlink="">
      <xdr:nvSpPr>
        <xdr:cNvPr id="359" name="農林水産業費該当値テキスト"/>
        <xdr:cNvSpPr txBox="1"/>
      </xdr:nvSpPr>
      <xdr:spPr>
        <a:xfrm>
          <a:off x="10528300" y="90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41808</xdr:rowOff>
    </xdr:from>
    <xdr:to>
      <xdr:col>50</xdr:col>
      <xdr:colOff>165100</xdr:colOff>
      <xdr:row>54</xdr:row>
      <xdr:rowOff>143408</xdr:rowOff>
    </xdr:to>
    <xdr:sp macro="" textlink="">
      <xdr:nvSpPr>
        <xdr:cNvPr id="360" name="楕円 359"/>
        <xdr:cNvSpPr/>
      </xdr:nvSpPr>
      <xdr:spPr>
        <a:xfrm>
          <a:off x="9588500" y="93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159935</xdr:rowOff>
    </xdr:from>
    <xdr:ext cx="534377" cy="259045"/>
    <xdr:sp macro="" textlink="">
      <xdr:nvSpPr>
        <xdr:cNvPr id="361" name="テキスト ボックス 360"/>
        <xdr:cNvSpPr txBox="1"/>
      </xdr:nvSpPr>
      <xdr:spPr>
        <a:xfrm>
          <a:off x="9372111" y="9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155422</xdr:rowOff>
    </xdr:from>
    <xdr:to>
      <xdr:col>46</xdr:col>
      <xdr:colOff>38100</xdr:colOff>
      <xdr:row>54</xdr:row>
      <xdr:rowOff>85572</xdr:rowOff>
    </xdr:to>
    <xdr:sp macro="" textlink="">
      <xdr:nvSpPr>
        <xdr:cNvPr id="362" name="楕円 361"/>
        <xdr:cNvSpPr/>
      </xdr:nvSpPr>
      <xdr:spPr>
        <a:xfrm>
          <a:off x="8699500" y="92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102099</xdr:rowOff>
    </xdr:from>
    <xdr:ext cx="534377" cy="259045"/>
    <xdr:sp macro="" textlink="">
      <xdr:nvSpPr>
        <xdr:cNvPr id="363" name="テキスト ボックス 362"/>
        <xdr:cNvSpPr txBox="1"/>
      </xdr:nvSpPr>
      <xdr:spPr>
        <a:xfrm>
          <a:off x="8483111" y="90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151536</xdr:rowOff>
    </xdr:from>
    <xdr:to>
      <xdr:col>41</xdr:col>
      <xdr:colOff>101600</xdr:colOff>
      <xdr:row>54</xdr:row>
      <xdr:rowOff>81686</xdr:rowOff>
    </xdr:to>
    <xdr:sp macro="" textlink="">
      <xdr:nvSpPr>
        <xdr:cNvPr id="364" name="楕円 363"/>
        <xdr:cNvSpPr/>
      </xdr:nvSpPr>
      <xdr:spPr>
        <a:xfrm>
          <a:off x="7810500" y="92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98213</xdr:rowOff>
    </xdr:from>
    <xdr:ext cx="534377" cy="259045"/>
    <xdr:sp macro="" textlink="">
      <xdr:nvSpPr>
        <xdr:cNvPr id="365" name="テキスト ボックス 364"/>
        <xdr:cNvSpPr txBox="1"/>
      </xdr:nvSpPr>
      <xdr:spPr>
        <a:xfrm>
          <a:off x="7594111" y="90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155022</xdr:rowOff>
    </xdr:from>
    <xdr:to>
      <xdr:col>36</xdr:col>
      <xdr:colOff>165100</xdr:colOff>
      <xdr:row>54</xdr:row>
      <xdr:rowOff>85172</xdr:rowOff>
    </xdr:to>
    <xdr:sp macro="" textlink="">
      <xdr:nvSpPr>
        <xdr:cNvPr id="366" name="楕円 365"/>
        <xdr:cNvSpPr/>
      </xdr:nvSpPr>
      <xdr:spPr>
        <a:xfrm>
          <a:off x="6921500" y="92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101699</xdr:rowOff>
    </xdr:from>
    <xdr:ext cx="534377" cy="259045"/>
    <xdr:sp macro="" textlink="">
      <xdr:nvSpPr>
        <xdr:cNvPr id="367" name="テキスト ボックス 366"/>
        <xdr:cNvSpPr txBox="1"/>
      </xdr:nvSpPr>
      <xdr:spPr>
        <a:xfrm>
          <a:off x="6705111" y="90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104839</xdr:rowOff>
    </xdr:from>
    <xdr:to>
      <xdr:col>55</xdr:col>
      <xdr:colOff>0</xdr:colOff>
      <xdr:row>78</xdr:row>
      <xdr:rowOff>44569</xdr:rowOff>
    </xdr:to>
    <xdr:cxnSp macro="">
      <xdr:nvCxnSpPr>
        <xdr:cNvPr id="398" name="直線コネクタ 397"/>
        <xdr:cNvCxnSpPr/>
      </xdr:nvCxnSpPr>
      <xdr:spPr>
        <a:xfrm flipV="1">
          <a:off x="9639300" y="13306489"/>
          <a:ext cx="8382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399"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44569</xdr:rowOff>
    </xdr:from>
    <xdr:to>
      <xdr:col>50</xdr:col>
      <xdr:colOff>114300</xdr:colOff>
      <xdr:row>78</xdr:row>
      <xdr:rowOff>49338</xdr:rowOff>
    </xdr:to>
    <xdr:cxnSp macro="">
      <xdr:nvCxnSpPr>
        <xdr:cNvPr id="401" name="直線コネクタ 400"/>
        <xdr:cNvCxnSpPr/>
      </xdr:nvCxnSpPr>
      <xdr:spPr>
        <a:xfrm flipV="1">
          <a:off x="8750300" y="1341766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3" name="テキスト ボックス 402"/>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18624</xdr:rowOff>
    </xdr:from>
    <xdr:to>
      <xdr:col>45</xdr:col>
      <xdr:colOff>177800</xdr:colOff>
      <xdr:row>78</xdr:row>
      <xdr:rowOff>49338</xdr:rowOff>
    </xdr:to>
    <xdr:cxnSp macro="">
      <xdr:nvCxnSpPr>
        <xdr:cNvPr id="404" name="直線コネクタ 403"/>
        <xdr:cNvCxnSpPr/>
      </xdr:nvCxnSpPr>
      <xdr:spPr>
        <a:xfrm>
          <a:off x="7861300" y="13220274"/>
          <a:ext cx="889000" cy="2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6" name="テキスト ボックス 405"/>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18624</xdr:rowOff>
    </xdr:from>
    <xdr:to>
      <xdr:col>41</xdr:col>
      <xdr:colOff>50800</xdr:colOff>
      <xdr:row>78</xdr:row>
      <xdr:rowOff>4353</xdr:rowOff>
    </xdr:to>
    <xdr:cxnSp macro="">
      <xdr:nvCxnSpPr>
        <xdr:cNvPr id="407" name="直線コネクタ 406"/>
        <xdr:cNvCxnSpPr/>
      </xdr:nvCxnSpPr>
      <xdr:spPr>
        <a:xfrm flipV="1">
          <a:off x="6972300" y="13220274"/>
          <a:ext cx="8890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09" name="テキスト ボックス 408"/>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1" name="テキスト ボックス 410"/>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54039</xdr:rowOff>
    </xdr:from>
    <xdr:to>
      <xdr:col>55</xdr:col>
      <xdr:colOff>50800</xdr:colOff>
      <xdr:row>77</xdr:row>
      <xdr:rowOff>155639</xdr:rowOff>
    </xdr:to>
    <xdr:sp macro="" textlink="">
      <xdr:nvSpPr>
        <xdr:cNvPr id="417" name="楕円 416"/>
        <xdr:cNvSpPr/>
      </xdr:nvSpPr>
      <xdr:spPr>
        <a:xfrm>
          <a:off x="104267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76916</xdr:rowOff>
    </xdr:from>
    <xdr:ext cx="534377" cy="259045"/>
    <xdr:sp macro="" textlink="">
      <xdr:nvSpPr>
        <xdr:cNvPr id="418" name="商工費該当値テキスト"/>
        <xdr:cNvSpPr txBox="1"/>
      </xdr:nvSpPr>
      <xdr:spPr>
        <a:xfrm>
          <a:off x="10528300" y="131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165219</xdr:rowOff>
    </xdr:from>
    <xdr:to>
      <xdr:col>50</xdr:col>
      <xdr:colOff>165100</xdr:colOff>
      <xdr:row>78</xdr:row>
      <xdr:rowOff>95369</xdr:rowOff>
    </xdr:to>
    <xdr:sp macro="" textlink="">
      <xdr:nvSpPr>
        <xdr:cNvPr id="419" name="楕円 418"/>
        <xdr:cNvSpPr/>
      </xdr:nvSpPr>
      <xdr:spPr>
        <a:xfrm>
          <a:off x="9588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111896</xdr:rowOff>
    </xdr:from>
    <xdr:ext cx="534377" cy="259045"/>
    <xdr:sp macro="" textlink="">
      <xdr:nvSpPr>
        <xdr:cNvPr id="420" name="テキスト ボックス 419"/>
        <xdr:cNvSpPr txBox="1"/>
      </xdr:nvSpPr>
      <xdr:spPr>
        <a:xfrm>
          <a:off x="9372111" y="131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169988</xdr:rowOff>
    </xdr:from>
    <xdr:to>
      <xdr:col>46</xdr:col>
      <xdr:colOff>38100</xdr:colOff>
      <xdr:row>78</xdr:row>
      <xdr:rowOff>100138</xdr:rowOff>
    </xdr:to>
    <xdr:sp macro="" textlink="">
      <xdr:nvSpPr>
        <xdr:cNvPr id="421" name="楕円 420"/>
        <xdr:cNvSpPr/>
      </xdr:nvSpPr>
      <xdr:spPr>
        <a:xfrm>
          <a:off x="8699500" y="133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116665</xdr:rowOff>
    </xdr:from>
    <xdr:ext cx="534377" cy="259045"/>
    <xdr:sp macro="" textlink="">
      <xdr:nvSpPr>
        <xdr:cNvPr id="422" name="テキスト ボックス 421"/>
        <xdr:cNvSpPr txBox="1"/>
      </xdr:nvSpPr>
      <xdr:spPr>
        <a:xfrm>
          <a:off x="8483111" y="131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139274</xdr:rowOff>
    </xdr:from>
    <xdr:to>
      <xdr:col>41</xdr:col>
      <xdr:colOff>101600</xdr:colOff>
      <xdr:row>77</xdr:row>
      <xdr:rowOff>69424</xdr:rowOff>
    </xdr:to>
    <xdr:sp macro="" textlink="">
      <xdr:nvSpPr>
        <xdr:cNvPr id="423" name="楕円 422"/>
        <xdr:cNvSpPr/>
      </xdr:nvSpPr>
      <xdr:spPr>
        <a:xfrm>
          <a:off x="7810500" y="131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85951</xdr:rowOff>
    </xdr:from>
    <xdr:ext cx="534377" cy="259045"/>
    <xdr:sp macro="" textlink="">
      <xdr:nvSpPr>
        <xdr:cNvPr id="424" name="テキスト ボックス 423"/>
        <xdr:cNvSpPr txBox="1"/>
      </xdr:nvSpPr>
      <xdr:spPr>
        <a:xfrm>
          <a:off x="7594111" y="129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125003</xdr:rowOff>
    </xdr:from>
    <xdr:to>
      <xdr:col>36</xdr:col>
      <xdr:colOff>165100</xdr:colOff>
      <xdr:row>78</xdr:row>
      <xdr:rowOff>55153</xdr:rowOff>
    </xdr:to>
    <xdr:sp macro="" textlink="">
      <xdr:nvSpPr>
        <xdr:cNvPr id="425" name="楕円 424"/>
        <xdr:cNvSpPr/>
      </xdr:nvSpPr>
      <xdr:spPr>
        <a:xfrm>
          <a:off x="6921500" y="133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71680</xdr:rowOff>
    </xdr:from>
    <xdr:ext cx="534377" cy="259045"/>
    <xdr:sp macro="" textlink="">
      <xdr:nvSpPr>
        <xdr:cNvPr id="426" name="テキスト ボックス 425"/>
        <xdr:cNvSpPr txBox="1"/>
      </xdr:nvSpPr>
      <xdr:spPr>
        <a:xfrm>
          <a:off x="6705111" y="1310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125535</xdr:rowOff>
    </xdr:from>
    <xdr:to>
      <xdr:col>55</xdr:col>
      <xdr:colOff>0</xdr:colOff>
      <xdr:row>97</xdr:row>
      <xdr:rowOff>151800</xdr:rowOff>
    </xdr:to>
    <xdr:cxnSp macro="">
      <xdr:nvCxnSpPr>
        <xdr:cNvPr id="455" name="直線コネクタ 454"/>
        <xdr:cNvCxnSpPr/>
      </xdr:nvCxnSpPr>
      <xdr:spPr>
        <a:xfrm flipV="1">
          <a:off x="9639300" y="16756185"/>
          <a:ext cx="8382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131966</xdr:rowOff>
    </xdr:from>
    <xdr:to>
      <xdr:col>50</xdr:col>
      <xdr:colOff>114300</xdr:colOff>
      <xdr:row>97</xdr:row>
      <xdr:rowOff>151800</xdr:rowOff>
    </xdr:to>
    <xdr:cxnSp macro="">
      <xdr:nvCxnSpPr>
        <xdr:cNvPr id="458" name="直線コネクタ 457"/>
        <xdr:cNvCxnSpPr/>
      </xdr:nvCxnSpPr>
      <xdr:spPr>
        <a:xfrm>
          <a:off x="8750300" y="16762616"/>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93714</xdr:rowOff>
    </xdr:from>
    <xdr:to>
      <xdr:col>45</xdr:col>
      <xdr:colOff>177800</xdr:colOff>
      <xdr:row>97</xdr:row>
      <xdr:rowOff>131966</xdr:rowOff>
    </xdr:to>
    <xdr:cxnSp macro="">
      <xdr:nvCxnSpPr>
        <xdr:cNvPr id="461" name="直線コネクタ 460"/>
        <xdr:cNvCxnSpPr/>
      </xdr:nvCxnSpPr>
      <xdr:spPr>
        <a:xfrm>
          <a:off x="7861300" y="1672436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93714</xdr:rowOff>
    </xdr:from>
    <xdr:to>
      <xdr:col>41</xdr:col>
      <xdr:colOff>50800</xdr:colOff>
      <xdr:row>97</xdr:row>
      <xdr:rowOff>134755</xdr:rowOff>
    </xdr:to>
    <xdr:cxnSp macro="">
      <xdr:nvCxnSpPr>
        <xdr:cNvPr id="464" name="直線コネクタ 463"/>
        <xdr:cNvCxnSpPr/>
      </xdr:nvCxnSpPr>
      <xdr:spPr>
        <a:xfrm flipV="1">
          <a:off x="6972300" y="16724364"/>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6" name="テキスト ボックス 465"/>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74735</xdr:rowOff>
    </xdr:from>
    <xdr:to>
      <xdr:col>55</xdr:col>
      <xdr:colOff>50800</xdr:colOff>
      <xdr:row>98</xdr:row>
      <xdr:rowOff>4885</xdr:rowOff>
    </xdr:to>
    <xdr:sp macro="" textlink="">
      <xdr:nvSpPr>
        <xdr:cNvPr id="474" name="楕円 473"/>
        <xdr:cNvSpPr/>
      </xdr:nvSpPr>
      <xdr:spPr>
        <a:xfrm>
          <a:off x="10426700" y="167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22050</xdr:rowOff>
    </xdr:from>
    <xdr:ext cx="534377" cy="259045"/>
    <xdr:sp macro="" textlink="">
      <xdr:nvSpPr>
        <xdr:cNvPr id="475" name="土木費該当値テキスト"/>
        <xdr:cNvSpPr txBox="1"/>
      </xdr:nvSpPr>
      <xdr:spPr>
        <a:xfrm>
          <a:off x="10528300" y="1665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101000</xdr:rowOff>
    </xdr:from>
    <xdr:to>
      <xdr:col>50</xdr:col>
      <xdr:colOff>165100</xdr:colOff>
      <xdr:row>98</xdr:row>
      <xdr:rowOff>31150</xdr:rowOff>
    </xdr:to>
    <xdr:sp macro="" textlink="">
      <xdr:nvSpPr>
        <xdr:cNvPr id="476" name="楕円 475"/>
        <xdr:cNvSpPr/>
      </xdr:nvSpPr>
      <xdr:spPr>
        <a:xfrm>
          <a:off x="9588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22277</xdr:rowOff>
    </xdr:from>
    <xdr:ext cx="534377" cy="259045"/>
    <xdr:sp macro="" textlink="">
      <xdr:nvSpPr>
        <xdr:cNvPr id="477" name="テキスト ボックス 476"/>
        <xdr:cNvSpPr txBox="1"/>
      </xdr:nvSpPr>
      <xdr:spPr>
        <a:xfrm>
          <a:off x="9372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81166</xdr:rowOff>
    </xdr:from>
    <xdr:to>
      <xdr:col>46</xdr:col>
      <xdr:colOff>38100</xdr:colOff>
      <xdr:row>98</xdr:row>
      <xdr:rowOff>11316</xdr:rowOff>
    </xdr:to>
    <xdr:sp macro="" textlink="">
      <xdr:nvSpPr>
        <xdr:cNvPr id="478" name="楕円 477"/>
        <xdr:cNvSpPr/>
      </xdr:nvSpPr>
      <xdr:spPr>
        <a:xfrm>
          <a:off x="8699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2443</xdr:rowOff>
    </xdr:from>
    <xdr:ext cx="534377" cy="259045"/>
    <xdr:sp macro="" textlink="">
      <xdr:nvSpPr>
        <xdr:cNvPr id="479" name="テキスト ボックス 478"/>
        <xdr:cNvSpPr txBox="1"/>
      </xdr:nvSpPr>
      <xdr:spPr>
        <a:xfrm>
          <a:off x="8483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42914</xdr:rowOff>
    </xdr:from>
    <xdr:to>
      <xdr:col>41</xdr:col>
      <xdr:colOff>101600</xdr:colOff>
      <xdr:row>97</xdr:row>
      <xdr:rowOff>144514</xdr:rowOff>
    </xdr:to>
    <xdr:sp macro="" textlink="">
      <xdr:nvSpPr>
        <xdr:cNvPr id="480" name="楕円 479"/>
        <xdr:cNvSpPr/>
      </xdr:nvSpPr>
      <xdr:spPr>
        <a:xfrm>
          <a:off x="7810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161041</xdr:rowOff>
    </xdr:from>
    <xdr:ext cx="534377" cy="259045"/>
    <xdr:sp macro="" textlink="">
      <xdr:nvSpPr>
        <xdr:cNvPr id="481" name="テキスト ボックス 480"/>
        <xdr:cNvSpPr txBox="1"/>
      </xdr:nvSpPr>
      <xdr:spPr>
        <a:xfrm>
          <a:off x="7594111" y="164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83955</xdr:rowOff>
    </xdr:from>
    <xdr:to>
      <xdr:col>36</xdr:col>
      <xdr:colOff>165100</xdr:colOff>
      <xdr:row>98</xdr:row>
      <xdr:rowOff>14105</xdr:rowOff>
    </xdr:to>
    <xdr:sp macro="" textlink="">
      <xdr:nvSpPr>
        <xdr:cNvPr id="482" name="楕円 481"/>
        <xdr:cNvSpPr/>
      </xdr:nvSpPr>
      <xdr:spPr>
        <a:xfrm>
          <a:off x="6921500" y="16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5232</xdr:rowOff>
    </xdr:from>
    <xdr:ext cx="534377" cy="259045"/>
    <xdr:sp macro="" textlink="">
      <xdr:nvSpPr>
        <xdr:cNvPr id="483" name="テキスト ボックス 482"/>
        <xdr:cNvSpPr txBox="1"/>
      </xdr:nvSpPr>
      <xdr:spPr>
        <a:xfrm>
          <a:off x="6705111" y="168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56673</xdr:rowOff>
    </xdr:from>
    <xdr:to>
      <xdr:col>85</xdr:col>
      <xdr:colOff>127000</xdr:colOff>
      <xdr:row>36</xdr:row>
      <xdr:rowOff>87396</xdr:rowOff>
    </xdr:to>
    <xdr:cxnSp macro="">
      <xdr:nvCxnSpPr>
        <xdr:cNvPr id="511" name="直線コネクタ 510"/>
        <xdr:cNvCxnSpPr/>
      </xdr:nvCxnSpPr>
      <xdr:spPr>
        <a:xfrm flipV="1">
          <a:off x="15481300" y="6228873"/>
          <a:ext cx="8382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2"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54204</xdr:rowOff>
    </xdr:from>
    <xdr:to>
      <xdr:col>81</xdr:col>
      <xdr:colOff>50800</xdr:colOff>
      <xdr:row>36</xdr:row>
      <xdr:rowOff>87396</xdr:rowOff>
    </xdr:to>
    <xdr:cxnSp macro="">
      <xdr:nvCxnSpPr>
        <xdr:cNvPr id="514" name="直線コネクタ 513"/>
        <xdr:cNvCxnSpPr/>
      </xdr:nvCxnSpPr>
      <xdr:spPr>
        <a:xfrm>
          <a:off x="14592300" y="6226404"/>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6" name="テキスト ボックス 515"/>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54204</xdr:rowOff>
    </xdr:from>
    <xdr:to>
      <xdr:col>76</xdr:col>
      <xdr:colOff>114300</xdr:colOff>
      <xdr:row>36</xdr:row>
      <xdr:rowOff>167680</xdr:rowOff>
    </xdr:to>
    <xdr:cxnSp macro="">
      <xdr:nvCxnSpPr>
        <xdr:cNvPr id="517" name="直線コネクタ 516"/>
        <xdr:cNvCxnSpPr/>
      </xdr:nvCxnSpPr>
      <xdr:spPr>
        <a:xfrm flipV="1">
          <a:off x="13703300" y="6226404"/>
          <a:ext cx="889000" cy="1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19" name="テキスト ボックス 518"/>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154056</xdr:rowOff>
    </xdr:from>
    <xdr:to>
      <xdr:col>71</xdr:col>
      <xdr:colOff>177800</xdr:colOff>
      <xdr:row>36</xdr:row>
      <xdr:rowOff>167680</xdr:rowOff>
    </xdr:to>
    <xdr:cxnSp macro="">
      <xdr:nvCxnSpPr>
        <xdr:cNvPr id="520" name="直線コネクタ 519"/>
        <xdr:cNvCxnSpPr/>
      </xdr:nvCxnSpPr>
      <xdr:spPr>
        <a:xfrm>
          <a:off x="12814300" y="632625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4" name="テキスト ボックス 523"/>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30" name="楕円 529"/>
        <xdr:cNvSpPr/>
      </xdr:nvSpPr>
      <xdr:spPr>
        <a:xfrm>
          <a:off x="16268700" y="61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28750</xdr:rowOff>
    </xdr:from>
    <xdr:ext cx="534377" cy="259045"/>
    <xdr:sp macro="" textlink="">
      <xdr:nvSpPr>
        <xdr:cNvPr id="531" name="消防費該当値テキスト"/>
        <xdr:cNvSpPr txBox="1"/>
      </xdr:nvSpPr>
      <xdr:spPr>
        <a:xfrm>
          <a:off x="16370300" y="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36596</xdr:rowOff>
    </xdr:from>
    <xdr:to>
      <xdr:col>81</xdr:col>
      <xdr:colOff>101600</xdr:colOff>
      <xdr:row>36</xdr:row>
      <xdr:rowOff>138196</xdr:rowOff>
    </xdr:to>
    <xdr:sp macro="" textlink="">
      <xdr:nvSpPr>
        <xdr:cNvPr id="532" name="楕円 531"/>
        <xdr:cNvSpPr/>
      </xdr:nvSpPr>
      <xdr:spPr>
        <a:xfrm>
          <a:off x="15430500" y="62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154723</xdr:rowOff>
    </xdr:from>
    <xdr:ext cx="534377" cy="259045"/>
    <xdr:sp macro="" textlink="">
      <xdr:nvSpPr>
        <xdr:cNvPr id="533" name="テキスト ボックス 532"/>
        <xdr:cNvSpPr txBox="1"/>
      </xdr:nvSpPr>
      <xdr:spPr>
        <a:xfrm>
          <a:off x="1521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3404</xdr:rowOff>
    </xdr:from>
    <xdr:to>
      <xdr:col>76</xdr:col>
      <xdr:colOff>165100</xdr:colOff>
      <xdr:row>36</xdr:row>
      <xdr:rowOff>105004</xdr:rowOff>
    </xdr:to>
    <xdr:sp macro="" textlink="">
      <xdr:nvSpPr>
        <xdr:cNvPr id="534" name="楕円 533"/>
        <xdr:cNvSpPr/>
      </xdr:nvSpPr>
      <xdr:spPr>
        <a:xfrm>
          <a:off x="14541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121531</xdr:rowOff>
    </xdr:from>
    <xdr:ext cx="534377" cy="259045"/>
    <xdr:sp macro="" textlink="">
      <xdr:nvSpPr>
        <xdr:cNvPr id="535" name="テキスト ボックス 534"/>
        <xdr:cNvSpPr txBox="1"/>
      </xdr:nvSpPr>
      <xdr:spPr>
        <a:xfrm>
          <a:off x="14325111" y="59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116880</xdr:rowOff>
    </xdr:from>
    <xdr:to>
      <xdr:col>72</xdr:col>
      <xdr:colOff>38100</xdr:colOff>
      <xdr:row>37</xdr:row>
      <xdr:rowOff>47030</xdr:rowOff>
    </xdr:to>
    <xdr:sp macro="" textlink="">
      <xdr:nvSpPr>
        <xdr:cNvPr id="536" name="楕円 535"/>
        <xdr:cNvSpPr/>
      </xdr:nvSpPr>
      <xdr:spPr>
        <a:xfrm>
          <a:off x="13652500" y="62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38157</xdr:rowOff>
    </xdr:from>
    <xdr:ext cx="534377" cy="259045"/>
    <xdr:sp macro="" textlink="">
      <xdr:nvSpPr>
        <xdr:cNvPr id="537" name="テキスト ボックス 536"/>
        <xdr:cNvSpPr txBox="1"/>
      </xdr:nvSpPr>
      <xdr:spPr>
        <a:xfrm>
          <a:off x="13436111" y="63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103256</xdr:rowOff>
    </xdr:from>
    <xdr:to>
      <xdr:col>67</xdr:col>
      <xdr:colOff>101600</xdr:colOff>
      <xdr:row>37</xdr:row>
      <xdr:rowOff>33406</xdr:rowOff>
    </xdr:to>
    <xdr:sp macro="" textlink="">
      <xdr:nvSpPr>
        <xdr:cNvPr id="538" name="楕円 537"/>
        <xdr:cNvSpPr/>
      </xdr:nvSpPr>
      <xdr:spPr>
        <a:xfrm>
          <a:off x="12763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49933</xdr:rowOff>
    </xdr:from>
    <xdr:ext cx="534377" cy="259045"/>
    <xdr:sp macro="" textlink="">
      <xdr:nvSpPr>
        <xdr:cNvPr id="539" name="テキスト ボックス 538"/>
        <xdr:cNvSpPr txBox="1"/>
      </xdr:nvSpPr>
      <xdr:spPr>
        <a:xfrm>
          <a:off x="12547111" y="60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122601</xdr:rowOff>
    </xdr:from>
    <xdr:to>
      <xdr:col>85</xdr:col>
      <xdr:colOff>127000</xdr:colOff>
      <xdr:row>54</xdr:row>
      <xdr:rowOff>163131</xdr:rowOff>
    </xdr:to>
    <xdr:cxnSp macro="">
      <xdr:nvCxnSpPr>
        <xdr:cNvPr id="567" name="直線コネクタ 566"/>
        <xdr:cNvCxnSpPr/>
      </xdr:nvCxnSpPr>
      <xdr:spPr>
        <a:xfrm flipV="1">
          <a:off x="15481300" y="9380901"/>
          <a:ext cx="8382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163131</xdr:rowOff>
    </xdr:from>
    <xdr:to>
      <xdr:col>81</xdr:col>
      <xdr:colOff>50800</xdr:colOff>
      <xdr:row>55</xdr:row>
      <xdr:rowOff>56307</xdr:rowOff>
    </xdr:to>
    <xdr:cxnSp macro="">
      <xdr:nvCxnSpPr>
        <xdr:cNvPr id="570" name="直線コネクタ 569"/>
        <xdr:cNvCxnSpPr/>
      </xdr:nvCxnSpPr>
      <xdr:spPr>
        <a:xfrm flipV="1">
          <a:off x="14592300" y="9421431"/>
          <a:ext cx="889000" cy="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2" name="テキスト ボックス 571"/>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152296</xdr:rowOff>
    </xdr:from>
    <xdr:to>
      <xdr:col>76</xdr:col>
      <xdr:colOff>114300</xdr:colOff>
      <xdr:row>55</xdr:row>
      <xdr:rowOff>56307</xdr:rowOff>
    </xdr:to>
    <xdr:cxnSp macro="">
      <xdr:nvCxnSpPr>
        <xdr:cNvPr id="573" name="直線コネクタ 572"/>
        <xdr:cNvCxnSpPr/>
      </xdr:nvCxnSpPr>
      <xdr:spPr>
        <a:xfrm>
          <a:off x="13703300" y="9410596"/>
          <a:ext cx="8890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152296</xdr:rowOff>
    </xdr:from>
    <xdr:to>
      <xdr:col>71</xdr:col>
      <xdr:colOff>177800</xdr:colOff>
      <xdr:row>56</xdr:row>
      <xdr:rowOff>42705</xdr:rowOff>
    </xdr:to>
    <xdr:cxnSp macro="">
      <xdr:nvCxnSpPr>
        <xdr:cNvPr id="576" name="直線コネクタ 575"/>
        <xdr:cNvCxnSpPr/>
      </xdr:nvCxnSpPr>
      <xdr:spPr>
        <a:xfrm flipV="1">
          <a:off x="12814300" y="9410596"/>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8" name="テキスト ボックス 577"/>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0" name="テキスト ボックス 579"/>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71801</xdr:rowOff>
    </xdr:from>
    <xdr:to>
      <xdr:col>85</xdr:col>
      <xdr:colOff>177800</xdr:colOff>
      <xdr:row>55</xdr:row>
      <xdr:rowOff>1951</xdr:rowOff>
    </xdr:to>
    <xdr:sp macro="" textlink="">
      <xdr:nvSpPr>
        <xdr:cNvPr id="586" name="楕円 585"/>
        <xdr:cNvSpPr/>
      </xdr:nvSpPr>
      <xdr:spPr>
        <a:xfrm>
          <a:off x="16268700" y="93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50228</xdr:rowOff>
    </xdr:from>
    <xdr:ext cx="534377" cy="259045"/>
    <xdr:sp macro="" textlink="">
      <xdr:nvSpPr>
        <xdr:cNvPr id="587" name="教育費該当値テキスト"/>
        <xdr:cNvSpPr txBox="1"/>
      </xdr:nvSpPr>
      <xdr:spPr>
        <a:xfrm>
          <a:off x="16370300" y="93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112331</xdr:rowOff>
    </xdr:from>
    <xdr:to>
      <xdr:col>81</xdr:col>
      <xdr:colOff>101600</xdr:colOff>
      <xdr:row>55</xdr:row>
      <xdr:rowOff>42481</xdr:rowOff>
    </xdr:to>
    <xdr:sp macro="" textlink="">
      <xdr:nvSpPr>
        <xdr:cNvPr id="588" name="楕円 587"/>
        <xdr:cNvSpPr/>
      </xdr:nvSpPr>
      <xdr:spPr>
        <a:xfrm>
          <a:off x="15430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59008</xdr:rowOff>
    </xdr:from>
    <xdr:ext cx="534377" cy="259045"/>
    <xdr:sp macro="" textlink="">
      <xdr:nvSpPr>
        <xdr:cNvPr id="589" name="テキスト ボックス 588"/>
        <xdr:cNvSpPr txBox="1"/>
      </xdr:nvSpPr>
      <xdr:spPr>
        <a:xfrm>
          <a:off x="15214111" y="91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5507</xdr:rowOff>
    </xdr:from>
    <xdr:to>
      <xdr:col>76</xdr:col>
      <xdr:colOff>165100</xdr:colOff>
      <xdr:row>55</xdr:row>
      <xdr:rowOff>107107</xdr:rowOff>
    </xdr:to>
    <xdr:sp macro="" textlink="">
      <xdr:nvSpPr>
        <xdr:cNvPr id="590" name="楕円 589"/>
        <xdr:cNvSpPr/>
      </xdr:nvSpPr>
      <xdr:spPr>
        <a:xfrm>
          <a:off x="14541500" y="94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123634</xdr:rowOff>
    </xdr:from>
    <xdr:ext cx="534377" cy="259045"/>
    <xdr:sp macro="" textlink="">
      <xdr:nvSpPr>
        <xdr:cNvPr id="591" name="テキスト ボックス 590"/>
        <xdr:cNvSpPr txBox="1"/>
      </xdr:nvSpPr>
      <xdr:spPr>
        <a:xfrm>
          <a:off x="14325111" y="9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101496</xdr:rowOff>
    </xdr:from>
    <xdr:to>
      <xdr:col>72</xdr:col>
      <xdr:colOff>38100</xdr:colOff>
      <xdr:row>55</xdr:row>
      <xdr:rowOff>31646</xdr:rowOff>
    </xdr:to>
    <xdr:sp macro="" textlink="">
      <xdr:nvSpPr>
        <xdr:cNvPr id="592" name="楕円 591"/>
        <xdr:cNvSpPr/>
      </xdr:nvSpPr>
      <xdr:spPr>
        <a:xfrm>
          <a:off x="13652500" y="93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48173</xdr:rowOff>
    </xdr:from>
    <xdr:ext cx="534377" cy="259045"/>
    <xdr:sp macro="" textlink="">
      <xdr:nvSpPr>
        <xdr:cNvPr id="593" name="テキスト ボックス 592"/>
        <xdr:cNvSpPr txBox="1"/>
      </xdr:nvSpPr>
      <xdr:spPr>
        <a:xfrm>
          <a:off x="13436111" y="91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163355</xdr:rowOff>
    </xdr:from>
    <xdr:to>
      <xdr:col>67</xdr:col>
      <xdr:colOff>101600</xdr:colOff>
      <xdr:row>56</xdr:row>
      <xdr:rowOff>93505</xdr:rowOff>
    </xdr:to>
    <xdr:sp macro="" textlink="">
      <xdr:nvSpPr>
        <xdr:cNvPr id="594" name="楕円 593"/>
        <xdr:cNvSpPr/>
      </xdr:nvSpPr>
      <xdr:spPr>
        <a:xfrm>
          <a:off x="12763500" y="95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110032</xdr:rowOff>
    </xdr:from>
    <xdr:ext cx="534377" cy="259045"/>
    <xdr:sp macro="" textlink="">
      <xdr:nvSpPr>
        <xdr:cNvPr id="595" name="テキスト ボックス 594"/>
        <xdr:cNvSpPr txBox="1"/>
      </xdr:nvSpPr>
      <xdr:spPr>
        <a:xfrm>
          <a:off x="12547111" y="93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36373</xdr:rowOff>
    </xdr:from>
    <xdr:to>
      <xdr:col>85</xdr:col>
      <xdr:colOff>127000</xdr:colOff>
      <xdr:row>79</xdr:row>
      <xdr:rowOff>44450</xdr:rowOff>
    </xdr:to>
    <xdr:cxnSp macro="">
      <xdr:nvCxnSpPr>
        <xdr:cNvPr id="624" name="直線コネクタ 623"/>
        <xdr:cNvCxnSpPr/>
      </xdr:nvCxnSpPr>
      <xdr:spPr>
        <a:xfrm flipV="1">
          <a:off x="15481300" y="135809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30277</xdr:rowOff>
    </xdr:from>
    <xdr:to>
      <xdr:col>81</xdr:col>
      <xdr:colOff>50800</xdr:colOff>
      <xdr:row>79</xdr:row>
      <xdr:rowOff>44450</xdr:rowOff>
    </xdr:to>
    <xdr:cxnSp macro="">
      <xdr:nvCxnSpPr>
        <xdr:cNvPr id="627" name="直線コネクタ 626"/>
        <xdr:cNvCxnSpPr/>
      </xdr:nvCxnSpPr>
      <xdr:spPr>
        <a:xfrm>
          <a:off x="14592300" y="13574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30277</xdr:rowOff>
    </xdr:from>
    <xdr:to>
      <xdr:col>76</xdr:col>
      <xdr:colOff>114300</xdr:colOff>
      <xdr:row>79</xdr:row>
      <xdr:rowOff>40717</xdr:rowOff>
    </xdr:to>
    <xdr:cxnSp macro="">
      <xdr:nvCxnSpPr>
        <xdr:cNvPr id="630" name="直線コネクタ 629"/>
        <xdr:cNvCxnSpPr/>
      </xdr:nvCxnSpPr>
      <xdr:spPr>
        <a:xfrm flipV="1">
          <a:off x="13703300" y="1357482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xdr:rowOff>
    </xdr:from>
    <xdr:to>
      <xdr:col>71</xdr:col>
      <xdr:colOff>177800</xdr:colOff>
      <xdr:row>79</xdr:row>
      <xdr:rowOff>40717</xdr:rowOff>
    </xdr:to>
    <xdr:cxnSp macro="">
      <xdr:nvCxnSpPr>
        <xdr:cNvPr id="633" name="直線コネクタ 632"/>
        <xdr:cNvCxnSpPr/>
      </xdr:nvCxnSpPr>
      <xdr:spPr>
        <a:xfrm>
          <a:off x="12814300" y="13554253"/>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157023</xdr:rowOff>
    </xdr:from>
    <xdr:to>
      <xdr:col>85</xdr:col>
      <xdr:colOff>177800</xdr:colOff>
      <xdr:row>79</xdr:row>
      <xdr:rowOff>87173</xdr:rowOff>
    </xdr:to>
    <xdr:sp macro="" textlink="">
      <xdr:nvSpPr>
        <xdr:cNvPr id="643" name="楕円 642"/>
        <xdr:cNvSpPr/>
      </xdr:nvSpPr>
      <xdr:spPr>
        <a:xfrm>
          <a:off x="162687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71950</xdr:rowOff>
    </xdr:from>
    <xdr:ext cx="378565" cy="259045"/>
    <xdr:sp macro="" textlink="">
      <xdr:nvSpPr>
        <xdr:cNvPr id="644" name="災害復旧費該当値テキスト"/>
        <xdr:cNvSpPr txBox="1"/>
      </xdr:nvSpPr>
      <xdr:spPr>
        <a:xfrm>
          <a:off x="16370300" y="13445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150927</xdr:rowOff>
    </xdr:from>
    <xdr:to>
      <xdr:col>76</xdr:col>
      <xdr:colOff>165100</xdr:colOff>
      <xdr:row>79</xdr:row>
      <xdr:rowOff>81077</xdr:rowOff>
    </xdr:to>
    <xdr:sp macro="" textlink="">
      <xdr:nvSpPr>
        <xdr:cNvPr id="647" name="楕円 646"/>
        <xdr:cNvSpPr/>
      </xdr:nvSpPr>
      <xdr:spPr>
        <a:xfrm>
          <a:off x="14541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72204</xdr:rowOff>
    </xdr:from>
    <xdr:ext cx="378565" cy="259045"/>
    <xdr:sp macro="" textlink="">
      <xdr:nvSpPr>
        <xdr:cNvPr id="648" name="テキスト ボックス 647"/>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161367</xdr:rowOff>
    </xdr:from>
    <xdr:to>
      <xdr:col>72</xdr:col>
      <xdr:colOff>38100</xdr:colOff>
      <xdr:row>79</xdr:row>
      <xdr:rowOff>91517</xdr:rowOff>
    </xdr:to>
    <xdr:sp macro="" textlink="">
      <xdr:nvSpPr>
        <xdr:cNvPr id="649" name="楕円 648"/>
        <xdr:cNvSpPr/>
      </xdr:nvSpPr>
      <xdr:spPr>
        <a:xfrm>
          <a:off x="13652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82644</xdr:rowOff>
    </xdr:from>
    <xdr:ext cx="313932" cy="259045"/>
    <xdr:sp macro="" textlink="">
      <xdr:nvSpPr>
        <xdr:cNvPr id="650" name="テキスト ボックス 649"/>
        <xdr:cNvSpPr txBox="1"/>
      </xdr:nvSpPr>
      <xdr:spPr>
        <a:xfrm>
          <a:off x="13546333" y="13627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130353</xdr:rowOff>
    </xdr:from>
    <xdr:to>
      <xdr:col>67</xdr:col>
      <xdr:colOff>101600</xdr:colOff>
      <xdr:row>79</xdr:row>
      <xdr:rowOff>60503</xdr:rowOff>
    </xdr:to>
    <xdr:sp macro="" textlink="">
      <xdr:nvSpPr>
        <xdr:cNvPr id="651" name="楕円 650"/>
        <xdr:cNvSpPr/>
      </xdr:nvSpPr>
      <xdr:spPr>
        <a:xfrm>
          <a:off x="12763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51630</xdr:rowOff>
    </xdr:from>
    <xdr:ext cx="378565" cy="259045"/>
    <xdr:sp macro="" textlink="">
      <xdr:nvSpPr>
        <xdr:cNvPr id="652" name="テキスト ボックス 651"/>
        <xdr:cNvSpPr txBox="1"/>
      </xdr:nvSpPr>
      <xdr:spPr>
        <a:xfrm>
          <a:off x="12625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108676</xdr:rowOff>
    </xdr:from>
    <xdr:to>
      <xdr:col>85</xdr:col>
      <xdr:colOff>127000</xdr:colOff>
      <xdr:row>94</xdr:row>
      <xdr:rowOff>110603</xdr:rowOff>
    </xdr:to>
    <xdr:cxnSp macro="">
      <xdr:nvCxnSpPr>
        <xdr:cNvPr id="684" name="直線コネクタ 683"/>
        <xdr:cNvCxnSpPr/>
      </xdr:nvCxnSpPr>
      <xdr:spPr>
        <a:xfrm flipV="1">
          <a:off x="15481300" y="1622497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5"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41402</xdr:rowOff>
    </xdr:from>
    <xdr:to>
      <xdr:col>81</xdr:col>
      <xdr:colOff>50800</xdr:colOff>
      <xdr:row>94</xdr:row>
      <xdr:rowOff>110603</xdr:rowOff>
    </xdr:to>
    <xdr:cxnSp macro="">
      <xdr:nvCxnSpPr>
        <xdr:cNvPr id="687" name="直線コネクタ 686"/>
        <xdr:cNvCxnSpPr/>
      </xdr:nvCxnSpPr>
      <xdr:spPr>
        <a:xfrm>
          <a:off x="14592300" y="16157702"/>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89" name="テキスト ボックス 688"/>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49926</xdr:rowOff>
    </xdr:from>
    <xdr:to>
      <xdr:col>76</xdr:col>
      <xdr:colOff>114300</xdr:colOff>
      <xdr:row>94</xdr:row>
      <xdr:rowOff>41402</xdr:rowOff>
    </xdr:to>
    <xdr:cxnSp macro="">
      <xdr:nvCxnSpPr>
        <xdr:cNvPr id="690" name="直線コネクタ 689"/>
        <xdr:cNvCxnSpPr/>
      </xdr:nvCxnSpPr>
      <xdr:spPr>
        <a:xfrm>
          <a:off x="13703300" y="15994776"/>
          <a:ext cx="889000" cy="16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2" name="テキスト ボックス 691"/>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49926</xdr:rowOff>
    </xdr:from>
    <xdr:to>
      <xdr:col>71</xdr:col>
      <xdr:colOff>177800</xdr:colOff>
      <xdr:row>93</xdr:row>
      <xdr:rowOff>130034</xdr:rowOff>
    </xdr:to>
    <xdr:cxnSp macro="">
      <xdr:nvCxnSpPr>
        <xdr:cNvPr id="693" name="直線コネクタ 692"/>
        <xdr:cNvCxnSpPr/>
      </xdr:nvCxnSpPr>
      <xdr:spPr>
        <a:xfrm flipV="1">
          <a:off x="12814300" y="15994776"/>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5" name="テキスト ボックス 694"/>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7" name="テキスト ボックス 696"/>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57876</xdr:rowOff>
    </xdr:from>
    <xdr:to>
      <xdr:col>85</xdr:col>
      <xdr:colOff>177800</xdr:colOff>
      <xdr:row>94</xdr:row>
      <xdr:rowOff>159476</xdr:rowOff>
    </xdr:to>
    <xdr:sp macro="" textlink="">
      <xdr:nvSpPr>
        <xdr:cNvPr id="703" name="楕円 702"/>
        <xdr:cNvSpPr/>
      </xdr:nvSpPr>
      <xdr:spPr>
        <a:xfrm>
          <a:off x="16268700" y="16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80753</xdr:rowOff>
    </xdr:from>
    <xdr:ext cx="534377" cy="259045"/>
    <xdr:sp macro="" textlink="">
      <xdr:nvSpPr>
        <xdr:cNvPr id="704" name="公債費該当値テキスト"/>
        <xdr:cNvSpPr txBox="1"/>
      </xdr:nvSpPr>
      <xdr:spPr>
        <a:xfrm>
          <a:off x="16370300" y="160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59803</xdr:rowOff>
    </xdr:from>
    <xdr:to>
      <xdr:col>81</xdr:col>
      <xdr:colOff>101600</xdr:colOff>
      <xdr:row>94</xdr:row>
      <xdr:rowOff>161403</xdr:rowOff>
    </xdr:to>
    <xdr:sp macro="" textlink="">
      <xdr:nvSpPr>
        <xdr:cNvPr id="705" name="楕円 704"/>
        <xdr:cNvSpPr/>
      </xdr:nvSpPr>
      <xdr:spPr>
        <a:xfrm>
          <a:off x="15430500" y="161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6480</xdr:rowOff>
    </xdr:from>
    <xdr:ext cx="534377" cy="259045"/>
    <xdr:sp macro="" textlink="">
      <xdr:nvSpPr>
        <xdr:cNvPr id="706" name="テキスト ボックス 705"/>
        <xdr:cNvSpPr txBox="1"/>
      </xdr:nvSpPr>
      <xdr:spPr>
        <a:xfrm>
          <a:off x="15214111" y="159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162052</xdr:rowOff>
    </xdr:from>
    <xdr:to>
      <xdr:col>76</xdr:col>
      <xdr:colOff>165100</xdr:colOff>
      <xdr:row>94</xdr:row>
      <xdr:rowOff>92202</xdr:rowOff>
    </xdr:to>
    <xdr:sp macro="" textlink="">
      <xdr:nvSpPr>
        <xdr:cNvPr id="707" name="楕円 706"/>
        <xdr:cNvSpPr/>
      </xdr:nvSpPr>
      <xdr:spPr>
        <a:xfrm>
          <a:off x="14541500" y="161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108729</xdr:rowOff>
    </xdr:from>
    <xdr:ext cx="534377" cy="259045"/>
    <xdr:sp macro="" textlink="">
      <xdr:nvSpPr>
        <xdr:cNvPr id="708" name="テキスト ボックス 707"/>
        <xdr:cNvSpPr txBox="1"/>
      </xdr:nvSpPr>
      <xdr:spPr>
        <a:xfrm>
          <a:off x="14325111" y="158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170576</xdr:rowOff>
    </xdr:from>
    <xdr:to>
      <xdr:col>72</xdr:col>
      <xdr:colOff>38100</xdr:colOff>
      <xdr:row>93</xdr:row>
      <xdr:rowOff>100726</xdr:rowOff>
    </xdr:to>
    <xdr:sp macro="" textlink="">
      <xdr:nvSpPr>
        <xdr:cNvPr id="709" name="楕円 708"/>
        <xdr:cNvSpPr/>
      </xdr:nvSpPr>
      <xdr:spPr>
        <a:xfrm>
          <a:off x="13652500" y="159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117253</xdr:rowOff>
    </xdr:from>
    <xdr:ext cx="534377" cy="259045"/>
    <xdr:sp macro="" textlink="">
      <xdr:nvSpPr>
        <xdr:cNvPr id="710" name="テキスト ボックス 709"/>
        <xdr:cNvSpPr txBox="1"/>
      </xdr:nvSpPr>
      <xdr:spPr>
        <a:xfrm>
          <a:off x="13436111" y="157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79234</xdr:rowOff>
    </xdr:from>
    <xdr:to>
      <xdr:col>67</xdr:col>
      <xdr:colOff>101600</xdr:colOff>
      <xdr:row>94</xdr:row>
      <xdr:rowOff>9384</xdr:rowOff>
    </xdr:to>
    <xdr:sp macro="" textlink="">
      <xdr:nvSpPr>
        <xdr:cNvPr id="711" name="楕円 710"/>
        <xdr:cNvSpPr/>
      </xdr:nvSpPr>
      <xdr:spPr>
        <a:xfrm>
          <a:off x="12763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25911</xdr:rowOff>
    </xdr:from>
    <xdr:ext cx="534377" cy="259045"/>
    <xdr:sp macro="" textlink="">
      <xdr:nvSpPr>
        <xdr:cNvPr id="712" name="テキスト ボックス 711"/>
        <xdr:cNvSpPr txBox="1"/>
      </xdr:nvSpPr>
      <xdr:spPr>
        <a:xfrm>
          <a:off x="12547111" y="15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本市の令和２年度における住民一人当たりの経費は</a:t>
          </a:r>
          <a:r>
            <a:rPr kumimoji="1" lang="en-US" altLang="ja-JP" sz="1300">
              <a:effectLst/>
              <a:latin typeface="ＭＳ Ｐゴシック" panose="020B0600070205080204" pitchFamily="50" charset="-128"/>
              <a:ea typeface="ＭＳ Ｐゴシック" panose="020B0600070205080204" pitchFamily="50" charset="-128"/>
            </a:rPr>
            <a:t>536,986</a:t>
          </a:r>
          <a:r>
            <a:rPr kumimoji="1" lang="ja-JP" altLang="en-US" sz="1300">
              <a:effectLst/>
              <a:latin typeface="ＭＳ Ｐゴシック" panose="020B0600070205080204" pitchFamily="50" charset="-128"/>
              <a:ea typeface="ＭＳ Ｐゴシック" panose="020B0600070205080204" pitchFamily="50" charset="-128"/>
            </a:rPr>
            <a:t>円であり、感染症の影響により、特別定額給付金事業や感染対策、各種経済対策に係る事業を行ったことにより、前年度比で大きく増加することとなった。</a:t>
          </a:r>
          <a:endParaRPr kumimoji="1" lang="en-US"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前年度との比較で大きく増加したの総務費であるが、これは特別定額給付金事業の実施によるものである。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農林水産業費、商工費についても増加しているが、これは感染症の影響により、農産物の需要の低下や米価の下落、飲食店の売上の減少、酒や漆器などの地場産品の売上の減少、観光入込数の減少などが発生したことを踏まえ、各種支援事業を行ったことによるものであ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住民一人当たりの経費は類似団体と比較して高い傾向で推移しているが、類似団体の中では市域が広く、降雪があるなど厳しい環境であることや、商業、工業、農林畜産業など幅広い産業への支援が求められている状況にあることなどがその要因として考えられるところである。今後も、限られた財源の中で最大の効果を発揮し、住民福祉の向上や各種産業の支援を行うことができるよう安定的な財政運営を行っていく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予算の効率的な執行や税等の徴収率の向上などの取組を強化してきたことに加え、令和２年度は、感染症の影響により予定していた事業が執行されなかったことなどの要因により、前年度比</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また、財政調整基金については、感染症対策のほか、例年以上の降雪による除雪対策事業費の増などにより、前年比</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ポイント減少した。今後も適正とされる標準財政規模の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％程度の確保を目標に、同基金残高の確保に努めていく。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すべての会計において黒字決算となった。今後も各会計において赤字額が生じないよう、適正かつ健全な財政運営を図っていく。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215;&#26696;&#29992;&#65306;&#21512;&#20307;&#21069;&#12288;&#36001;&#25919;&#29366;&#27841;&#36039;&#26009;&#38598;&#12305;_072028_&#20250;&#27941;&#33509;&#2649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30.3</v>
          </cell>
          <cell r="BX51">
            <v>31.7</v>
          </cell>
          <cell r="CF51">
            <v>28</v>
          </cell>
          <cell r="CN51">
            <v>27.2</v>
          </cell>
          <cell r="CV51">
            <v>37.5</v>
          </cell>
        </row>
        <row r="53">
          <cell r="BP53">
            <v>53.1</v>
          </cell>
          <cell r="BX53">
            <v>53.5</v>
          </cell>
          <cell r="CF53">
            <v>54.4</v>
          </cell>
          <cell r="CN53">
            <v>55.3</v>
          </cell>
          <cell r="CV53">
            <v>56</v>
          </cell>
        </row>
        <row r="55">
          <cell r="AN55" t="str">
            <v>類似団体内平均値</v>
          </cell>
          <cell r="BP55">
            <v>15</v>
          </cell>
          <cell r="BX55">
            <v>12.2</v>
          </cell>
          <cell r="CF55">
            <v>5</v>
          </cell>
          <cell r="CN55">
            <v>5.4</v>
          </cell>
          <cell r="CV55">
            <v>3.9</v>
          </cell>
        </row>
        <row r="57">
          <cell r="BP57">
            <v>60.1</v>
          </cell>
          <cell r="BX57">
            <v>61.2</v>
          </cell>
          <cell r="CF57">
            <v>61.7</v>
          </cell>
          <cell r="CN57">
            <v>62.6</v>
          </cell>
          <cell r="CV57">
            <v>63.1</v>
          </cell>
        </row>
        <row r="72">
          <cell r="BP72" t="str">
            <v>H28</v>
          </cell>
          <cell r="BX72" t="str">
            <v>H29</v>
          </cell>
          <cell r="CF72" t="str">
            <v>H30</v>
          </cell>
          <cell r="CN72" t="str">
            <v>R01</v>
          </cell>
          <cell r="CV72" t="str">
            <v>R02</v>
          </cell>
        </row>
        <row r="73">
          <cell r="AN73" t="str">
            <v>当該団体値</v>
          </cell>
          <cell r="BP73">
            <v>30.3</v>
          </cell>
          <cell r="BX73">
            <v>31.7</v>
          </cell>
          <cell r="CF73">
            <v>28</v>
          </cell>
          <cell r="CN73">
            <v>27.2</v>
          </cell>
          <cell r="CV73">
            <v>37.5</v>
          </cell>
        </row>
        <row r="75">
          <cell r="BP75">
            <v>8.8000000000000007</v>
          </cell>
          <cell r="BX75">
            <v>7.3</v>
          </cell>
          <cell r="CF75">
            <v>6.2</v>
          </cell>
          <cell r="CN75">
            <v>5.6</v>
          </cell>
          <cell r="CV75">
            <v>5.0999999999999996</v>
          </cell>
        </row>
        <row r="77">
          <cell r="AN77" t="str">
            <v>類似団体内平均値</v>
          </cell>
          <cell r="BP77">
            <v>15</v>
          </cell>
          <cell r="BX77">
            <v>12.2</v>
          </cell>
          <cell r="CF77">
            <v>5</v>
          </cell>
          <cell r="CN77">
            <v>5.4</v>
          </cell>
          <cell r="CV77">
            <v>3.9</v>
          </cell>
        </row>
        <row r="79">
          <cell r="BP79">
            <v>5</v>
          </cell>
          <cell r="BX79">
            <v>4.8</v>
          </cell>
          <cell r="CF79">
            <v>4.5</v>
          </cell>
          <cell r="CN79">
            <v>4.2</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AC19" sqref="AC19:AG19"/>
    </sheetView>
  </sheetViews>
  <sheetFormatPr defaultColWidth="0" defaultRowHeight="10.55" zeroHeight="1" x14ac:dyDescent="0.2"/>
  <cols>
    <col min="1" max="11" width="2.09765625" style="188" customWidth="1"/>
    <col min="12" max="12" width="2.19921875" style="188" customWidth="1"/>
    <col min="13" max="17" width="2.296875" style="188" customWidth="1"/>
    <col min="18" max="119" width="2.09765625" style="188" customWidth="1"/>
    <col min="120" max="16384" width="0" style="188" hidden="1"/>
  </cols>
  <sheetData>
    <row r="1" spans="1:119" ht="32.950000000000003" customHeight="1" x14ac:dyDescent="0.2">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3.85"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 customHeight="1" thickBot="1" x14ac:dyDescent="0.25">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64897085</v>
      </c>
      <c r="BO4" s="395"/>
      <c r="BP4" s="395"/>
      <c r="BQ4" s="395"/>
      <c r="BR4" s="395"/>
      <c r="BS4" s="395"/>
      <c r="BT4" s="395"/>
      <c r="BU4" s="396"/>
      <c r="BV4" s="394">
        <v>50733703</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7.7</v>
      </c>
      <c r="CU4" s="401"/>
      <c r="CV4" s="401"/>
      <c r="CW4" s="401"/>
      <c r="CX4" s="401"/>
      <c r="CY4" s="401"/>
      <c r="CZ4" s="401"/>
      <c r="DA4" s="402"/>
      <c r="DB4" s="400">
        <v>5.5</v>
      </c>
      <c r="DC4" s="401"/>
      <c r="DD4" s="401"/>
      <c r="DE4" s="401"/>
      <c r="DF4" s="401"/>
      <c r="DG4" s="401"/>
      <c r="DH4" s="401"/>
      <c r="DI4" s="402"/>
      <c r="DJ4" s="186"/>
      <c r="DK4" s="186"/>
      <c r="DL4" s="186"/>
      <c r="DM4" s="186"/>
      <c r="DN4" s="186"/>
      <c r="DO4" s="186"/>
    </row>
    <row r="5" spans="1:119" ht="18.7"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62323637</v>
      </c>
      <c r="BO5" s="432"/>
      <c r="BP5" s="432"/>
      <c r="BQ5" s="432"/>
      <c r="BR5" s="432"/>
      <c r="BS5" s="432"/>
      <c r="BT5" s="432"/>
      <c r="BU5" s="433"/>
      <c r="BV5" s="431">
        <v>49033758</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90.7</v>
      </c>
      <c r="DC5" s="429"/>
      <c r="DD5" s="429"/>
      <c r="DE5" s="429"/>
      <c r="DF5" s="429"/>
      <c r="DG5" s="429"/>
      <c r="DH5" s="429"/>
      <c r="DI5" s="430"/>
      <c r="DJ5" s="186"/>
      <c r="DK5" s="186"/>
      <c r="DL5" s="186"/>
      <c r="DM5" s="186"/>
      <c r="DN5" s="186"/>
      <c r="DO5" s="186"/>
    </row>
    <row r="6" spans="1:119" ht="18.7" customHeight="1" x14ac:dyDescent="0.2">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92</v>
      </c>
      <c r="AV6" s="464"/>
      <c r="AW6" s="464"/>
      <c r="AX6" s="464"/>
      <c r="AY6" s="465" t="s">
        <v>100</v>
      </c>
      <c r="AZ6" s="466"/>
      <c r="BA6" s="466"/>
      <c r="BB6" s="466"/>
      <c r="BC6" s="466"/>
      <c r="BD6" s="466"/>
      <c r="BE6" s="466"/>
      <c r="BF6" s="466"/>
      <c r="BG6" s="466"/>
      <c r="BH6" s="466"/>
      <c r="BI6" s="466"/>
      <c r="BJ6" s="466"/>
      <c r="BK6" s="466"/>
      <c r="BL6" s="466"/>
      <c r="BM6" s="467"/>
      <c r="BN6" s="431">
        <v>2573448</v>
      </c>
      <c r="BO6" s="432"/>
      <c r="BP6" s="432"/>
      <c r="BQ6" s="432"/>
      <c r="BR6" s="432"/>
      <c r="BS6" s="432"/>
      <c r="BT6" s="432"/>
      <c r="BU6" s="433"/>
      <c r="BV6" s="431">
        <v>1699945</v>
      </c>
      <c r="BW6" s="432"/>
      <c r="BX6" s="432"/>
      <c r="BY6" s="432"/>
      <c r="BZ6" s="432"/>
      <c r="CA6" s="432"/>
      <c r="CB6" s="432"/>
      <c r="CC6" s="433"/>
      <c r="CD6" s="434" t="s">
        <v>101</v>
      </c>
      <c r="CE6" s="435"/>
      <c r="CF6" s="435"/>
      <c r="CG6" s="435"/>
      <c r="CH6" s="435"/>
      <c r="CI6" s="435"/>
      <c r="CJ6" s="435"/>
      <c r="CK6" s="435"/>
      <c r="CL6" s="435"/>
      <c r="CM6" s="435"/>
      <c r="CN6" s="435"/>
      <c r="CO6" s="435"/>
      <c r="CP6" s="435"/>
      <c r="CQ6" s="435"/>
      <c r="CR6" s="435"/>
      <c r="CS6" s="436"/>
      <c r="CT6" s="468">
        <v>95.5</v>
      </c>
      <c r="CU6" s="469"/>
      <c r="CV6" s="469"/>
      <c r="CW6" s="469"/>
      <c r="CX6" s="469"/>
      <c r="CY6" s="469"/>
      <c r="CZ6" s="469"/>
      <c r="DA6" s="470"/>
      <c r="DB6" s="468">
        <v>95.4</v>
      </c>
      <c r="DC6" s="469"/>
      <c r="DD6" s="469"/>
      <c r="DE6" s="469"/>
      <c r="DF6" s="469"/>
      <c r="DG6" s="469"/>
      <c r="DH6" s="469"/>
      <c r="DI6" s="470"/>
      <c r="DJ6" s="186"/>
      <c r="DK6" s="186"/>
      <c r="DL6" s="186"/>
      <c r="DM6" s="186"/>
      <c r="DN6" s="186"/>
      <c r="DO6" s="186"/>
    </row>
    <row r="7" spans="1:119" ht="18.7"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102</v>
      </c>
      <c r="AN7" s="461"/>
      <c r="AO7" s="461"/>
      <c r="AP7" s="461"/>
      <c r="AQ7" s="461"/>
      <c r="AR7" s="461"/>
      <c r="AS7" s="461"/>
      <c r="AT7" s="462"/>
      <c r="AU7" s="463" t="s">
        <v>103</v>
      </c>
      <c r="AV7" s="464"/>
      <c r="AW7" s="464"/>
      <c r="AX7" s="464"/>
      <c r="AY7" s="465" t="s">
        <v>104</v>
      </c>
      <c r="AZ7" s="466"/>
      <c r="BA7" s="466"/>
      <c r="BB7" s="466"/>
      <c r="BC7" s="466"/>
      <c r="BD7" s="466"/>
      <c r="BE7" s="466"/>
      <c r="BF7" s="466"/>
      <c r="BG7" s="466"/>
      <c r="BH7" s="466"/>
      <c r="BI7" s="466"/>
      <c r="BJ7" s="466"/>
      <c r="BK7" s="466"/>
      <c r="BL7" s="466"/>
      <c r="BM7" s="467"/>
      <c r="BN7" s="431">
        <v>385743</v>
      </c>
      <c r="BO7" s="432"/>
      <c r="BP7" s="432"/>
      <c r="BQ7" s="432"/>
      <c r="BR7" s="432"/>
      <c r="BS7" s="432"/>
      <c r="BT7" s="432"/>
      <c r="BU7" s="433"/>
      <c r="BV7" s="431">
        <v>142083</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28592098</v>
      </c>
      <c r="CU7" s="432"/>
      <c r="CV7" s="432"/>
      <c r="CW7" s="432"/>
      <c r="CX7" s="432"/>
      <c r="CY7" s="432"/>
      <c r="CZ7" s="432"/>
      <c r="DA7" s="433"/>
      <c r="DB7" s="431">
        <v>28145868</v>
      </c>
      <c r="DC7" s="432"/>
      <c r="DD7" s="432"/>
      <c r="DE7" s="432"/>
      <c r="DF7" s="432"/>
      <c r="DG7" s="432"/>
      <c r="DH7" s="432"/>
      <c r="DI7" s="433"/>
      <c r="DJ7" s="186"/>
      <c r="DK7" s="186"/>
      <c r="DL7" s="186"/>
      <c r="DM7" s="186"/>
      <c r="DN7" s="186"/>
      <c r="DO7" s="186"/>
    </row>
    <row r="8" spans="1:119" ht="18.7"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2187705</v>
      </c>
      <c r="BO8" s="432"/>
      <c r="BP8" s="432"/>
      <c r="BQ8" s="432"/>
      <c r="BR8" s="432"/>
      <c r="BS8" s="432"/>
      <c r="BT8" s="432"/>
      <c r="BU8" s="433"/>
      <c r="BV8" s="431">
        <v>1557862</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0.63</v>
      </c>
      <c r="CU8" s="472"/>
      <c r="CV8" s="472"/>
      <c r="CW8" s="472"/>
      <c r="CX8" s="472"/>
      <c r="CY8" s="472"/>
      <c r="CZ8" s="472"/>
      <c r="DA8" s="473"/>
      <c r="DB8" s="471">
        <v>0.62</v>
      </c>
      <c r="DC8" s="472"/>
      <c r="DD8" s="472"/>
      <c r="DE8" s="472"/>
      <c r="DF8" s="472"/>
      <c r="DG8" s="472"/>
      <c r="DH8" s="472"/>
      <c r="DI8" s="473"/>
      <c r="DJ8" s="186"/>
      <c r="DK8" s="186"/>
      <c r="DL8" s="186"/>
      <c r="DM8" s="186"/>
      <c r="DN8" s="186"/>
      <c r="DO8" s="186"/>
    </row>
    <row r="9" spans="1:119" ht="18.7" customHeight="1" thickBot="1" x14ac:dyDescent="0.25">
      <c r="A9" s="187"/>
      <c r="B9" s="425" t="s">
        <v>110</v>
      </c>
      <c r="C9" s="426"/>
      <c r="D9" s="426"/>
      <c r="E9" s="426"/>
      <c r="F9" s="426"/>
      <c r="G9" s="426"/>
      <c r="H9" s="426"/>
      <c r="I9" s="426"/>
      <c r="J9" s="426"/>
      <c r="K9" s="474"/>
      <c r="L9" s="475" t="s">
        <v>111</v>
      </c>
      <c r="M9" s="476"/>
      <c r="N9" s="476"/>
      <c r="O9" s="476"/>
      <c r="P9" s="476"/>
      <c r="Q9" s="477"/>
      <c r="R9" s="478">
        <v>117376</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107</v>
      </c>
      <c r="AV9" s="464"/>
      <c r="AW9" s="464"/>
      <c r="AX9" s="464"/>
      <c r="AY9" s="465" t="s">
        <v>114</v>
      </c>
      <c r="AZ9" s="466"/>
      <c r="BA9" s="466"/>
      <c r="BB9" s="466"/>
      <c r="BC9" s="466"/>
      <c r="BD9" s="466"/>
      <c r="BE9" s="466"/>
      <c r="BF9" s="466"/>
      <c r="BG9" s="466"/>
      <c r="BH9" s="466"/>
      <c r="BI9" s="466"/>
      <c r="BJ9" s="466"/>
      <c r="BK9" s="466"/>
      <c r="BL9" s="466"/>
      <c r="BM9" s="467"/>
      <c r="BN9" s="431">
        <v>629843</v>
      </c>
      <c r="BO9" s="432"/>
      <c r="BP9" s="432"/>
      <c r="BQ9" s="432"/>
      <c r="BR9" s="432"/>
      <c r="BS9" s="432"/>
      <c r="BT9" s="432"/>
      <c r="BU9" s="433"/>
      <c r="BV9" s="431">
        <v>-472739</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11.6</v>
      </c>
      <c r="CU9" s="429"/>
      <c r="CV9" s="429"/>
      <c r="CW9" s="429"/>
      <c r="CX9" s="429"/>
      <c r="CY9" s="429"/>
      <c r="CZ9" s="429"/>
      <c r="DA9" s="430"/>
      <c r="DB9" s="428">
        <v>12.3</v>
      </c>
      <c r="DC9" s="429"/>
      <c r="DD9" s="429"/>
      <c r="DE9" s="429"/>
      <c r="DF9" s="429"/>
      <c r="DG9" s="429"/>
      <c r="DH9" s="429"/>
      <c r="DI9" s="430"/>
      <c r="DJ9" s="186"/>
      <c r="DK9" s="186"/>
      <c r="DL9" s="186"/>
      <c r="DM9" s="186"/>
      <c r="DN9" s="186"/>
      <c r="DO9" s="186"/>
    </row>
    <row r="10" spans="1:119" ht="18.7" customHeight="1" thickBot="1" x14ac:dyDescent="0.25">
      <c r="A10" s="187"/>
      <c r="B10" s="425"/>
      <c r="C10" s="426"/>
      <c r="D10" s="426"/>
      <c r="E10" s="426"/>
      <c r="F10" s="426"/>
      <c r="G10" s="426"/>
      <c r="H10" s="426"/>
      <c r="I10" s="426"/>
      <c r="J10" s="426"/>
      <c r="K10" s="474"/>
      <c r="L10" s="481" t="s">
        <v>116</v>
      </c>
      <c r="M10" s="461"/>
      <c r="N10" s="461"/>
      <c r="O10" s="461"/>
      <c r="P10" s="461"/>
      <c r="Q10" s="462"/>
      <c r="R10" s="482">
        <v>124062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165</v>
      </c>
      <c r="BO10" s="432"/>
      <c r="BP10" s="432"/>
      <c r="BQ10" s="432"/>
      <c r="BR10" s="432"/>
      <c r="BS10" s="432"/>
      <c r="BT10" s="432"/>
      <c r="BU10" s="433"/>
      <c r="BV10" s="431">
        <v>312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 customHeight="1" x14ac:dyDescent="0.2">
      <c r="A12" s="187"/>
      <c r="B12" s="491" t="s">
        <v>128</v>
      </c>
      <c r="C12" s="492"/>
      <c r="D12" s="492"/>
      <c r="E12" s="492"/>
      <c r="F12" s="492"/>
      <c r="G12" s="492"/>
      <c r="H12" s="492"/>
      <c r="I12" s="492"/>
      <c r="J12" s="492"/>
      <c r="K12" s="493"/>
      <c r="L12" s="500" t="s">
        <v>129</v>
      </c>
      <c r="M12" s="501"/>
      <c r="N12" s="501"/>
      <c r="O12" s="501"/>
      <c r="P12" s="501"/>
      <c r="Q12" s="502"/>
      <c r="R12" s="503">
        <v>117027</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92</v>
      </c>
      <c r="AV12" s="464"/>
      <c r="AW12" s="464"/>
      <c r="AX12" s="464"/>
      <c r="AY12" s="465" t="s">
        <v>133</v>
      </c>
      <c r="AZ12" s="466"/>
      <c r="BA12" s="466"/>
      <c r="BB12" s="466"/>
      <c r="BC12" s="466"/>
      <c r="BD12" s="466"/>
      <c r="BE12" s="466"/>
      <c r="BF12" s="466"/>
      <c r="BG12" s="466"/>
      <c r="BH12" s="466"/>
      <c r="BI12" s="466"/>
      <c r="BJ12" s="466"/>
      <c r="BK12" s="466"/>
      <c r="BL12" s="466"/>
      <c r="BM12" s="467"/>
      <c r="BN12" s="431">
        <v>881589</v>
      </c>
      <c r="BO12" s="432"/>
      <c r="BP12" s="432"/>
      <c r="BQ12" s="432"/>
      <c r="BR12" s="432"/>
      <c r="BS12" s="432"/>
      <c r="BT12" s="432"/>
      <c r="BU12" s="433"/>
      <c r="BV12" s="431">
        <v>357982</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 customHeight="1" x14ac:dyDescent="0.2">
      <c r="A13" s="187"/>
      <c r="B13" s="494"/>
      <c r="C13" s="495"/>
      <c r="D13" s="495"/>
      <c r="E13" s="495"/>
      <c r="F13" s="495"/>
      <c r="G13" s="495"/>
      <c r="H13" s="495"/>
      <c r="I13" s="495"/>
      <c r="J13" s="495"/>
      <c r="K13" s="496"/>
      <c r="L13" s="197"/>
      <c r="M13" s="522" t="s">
        <v>136</v>
      </c>
      <c r="N13" s="523"/>
      <c r="O13" s="523"/>
      <c r="P13" s="523"/>
      <c r="Q13" s="524"/>
      <c r="R13" s="515">
        <v>116166</v>
      </c>
      <c r="S13" s="516"/>
      <c r="T13" s="516"/>
      <c r="U13" s="516"/>
      <c r="V13" s="517"/>
      <c r="W13" s="447" t="s">
        <v>137</v>
      </c>
      <c r="X13" s="448"/>
      <c r="Y13" s="448"/>
      <c r="Z13" s="448"/>
      <c r="AA13" s="448"/>
      <c r="AB13" s="438"/>
      <c r="AC13" s="482">
        <v>3063</v>
      </c>
      <c r="AD13" s="483"/>
      <c r="AE13" s="483"/>
      <c r="AF13" s="483"/>
      <c r="AG13" s="525"/>
      <c r="AH13" s="482">
        <v>3137</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-251581</v>
      </c>
      <c r="BO13" s="432"/>
      <c r="BP13" s="432"/>
      <c r="BQ13" s="432"/>
      <c r="BR13" s="432"/>
      <c r="BS13" s="432"/>
      <c r="BT13" s="432"/>
      <c r="BU13" s="433"/>
      <c r="BV13" s="431">
        <v>-830409</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5.0999999999999996</v>
      </c>
      <c r="CU13" s="429"/>
      <c r="CV13" s="429"/>
      <c r="CW13" s="429"/>
      <c r="CX13" s="429"/>
      <c r="CY13" s="429"/>
      <c r="CZ13" s="429"/>
      <c r="DA13" s="430"/>
      <c r="DB13" s="428">
        <v>5.6</v>
      </c>
      <c r="DC13" s="429"/>
      <c r="DD13" s="429"/>
      <c r="DE13" s="429"/>
      <c r="DF13" s="429"/>
      <c r="DG13" s="429"/>
      <c r="DH13" s="429"/>
      <c r="DI13" s="430"/>
      <c r="DJ13" s="186"/>
      <c r="DK13" s="186"/>
      <c r="DL13" s="186"/>
      <c r="DM13" s="186"/>
      <c r="DN13" s="186"/>
      <c r="DO13" s="186"/>
    </row>
    <row r="14" spans="1:119" ht="18.7" customHeight="1" thickBot="1" x14ac:dyDescent="0.25">
      <c r="A14" s="187"/>
      <c r="B14" s="494"/>
      <c r="C14" s="495"/>
      <c r="D14" s="495"/>
      <c r="E14" s="495"/>
      <c r="F14" s="495"/>
      <c r="G14" s="495"/>
      <c r="H14" s="495"/>
      <c r="I14" s="495"/>
      <c r="J14" s="495"/>
      <c r="K14" s="496"/>
      <c r="L14" s="512" t="s">
        <v>142</v>
      </c>
      <c r="M14" s="513"/>
      <c r="N14" s="513"/>
      <c r="O14" s="513"/>
      <c r="P14" s="513"/>
      <c r="Q14" s="514"/>
      <c r="R14" s="515">
        <v>118322</v>
      </c>
      <c r="S14" s="516"/>
      <c r="T14" s="516"/>
      <c r="U14" s="516"/>
      <c r="V14" s="517"/>
      <c r="W14" s="421"/>
      <c r="X14" s="422"/>
      <c r="Y14" s="422"/>
      <c r="Z14" s="422"/>
      <c r="AA14" s="422"/>
      <c r="AB14" s="411"/>
      <c r="AC14" s="518">
        <v>5.5</v>
      </c>
      <c r="AD14" s="519"/>
      <c r="AE14" s="519"/>
      <c r="AF14" s="519"/>
      <c r="AG14" s="520"/>
      <c r="AH14" s="518">
        <v>5.7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37.5</v>
      </c>
      <c r="CU14" s="530"/>
      <c r="CV14" s="530"/>
      <c r="CW14" s="530"/>
      <c r="CX14" s="530"/>
      <c r="CY14" s="530"/>
      <c r="CZ14" s="530"/>
      <c r="DA14" s="531"/>
      <c r="DB14" s="529">
        <v>27.2</v>
      </c>
      <c r="DC14" s="530"/>
      <c r="DD14" s="530"/>
      <c r="DE14" s="530"/>
      <c r="DF14" s="530"/>
      <c r="DG14" s="530"/>
      <c r="DH14" s="530"/>
      <c r="DI14" s="531"/>
      <c r="DJ14" s="186"/>
      <c r="DK14" s="186"/>
      <c r="DL14" s="186"/>
      <c r="DM14" s="186"/>
      <c r="DN14" s="186"/>
      <c r="DO14" s="186"/>
    </row>
    <row r="15" spans="1:119" ht="18.7" customHeight="1" x14ac:dyDescent="0.2">
      <c r="A15" s="187"/>
      <c r="B15" s="494"/>
      <c r="C15" s="495"/>
      <c r="D15" s="495"/>
      <c r="E15" s="495"/>
      <c r="F15" s="495"/>
      <c r="G15" s="495"/>
      <c r="H15" s="495"/>
      <c r="I15" s="495"/>
      <c r="J15" s="495"/>
      <c r="K15" s="496"/>
      <c r="L15" s="197"/>
      <c r="M15" s="522" t="s">
        <v>144</v>
      </c>
      <c r="N15" s="523"/>
      <c r="O15" s="523"/>
      <c r="P15" s="523"/>
      <c r="Q15" s="524"/>
      <c r="R15" s="515">
        <v>117386</v>
      </c>
      <c r="S15" s="516"/>
      <c r="T15" s="516"/>
      <c r="U15" s="516"/>
      <c r="V15" s="517"/>
      <c r="W15" s="447" t="s">
        <v>145</v>
      </c>
      <c r="X15" s="448"/>
      <c r="Y15" s="448"/>
      <c r="Z15" s="448"/>
      <c r="AA15" s="448"/>
      <c r="AB15" s="438"/>
      <c r="AC15" s="482">
        <v>14133</v>
      </c>
      <c r="AD15" s="483"/>
      <c r="AE15" s="483"/>
      <c r="AF15" s="483"/>
      <c r="AG15" s="525"/>
      <c r="AH15" s="482">
        <v>14181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14911755</v>
      </c>
      <c r="BO15" s="395"/>
      <c r="BP15" s="395"/>
      <c r="BQ15" s="395"/>
      <c r="BR15" s="395"/>
      <c r="BS15" s="395"/>
      <c r="BT15" s="395"/>
      <c r="BU15" s="396"/>
      <c r="BV15" s="394">
        <v>14007160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25.4</v>
      </c>
      <c r="AD16" s="519"/>
      <c r="AE16" s="519"/>
      <c r="AF16" s="519"/>
      <c r="AG16" s="520"/>
      <c r="AH16" s="518">
        <v>25.7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23164908</v>
      </c>
      <c r="BO16" s="432"/>
      <c r="BP16" s="432"/>
      <c r="BQ16" s="432"/>
      <c r="BR16" s="432"/>
      <c r="BS16" s="432"/>
      <c r="BT16" s="432"/>
      <c r="BU16" s="433"/>
      <c r="BV16" s="431">
        <v>22630395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38549</v>
      </c>
      <c r="AD17" s="483"/>
      <c r="AE17" s="483"/>
      <c r="AF17" s="483"/>
      <c r="AG17" s="525"/>
      <c r="AH17" s="482">
        <v>37934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18898017</v>
      </c>
      <c r="BO17" s="432"/>
      <c r="BP17" s="432"/>
      <c r="BQ17" s="432"/>
      <c r="BR17" s="432"/>
      <c r="BS17" s="432"/>
      <c r="BT17" s="432"/>
      <c r="BU17" s="433"/>
      <c r="BV17" s="431">
        <v>17856640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 customHeight="1" thickBot="1" x14ac:dyDescent="0.25">
      <c r="A18" s="187"/>
      <c r="B18" s="545" t="s">
        <v>155</v>
      </c>
      <c r="C18" s="474"/>
      <c r="D18" s="474"/>
      <c r="E18" s="546"/>
      <c r="F18" s="546"/>
      <c r="G18" s="546"/>
      <c r="H18" s="546"/>
      <c r="I18" s="546"/>
      <c r="J18" s="546"/>
      <c r="K18" s="546"/>
      <c r="L18" s="547">
        <v>382.97</v>
      </c>
      <c r="M18" s="547"/>
      <c r="N18" s="547"/>
      <c r="O18" s="547"/>
      <c r="P18" s="547"/>
      <c r="Q18" s="547"/>
      <c r="R18" s="548"/>
      <c r="S18" s="548"/>
      <c r="T18" s="548"/>
      <c r="U18" s="548"/>
      <c r="V18" s="549"/>
      <c r="W18" s="449"/>
      <c r="X18" s="450"/>
      <c r="Y18" s="450"/>
      <c r="Z18" s="450"/>
      <c r="AA18" s="450"/>
      <c r="AB18" s="441"/>
      <c r="AC18" s="550">
        <v>69.2</v>
      </c>
      <c r="AD18" s="551"/>
      <c r="AE18" s="551"/>
      <c r="AF18" s="551"/>
      <c r="AG18" s="552"/>
      <c r="AH18" s="550">
        <v>68.7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26189764</v>
      </c>
      <c r="BO18" s="432"/>
      <c r="BP18" s="432"/>
      <c r="BQ18" s="432"/>
      <c r="BR18" s="432"/>
      <c r="BS18" s="432"/>
      <c r="BT18" s="432"/>
      <c r="BU18" s="433"/>
      <c r="BV18" s="431">
        <v>26234679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 customHeight="1" thickBot="1" x14ac:dyDescent="0.25">
      <c r="A19" s="187"/>
      <c r="B19" s="545" t="s">
        <v>157</v>
      </c>
      <c r="C19" s="474"/>
      <c r="D19" s="474"/>
      <c r="E19" s="546"/>
      <c r="F19" s="546"/>
      <c r="G19" s="546"/>
      <c r="H19" s="546"/>
      <c r="I19" s="546"/>
      <c r="J19" s="546"/>
      <c r="K19" s="546"/>
      <c r="L19" s="554">
        <v>306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34981164</v>
      </c>
      <c r="BO19" s="432"/>
      <c r="BP19" s="432"/>
      <c r="BQ19" s="432"/>
      <c r="BR19" s="432"/>
      <c r="BS19" s="432"/>
      <c r="BT19" s="432"/>
      <c r="BU19" s="433"/>
      <c r="BV19" s="431">
        <v>33252676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 customHeight="1" thickBot="1" x14ac:dyDescent="0.25">
      <c r="A20" s="187"/>
      <c r="B20" s="545" t="s">
        <v>159</v>
      </c>
      <c r="C20" s="474"/>
      <c r="D20" s="474"/>
      <c r="E20" s="546"/>
      <c r="F20" s="546"/>
      <c r="G20" s="546"/>
      <c r="H20" s="546"/>
      <c r="I20" s="546"/>
      <c r="J20" s="546"/>
      <c r="K20" s="546"/>
      <c r="L20" s="554">
        <v>49022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45764935</v>
      </c>
      <c r="BO23" s="432"/>
      <c r="BP23" s="432"/>
      <c r="BQ23" s="432"/>
      <c r="BR23" s="432"/>
      <c r="BS23" s="432"/>
      <c r="BT23" s="432"/>
      <c r="BU23" s="433"/>
      <c r="BV23" s="431">
        <v>45732471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 customHeight="1" thickBot="1" x14ac:dyDescent="0.25">
      <c r="A24" s="187"/>
      <c r="B24" s="571"/>
      <c r="C24" s="572"/>
      <c r="D24" s="573"/>
      <c r="E24" s="481" t="s">
        <v>168</v>
      </c>
      <c r="F24" s="461"/>
      <c r="G24" s="461"/>
      <c r="H24" s="461"/>
      <c r="I24" s="461"/>
      <c r="J24" s="461"/>
      <c r="K24" s="462"/>
      <c r="L24" s="482">
        <v>1</v>
      </c>
      <c r="M24" s="483"/>
      <c r="N24" s="483"/>
      <c r="O24" s="483"/>
      <c r="P24" s="525"/>
      <c r="Q24" s="482">
        <v>9370</v>
      </c>
      <c r="R24" s="483"/>
      <c r="S24" s="483"/>
      <c r="T24" s="483"/>
      <c r="U24" s="483"/>
      <c r="V24" s="525"/>
      <c r="W24" s="584"/>
      <c r="X24" s="572"/>
      <c r="Y24" s="573"/>
      <c r="Z24" s="481" t="s">
        <v>169</v>
      </c>
      <c r="AA24" s="461"/>
      <c r="AB24" s="461"/>
      <c r="AC24" s="461"/>
      <c r="AD24" s="461"/>
      <c r="AE24" s="461"/>
      <c r="AF24" s="461"/>
      <c r="AG24" s="462"/>
      <c r="AH24" s="482">
        <v>837</v>
      </c>
      <c r="AI24" s="483"/>
      <c r="AJ24" s="483"/>
      <c r="AK24" s="483"/>
      <c r="AL24" s="525"/>
      <c r="AM24" s="482">
        <v>2746197</v>
      </c>
      <c r="AN24" s="483"/>
      <c r="AO24" s="483"/>
      <c r="AP24" s="483"/>
      <c r="AQ24" s="483"/>
      <c r="AR24" s="525"/>
      <c r="AS24" s="482">
        <v>3281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38932842</v>
      </c>
      <c r="BO24" s="432"/>
      <c r="BP24" s="432"/>
      <c r="BQ24" s="432"/>
      <c r="BR24" s="432"/>
      <c r="BS24" s="432"/>
      <c r="BT24" s="432"/>
      <c r="BU24" s="433"/>
      <c r="BV24" s="431">
        <v>39230109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 customHeight="1" x14ac:dyDescent="0.2">
      <c r="A25" s="187"/>
      <c r="B25" s="571"/>
      <c r="C25" s="572"/>
      <c r="D25" s="573"/>
      <c r="E25" s="481" t="s">
        <v>171</v>
      </c>
      <c r="F25" s="461"/>
      <c r="G25" s="461"/>
      <c r="H25" s="461"/>
      <c r="I25" s="461"/>
      <c r="J25" s="461"/>
      <c r="K25" s="462"/>
      <c r="L25" s="482">
        <v>1</v>
      </c>
      <c r="M25" s="483"/>
      <c r="N25" s="483"/>
      <c r="O25" s="483"/>
      <c r="P25" s="525"/>
      <c r="Q25" s="482">
        <v>7520</v>
      </c>
      <c r="R25" s="483"/>
      <c r="S25" s="483"/>
      <c r="T25" s="483"/>
      <c r="U25" s="483"/>
      <c r="V25" s="525"/>
      <c r="W25" s="584"/>
      <c r="X25" s="572"/>
      <c r="Y25" s="573"/>
      <c r="Z25" s="481" t="s">
        <v>172</v>
      </c>
      <c r="AA25" s="461"/>
      <c r="AB25" s="461"/>
      <c r="AC25" s="461"/>
      <c r="AD25" s="461"/>
      <c r="AE25" s="461"/>
      <c r="AF25" s="461"/>
      <c r="AG25" s="462"/>
      <c r="AH25" s="482" t="s">
        <v>135</v>
      </c>
      <c r="AI25" s="483"/>
      <c r="AJ25" s="483"/>
      <c r="AK25" s="483"/>
      <c r="AL25" s="525"/>
      <c r="AM25" s="482" t="s">
        <v>135</v>
      </c>
      <c r="AN25" s="483"/>
      <c r="AO25" s="483"/>
      <c r="AP25" s="483"/>
      <c r="AQ25" s="483"/>
      <c r="AR25" s="525"/>
      <c r="AS25" s="482" t="s">
        <v>135</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3242131</v>
      </c>
      <c r="BO25" s="395"/>
      <c r="BP25" s="395"/>
      <c r="BQ25" s="395"/>
      <c r="BR25" s="395"/>
      <c r="BS25" s="395"/>
      <c r="BT25" s="395"/>
      <c r="BU25" s="396"/>
      <c r="BV25" s="394">
        <v>3035166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 customHeight="1" x14ac:dyDescent="0.2">
      <c r="A26" s="187"/>
      <c r="B26" s="571"/>
      <c r="C26" s="572"/>
      <c r="D26" s="573"/>
      <c r="E26" s="481" t="s">
        <v>174</v>
      </c>
      <c r="F26" s="461"/>
      <c r="G26" s="461"/>
      <c r="H26" s="461"/>
      <c r="I26" s="461"/>
      <c r="J26" s="461"/>
      <c r="K26" s="462"/>
      <c r="L26" s="482">
        <v>1</v>
      </c>
      <c r="M26" s="483"/>
      <c r="N26" s="483"/>
      <c r="O26" s="483"/>
      <c r="P26" s="525"/>
      <c r="Q26" s="482">
        <v>6680</v>
      </c>
      <c r="R26" s="483"/>
      <c r="S26" s="483"/>
      <c r="T26" s="483"/>
      <c r="U26" s="483"/>
      <c r="V26" s="525"/>
      <c r="W26" s="584"/>
      <c r="X26" s="572"/>
      <c r="Y26" s="573"/>
      <c r="Z26" s="481" t="s">
        <v>175</v>
      </c>
      <c r="AA26" s="594"/>
      <c r="AB26" s="594"/>
      <c r="AC26" s="594"/>
      <c r="AD26" s="594"/>
      <c r="AE26" s="594"/>
      <c r="AF26" s="594"/>
      <c r="AG26" s="595"/>
      <c r="AH26" s="482">
        <v>42</v>
      </c>
      <c r="AI26" s="483"/>
      <c r="AJ26" s="483"/>
      <c r="AK26" s="483"/>
      <c r="AL26" s="525"/>
      <c r="AM26" s="482">
        <v>151578</v>
      </c>
      <c r="AN26" s="483"/>
      <c r="AO26" s="483"/>
      <c r="AP26" s="483"/>
      <c r="AQ26" s="483"/>
      <c r="AR26" s="525"/>
      <c r="AS26" s="482">
        <v>3609</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 customHeight="1" thickBot="1" x14ac:dyDescent="0.25">
      <c r="A27" s="187"/>
      <c r="B27" s="571"/>
      <c r="C27" s="572"/>
      <c r="D27" s="573"/>
      <c r="E27" s="481" t="s">
        <v>177</v>
      </c>
      <c r="F27" s="461"/>
      <c r="G27" s="461"/>
      <c r="H27" s="461"/>
      <c r="I27" s="461"/>
      <c r="J27" s="461"/>
      <c r="K27" s="462"/>
      <c r="L27" s="482">
        <v>1</v>
      </c>
      <c r="M27" s="483"/>
      <c r="N27" s="483"/>
      <c r="O27" s="483"/>
      <c r="P27" s="525"/>
      <c r="Q27" s="482">
        <v>5140</v>
      </c>
      <c r="R27" s="483"/>
      <c r="S27" s="483"/>
      <c r="T27" s="483"/>
      <c r="U27" s="483"/>
      <c r="V27" s="525"/>
      <c r="W27" s="584"/>
      <c r="X27" s="572"/>
      <c r="Y27" s="573"/>
      <c r="Z27" s="481" t="s">
        <v>178</v>
      </c>
      <c r="AA27" s="461"/>
      <c r="AB27" s="461"/>
      <c r="AC27" s="461"/>
      <c r="AD27" s="461"/>
      <c r="AE27" s="461"/>
      <c r="AF27" s="461"/>
      <c r="AG27" s="462"/>
      <c r="AH27" s="482">
        <v>13</v>
      </c>
      <c r="AI27" s="483"/>
      <c r="AJ27" s="483"/>
      <c r="AK27" s="483"/>
      <c r="AL27" s="525"/>
      <c r="AM27" s="482">
        <v>52745</v>
      </c>
      <c r="AN27" s="483"/>
      <c r="AO27" s="483"/>
      <c r="AP27" s="483"/>
      <c r="AQ27" s="483"/>
      <c r="AR27" s="525"/>
      <c r="AS27" s="482">
        <v>4057</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 customHeight="1" x14ac:dyDescent="0.2">
      <c r="A28" s="187"/>
      <c r="B28" s="571"/>
      <c r="C28" s="572"/>
      <c r="D28" s="573"/>
      <c r="E28" s="481" t="s">
        <v>180</v>
      </c>
      <c r="F28" s="461"/>
      <c r="G28" s="461"/>
      <c r="H28" s="461"/>
      <c r="I28" s="461"/>
      <c r="J28" s="461"/>
      <c r="K28" s="462"/>
      <c r="L28" s="482">
        <v>1</v>
      </c>
      <c r="M28" s="483"/>
      <c r="N28" s="483"/>
      <c r="O28" s="483"/>
      <c r="P28" s="525"/>
      <c r="Q28" s="482">
        <v>4770</v>
      </c>
      <c r="R28" s="483"/>
      <c r="S28" s="483"/>
      <c r="T28" s="483"/>
      <c r="U28" s="483"/>
      <c r="V28" s="525"/>
      <c r="W28" s="584"/>
      <c r="X28" s="572"/>
      <c r="Y28" s="573"/>
      <c r="Z28" s="481" t="s">
        <v>181</v>
      </c>
      <c r="AA28" s="461"/>
      <c r="AB28" s="461"/>
      <c r="AC28" s="461"/>
      <c r="AD28" s="461"/>
      <c r="AE28" s="461"/>
      <c r="AF28" s="461"/>
      <c r="AG28" s="462"/>
      <c r="AH28" s="482">
        <v>2</v>
      </c>
      <c r="AI28" s="483"/>
      <c r="AJ28" s="483"/>
      <c r="AK28" s="483"/>
      <c r="AL28" s="525"/>
      <c r="AM28" s="482" t="s">
        <v>182</v>
      </c>
      <c r="AN28" s="483"/>
      <c r="AO28" s="483"/>
      <c r="AP28" s="483"/>
      <c r="AQ28" s="483"/>
      <c r="AR28" s="525"/>
      <c r="AS28" s="482" t="s">
        <v>182</v>
      </c>
      <c r="AT28" s="483"/>
      <c r="AU28" s="483"/>
      <c r="AV28" s="483"/>
      <c r="AW28" s="483"/>
      <c r="AX28" s="484"/>
      <c r="AY28" s="610" t="s">
        <v>183</v>
      </c>
      <c r="AZ28" s="611"/>
      <c r="BA28" s="611"/>
      <c r="BB28" s="612"/>
      <c r="BC28" s="391" t="s">
        <v>46</v>
      </c>
      <c r="BD28" s="392"/>
      <c r="BE28" s="392"/>
      <c r="BF28" s="392"/>
      <c r="BG28" s="392"/>
      <c r="BH28" s="392"/>
      <c r="BI28" s="392"/>
      <c r="BJ28" s="392"/>
      <c r="BK28" s="392"/>
      <c r="BL28" s="392"/>
      <c r="BM28" s="393"/>
      <c r="BN28" s="394">
        <v>1857747</v>
      </c>
      <c r="BO28" s="395"/>
      <c r="BP28" s="395"/>
      <c r="BQ28" s="395"/>
      <c r="BR28" s="395"/>
      <c r="BS28" s="395"/>
      <c r="BT28" s="395"/>
      <c r="BU28" s="396"/>
      <c r="BV28" s="394">
        <v>2739171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 customHeight="1" x14ac:dyDescent="0.2">
      <c r="A29" s="187"/>
      <c r="B29" s="571"/>
      <c r="C29" s="572"/>
      <c r="D29" s="573"/>
      <c r="E29" s="481" t="s">
        <v>184</v>
      </c>
      <c r="F29" s="461"/>
      <c r="G29" s="461"/>
      <c r="H29" s="461"/>
      <c r="I29" s="461"/>
      <c r="J29" s="461"/>
      <c r="K29" s="462"/>
      <c r="L29" s="482">
        <v>26</v>
      </c>
      <c r="M29" s="483"/>
      <c r="N29" s="483"/>
      <c r="O29" s="483"/>
      <c r="P29" s="525"/>
      <c r="Q29" s="482">
        <v>4470</v>
      </c>
      <c r="R29" s="483"/>
      <c r="S29" s="483"/>
      <c r="T29" s="483"/>
      <c r="U29" s="483"/>
      <c r="V29" s="525"/>
      <c r="W29" s="585"/>
      <c r="X29" s="586"/>
      <c r="Y29" s="587"/>
      <c r="Z29" s="481" t="s">
        <v>185</v>
      </c>
      <c r="AA29" s="461"/>
      <c r="AB29" s="461"/>
      <c r="AC29" s="461"/>
      <c r="AD29" s="461"/>
      <c r="AE29" s="461"/>
      <c r="AF29" s="461"/>
      <c r="AG29" s="462"/>
      <c r="AH29" s="482">
        <v>852</v>
      </c>
      <c r="AI29" s="483"/>
      <c r="AJ29" s="483"/>
      <c r="AK29" s="483"/>
      <c r="AL29" s="525"/>
      <c r="AM29" s="482">
        <v>2803760</v>
      </c>
      <c r="AN29" s="483"/>
      <c r="AO29" s="483"/>
      <c r="AP29" s="483"/>
      <c r="AQ29" s="483"/>
      <c r="AR29" s="525"/>
      <c r="AS29" s="482">
        <v>3291</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606689</v>
      </c>
      <c r="BO29" s="432"/>
      <c r="BP29" s="432"/>
      <c r="BQ29" s="432"/>
      <c r="BR29" s="432"/>
      <c r="BS29" s="432"/>
      <c r="BT29" s="432"/>
      <c r="BU29" s="433"/>
      <c r="BV29" s="431">
        <v>606637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48</v>
      </c>
      <c r="BD30" s="605"/>
      <c r="BE30" s="605"/>
      <c r="BF30" s="605"/>
      <c r="BG30" s="605"/>
      <c r="BH30" s="605"/>
      <c r="BI30" s="605"/>
      <c r="BJ30" s="605"/>
      <c r="BK30" s="605"/>
      <c r="BL30" s="605"/>
      <c r="BM30" s="606"/>
      <c r="BN30" s="607">
        <v>6704283</v>
      </c>
      <c r="BO30" s="608"/>
      <c r="BP30" s="608"/>
      <c r="BQ30" s="608"/>
      <c r="BR30" s="608"/>
      <c r="BS30" s="608"/>
      <c r="BT30" s="608"/>
      <c r="BU30" s="609"/>
      <c r="BV30" s="607">
        <v>6300209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6"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6"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6"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99999999999997"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IF('各会計、関係団体の財政状況及び健全化判断比率'!B34="","",'各会計、関係団体の財政状況及び健全化判断比率'!B34)</f>
        <v>観光施設事業特別会計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会津若松地方広域市町村圏整備組合一般会計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まちづくり会津</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99999999999997" customHeight="1" x14ac:dyDescent="0.2">
      <c r="A35" s="187"/>
      <c r="B35" s="213"/>
      <c r="C35" s="620">
        <f>IF(E35="","",C34+1)</f>
        <v>2</v>
      </c>
      <c r="D35" s="620"/>
      <c r="E35" s="621" t="str">
        <f>IF('各会計、関係団体の財政状況及び健全化判断比率'!B8="","",'各会計、関係団体の財政状況及び健全化判断比率'!B8)</f>
        <v>扇町土地区画整理事業特別会計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簡易水道事業会計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IF('各会計、関係団体の財政状況及び健全化判断比率'!B35="","",'各会計、関係団体の財政状況及び健全化判断比率'!B35)</f>
        <v>地方卸売市場事業特別会計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会津若松地方広域市町村整備組合会津若松地方水道用水供給事業会計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会津若松市勤労者福祉サービスセンター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99999999999997"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IF('各会計、関係団体の財政状況及び健全化判断比率'!B36="","",'各会計、関係団体の財政状況及び健全化判断比率'!B36)</f>
        <v>三本松地区宅地整備事業特別会計</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福島県後期高齢者医療広域連合一般会計</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会津若松文化振興財団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99999999999997"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福島県後期高齢者医療広域連合後期高齢者医療特別会計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会津若松地方土地開発公社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99999999999997"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福島県市町村総合事務組合一般会計</v>
      </c>
      <c r="BZ38" s="621"/>
      <c r="CA38" s="621"/>
      <c r="CB38" s="621"/>
      <c r="CC38" s="621"/>
      <c r="CD38" s="621"/>
      <c r="CE38" s="621"/>
      <c r="CF38" s="621"/>
      <c r="CG38" s="621"/>
      <c r="CH38" s="621"/>
      <c r="CI38" s="621"/>
      <c r="CJ38" s="621"/>
      <c r="CK38" s="621"/>
      <c r="CL38" s="621"/>
      <c r="CM38" s="621"/>
      <c r="CN38" s="214"/>
      <c r="CO38" s="620">
        <f t="shared" si="3"/>
        <v>26</v>
      </c>
      <c r="CP38" s="620"/>
      <c r="CQ38" s="621" t="str">
        <f>IF('各会計、関係団体の財政状況及び健全化判断比率'!BS11="","",'各会計、関係団体の財政状況及び健全化判断比率'!BS11)</f>
        <v>会津若松観光ビューロー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99999999999997"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福島県市町村総合事務組合消防補償等特別会計</v>
      </c>
      <c r="BZ39" s="621"/>
      <c r="CA39" s="621"/>
      <c r="CB39" s="621"/>
      <c r="CC39" s="621"/>
      <c r="CD39" s="621"/>
      <c r="CE39" s="621"/>
      <c r="CF39" s="621"/>
      <c r="CG39" s="621"/>
      <c r="CH39" s="621"/>
      <c r="CI39" s="621"/>
      <c r="CJ39" s="621"/>
      <c r="CK39" s="621"/>
      <c r="CL39" s="621"/>
      <c r="CM39" s="621"/>
      <c r="CN39" s="214"/>
      <c r="CO39" s="620">
        <f t="shared" si="3"/>
        <v>27</v>
      </c>
      <c r="CP39" s="620"/>
      <c r="CQ39" s="621" t="str">
        <f>IF('各会計、関係団体の財政状況及び健全化判断比率'!BS12="","",'各会計、関係団体の財政状況及び健全化判断比率'!BS12)</f>
        <v>会津地域教育・学術振興財団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99999999999997"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福島県市町村総合事務組合消防賞じゅつ金特別会計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99999999999997"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19</v>
      </c>
      <c r="BX41" s="620"/>
      <c r="BY41" s="621" t="str">
        <f>IF('各会計、関係団体の財政状況及び健全化判断比率'!B75="","",'各会計、関係団体の財政状況及び健全化判断比率'!B75)</f>
        <v>福島県市町村総合事務組合非常勤職員公務災害補償特別会計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99999999999997"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20</v>
      </c>
      <c r="BX42" s="620"/>
      <c r="BY42" s="621" t="str">
        <f>IF('各会計、関係団体の財政状況及び健全化判断比率'!B76="","",'各会計、関係団体の財政状況及び健全化判断比率'!B76)</f>
        <v>福島県市町村総合事務組合自治会館管理特別会計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99999999999997"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21</v>
      </c>
      <c r="BX43" s="620"/>
      <c r="BY43" s="621" t="str">
        <f>IF('各会計、関係団体の財政状況及び健全化判断比率'!B77="","",'各会計、関係団体の財政状況及び健全化判断比率'!B77)</f>
        <v>福島県市民交通災害共済組合一般会計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6"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OajZjbnVH0QL43oY5Ad2bpZP7sGbZia/6pI16x/Poeo2wyKXcEekTe5sO8Ucgm1eSurkxxI5kDr3qHN8ry9XOA==" saltValue="OiXDew5snW5HjgNpsxsZ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32" sqref="K32"/>
    </sheetView>
  </sheetViews>
  <sheetFormatPr defaultColWidth="0" defaultRowHeight="12.9" customHeight="1" zeroHeight="1" x14ac:dyDescent="0.2"/>
  <cols>
    <col min="1" max="1" width="6.69921875" style="23" customWidth="1"/>
    <col min="2" max="2" width="11" style="23" customWidth="1"/>
    <col min="3" max="3" width="17" style="23" customWidth="1"/>
    <col min="4" max="5" width="16.69921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 customHeight="1" thickBot="1" x14ac:dyDescent="0.25">
      <c r="A32" s="22"/>
      <c r="B32" s="22"/>
      <c r="C32" s="22"/>
      <c r="D32" s="22"/>
      <c r="E32" s="22"/>
      <c r="F32" s="22"/>
      <c r="G32" s="22"/>
      <c r="H32" s="22"/>
      <c r="I32" s="22"/>
      <c r="J32" s="24" t="s">
        <v>0</v>
      </c>
      <c r="K32" s="22"/>
      <c r="L32" s="22"/>
      <c r="M32" s="22"/>
      <c r="N32" s="22"/>
      <c r="O32" s="22"/>
      <c r="P32" s="22"/>
    </row>
    <row r="33" spans="1:16" ht="39.049999999999997" customHeight="1" thickBot="1" x14ac:dyDescent="0.3">
      <c r="A33" s="22"/>
      <c r="B33" s="25" t="s">
        <v>6</v>
      </c>
      <c r="C33" s="26"/>
      <c r="D33" s="26"/>
      <c r="E33" s="27" t="s">
        <v>2</v>
      </c>
      <c r="F33" s="28" t="s">
        <v>547</v>
      </c>
      <c r="G33" s="29" t="s">
        <v>548</v>
      </c>
      <c r="H33" s="29" t="s">
        <v>549</v>
      </c>
      <c r="I33" s="29" t="s">
        <v>550</v>
      </c>
      <c r="J33" s="30" t="s">
        <v>551</v>
      </c>
      <c r="K33" s="22"/>
      <c r="L33" s="22"/>
      <c r="M33" s="22"/>
      <c r="N33" s="22"/>
      <c r="O33" s="22"/>
      <c r="P33" s="22"/>
    </row>
    <row r="34" spans="1:16" ht="39.049999999999997" customHeight="1" x14ac:dyDescent="0.2">
      <c r="A34" s="22"/>
      <c r="B34" s="31"/>
      <c r="C34" s="1212" t="s">
        <v>555</v>
      </c>
      <c r="D34" s="1212"/>
      <c r="E34" s="1213"/>
      <c r="F34" s="32">
        <v>7.25</v>
      </c>
      <c r="G34" s="33">
        <v>4.3099999999999996</v>
      </c>
      <c r="H34" s="33">
        <v>6.31</v>
      </c>
      <c r="I34" s="33">
        <v>7.99</v>
      </c>
      <c r="J34" s="34">
        <v>9.65</v>
      </c>
      <c r="K34" s="22"/>
      <c r="L34" s="22"/>
      <c r="M34" s="22"/>
      <c r="N34" s="22"/>
      <c r="O34" s="22"/>
      <c r="P34" s="22"/>
    </row>
    <row r="35" spans="1:16" ht="39.049999999999997" customHeight="1" x14ac:dyDescent="0.2">
      <c r="A35" s="22"/>
      <c r="B35" s="35"/>
      <c r="C35" s="1206" t="s">
        <v>556</v>
      </c>
      <c r="D35" s="1207"/>
      <c r="E35" s="1208"/>
      <c r="F35" s="36">
        <v>6.25</v>
      </c>
      <c r="G35" s="37">
        <v>6.59</v>
      </c>
      <c r="H35" s="37">
        <v>7.19</v>
      </c>
      <c r="I35" s="37">
        <v>5.53</v>
      </c>
      <c r="J35" s="38">
        <v>7.65</v>
      </c>
      <c r="K35" s="22"/>
      <c r="L35" s="22"/>
      <c r="M35" s="22"/>
      <c r="N35" s="22"/>
      <c r="O35" s="22"/>
      <c r="P35" s="22"/>
    </row>
    <row r="36" spans="1:16" ht="39.049999999999997" customHeight="1" x14ac:dyDescent="0.2">
      <c r="A36" s="22"/>
      <c r="B36" s="35"/>
      <c r="C36" s="1206" t="s">
        <v>557</v>
      </c>
      <c r="D36" s="1207"/>
      <c r="E36" s="1208"/>
      <c r="F36" s="36">
        <v>0.49</v>
      </c>
      <c r="G36" s="37">
        <v>0.84</v>
      </c>
      <c r="H36" s="37">
        <v>1.25</v>
      </c>
      <c r="I36" s="37">
        <v>1.1000000000000001</v>
      </c>
      <c r="J36" s="38">
        <v>2.31</v>
      </c>
      <c r="K36" s="22"/>
      <c r="L36" s="22"/>
      <c r="M36" s="22"/>
      <c r="N36" s="22"/>
      <c r="O36" s="22"/>
      <c r="P36" s="22"/>
    </row>
    <row r="37" spans="1:16" ht="39.049999999999997" customHeight="1" x14ac:dyDescent="0.2">
      <c r="A37" s="22"/>
      <c r="B37" s="35"/>
      <c r="C37" s="1206" t="s">
        <v>558</v>
      </c>
      <c r="D37" s="1207"/>
      <c r="E37" s="1208"/>
      <c r="F37" s="36">
        <v>1</v>
      </c>
      <c r="G37" s="37">
        <v>1.29</v>
      </c>
      <c r="H37" s="37">
        <v>0.57999999999999996</v>
      </c>
      <c r="I37" s="37">
        <v>0.84</v>
      </c>
      <c r="J37" s="38">
        <v>1.05</v>
      </c>
      <c r="K37" s="22"/>
      <c r="L37" s="22"/>
      <c r="M37" s="22"/>
      <c r="N37" s="22"/>
      <c r="O37" s="22"/>
      <c r="P37" s="22"/>
    </row>
    <row r="38" spans="1:16" ht="39.049999999999997" customHeight="1" x14ac:dyDescent="0.2">
      <c r="A38" s="22"/>
      <c r="B38" s="35"/>
      <c r="C38" s="1206" t="s">
        <v>559</v>
      </c>
      <c r="D38" s="1207"/>
      <c r="E38" s="1208"/>
      <c r="F38" s="36" t="s">
        <v>506</v>
      </c>
      <c r="G38" s="37" t="s">
        <v>506</v>
      </c>
      <c r="H38" s="37" t="s">
        <v>506</v>
      </c>
      <c r="I38" s="37" t="s">
        <v>506</v>
      </c>
      <c r="J38" s="38">
        <v>0.94</v>
      </c>
      <c r="K38" s="22"/>
      <c r="L38" s="22"/>
      <c r="M38" s="22"/>
      <c r="N38" s="22"/>
      <c r="O38" s="22"/>
      <c r="P38" s="22"/>
    </row>
    <row r="39" spans="1:16" ht="39.049999999999997" customHeight="1" x14ac:dyDescent="0.2">
      <c r="A39" s="22"/>
      <c r="B39" s="35"/>
      <c r="C39" s="1206" t="s">
        <v>560</v>
      </c>
      <c r="D39" s="1207"/>
      <c r="E39" s="1208"/>
      <c r="F39" s="36">
        <v>0.43</v>
      </c>
      <c r="G39" s="37">
        <v>0.4</v>
      </c>
      <c r="H39" s="37">
        <v>0.41</v>
      </c>
      <c r="I39" s="37">
        <v>0.39</v>
      </c>
      <c r="J39" s="38">
        <v>0.38</v>
      </c>
      <c r="K39" s="22"/>
      <c r="L39" s="22"/>
      <c r="M39" s="22"/>
      <c r="N39" s="22"/>
      <c r="O39" s="22"/>
      <c r="P39" s="22"/>
    </row>
    <row r="40" spans="1:16" ht="39.049999999999997" customHeight="1" x14ac:dyDescent="0.2">
      <c r="A40" s="22"/>
      <c r="B40" s="35"/>
      <c r="C40" s="1206" t="s">
        <v>561</v>
      </c>
      <c r="D40" s="1207"/>
      <c r="E40" s="1208"/>
      <c r="F40" s="36">
        <v>0.24</v>
      </c>
      <c r="G40" s="37">
        <v>0.09</v>
      </c>
      <c r="H40" s="37">
        <v>0.3</v>
      </c>
      <c r="I40" s="37">
        <v>0.21</v>
      </c>
      <c r="J40" s="38">
        <v>0.25</v>
      </c>
      <c r="K40" s="22"/>
      <c r="L40" s="22"/>
      <c r="M40" s="22"/>
      <c r="N40" s="22"/>
      <c r="O40" s="22"/>
      <c r="P40" s="22"/>
    </row>
    <row r="41" spans="1:16" ht="39.049999999999997" customHeight="1" x14ac:dyDescent="0.2">
      <c r="A41" s="22"/>
      <c r="B41" s="35"/>
      <c r="C41" s="1206" t="s">
        <v>562</v>
      </c>
      <c r="D41" s="1207"/>
      <c r="E41" s="1208"/>
      <c r="F41" s="36">
        <v>0.02</v>
      </c>
      <c r="G41" s="37">
        <v>0.12</v>
      </c>
      <c r="H41" s="37">
        <v>0.02</v>
      </c>
      <c r="I41" s="37">
        <v>0.03</v>
      </c>
      <c r="J41" s="38">
        <v>0.02</v>
      </c>
      <c r="K41" s="22"/>
      <c r="L41" s="22"/>
      <c r="M41" s="22"/>
      <c r="N41" s="22"/>
      <c r="O41" s="22"/>
      <c r="P41" s="22"/>
    </row>
    <row r="42" spans="1:16" ht="39.049999999999997" customHeight="1" x14ac:dyDescent="0.2">
      <c r="A42" s="22"/>
      <c r="B42" s="39"/>
      <c r="C42" s="1206" t="s">
        <v>563</v>
      </c>
      <c r="D42" s="1207"/>
      <c r="E42" s="1208"/>
      <c r="F42" s="36" t="s">
        <v>564</v>
      </c>
      <c r="G42" s="37" t="s">
        <v>506</v>
      </c>
      <c r="H42" s="37" t="s">
        <v>506</v>
      </c>
      <c r="I42" s="37" t="s">
        <v>506</v>
      </c>
      <c r="J42" s="38" t="s">
        <v>506</v>
      </c>
      <c r="K42" s="22"/>
      <c r="L42" s="22"/>
      <c r="M42" s="22"/>
      <c r="N42" s="22"/>
      <c r="O42" s="22"/>
      <c r="P42" s="22"/>
    </row>
    <row r="43" spans="1:16" ht="39.049999999999997" customHeight="1" thickBot="1" x14ac:dyDescent="0.25">
      <c r="A43" s="22"/>
      <c r="B43" s="40"/>
      <c r="C43" s="1209" t="s">
        <v>565</v>
      </c>
      <c r="D43" s="1210"/>
      <c r="E43" s="1211"/>
      <c r="F43" s="41">
        <v>0.32</v>
      </c>
      <c r="G43" s="42">
        <v>0.46</v>
      </c>
      <c r="H43" s="42">
        <v>0.46</v>
      </c>
      <c r="I43" s="42">
        <v>1.04</v>
      </c>
      <c r="J43" s="43">
        <v>0.03</v>
      </c>
      <c r="K43" s="22"/>
      <c r="L43" s="22"/>
      <c r="M43" s="22"/>
      <c r="N43" s="22"/>
      <c r="O43" s="22"/>
      <c r="P43" s="22"/>
    </row>
    <row r="44" spans="1:16" ht="39.049999999999997"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6nIXAfMaTzT/EGbpmcQZOTtNBLPfy4SjYbrHBGdbAzEdSY7p4dHI40vLtimEtysz8DNSCn1b8fRXRAVKpGjA==" saltValue="8pBBIFPgD6YkwYBvgKF+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M43" sqref="M43"/>
    </sheetView>
  </sheetViews>
  <sheetFormatPr defaultColWidth="0" defaultRowHeight="12.6" customHeight="1" zeroHeight="1" x14ac:dyDescent="0.2"/>
  <cols>
    <col min="1" max="1" width="6.69921875" style="49" customWidth="1"/>
    <col min="2" max="3" width="10.8984375" style="49" customWidth="1"/>
    <col min="4" max="4" width="10" style="49" customWidth="1"/>
    <col min="5" max="10" width="11" style="49" customWidth="1"/>
    <col min="11" max="15" width="13.09765625" style="49" customWidth="1"/>
    <col min="16" max="21" width="11.3984375" style="49" customWidth="1"/>
    <col min="22" max="16384" width="0" style="49" hidden="1"/>
  </cols>
  <sheetData>
    <row r="1" spans="1:21" ht="13.6" customHeight="1" x14ac:dyDescent="0.2">
      <c r="A1" s="48"/>
      <c r="B1" s="48"/>
      <c r="C1" s="48"/>
      <c r="D1" s="48"/>
      <c r="E1" s="48"/>
      <c r="F1" s="48"/>
      <c r="G1" s="48"/>
      <c r="H1" s="48"/>
      <c r="I1" s="48"/>
      <c r="J1" s="48"/>
      <c r="K1" s="48"/>
      <c r="L1" s="48"/>
      <c r="M1" s="48"/>
      <c r="N1" s="48"/>
      <c r="O1" s="48"/>
      <c r="P1" s="48"/>
      <c r="Q1" s="48"/>
      <c r="R1" s="48"/>
      <c r="S1" s="48"/>
      <c r="T1" s="48"/>
      <c r="U1" s="48"/>
    </row>
    <row r="2" spans="1:21" ht="13.6" customHeight="1" x14ac:dyDescent="0.2">
      <c r="A2" s="48"/>
      <c r="B2" s="48"/>
      <c r="C2" s="48"/>
      <c r="D2" s="48"/>
      <c r="E2" s="48"/>
      <c r="F2" s="48"/>
      <c r="G2" s="48"/>
      <c r="H2" s="48"/>
      <c r="I2" s="48"/>
      <c r="J2" s="48"/>
      <c r="K2" s="48"/>
      <c r="L2" s="48"/>
      <c r="M2" s="48"/>
      <c r="N2" s="48"/>
      <c r="O2" s="48"/>
      <c r="P2" s="48"/>
      <c r="Q2" s="48"/>
      <c r="R2" s="48"/>
      <c r="S2" s="48"/>
      <c r="T2" s="48"/>
      <c r="U2" s="48"/>
    </row>
    <row r="3" spans="1:21" ht="13.6" customHeight="1" x14ac:dyDescent="0.2">
      <c r="A3" s="48"/>
      <c r="B3" s="48"/>
      <c r="C3" s="48"/>
      <c r="D3" s="48"/>
      <c r="E3" s="48"/>
      <c r="F3" s="48"/>
      <c r="G3" s="48"/>
      <c r="H3" s="48"/>
      <c r="I3" s="48"/>
      <c r="J3" s="48"/>
      <c r="K3" s="48"/>
      <c r="L3" s="48"/>
      <c r="M3" s="48"/>
      <c r="N3" s="48"/>
      <c r="O3" s="48"/>
      <c r="P3" s="48"/>
      <c r="Q3" s="48"/>
      <c r="R3" s="48"/>
      <c r="S3" s="48"/>
      <c r="T3" s="48"/>
      <c r="U3" s="48"/>
    </row>
    <row r="4" spans="1:21" ht="13.6" customHeight="1" x14ac:dyDescent="0.2">
      <c r="A4" s="48"/>
      <c r="B4" s="48"/>
      <c r="C4" s="48"/>
      <c r="D4" s="48"/>
      <c r="E4" s="48"/>
      <c r="F4" s="48"/>
      <c r="G4" s="48"/>
      <c r="H4" s="48"/>
      <c r="I4" s="48"/>
      <c r="J4" s="48"/>
      <c r="K4" s="48"/>
      <c r="L4" s="48"/>
      <c r="M4" s="48"/>
      <c r="N4" s="48"/>
      <c r="O4" s="48"/>
      <c r="P4" s="48"/>
      <c r="Q4" s="48"/>
      <c r="R4" s="48"/>
      <c r="S4" s="48"/>
      <c r="T4" s="48"/>
      <c r="U4" s="48"/>
    </row>
    <row r="5" spans="1:21" ht="13.6" customHeight="1" x14ac:dyDescent="0.2">
      <c r="A5" s="48"/>
      <c r="B5" s="48"/>
      <c r="C5" s="48"/>
      <c r="D5" s="48"/>
      <c r="E5" s="48"/>
      <c r="F5" s="48"/>
      <c r="G5" s="48"/>
      <c r="H5" s="48"/>
      <c r="I5" s="48"/>
      <c r="J5" s="48"/>
      <c r="K5" s="48"/>
      <c r="L5" s="48"/>
      <c r="M5" s="48"/>
      <c r="N5" s="48"/>
      <c r="O5" s="48"/>
      <c r="P5" s="48"/>
      <c r="Q5" s="48"/>
      <c r="R5" s="48"/>
      <c r="S5" s="48"/>
      <c r="T5" s="48"/>
      <c r="U5" s="48"/>
    </row>
    <row r="6" spans="1:21" ht="13.6" customHeight="1" x14ac:dyDescent="0.2">
      <c r="A6" s="48"/>
      <c r="B6" s="48"/>
      <c r="C6" s="48"/>
      <c r="D6" s="48"/>
      <c r="E6" s="48"/>
      <c r="F6" s="48"/>
      <c r="G6" s="48"/>
      <c r="H6" s="48"/>
      <c r="I6" s="48"/>
      <c r="J6" s="48"/>
      <c r="K6" s="48"/>
      <c r="L6" s="48"/>
      <c r="M6" s="48"/>
      <c r="N6" s="48"/>
      <c r="O6" s="48"/>
      <c r="P6" s="48"/>
      <c r="Q6" s="48"/>
      <c r="R6" s="48"/>
      <c r="S6" s="48"/>
      <c r="T6" s="48"/>
      <c r="U6" s="48"/>
    </row>
    <row r="7" spans="1:21" ht="13.6" customHeight="1" x14ac:dyDescent="0.2">
      <c r="A7" s="48"/>
      <c r="B7" s="48"/>
      <c r="C7" s="48"/>
      <c r="D7" s="48"/>
      <c r="E7" s="48"/>
      <c r="F7" s="48"/>
      <c r="G7" s="48"/>
      <c r="H7" s="48"/>
      <c r="I7" s="48"/>
      <c r="J7" s="48"/>
      <c r="K7" s="48"/>
      <c r="L7" s="48"/>
      <c r="M7" s="48"/>
      <c r="N7" s="48"/>
      <c r="O7" s="48"/>
      <c r="P7" s="48"/>
      <c r="Q7" s="48"/>
      <c r="R7" s="48"/>
      <c r="S7" s="48"/>
      <c r="T7" s="48"/>
      <c r="U7" s="48"/>
    </row>
    <row r="8" spans="1:21" ht="13.6" customHeight="1" x14ac:dyDescent="0.2">
      <c r="A8" s="48"/>
      <c r="B8" s="48"/>
      <c r="C8" s="48"/>
      <c r="D8" s="48"/>
      <c r="E8" s="48"/>
      <c r="F8" s="48"/>
      <c r="G8" s="48"/>
      <c r="H8" s="48"/>
      <c r="I8" s="48"/>
      <c r="J8" s="48"/>
      <c r="K8" s="48"/>
      <c r="L8" s="48"/>
      <c r="M8" s="48"/>
      <c r="N8" s="48"/>
      <c r="O8" s="48"/>
      <c r="P8" s="48"/>
      <c r="Q8" s="48"/>
      <c r="R8" s="48"/>
      <c r="S8" s="48"/>
      <c r="T8" s="48"/>
      <c r="U8" s="48"/>
    </row>
    <row r="9" spans="1:21" ht="13.6" customHeight="1" x14ac:dyDescent="0.2">
      <c r="A9" s="48"/>
      <c r="B9" s="48"/>
      <c r="C9" s="48"/>
      <c r="D9" s="48"/>
      <c r="E9" s="48"/>
      <c r="F9" s="48"/>
      <c r="G9" s="48"/>
      <c r="H9" s="48"/>
      <c r="I9" s="48"/>
      <c r="J9" s="48"/>
      <c r="K9" s="48"/>
      <c r="L9" s="48"/>
      <c r="M9" s="48"/>
      <c r="N9" s="48"/>
      <c r="O9" s="48"/>
      <c r="P9" s="48"/>
      <c r="Q9" s="48"/>
      <c r="R9" s="48"/>
      <c r="S9" s="48"/>
      <c r="T9" s="48"/>
      <c r="U9" s="48"/>
    </row>
    <row r="10" spans="1:21" ht="13.6"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6"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6"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6"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6"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6"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6"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6"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6"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6"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6"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6"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6"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6"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6"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6"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6"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6"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6"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6"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6"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6"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6"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6"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6"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6"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6"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6"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6"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6"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6"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6"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6"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4929</v>
      </c>
      <c r="L45" s="60">
        <v>4769</v>
      </c>
      <c r="M45" s="60">
        <v>4542</v>
      </c>
      <c r="N45" s="60">
        <v>4247</v>
      </c>
      <c r="O45" s="61">
        <v>4207</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2">
      <c r="A47" s="48"/>
      <c r="B47" s="1216"/>
      <c r="C47" s="1217"/>
      <c r="D47" s="62"/>
      <c r="E47" s="1222" t="s">
        <v>13</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2">
      <c r="A48" s="48"/>
      <c r="B48" s="1216"/>
      <c r="C48" s="1217"/>
      <c r="D48" s="62"/>
      <c r="E48" s="1222" t="s">
        <v>14</v>
      </c>
      <c r="F48" s="1222"/>
      <c r="G48" s="1222"/>
      <c r="H48" s="1222"/>
      <c r="I48" s="1222"/>
      <c r="J48" s="1223"/>
      <c r="K48" s="63">
        <v>812</v>
      </c>
      <c r="L48" s="64">
        <v>796</v>
      </c>
      <c r="M48" s="64">
        <v>758</v>
      </c>
      <c r="N48" s="64">
        <v>876</v>
      </c>
      <c r="O48" s="65">
        <v>818</v>
      </c>
      <c r="P48" s="48"/>
      <c r="Q48" s="48"/>
      <c r="R48" s="48"/>
      <c r="S48" s="48"/>
      <c r="T48" s="48"/>
      <c r="U48" s="48"/>
    </row>
    <row r="49" spans="1:21" ht="30.75" customHeight="1" x14ac:dyDescent="0.2">
      <c r="A49" s="48"/>
      <c r="B49" s="1216"/>
      <c r="C49" s="1217"/>
      <c r="D49" s="62"/>
      <c r="E49" s="1222" t="s">
        <v>15</v>
      </c>
      <c r="F49" s="1222"/>
      <c r="G49" s="1222"/>
      <c r="H49" s="1222"/>
      <c r="I49" s="1222"/>
      <c r="J49" s="1223"/>
      <c r="K49" s="63">
        <v>115</v>
      </c>
      <c r="L49" s="64">
        <v>64</v>
      </c>
      <c r="M49" s="64">
        <v>63</v>
      </c>
      <c r="N49" s="64">
        <v>58</v>
      </c>
      <c r="O49" s="65">
        <v>53</v>
      </c>
      <c r="P49" s="48"/>
      <c r="Q49" s="48"/>
      <c r="R49" s="48"/>
      <c r="S49" s="48"/>
      <c r="T49" s="48"/>
      <c r="U49" s="48"/>
    </row>
    <row r="50" spans="1:21" ht="30.75" customHeight="1" x14ac:dyDescent="0.2">
      <c r="A50" s="48"/>
      <c r="B50" s="1216"/>
      <c r="C50" s="1217"/>
      <c r="D50" s="62"/>
      <c r="E50" s="1222" t="s">
        <v>16</v>
      </c>
      <c r="F50" s="1222"/>
      <c r="G50" s="1222"/>
      <c r="H50" s="1222"/>
      <c r="I50" s="1222"/>
      <c r="J50" s="1223"/>
      <c r="K50" s="63">
        <v>178</v>
      </c>
      <c r="L50" s="64">
        <v>102</v>
      </c>
      <c r="M50" s="64">
        <v>75</v>
      </c>
      <c r="N50" s="64">
        <v>49</v>
      </c>
      <c r="O50" s="65">
        <v>14</v>
      </c>
      <c r="P50" s="48"/>
      <c r="Q50" s="48"/>
      <c r="R50" s="48"/>
      <c r="S50" s="48"/>
      <c r="T50" s="48"/>
      <c r="U50" s="48"/>
    </row>
    <row r="51" spans="1:21" ht="30.75" customHeight="1" x14ac:dyDescent="0.2">
      <c r="A51" s="48"/>
      <c r="B51" s="1218"/>
      <c r="C51" s="1219"/>
      <c r="D51" s="66"/>
      <c r="E51" s="1222" t="s">
        <v>17</v>
      </c>
      <c r="F51" s="1222"/>
      <c r="G51" s="1222"/>
      <c r="H51" s="1222"/>
      <c r="I51" s="1222"/>
      <c r="J51" s="1223"/>
      <c r="K51" s="63">
        <v>0</v>
      </c>
      <c r="L51" s="64">
        <v>0</v>
      </c>
      <c r="M51" s="64" t="s">
        <v>506</v>
      </c>
      <c r="N51" s="64" t="s">
        <v>506</v>
      </c>
      <c r="O51" s="65" t="s">
        <v>506</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4312</v>
      </c>
      <c r="L52" s="64">
        <v>4235</v>
      </c>
      <c r="M52" s="64">
        <v>4097</v>
      </c>
      <c r="N52" s="64">
        <v>3957</v>
      </c>
      <c r="O52" s="65">
        <v>3965</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1722</v>
      </c>
      <c r="L53" s="69">
        <v>1496</v>
      </c>
      <c r="M53" s="69">
        <v>1341</v>
      </c>
      <c r="N53" s="69">
        <v>1273</v>
      </c>
      <c r="O53" s="70">
        <v>1127</v>
      </c>
      <c r="P53" s="48"/>
      <c r="Q53" s="48"/>
      <c r="R53" s="48"/>
      <c r="S53" s="48"/>
      <c r="T53" s="48"/>
      <c r="U53" s="48"/>
    </row>
    <row r="54" spans="1:21" ht="23.95"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3.95" customHeight="1" thickBot="1" x14ac:dyDescent="0.25">
      <c r="A55" s="48"/>
      <c r="B55" s="72" t="s">
        <v>23</v>
      </c>
      <c r="C55" s="73"/>
      <c r="D55" s="73"/>
      <c r="E55" s="73"/>
      <c r="F55" s="73"/>
      <c r="G55" s="73"/>
      <c r="H55" s="73"/>
      <c r="I55" s="73"/>
      <c r="J55" s="73"/>
      <c r="K55" s="74"/>
      <c r="L55" s="74"/>
      <c r="M55" s="74"/>
      <c r="N55" s="74"/>
      <c r="O55" s="75" t="s">
        <v>566</v>
      </c>
      <c r="P55" s="48"/>
      <c r="Q55" s="48"/>
      <c r="R55" s="48"/>
      <c r="S55" s="48"/>
      <c r="T55" s="48"/>
      <c r="U55" s="48"/>
    </row>
    <row r="56" spans="1:21" ht="31.6"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6" customHeight="1" x14ac:dyDescent="0.2">
      <c r="B57" s="1230" t="s">
        <v>24</v>
      </c>
      <c r="C57" s="1231"/>
      <c r="D57" s="1234" t="s">
        <v>25</v>
      </c>
      <c r="E57" s="1235"/>
      <c r="F57" s="1235"/>
      <c r="G57" s="1235"/>
      <c r="H57" s="1235"/>
      <c r="I57" s="1235"/>
      <c r="J57" s="1236"/>
      <c r="K57" s="83"/>
      <c r="L57" s="84"/>
      <c r="M57" s="84"/>
      <c r="N57" s="84"/>
      <c r="O57" s="85"/>
    </row>
    <row r="58" spans="1:21" ht="31.6" customHeight="1" thickBot="1" x14ac:dyDescent="0.25">
      <c r="B58" s="1232"/>
      <c r="C58" s="1233"/>
      <c r="D58" s="1237" t="s">
        <v>26</v>
      </c>
      <c r="E58" s="1238"/>
      <c r="F58" s="1238"/>
      <c r="G58" s="1238"/>
      <c r="H58" s="1238"/>
      <c r="I58" s="1238"/>
      <c r="J58" s="1239"/>
      <c r="K58" s="86"/>
      <c r="L58" s="87"/>
      <c r="M58" s="87"/>
      <c r="N58" s="87"/>
      <c r="O58" s="88"/>
    </row>
    <row r="59" spans="1:21" ht="23.95" customHeight="1" x14ac:dyDescent="0.2">
      <c r="B59" s="89"/>
      <c r="C59" s="89"/>
      <c r="D59" s="90" t="s">
        <v>27</v>
      </c>
      <c r="E59" s="91"/>
      <c r="F59" s="91"/>
      <c r="G59" s="91"/>
      <c r="H59" s="91"/>
      <c r="I59" s="91"/>
      <c r="J59" s="91"/>
      <c r="K59" s="91"/>
      <c r="L59" s="91"/>
      <c r="M59" s="91"/>
      <c r="N59" s="91"/>
      <c r="O59" s="91"/>
    </row>
    <row r="60" spans="1:21" ht="23.95" customHeight="1" x14ac:dyDescent="0.2">
      <c r="B60" s="92"/>
      <c r="C60" s="92"/>
      <c r="D60" s="90" t="s">
        <v>28</v>
      </c>
      <c r="E60" s="91"/>
      <c r="F60" s="91"/>
      <c r="G60" s="91"/>
      <c r="H60" s="91"/>
      <c r="I60" s="91"/>
      <c r="J60" s="91"/>
      <c r="K60" s="91"/>
      <c r="L60" s="91"/>
      <c r="M60" s="91"/>
      <c r="N60" s="91"/>
      <c r="O60" s="91"/>
    </row>
    <row r="61" spans="1:21" ht="23.9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3.9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FJwCIaw+kFkiQQn9NjTMKrPYrmDq5CSAT1eEkGcuopktPO0sz3v6a1TYJ1gYrCW9DfDsvOsLmexSYe0BenGqg==" saltValue="CV+7w+2HjRAZaF3K/AXk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N48" sqref="N48"/>
    </sheetView>
  </sheetViews>
  <sheetFormatPr defaultColWidth="0" defaultRowHeight="13.6" customHeight="1" zeroHeight="1" x14ac:dyDescent="0.2"/>
  <cols>
    <col min="1" max="1" width="6.69921875" style="93" customWidth="1"/>
    <col min="2" max="3" width="12.69921875" style="93" customWidth="1"/>
    <col min="4" max="4" width="11.69921875" style="93" customWidth="1"/>
    <col min="5" max="8" width="10.296875" style="93" customWidth="1"/>
    <col min="9" max="13" width="16.296875" style="93" customWidth="1"/>
    <col min="14" max="19" width="12.69921875" style="93" customWidth="1"/>
    <col min="20" max="16384" width="0" style="93" hidden="1"/>
  </cols>
  <sheetData>
    <row r="1" ht="14.95" customHeight="1" x14ac:dyDescent="0.2"/>
    <row r="2" ht="14.95" customHeight="1" x14ac:dyDescent="0.2"/>
    <row r="3" ht="14.95" customHeight="1" x14ac:dyDescent="0.2"/>
    <row r="4" ht="14.95" customHeight="1" x14ac:dyDescent="0.2"/>
    <row r="5" ht="14.95" customHeight="1" x14ac:dyDescent="0.2"/>
    <row r="6" ht="14.95" customHeight="1" x14ac:dyDescent="0.2"/>
    <row r="7" ht="14.95" customHeight="1" x14ac:dyDescent="0.2"/>
    <row r="8" ht="14.95" customHeight="1" x14ac:dyDescent="0.2"/>
    <row r="9" ht="14.95" customHeight="1" x14ac:dyDescent="0.2"/>
    <row r="10" ht="14.95" customHeight="1" x14ac:dyDescent="0.2"/>
    <row r="11" ht="14.95" customHeight="1" x14ac:dyDescent="0.2"/>
    <row r="12" ht="14.95" customHeight="1" x14ac:dyDescent="0.2"/>
    <row r="13" ht="14.95" customHeight="1" x14ac:dyDescent="0.2"/>
    <row r="14" ht="14.95" customHeight="1" x14ac:dyDescent="0.2"/>
    <row r="15" ht="14.95" customHeight="1" x14ac:dyDescent="0.2"/>
    <row r="16" ht="14.95" customHeight="1" x14ac:dyDescent="0.2"/>
    <row r="17" ht="14.95" customHeight="1" x14ac:dyDescent="0.2"/>
    <row r="18" ht="14.95" customHeight="1" x14ac:dyDescent="0.2"/>
    <row r="19" ht="14.95" customHeight="1" x14ac:dyDescent="0.2"/>
    <row r="20" ht="14.95" customHeight="1" x14ac:dyDescent="0.2"/>
    <row r="21" ht="14.95" customHeight="1" x14ac:dyDescent="0.2"/>
    <row r="22" ht="14.95" customHeight="1" x14ac:dyDescent="0.2"/>
    <row r="23" ht="14.95" customHeight="1" x14ac:dyDescent="0.2"/>
    <row r="24" ht="14.95" customHeight="1" x14ac:dyDescent="0.2"/>
    <row r="25" ht="14.95" customHeight="1" x14ac:dyDescent="0.2"/>
    <row r="26" ht="14.95" customHeight="1" x14ac:dyDescent="0.2"/>
    <row r="27" ht="14.95" customHeight="1" x14ac:dyDescent="0.2"/>
    <row r="28" ht="14.95" customHeight="1" x14ac:dyDescent="0.2"/>
    <row r="29" ht="14.95" customHeight="1" x14ac:dyDescent="0.2"/>
    <row r="30" ht="14.95" customHeight="1" x14ac:dyDescent="0.2"/>
    <row r="31" ht="14.95" customHeight="1" x14ac:dyDescent="0.2"/>
    <row r="32" ht="14.95" customHeight="1" x14ac:dyDescent="0.2"/>
    <row r="33" spans="2:13" ht="14.95" customHeight="1" x14ac:dyDescent="0.2"/>
    <row r="34" spans="2:13" ht="14.95" customHeight="1" x14ac:dyDescent="0.2"/>
    <row r="35" spans="2:13" ht="14.95" customHeight="1" x14ac:dyDescent="0.2"/>
    <row r="36" spans="2:13" ht="14.95" customHeight="1" x14ac:dyDescent="0.2"/>
    <row r="37" spans="2:13" ht="14.95" customHeight="1" x14ac:dyDescent="0.2"/>
    <row r="38" spans="2:13" ht="14.95" customHeight="1" x14ac:dyDescent="0.2"/>
    <row r="39" spans="2:13" ht="27.7" customHeight="1" thickBot="1" x14ac:dyDescent="0.25">
      <c r="M39" s="94" t="s">
        <v>8</v>
      </c>
    </row>
    <row r="40" spans="2:13" ht="27.7" customHeight="1" thickBot="1" x14ac:dyDescent="0.25">
      <c r="B40" s="95" t="s">
        <v>9</v>
      </c>
      <c r="C40" s="96"/>
      <c r="D40" s="96"/>
      <c r="E40" s="97"/>
      <c r="F40" s="97"/>
      <c r="G40" s="97"/>
      <c r="H40" s="98" t="s">
        <v>2</v>
      </c>
      <c r="I40" s="99" t="s">
        <v>547</v>
      </c>
      <c r="J40" s="100" t="s">
        <v>548</v>
      </c>
      <c r="K40" s="100" t="s">
        <v>549</v>
      </c>
      <c r="L40" s="100" t="s">
        <v>550</v>
      </c>
      <c r="M40" s="101" t="s">
        <v>551</v>
      </c>
    </row>
    <row r="41" spans="2:13" ht="27.7" customHeight="1" x14ac:dyDescent="0.2">
      <c r="B41" s="1240" t="s">
        <v>29</v>
      </c>
      <c r="C41" s="1241"/>
      <c r="D41" s="102"/>
      <c r="E41" s="1246" t="s">
        <v>30</v>
      </c>
      <c r="F41" s="1246"/>
      <c r="G41" s="1246"/>
      <c r="H41" s="1247"/>
      <c r="I41" s="103">
        <v>45057</v>
      </c>
      <c r="J41" s="104">
        <v>45273</v>
      </c>
      <c r="K41" s="104">
        <v>45825</v>
      </c>
      <c r="L41" s="104">
        <v>45732</v>
      </c>
      <c r="M41" s="105">
        <v>45765</v>
      </c>
    </row>
    <row r="42" spans="2:13" ht="27.7" customHeight="1" x14ac:dyDescent="0.2">
      <c r="B42" s="1242"/>
      <c r="C42" s="1243"/>
      <c r="D42" s="106"/>
      <c r="E42" s="1248" t="s">
        <v>31</v>
      </c>
      <c r="F42" s="1248"/>
      <c r="G42" s="1248"/>
      <c r="H42" s="1249"/>
      <c r="I42" s="107">
        <v>190</v>
      </c>
      <c r="J42" s="108">
        <v>105</v>
      </c>
      <c r="K42" s="108">
        <v>44</v>
      </c>
      <c r="L42" s="108">
        <v>9</v>
      </c>
      <c r="M42" s="109">
        <v>8</v>
      </c>
    </row>
    <row r="43" spans="2:13" ht="27.7" customHeight="1" x14ac:dyDescent="0.2">
      <c r="B43" s="1242"/>
      <c r="C43" s="1243"/>
      <c r="D43" s="106"/>
      <c r="E43" s="1248" t="s">
        <v>32</v>
      </c>
      <c r="F43" s="1248"/>
      <c r="G43" s="1248"/>
      <c r="H43" s="1249"/>
      <c r="I43" s="107">
        <v>9552</v>
      </c>
      <c r="J43" s="108">
        <v>9443</v>
      </c>
      <c r="K43" s="108">
        <v>9360</v>
      </c>
      <c r="L43" s="108">
        <v>9256</v>
      </c>
      <c r="M43" s="109">
        <v>8606</v>
      </c>
    </row>
    <row r="44" spans="2:13" ht="27.7" customHeight="1" x14ac:dyDescent="0.2">
      <c r="B44" s="1242"/>
      <c r="C44" s="1243"/>
      <c r="D44" s="106"/>
      <c r="E44" s="1248" t="s">
        <v>33</v>
      </c>
      <c r="F44" s="1248"/>
      <c r="G44" s="1248"/>
      <c r="H44" s="1249"/>
      <c r="I44" s="107">
        <v>361</v>
      </c>
      <c r="J44" s="108">
        <v>282</v>
      </c>
      <c r="K44" s="108">
        <v>323</v>
      </c>
      <c r="L44" s="108">
        <v>855</v>
      </c>
      <c r="M44" s="109">
        <v>3647</v>
      </c>
    </row>
    <row r="45" spans="2:13" ht="27.7" customHeight="1" x14ac:dyDescent="0.2">
      <c r="B45" s="1242"/>
      <c r="C45" s="1243"/>
      <c r="D45" s="106"/>
      <c r="E45" s="1248" t="s">
        <v>34</v>
      </c>
      <c r="F45" s="1248"/>
      <c r="G45" s="1248"/>
      <c r="H45" s="1249"/>
      <c r="I45" s="107">
        <v>7993</v>
      </c>
      <c r="J45" s="108">
        <v>8205</v>
      </c>
      <c r="K45" s="108">
        <v>8041</v>
      </c>
      <c r="L45" s="108">
        <v>8090</v>
      </c>
      <c r="M45" s="109">
        <v>8063</v>
      </c>
    </row>
    <row r="46" spans="2:13" ht="27.7" customHeight="1" x14ac:dyDescent="0.2">
      <c r="B46" s="1242"/>
      <c r="C46" s="1243"/>
      <c r="D46" s="110"/>
      <c r="E46" s="1248" t="s">
        <v>35</v>
      </c>
      <c r="F46" s="1248"/>
      <c r="G46" s="1248"/>
      <c r="H46" s="1249"/>
      <c r="I46" s="107" t="s">
        <v>506</v>
      </c>
      <c r="J46" s="108" t="s">
        <v>506</v>
      </c>
      <c r="K46" s="108" t="s">
        <v>506</v>
      </c>
      <c r="L46" s="108" t="s">
        <v>506</v>
      </c>
      <c r="M46" s="109" t="s">
        <v>506</v>
      </c>
    </row>
    <row r="47" spans="2:13" ht="27.7" customHeight="1" x14ac:dyDescent="0.2">
      <c r="B47" s="1242"/>
      <c r="C47" s="1243"/>
      <c r="D47" s="111"/>
      <c r="E47" s="1250" t="s">
        <v>36</v>
      </c>
      <c r="F47" s="1251"/>
      <c r="G47" s="1251"/>
      <c r="H47" s="1252"/>
      <c r="I47" s="107" t="s">
        <v>506</v>
      </c>
      <c r="J47" s="108" t="s">
        <v>506</v>
      </c>
      <c r="K47" s="108" t="s">
        <v>506</v>
      </c>
      <c r="L47" s="108" t="s">
        <v>506</v>
      </c>
      <c r="M47" s="109" t="s">
        <v>506</v>
      </c>
    </row>
    <row r="48" spans="2:13" ht="27.7" customHeight="1" x14ac:dyDescent="0.2">
      <c r="B48" s="1242"/>
      <c r="C48" s="1243"/>
      <c r="D48" s="106"/>
      <c r="E48" s="1248" t="s">
        <v>37</v>
      </c>
      <c r="F48" s="1248"/>
      <c r="G48" s="1248"/>
      <c r="H48" s="1249"/>
      <c r="I48" s="107" t="s">
        <v>506</v>
      </c>
      <c r="J48" s="108" t="s">
        <v>506</v>
      </c>
      <c r="K48" s="108" t="s">
        <v>506</v>
      </c>
      <c r="L48" s="108" t="s">
        <v>506</v>
      </c>
      <c r="M48" s="109" t="s">
        <v>506</v>
      </c>
    </row>
    <row r="49" spans="2:13" ht="27.7" customHeight="1" x14ac:dyDescent="0.2">
      <c r="B49" s="1244"/>
      <c r="C49" s="1245"/>
      <c r="D49" s="106"/>
      <c r="E49" s="1248" t="s">
        <v>38</v>
      </c>
      <c r="F49" s="1248"/>
      <c r="G49" s="1248"/>
      <c r="H49" s="1249"/>
      <c r="I49" s="107" t="s">
        <v>506</v>
      </c>
      <c r="J49" s="108" t="s">
        <v>506</v>
      </c>
      <c r="K49" s="108" t="s">
        <v>506</v>
      </c>
      <c r="L49" s="108" t="s">
        <v>506</v>
      </c>
      <c r="M49" s="109" t="s">
        <v>506</v>
      </c>
    </row>
    <row r="50" spans="2:13" ht="27.7" customHeight="1" x14ac:dyDescent="0.2">
      <c r="B50" s="1253" t="s">
        <v>39</v>
      </c>
      <c r="C50" s="1254"/>
      <c r="D50" s="112"/>
      <c r="E50" s="1248" t="s">
        <v>40</v>
      </c>
      <c r="F50" s="1248"/>
      <c r="G50" s="1248"/>
      <c r="H50" s="1249"/>
      <c r="I50" s="107">
        <v>9673</v>
      </c>
      <c r="J50" s="108">
        <v>8767</v>
      </c>
      <c r="K50" s="108">
        <v>10350</v>
      </c>
      <c r="L50" s="108">
        <v>10651</v>
      </c>
      <c r="M50" s="109">
        <v>10167</v>
      </c>
    </row>
    <row r="51" spans="2:13" ht="27.7" customHeight="1" x14ac:dyDescent="0.2">
      <c r="B51" s="1242"/>
      <c r="C51" s="1243"/>
      <c r="D51" s="106"/>
      <c r="E51" s="1248" t="s">
        <v>41</v>
      </c>
      <c r="F51" s="1248"/>
      <c r="G51" s="1248"/>
      <c r="H51" s="1249"/>
      <c r="I51" s="107">
        <v>1153</v>
      </c>
      <c r="J51" s="108">
        <v>1195</v>
      </c>
      <c r="K51" s="108">
        <v>1172</v>
      </c>
      <c r="L51" s="108">
        <v>1206</v>
      </c>
      <c r="M51" s="109">
        <v>1291</v>
      </c>
    </row>
    <row r="52" spans="2:13" ht="27.7" customHeight="1" x14ac:dyDescent="0.2">
      <c r="B52" s="1244"/>
      <c r="C52" s="1245"/>
      <c r="D52" s="106"/>
      <c r="E52" s="1248" t="s">
        <v>42</v>
      </c>
      <c r="F52" s="1248"/>
      <c r="G52" s="1248"/>
      <c r="H52" s="1249"/>
      <c r="I52" s="107">
        <v>44839</v>
      </c>
      <c r="J52" s="108">
        <v>45592</v>
      </c>
      <c r="K52" s="108">
        <v>45271</v>
      </c>
      <c r="L52" s="108">
        <v>45462</v>
      </c>
      <c r="M52" s="109">
        <v>45327</v>
      </c>
    </row>
    <row r="53" spans="2:13" ht="27.7" customHeight="1" thickBot="1" x14ac:dyDescent="0.25">
      <c r="B53" s="1255" t="s">
        <v>20</v>
      </c>
      <c r="C53" s="1256"/>
      <c r="D53" s="113"/>
      <c r="E53" s="1257" t="s">
        <v>43</v>
      </c>
      <c r="F53" s="1257"/>
      <c r="G53" s="1257"/>
      <c r="H53" s="1258"/>
      <c r="I53" s="114">
        <v>7489</v>
      </c>
      <c r="J53" s="115">
        <v>7754</v>
      </c>
      <c r="K53" s="115">
        <v>6801</v>
      </c>
      <c r="L53" s="115">
        <v>6624</v>
      </c>
      <c r="M53" s="116">
        <v>9304</v>
      </c>
    </row>
    <row r="54" spans="2:13" ht="27.7" customHeight="1" x14ac:dyDescent="0.2">
      <c r="B54" s="117" t="s">
        <v>44</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6" hidden="1" customHeight="1" x14ac:dyDescent="0.2"/>
    <row r="67" ht="13.6" hidden="1" customHeight="1" x14ac:dyDescent="0.2"/>
    <row r="68" ht="13.6" hidden="1" customHeight="1" x14ac:dyDescent="0.2"/>
    <row r="69" ht="13.6" hidden="1" customHeight="1" x14ac:dyDescent="0.2"/>
    <row r="70" ht="13.6" hidden="1" customHeight="1" x14ac:dyDescent="0.2"/>
    <row r="71" ht="13.6" hidden="1" customHeight="1" x14ac:dyDescent="0.2"/>
    <row r="72" ht="13.6" hidden="1" customHeight="1" x14ac:dyDescent="0.2"/>
    <row r="73" ht="13.6" hidden="1" customHeight="1" x14ac:dyDescent="0.2"/>
    <row r="74" ht="13.6" hidden="1" customHeight="1" x14ac:dyDescent="0.2"/>
    <row r="75" ht="13.6" hidden="1" customHeight="1" x14ac:dyDescent="0.2"/>
    <row r="76" ht="13.6" hidden="1" customHeight="1" x14ac:dyDescent="0.2"/>
    <row r="77" ht="13.6" hidden="1" customHeight="1" x14ac:dyDescent="0.2"/>
    <row r="78" ht="13.6" hidden="1" customHeight="1" x14ac:dyDescent="0.2"/>
    <row r="79" ht="13.6" hidden="1" customHeight="1" x14ac:dyDescent="0.2"/>
    <row r="80" ht="13.6" hidden="1" customHeight="1" x14ac:dyDescent="0.2"/>
    <row r="81" ht="13.6" hidden="1" customHeight="1" x14ac:dyDescent="0.2"/>
    <row r="82" ht="13.6" hidden="1" customHeight="1" x14ac:dyDescent="0.2"/>
    <row r="83" ht="13.6" hidden="1" customHeight="1" x14ac:dyDescent="0.2"/>
    <row r="84" ht="13.6" hidden="1" customHeight="1" x14ac:dyDescent="0.2"/>
    <row r="85" ht="13.6" hidden="1" customHeight="1" x14ac:dyDescent="0.2"/>
    <row r="86" ht="13.6" hidden="1" customHeight="1" x14ac:dyDescent="0.2"/>
  </sheetData>
  <sheetProtection algorithmName="SHA-512" hashValue="EbSIofgXJZ6ZlonQXUHJfP4qOKKvcTeoxOcHTd036SXgrUvykWZbrcRTVwz1eMRr8vLB/pYhN/G27wbNADll4Q==" saltValue="YAsRHlcyY8XQXhRPfRKG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60" zoomScaleNormal="60" zoomScaleSheetLayoutView="100" workbookViewId="0">
      <selection activeCell="H63" sqref="H63"/>
    </sheetView>
  </sheetViews>
  <sheetFormatPr defaultColWidth="0" defaultRowHeight="0" customHeight="1" zeroHeight="1" x14ac:dyDescent="0.2"/>
  <cols>
    <col min="1" max="1" width="8.19921875" style="1" customWidth="1"/>
    <col min="2" max="2" width="16.296875" style="1" customWidth="1"/>
    <col min="3" max="5" width="26.19921875" style="1" customWidth="1"/>
    <col min="6" max="8" width="24.19921875" style="1" customWidth="1"/>
    <col min="9" max="14" width="26" style="1" customWidth="1"/>
    <col min="15" max="15" width="6.09765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45</v>
      </c>
    </row>
    <row r="54" spans="2:8" ht="29.25" customHeight="1" thickBot="1" x14ac:dyDescent="0.3">
      <c r="B54" s="122" t="s">
        <v>1</v>
      </c>
      <c r="C54" s="123"/>
      <c r="D54" s="123"/>
      <c r="E54" s="124" t="s">
        <v>2</v>
      </c>
      <c r="F54" s="125" t="s">
        <v>549</v>
      </c>
      <c r="G54" s="125" t="s">
        <v>550</v>
      </c>
      <c r="H54" s="126" t="s">
        <v>551</v>
      </c>
    </row>
    <row r="55" spans="2:8" ht="52.5" customHeight="1" x14ac:dyDescent="0.2">
      <c r="B55" s="127"/>
      <c r="C55" s="1267" t="s">
        <v>46</v>
      </c>
      <c r="D55" s="1267"/>
      <c r="E55" s="1268"/>
      <c r="F55" s="128">
        <v>3097</v>
      </c>
      <c r="G55" s="128">
        <v>2739</v>
      </c>
      <c r="H55" s="129">
        <v>1858</v>
      </c>
    </row>
    <row r="56" spans="2:8" ht="52.5" customHeight="1" x14ac:dyDescent="0.2">
      <c r="B56" s="130"/>
      <c r="C56" s="1269" t="s">
        <v>47</v>
      </c>
      <c r="D56" s="1269"/>
      <c r="E56" s="1270"/>
      <c r="F56" s="131">
        <v>7</v>
      </c>
      <c r="G56" s="131">
        <v>607</v>
      </c>
      <c r="H56" s="132">
        <v>607</v>
      </c>
    </row>
    <row r="57" spans="2:8" ht="53.35" customHeight="1" x14ac:dyDescent="0.2">
      <c r="B57" s="130"/>
      <c r="C57" s="1271" t="s">
        <v>48</v>
      </c>
      <c r="D57" s="1271"/>
      <c r="E57" s="1272"/>
      <c r="F57" s="133">
        <v>6212</v>
      </c>
      <c r="G57" s="133">
        <v>6300</v>
      </c>
      <c r="H57" s="134">
        <v>6704</v>
      </c>
    </row>
    <row r="58" spans="2:8" ht="45.7" customHeight="1" x14ac:dyDescent="0.2">
      <c r="B58" s="135"/>
      <c r="C58" s="1259" t="s">
        <v>590</v>
      </c>
      <c r="D58" s="1260"/>
      <c r="E58" s="1261"/>
      <c r="F58" s="136">
        <v>4199</v>
      </c>
      <c r="G58" s="137">
        <v>4193</v>
      </c>
      <c r="H58" s="137">
        <v>4092</v>
      </c>
    </row>
    <row r="59" spans="2:8" ht="45.7" customHeight="1" x14ac:dyDescent="0.2">
      <c r="B59" s="135"/>
      <c r="C59" s="1259" t="s">
        <v>591</v>
      </c>
      <c r="D59" s="1260"/>
      <c r="E59" s="1261"/>
      <c r="F59" s="136">
        <v>1153</v>
      </c>
      <c r="G59" s="137">
        <v>1128</v>
      </c>
      <c r="H59" s="137">
        <v>1128</v>
      </c>
    </row>
    <row r="60" spans="2:8" ht="45.7" customHeight="1" x14ac:dyDescent="0.2">
      <c r="B60" s="135"/>
      <c r="C60" s="1259" t="s">
        <v>592</v>
      </c>
      <c r="D60" s="1260"/>
      <c r="E60" s="1261"/>
      <c r="F60" s="136">
        <v>437</v>
      </c>
      <c r="G60" s="137">
        <v>586</v>
      </c>
      <c r="H60" s="137">
        <v>1111</v>
      </c>
    </row>
    <row r="61" spans="2:8" ht="45.7" customHeight="1" x14ac:dyDescent="0.2">
      <c r="B61" s="135"/>
      <c r="C61" s="1259" t="s">
        <v>593</v>
      </c>
      <c r="D61" s="1260"/>
      <c r="E61" s="1261"/>
      <c r="F61" s="136">
        <v>248</v>
      </c>
      <c r="G61" s="137">
        <v>196</v>
      </c>
      <c r="H61" s="137">
        <v>180</v>
      </c>
    </row>
    <row r="62" spans="2:8" ht="45.7" customHeight="1" thickBot="1" x14ac:dyDescent="0.25">
      <c r="B62" s="138"/>
      <c r="C62" s="1262" t="s">
        <v>594</v>
      </c>
      <c r="D62" s="1263"/>
      <c r="E62" s="1264"/>
      <c r="F62" s="139">
        <v>55</v>
      </c>
      <c r="G62" s="140">
        <v>59</v>
      </c>
      <c r="H62" s="140">
        <v>63</v>
      </c>
    </row>
    <row r="63" spans="2:8" ht="52.5" customHeight="1" thickBot="1" x14ac:dyDescent="0.25">
      <c r="B63" s="141"/>
      <c r="C63" s="1265" t="s">
        <v>49</v>
      </c>
      <c r="D63" s="1265"/>
      <c r="E63" s="1266"/>
      <c r="F63" s="142">
        <v>9315</v>
      </c>
      <c r="G63" s="142">
        <v>9646</v>
      </c>
      <c r="H63" s="143">
        <v>9169</v>
      </c>
    </row>
    <row r="64" spans="2:8" ht="14.95" customHeight="1" x14ac:dyDescent="0.2"/>
  </sheetData>
  <sheetProtection algorithmName="SHA-512" hashValue="L3OxjAz+LrSfL6JvYtxif5PyPQXVcI1aG2RToe0Ko2ubabgJqrshLU/gH9NNCQJKnGVgOEZPkWl43xzeT3DmMg==" saltValue="bWpVLLiaC/12RcsBS8p6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K37" zoomScale="55" zoomScaleNormal="55" zoomScaleSheetLayoutView="55" workbookViewId="0">
      <selection activeCell="BG16" sqref="BG16"/>
    </sheetView>
  </sheetViews>
  <sheetFormatPr defaultColWidth="0" defaultRowHeight="13.6" customHeight="1" zeroHeight="1" x14ac:dyDescent="0.2"/>
  <cols>
    <col min="1" max="1" width="6.3984375" style="1275" customWidth="1"/>
    <col min="2" max="107" width="2.5" style="1275" customWidth="1"/>
    <col min="108" max="108" width="6.09765625" style="1283" customWidth="1"/>
    <col min="109" max="109" width="5.8984375" style="1282" customWidth="1"/>
    <col min="110" max="110" width="19.09765625" style="1275" hidden="1"/>
    <col min="111" max="115" width="12.59765625" style="1275" hidden="1"/>
    <col min="116" max="349" width="8.59765625" style="1275" hidden="1"/>
    <col min="350" max="355" width="14.8984375" style="1275" hidden="1"/>
    <col min="356" max="357" width="15.8984375" style="1275" hidden="1"/>
    <col min="358" max="363" width="16.09765625" style="1275" hidden="1"/>
    <col min="364" max="364" width="6.09765625" style="1275" hidden="1"/>
    <col min="365" max="365" width="3" style="1275" hidden="1"/>
    <col min="366" max="605" width="8.59765625" style="1275" hidden="1"/>
    <col min="606" max="611" width="14.8984375" style="1275" hidden="1"/>
    <col min="612" max="613" width="15.8984375" style="1275" hidden="1"/>
    <col min="614" max="619" width="16.09765625" style="1275" hidden="1"/>
    <col min="620" max="620" width="6.09765625" style="1275" hidden="1"/>
    <col min="621" max="621" width="3" style="1275" hidden="1"/>
    <col min="622" max="861" width="8.59765625" style="1275" hidden="1"/>
    <col min="862" max="867" width="14.8984375" style="1275" hidden="1"/>
    <col min="868" max="869" width="15.8984375" style="1275" hidden="1"/>
    <col min="870" max="875" width="16.09765625" style="1275" hidden="1"/>
    <col min="876" max="876" width="6.09765625" style="1275" hidden="1"/>
    <col min="877" max="877" width="3" style="1275" hidden="1"/>
    <col min="878" max="1117" width="8.59765625" style="1275" hidden="1"/>
    <col min="1118" max="1123" width="14.8984375" style="1275" hidden="1"/>
    <col min="1124" max="1125" width="15.8984375" style="1275" hidden="1"/>
    <col min="1126" max="1131" width="16.09765625" style="1275" hidden="1"/>
    <col min="1132" max="1132" width="6.09765625" style="1275" hidden="1"/>
    <col min="1133" max="1133" width="3" style="1275" hidden="1"/>
    <col min="1134" max="1373" width="8.59765625" style="1275" hidden="1"/>
    <col min="1374" max="1379" width="14.8984375" style="1275" hidden="1"/>
    <col min="1380" max="1381" width="15.8984375" style="1275" hidden="1"/>
    <col min="1382" max="1387" width="16.09765625" style="1275" hidden="1"/>
    <col min="1388" max="1388" width="6.09765625" style="1275" hidden="1"/>
    <col min="1389" max="1389" width="3" style="1275" hidden="1"/>
    <col min="1390" max="1629" width="8.59765625" style="1275" hidden="1"/>
    <col min="1630" max="1635" width="14.8984375" style="1275" hidden="1"/>
    <col min="1636" max="1637" width="15.8984375" style="1275" hidden="1"/>
    <col min="1638" max="1643" width="16.09765625" style="1275" hidden="1"/>
    <col min="1644" max="1644" width="6.09765625" style="1275" hidden="1"/>
    <col min="1645" max="1645" width="3" style="1275" hidden="1"/>
    <col min="1646" max="1885" width="8.59765625" style="1275" hidden="1"/>
    <col min="1886" max="1891" width="14.8984375" style="1275" hidden="1"/>
    <col min="1892" max="1893" width="15.8984375" style="1275" hidden="1"/>
    <col min="1894" max="1899" width="16.09765625" style="1275" hidden="1"/>
    <col min="1900" max="1900" width="6.09765625" style="1275" hidden="1"/>
    <col min="1901" max="1901" width="3" style="1275" hidden="1"/>
    <col min="1902" max="2141" width="8.59765625" style="1275" hidden="1"/>
    <col min="2142" max="2147" width="14.8984375" style="1275" hidden="1"/>
    <col min="2148" max="2149" width="15.8984375" style="1275" hidden="1"/>
    <col min="2150" max="2155" width="16.09765625" style="1275" hidden="1"/>
    <col min="2156" max="2156" width="6.09765625" style="1275" hidden="1"/>
    <col min="2157" max="2157" width="3" style="1275" hidden="1"/>
    <col min="2158" max="2397" width="8.59765625" style="1275" hidden="1"/>
    <col min="2398" max="2403" width="14.8984375" style="1275" hidden="1"/>
    <col min="2404" max="2405" width="15.8984375" style="1275" hidden="1"/>
    <col min="2406" max="2411" width="16.09765625" style="1275" hidden="1"/>
    <col min="2412" max="2412" width="6.09765625" style="1275" hidden="1"/>
    <col min="2413" max="2413" width="3" style="1275" hidden="1"/>
    <col min="2414" max="2653" width="8.59765625" style="1275" hidden="1"/>
    <col min="2654" max="2659" width="14.8984375" style="1275" hidden="1"/>
    <col min="2660" max="2661" width="15.8984375" style="1275" hidden="1"/>
    <col min="2662" max="2667" width="16.09765625" style="1275" hidden="1"/>
    <col min="2668" max="2668" width="6.09765625" style="1275" hidden="1"/>
    <col min="2669" max="2669" width="3" style="1275" hidden="1"/>
    <col min="2670" max="2909" width="8.59765625" style="1275" hidden="1"/>
    <col min="2910" max="2915" width="14.8984375" style="1275" hidden="1"/>
    <col min="2916" max="2917" width="15.8984375" style="1275" hidden="1"/>
    <col min="2918" max="2923" width="16.09765625" style="1275" hidden="1"/>
    <col min="2924" max="2924" width="6.09765625" style="1275" hidden="1"/>
    <col min="2925" max="2925" width="3" style="1275" hidden="1"/>
    <col min="2926" max="3165" width="8.59765625" style="1275" hidden="1"/>
    <col min="3166" max="3171" width="14.8984375" style="1275" hidden="1"/>
    <col min="3172" max="3173" width="15.8984375" style="1275" hidden="1"/>
    <col min="3174" max="3179" width="16.09765625" style="1275" hidden="1"/>
    <col min="3180" max="3180" width="6.09765625" style="1275" hidden="1"/>
    <col min="3181" max="3181" width="3" style="1275" hidden="1"/>
    <col min="3182" max="3421" width="8.59765625" style="1275" hidden="1"/>
    <col min="3422" max="3427" width="14.8984375" style="1275" hidden="1"/>
    <col min="3428" max="3429" width="15.8984375" style="1275" hidden="1"/>
    <col min="3430" max="3435" width="16.09765625" style="1275" hidden="1"/>
    <col min="3436" max="3436" width="6.09765625" style="1275" hidden="1"/>
    <col min="3437" max="3437" width="3" style="1275" hidden="1"/>
    <col min="3438" max="3677" width="8.59765625" style="1275" hidden="1"/>
    <col min="3678" max="3683" width="14.8984375" style="1275" hidden="1"/>
    <col min="3684" max="3685" width="15.8984375" style="1275" hidden="1"/>
    <col min="3686" max="3691" width="16.09765625" style="1275" hidden="1"/>
    <col min="3692" max="3692" width="6.09765625" style="1275" hidden="1"/>
    <col min="3693" max="3693" width="3" style="1275" hidden="1"/>
    <col min="3694" max="3933" width="8.59765625" style="1275" hidden="1"/>
    <col min="3934" max="3939" width="14.8984375" style="1275" hidden="1"/>
    <col min="3940" max="3941" width="15.8984375" style="1275" hidden="1"/>
    <col min="3942" max="3947" width="16.09765625" style="1275" hidden="1"/>
    <col min="3948" max="3948" width="6.09765625" style="1275" hidden="1"/>
    <col min="3949" max="3949" width="3" style="1275" hidden="1"/>
    <col min="3950" max="4189" width="8.59765625" style="1275" hidden="1"/>
    <col min="4190" max="4195" width="14.8984375" style="1275" hidden="1"/>
    <col min="4196" max="4197" width="15.8984375" style="1275" hidden="1"/>
    <col min="4198" max="4203" width="16.09765625" style="1275" hidden="1"/>
    <col min="4204" max="4204" width="6.09765625" style="1275" hidden="1"/>
    <col min="4205" max="4205" width="3" style="1275" hidden="1"/>
    <col min="4206" max="4445" width="8.59765625" style="1275" hidden="1"/>
    <col min="4446" max="4451" width="14.8984375" style="1275" hidden="1"/>
    <col min="4452" max="4453" width="15.8984375" style="1275" hidden="1"/>
    <col min="4454" max="4459" width="16.09765625" style="1275" hidden="1"/>
    <col min="4460" max="4460" width="6.09765625" style="1275" hidden="1"/>
    <col min="4461" max="4461" width="3" style="1275" hidden="1"/>
    <col min="4462" max="4701" width="8.59765625" style="1275" hidden="1"/>
    <col min="4702" max="4707" width="14.8984375" style="1275" hidden="1"/>
    <col min="4708" max="4709" width="15.8984375" style="1275" hidden="1"/>
    <col min="4710" max="4715" width="16.09765625" style="1275" hidden="1"/>
    <col min="4716" max="4716" width="6.09765625" style="1275" hidden="1"/>
    <col min="4717" max="4717" width="3" style="1275" hidden="1"/>
    <col min="4718" max="4957" width="8.59765625" style="1275" hidden="1"/>
    <col min="4958" max="4963" width="14.8984375" style="1275" hidden="1"/>
    <col min="4964" max="4965" width="15.8984375" style="1275" hidden="1"/>
    <col min="4966" max="4971" width="16.09765625" style="1275" hidden="1"/>
    <col min="4972" max="4972" width="6.09765625" style="1275" hidden="1"/>
    <col min="4973" max="4973" width="3" style="1275" hidden="1"/>
    <col min="4974" max="5213" width="8.59765625" style="1275" hidden="1"/>
    <col min="5214" max="5219" width="14.8984375" style="1275" hidden="1"/>
    <col min="5220" max="5221" width="15.8984375" style="1275" hidden="1"/>
    <col min="5222" max="5227" width="16.09765625" style="1275" hidden="1"/>
    <col min="5228" max="5228" width="6.09765625" style="1275" hidden="1"/>
    <col min="5229" max="5229" width="3" style="1275" hidden="1"/>
    <col min="5230" max="5469" width="8.59765625" style="1275" hidden="1"/>
    <col min="5470" max="5475" width="14.8984375" style="1275" hidden="1"/>
    <col min="5476" max="5477" width="15.8984375" style="1275" hidden="1"/>
    <col min="5478" max="5483" width="16.09765625" style="1275" hidden="1"/>
    <col min="5484" max="5484" width="6.09765625" style="1275" hidden="1"/>
    <col min="5485" max="5485" width="3" style="1275" hidden="1"/>
    <col min="5486" max="5725" width="8.59765625" style="1275" hidden="1"/>
    <col min="5726" max="5731" width="14.8984375" style="1275" hidden="1"/>
    <col min="5732" max="5733" width="15.8984375" style="1275" hidden="1"/>
    <col min="5734" max="5739" width="16.09765625" style="1275" hidden="1"/>
    <col min="5740" max="5740" width="6.09765625" style="1275" hidden="1"/>
    <col min="5741" max="5741" width="3" style="1275" hidden="1"/>
    <col min="5742" max="5981" width="8.59765625" style="1275" hidden="1"/>
    <col min="5982" max="5987" width="14.8984375" style="1275" hidden="1"/>
    <col min="5988" max="5989" width="15.8984375" style="1275" hidden="1"/>
    <col min="5990" max="5995" width="16.09765625" style="1275" hidden="1"/>
    <col min="5996" max="5996" width="6.09765625" style="1275" hidden="1"/>
    <col min="5997" max="5997" width="3" style="1275" hidden="1"/>
    <col min="5998" max="6237" width="8.59765625" style="1275" hidden="1"/>
    <col min="6238" max="6243" width="14.8984375" style="1275" hidden="1"/>
    <col min="6244" max="6245" width="15.8984375" style="1275" hidden="1"/>
    <col min="6246" max="6251" width="16.09765625" style="1275" hidden="1"/>
    <col min="6252" max="6252" width="6.09765625" style="1275" hidden="1"/>
    <col min="6253" max="6253" width="3" style="1275" hidden="1"/>
    <col min="6254" max="6493" width="8.59765625" style="1275" hidden="1"/>
    <col min="6494" max="6499" width="14.8984375" style="1275" hidden="1"/>
    <col min="6500" max="6501" width="15.8984375" style="1275" hidden="1"/>
    <col min="6502" max="6507" width="16.09765625" style="1275" hidden="1"/>
    <col min="6508" max="6508" width="6.09765625" style="1275" hidden="1"/>
    <col min="6509" max="6509" width="3" style="1275" hidden="1"/>
    <col min="6510" max="6749" width="8.59765625" style="1275" hidden="1"/>
    <col min="6750" max="6755" width="14.8984375" style="1275" hidden="1"/>
    <col min="6756" max="6757" width="15.8984375" style="1275" hidden="1"/>
    <col min="6758" max="6763" width="16.09765625" style="1275" hidden="1"/>
    <col min="6764" max="6764" width="6.09765625" style="1275" hidden="1"/>
    <col min="6765" max="6765" width="3" style="1275" hidden="1"/>
    <col min="6766" max="7005" width="8.59765625" style="1275" hidden="1"/>
    <col min="7006" max="7011" width="14.8984375" style="1275" hidden="1"/>
    <col min="7012" max="7013" width="15.8984375" style="1275" hidden="1"/>
    <col min="7014" max="7019" width="16.09765625" style="1275" hidden="1"/>
    <col min="7020" max="7020" width="6.09765625" style="1275" hidden="1"/>
    <col min="7021" max="7021" width="3" style="1275" hidden="1"/>
    <col min="7022" max="7261" width="8.59765625" style="1275" hidden="1"/>
    <col min="7262" max="7267" width="14.8984375" style="1275" hidden="1"/>
    <col min="7268" max="7269" width="15.8984375" style="1275" hidden="1"/>
    <col min="7270" max="7275" width="16.09765625" style="1275" hidden="1"/>
    <col min="7276" max="7276" width="6.09765625" style="1275" hidden="1"/>
    <col min="7277" max="7277" width="3" style="1275" hidden="1"/>
    <col min="7278" max="7517" width="8.59765625" style="1275" hidden="1"/>
    <col min="7518" max="7523" width="14.8984375" style="1275" hidden="1"/>
    <col min="7524" max="7525" width="15.8984375" style="1275" hidden="1"/>
    <col min="7526" max="7531" width="16.09765625" style="1275" hidden="1"/>
    <col min="7532" max="7532" width="6.09765625" style="1275" hidden="1"/>
    <col min="7533" max="7533" width="3" style="1275" hidden="1"/>
    <col min="7534" max="7773" width="8.59765625" style="1275" hidden="1"/>
    <col min="7774" max="7779" width="14.8984375" style="1275" hidden="1"/>
    <col min="7780" max="7781" width="15.8984375" style="1275" hidden="1"/>
    <col min="7782" max="7787" width="16.09765625" style="1275" hidden="1"/>
    <col min="7788" max="7788" width="6.09765625" style="1275" hidden="1"/>
    <col min="7789" max="7789" width="3" style="1275" hidden="1"/>
    <col min="7790" max="8029" width="8.59765625" style="1275" hidden="1"/>
    <col min="8030" max="8035" width="14.8984375" style="1275" hidden="1"/>
    <col min="8036" max="8037" width="15.8984375" style="1275" hidden="1"/>
    <col min="8038" max="8043" width="16.09765625" style="1275" hidden="1"/>
    <col min="8044" max="8044" width="6.09765625" style="1275" hidden="1"/>
    <col min="8045" max="8045" width="3" style="1275" hidden="1"/>
    <col min="8046" max="8285" width="8.59765625" style="1275" hidden="1"/>
    <col min="8286" max="8291" width="14.8984375" style="1275" hidden="1"/>
    <col min="8292" max="8293" width="15.8984375" style="1275" hidden="1"/>
    <col min="8294" max="8299" width="16.09765625" style="1275" hidden="1"/>
    <col min="8300" max="8300" width="6.09765625" style="1275" hidden="1"/>
    <col min="8301" max="8301" width="3" style="1275" hidden="1"/>
    <col min="8302" max="8541" width="8.59765625" style="1275" hidden="1"/>
    <col min="8542" max="8547" width="14.8984375" style="1275" hidden="1"/>
    <col min="8548" max="8549" width="15.8984375" style="1275" hidden="1"/>
    <col min="8550" max="8555" width="16.09765625" style="1275" hidden="1"/>
    <col min="8556" max="8556" width="6.09765625" style="1275" hidden="1"/>
    <col min="8557" max="8557" width="3" style="1275" hidden="1"/>
    <col min="8558" max="8797" width="8.59765625" style="1275" hidden="1"/>
    <col min="8798" max="8803" width="14.8984375" style="1275" hidden="1"/>
    <col min="8804" max="8805" width="15.8984375" style="1275" hidden="1"/>
    <col min="8806" max="8811" width="16.09765625" style="1275" hidden="1"/>
    <col min="8812" max="8812" width="6.09765625" style="1275" hidden="1"/>
    <col min="8813" max="8813" width="3" style="1275" hidden="1"/>
    <col min="8814" max="9053" width="8.59765625" style="1275" hidden="1"/>
    <col min="9054" max="9059" width="14.8984375" style="1275" hidden="1"/>
    <col min="9060" max="9061" width="15.8984375" style="1275" hidden="1"/>
    <col min="9062" max="9067" width="16.09765625" style="1275" hidden="1"/>
    <col min="9068" max="9068" width="6.09765625" style="1275" hidden="1"/>
    <col min="9069" max="9069" width="3" style="1275" hidden="1"/>
    <col min="9070" max="9309" width="8.59765625" style="1275" hidden="1"/>
    <col min="9310" max="9315" width="14.8984375" style="1275" hidden="1"/>
    <col min="9316" max="9317" width="15.8984375" style="1275" hidden="1"/>
    <col min="9318" max="9323" width="16.09765625" style="1275" hidden="1"/>
    <col min="9324" max="9324" width="6.09765625" style="1275" hidden="1"/>
    <col min="9325" max="9325" width="3" style="1275" hidden="1"/>
    <col min="9326" max="9565" width="8.59765625" style="1275" hidden="1"/>
    <col min="9566" max="9571" width="14.8984375" style="1275" hidden="1"/>
    <col min="9572" max="9573" width="15.8984375" style="1275" hidden="1"/>
    <col min="9574" max="9579" width="16.09765625" style="1275" hidden="1"/>
    <col min="9580" max="9580" width="6.09765625" style="1275" hidden="1"/>
    <col min="9581" max="9581" width="3" style="1275" hidden="1"/>
    <col min="9582" max="9821" width="8.59765625" style="1275" hidden="1"/>
    <col min="9822" max="9827" width="14.8984375" style="1275" hidden="1"/>
    <col min="9828" max="9829" width="15.8984375" style="1275" hidden="1"/>
    <col min="9830" max="9835" width="16.09765625" style="1275" hidden="1"/>
    <col min="9836" max="9836" width="6.09765625" style="1275" hidden="1"/>
    <col min="9837" max="9837" width="3" style="1275" hidden="1"/>
    <col min="9838" max="10077" width="8.59765625" style="1275" hidden="1"/>
    <col min="10078" max="10083" width="14.8984375" style="1275" hidden="1"/>
    <col min="10084" max="10085" width="15.8984375" style="1275" hidden="1"/>
    <col min="10086" max="10091" width="16.09765625" style="1275" hidden="1"/>
    <col min="10092" max="10092" width="6.09765625" style="1275" hidden="1"/>
    <col min="10093" max="10093" width="3" style="1275" hidden="1"/>
    <col min="10094" max="10333" width="8.59765625" style="1275" hidden="1"/>
    <col min="10334" max="10339" width="14.8984375" style="1275" hidden="1"/>
    <col min="10340" max="10341" width="15.8984375" style="1275" hidden="1"/>
    <col min="10342" max="10347" width="16.09765625" style="1275" hidden="1"/>
    <col min="10348" max="10348" width="6.09765625" style="1275" hidden="1"/>
    <col min="10349" max="10349" width="3" style="1275" hidden="1"/>
    <col min="10350" max="10589" width="8.59765625" style="1275" hidden="1"/>
    <col min="10590" max="10595" width="14.8984375" style="1275" hidden="1"/>
    <col min="10596" max="10597" width="15.8984375" style="1275" hidden="1"/>
    <col min="10598" max="10603" width="16.09765625" style="1275" hidden="1"/>
    <col min="10604" max="10604" width="6.09765625" style="1275" hidden="1"/>
    <col min="10605" max="10605" width="3" style="1275" hidden="1"/>
    <col min="10606" max="10845" width="8.59765625" style="1275" hidden="1"/>
    <col min="10846" max="10851" width="14.8984375" style="1275" hidden="1"/>
    <col min="10852" max="10853" width="15.8984375" style="1275" hidden="1"/>
    <col min="10854" max="10859" width="16.09765625" style="1275" hidden="1"/>
    <col min="10860" max="10860" width="6.09765625" style="1275" hidden="1"/>
    <col min="10861" max="10861" width="3" style="1275" hidden="1"/>
    <col min="10862" max="11101" width="8.59765625" style="1275" hidden="1"/>
    <col min="11102" max="11107" width="14.8984375" style="1275" hidden="1"/>
    <col min="11108" max="11109" width="15.8984375" style="1275" hidden="1"/>
    <col min="11110" max="11115" width="16.09765625" style="1275" hidden="1"/>
    <col min="11116" max="11116" width="6.09765625" style="1275" hidden="1"/>
    <col min="11117" max="11117" width="3" style="1275" hidden="1"/>
    <col min="11118" max="11357" width="8.59765625" style="1275" hidden="1"/>
    <col min="11358" max="11363" width="14.8984375" style="1275" hidden="1"/>
    <col min="11364" max="11365" width="15.8984375" style="1275" hidden="1"/>
    <col min="11366" max="11371" width="16.09765625" style="1275" hidden="1"/>
    <col min="11372" max="11372" width="6.09765625" style="1275" hidden="1"/>
    <col min="11373" max="11373" width="3" style="1275" hidden="1"/>
    <col min="11374" max="11613" width="8.59765625" style="1275" hidden="1"/>
    <col min="11614" max="11619" width="14.8984375" style="1275" hidden="1"/>
    <col min="11620" max="11621" width="15.8984375" style="1275" hidden="1"/>
    <col min="11622" max="11627" width="16.09765625" style="1275" hidden="1"/>
    <col min="11628" max="11628" width="6.09765625" style="1275" hidden="1"/>
    <col min="11629" max="11629" width="3" style="1275" hidden="1"/>
    <col min="11630" max="11869" width="8.59765625" style="1275" hidden="1"/>
    <col min="11870" max="11875" width="14.8984375" style="1275" hidden="1"/>
    <col min="11876" max="11877" width="15.8984375" style="1275" hidden="1"/>
    <col min="11878" max="11883" width="16.09765625" style="1275" hidden="1"/>
    <col min="11884" max="11884" width="6.09765625" style="1275" hidden="1"/>
    <col min="11885" max="11885" width="3" style="1275" hidden="1"/>
    <col min="11886" max="12125" width="8.59765625" style="1275" hidden="1"/>
    <col min="12126" max="12131" width="14.8984375" style="1275" hidden="1"/>
    <col min="12132" max="12133" width="15.8984375" style="1275" hidden="1"/>
    <col min="12134" max="12139" width="16.09765625" style="1275" hidden="1"/>
    <col min="12140" max="12140" width="6.09765625" style="1275" hidden="1"/>
    <col min="12141" max="12141" width="3" style="1275" hidden="1"/>
    <col min="12142" max="12381" width="8.59765625" style="1275" hidden="1"/>
    <col min="12382" max="12387" width="14.8984375" style="1275" hidden="1"/>
    <col min="12388" max="12389" width="15.8984375" style="1275" hidden="1"/>
    <col min="12390" max="12395" width="16.09765625" style="1275" hidden="1"/>
    <col min="12396" max="12396" width="6.09765625" style="1275" hidden="1"/>
    <col min="12397" max="12397" width="3" style="1275" hidden="1"/>
    <col min="12398" max="12637" width="8.59765625" style="1275" hidden="1"/>
    <col min="12638" max="12643" width="14.8984375" style="1275" hidden="1"/>
    <col min="12644" max="12645" width="15.8984375" style="1275" hidden="1"/>
    <col min="12646" max="12651" width="16.09765625" style="1275" hidden="1"/>
    <col min="12652" max="12652" width="6.09765625" style="1275" hidden="1"/>
    <col min="12653" max="12653" width="3" style="1275" hidden="1"/>
    <col min="12654" max="12893" width="8.59765625" style="1275" hidden="1"/>
    <col min="12894" max="12899" width="14.8984375" style="1275" hidden="1"/>
    <col min="12900" max="12901" width="15.8984375" style="1275" hidden="1"/>
    <col min="12902" max="12907" width="16.09765625" style="1275" hidden="1"/>
    <col min="12908" max="12908" width="6.09765625" style="1275" hidden="1"/>
    <col min="12909" max="12909" width="3" style="1275" hidden="1"/>
    <col min="12910" max="13149" width="8.59765625" style="1275" hidden="1"/>
    <col min="13150" max="13155" width="14.8984375" style="1275" hidden="1"/>
    <col min="13156" max="13157" width="15.8984375" style="1275" hidden="1"/>
    <col min="13158" max="13163" width="16.09765625" style="1275" hidden="1"/>
    <col min="13164" max="13164" width="6.09765625" style="1275" hidden="1"/>
    <col min="13165" max="13165" width="3" style="1275" hidden="1"/>
    <col min="13166" max="13405" width="8.59765625" style="1275" hidden="1"/>
    <col min="13406" max="13411" width="14.8984375" style="1275" hidden="1"/>
    <col min="13412" max="13413" width="15.8984375" style="1275" hidden="1"/>
    <col min="13414" max="13419" width="16.09765625" style="1275" hidden="1"/>
    <col min="13420" max="13420" width="6.09765625" style="1275" hidden="1"/>
    <col min="13421" max="13421" width="3" style="1275" hidden="1"/>
    <col min="13422" max="13661" width="8.59765625" style="1275" hidden="1"/>
    <col min="13662" max="13667" width="14.8984375" style="1275" hidden="1"/>
    <col min="13668" max="13669" width="15.8984375" style="1275" hidden="1"/>
    <col min="13670" max="13675" width="16.09765625" style="1275" hidden="1"/>
    <col min="13676" max="13676" width="6.09765625" style="1275" hidden="1"/>
    <col min="13677" max="13677" width="3" style="1275" hidden="1"/>
    <col min="13678" max="13917" width="8.59765625" style="1275" hidden="1"/>
    <col min="13918" max="13923" width="14.8984375" style="1275" hidden="1"/>
    <col min="13924" max="13925" width="15.8984375" style="1275" hidden="1"/>
    <col min="13926" max="13931" width="16.09765625" style="1275" hidden="1"/>
    <col min="13932" max="13932" width="6.09765625" style="1275" hidden="1"/>
    <col min="13933" max="13933" width="3" style="1275" hidden="1"/>
    <col min="13934" max="14173" width="8.59765625" style="1275" hidden="1"/>
    <col min="14174" max="14179" width="14.8984375" style="1275" hidden="1"/>
    <col min="14180" max="14181" width="15.8984375" style="1275" hidden="1"/>
    <col min="14182" max="14187" width="16.09765625" style="1275" hidden="1"/>
    <col min="14188" max="14188" width="6.09765625" style="1275" hidden="1"/>
    <col min="14189" max="14189" width="3" style="1275" hidden="1"/>
    <col min="14190" max="14429" width="8.59765625" style="1275" hidden="1"/>
    <col min="14430" max="14435" width="14.8984375" style="1275" hidden="1"/>
    <col min="14436" max="14437" width="15.8984375" style="1275" hidden="1"/>
    <col min="14438" max="14443" width="16.09765625" style="1275" hidden="1"/>
    <col min="14444" max="14444" width="6.09765625" style="1275" hidden="1"/>
    <col min="14445" max="14445" width="3" style="1275" hidden="1"/>
    <col min="14446" max="14685" width="8.59765625" style="1275" hidden="1"/>
    <col min="14686" max="14691" width="14.8984375" style="1275" hidden="1"/>
    <col min="14692" max="14693" width="15.8984375" style="1275" hidden="1"/>
    <col min="14694" max="14699" width="16.09765625" style="1275" hidden="1"/>
    <col min="14700" max="14700" width="6.09765625" style="1275" hidden="1"/>
    <col min="14701" max="14701" width="3" style="1275" hidden="1"/>
    <col min="14702" max="14941" width="8.59765625" style="1275" hidden="1"/>
    <col min="14942" max="14947" width="14.8984375" style="1275" hidden="1"/>
    <col min="14948" max="14949" width="15.8984375" style="1275" hidden="1"/>
    <col min="14950" max="14955" width="16.09765625" style="1275" hidden="1"/>
    <col min="14956" max="14956" width="6.09765625" style="1275" hidden="1"/>
    <col min="14957" max="14957" width="3" style="1275" hidden="1"/>
    <col min="14958" max="15197" width="8.59765625" style="1275" hidden="1"/>
    <col min="15198" max="15203" width="14.8984375" style="1275" hidden="1"/>
    <col min="15204" max="15205" width="15.8984375" style="1275" hidden="1"/>
    <col min="15206" max="15211" width="16.09765625" style="1275" hidden="1"/>
    <col min="15212" max="15212" width="6.09765625" style="1275" hidden="1"/>
    <col min="15213" max="15213" width="3" style="1275" hidden="1"/>
    <col min="15214" max="15453" width="8.59765625" style="1275" hidden="1"/>
    <col min="15454" max="15459" width="14.8984375" style="1275" hidden="1"/>
    <col min="15460" max="15461" width="15.8984375" style="1275" hidden="1"/>
    <col min="15462" max="15467" width="16.09765625" style="1275" hidden="1"/>
    <col min="15468" max="15468" width="6.09765625" style="1275" hidden="1"/>
    <col min="15469" max="15469" width="3" style="1275" hidden="1"/>
    <col min="15470" max="15709" width="8.59765625" style="1275" hidden="1"/>
    <col min="15710" max="15715" width="14.8984375" style="1275" hidden="1"/>
    <col min="15716" max="15717" width="15.8984375" style="1275" hidden="1"/>
    <col min="15718" max="15723" width="16.09765625" style="1275" hidden="1"/>
    <col min="15724" max="15724" width="6.09765625" style="1275" hidden="1"/>
    <col min="15725" max="15725" width="3" style="1275" hidden="1"/>
    <col min="15726" max="15965" width="8.59765625" style="1275" hidden="1"/>
    <col min="15966" max="15971" width="14.8984375" style="1275" hidden="1"/>
    <col min="15972" max="15973" width="15.8984375" style="1275" hidden="1"/>
    <col min="15974" max="15979" width="16.09765625" style="1275" hidden="1"/>
    <col min="15980" max="15980" width="6.09765625" style="1275" hidden="1"/>
    <col min="15981" max="15981" width="3" style="1275" hidden="1"/>
    <col min="15982" max="16221" width="8.59765625" style="1275" hidden="1"/>
    <col min="16222" max="16227" width="14.8984375" style="1275" hidden="1"/>
    <col min="16228" max="16229" width="15.8984375" style="1275" hidden="1"/>
    <col min="16230" max="16235" width="16.09765625" style="1275" hidden="1"/>
    <col min="16236" max="16236" width="6.09765625" style="1275" hidden="1"/>
    <col min="16237" max="16237" width="3" style="1275" hidden="1"/>
    <col min="16238" max="16384" width="8.59765625" style="1275" hidden="1"/>
  </cols>
  <sheetData>
    <row r="1" spans="1:143" ht="42.8"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3" x14ac:dyDescent="0.2">
      <c r="DD19" s="1275"/>
      <c r="DE19" s="1275"/>
    </row>
    <row r="20" spans="1:351" ht="13.3" x14ac:dyDescent="0.2">
      <c r="DD20" s="1275"/>
      <c r="DE20" s="1275"/>
    </row>
    <row r="21" spans="1:351" ht="16.649999999999999"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649999999999999" x14ac:dyDescent="0.2">
      <c r="B22" s="1282"/>
      <c r="MM22" s="1281"/>
    </row>
    <row r="23" spans="1:351" ht="13.3" x14ac:dyDescent="0.2">
      <c r="B23" s="1282"/>
    </row>
    <row r="24" spans="1:351" ht="13.3" x14ac:dyDescent="0.2">
      <c r="B24" s="1282"/>
    </row>
    <row r="25" spans="1:351" ht="13.3" x14ac:dyDescent="0.2">
      <c r="B25" s="1282"/>
    </row>
    <row r="26" spans="1:351" ht="13.3" x14ac:dyDescent="0.2">
      <c r="B26" s="1282"/>
    </row>
    <row r="27" spans="1:351" ht="13.3" x14ac:dyDescent="0.2">
      <c r="B27" s="1282"/>
    </row>
    <row r="28" spans="1:351" ht="13.3" x14ac:dyDescent="0.2">
      <c r="B28" s="1282"/>
    </row>
    <row r="29" spans="1:351" ht="13.3" x14ac:dyDescent="0.2">
      <c r="B29" s="1282"/>
    </row>
    <row r="30" spans="1:351" ht="13.3" x14ac:dyDescent="0.2">
      <c r="B30" s="1282"/>
    </row>
    <row r="31" spans="1:351" ht="13.3" x14ac:dyDescent="0.2">
      <c r="B31" s="1282"/>
    </row>
    <row r="32" spans="1:351" ht="13.3" x14ac:dyDescent="0.2">
      <c r="B32" s="1282"/>
    </row>
    <row r="33" spans="2:109" ht="13.3" x14ac:dyDescent="0.2">
      <c r="B33" s="1282"/>
    </row>
    <row r="34" spans="2:109" ht="13.3" x14ac:dyDescent="0.2">
      <c r="B34" s="1282"/>
    </row>
    <row r="35" spans="2:109" ht="13.3" x14ac:dyDescent="0.2">
      <c r="B35" s="1282"/>
    </row>
    <row r="36" spans="2:109" ht="13.3" x14ac:dyDescent="0.2">
      <c r="B36" s="1282"/>
    </row>
    <row r="37" spans="2:109" ht="13.3" x14ac:dyDescent="0.2">
      <c r="B37" s="1282"/>
    </row>
    <row r="38" spans="2:109" ht="13.3" x14ac:dyDescent="0.2">
      <c r="B38" s="1282"/>
    </row>
    <row r="39" spans="2:109" ht="13.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3" x14ac:dyDescent="0.2">
      <c r="B40" s="1287"/>
      <c r="DD40" s="1287"/>
      <c r="DE40" s="1275"/>
    </row>
    <row r="41" spans="2:109" ht="16.649999999999999" x14ac:dyDescent="0.2">
      <c r="B41" s="1288" t="s">
        <v>607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3" x14ac:dyDescent="0.2">
      <c r="B42" s="1282"/>
      <c r="G42" s="1289"/>
      <c r="I42" s="1290"/>
      <c r="J42" s="1290"/>
      <c r="K42" s="1290"/>
      <c r="AM42" s="1289"/>
      <c r="AN42" s="1289" t="s">
        <v>608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6" customHeight="1" x14ac:dyDescent="0.2">
      <c r="B43" s="1282"/>
      <c r="AN43" s="1291" t="s">
        <v>609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3" x14ac:dyDescent="0.2">
      <c r="B49" s="1282"/>
      <c r="AN49" s="1275" t="s">
        <v>610</v>
      </c>
    </row>
    <row r="50" spans="1:109" ht="13.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6" customHeight="1" x14ac:dyDescent="0.2">
      <c r="B51" s="1282"/>
      <c r="G51" s="1308"/>
      <c r="H51" s="1308"/>
      <c r="I51" s="1309"/>
      <c r="J51" s="1309"/>
      <c r="K51" s="1310"/>
      <c r="L51" s="1310"/>
      <c r="M51" s="1310"/>
      <c r="N51" s="1310"/>
      <c r="AM51" s="1300"/>
      <c r="AN51" s="1311" t="s">
        <v>611</v>
      </c>
      <c r="AO51" s="1311"/>
      <c r="AP51" s="1311"/>
      <c r="AQ51" s="1311"/>
      <c r="AR51" s="1311"/>
      <c r="AS51" s="1311"/>
      <c r="AT51" s="1311"/>
      <c r="AU51" s="1311"/>
      <c r="AV51" s="1311"/>
      <c r="AW51" s="1311"/>
      <c r="AX51" s="1311"/>
      <c r="AY51" s="1311"/>
      <c r="AZ51" s="1311"/>
      <c r="BA51" s="1311"/>
      <c r="BB51" s="1311" t="s">
        <v>612</v>
      </c>
      <c r="BC51" s="1311"/>
      <c r="BD51" s="1311"/>
      <c r="BE51" s="1311"/>
      <c r="BF51" s="1311"/>
      <c r="BG51" s="1311"/>
      <c r="BH51" s="1311"/>
      <c r="BI51" s="1311"/>
      <c r="BJ51" s="1311"/>
      <c r="BK51" s="1311"/>
      <c r="BL51" s="1311"/>
      <c r="BM51" s="1311"/>
      <c r="BN51" s="1311"/>
      <c r="BO51" s="1311"/>
      <c r="BP51" s="1312">
        <v>30.3</v>
      </c>
      <c r="BQ51" s="1312"/>
      <c r="BR51" s="1312"/>
      <c r="BS51" s="1312"/>
      <c r="BT51" s="1312"/>
      <c r="BU51" s="1312"/>
      <c r="BV51" s="1312"/>
      <c r="BW51" s="1312"/>
      <c r="BX51" s="1312">
        <v>31.7</v>
      </c>
      <c r="BY51" s="1312"/>
      <c r="BZ51" s="1312"/>
      <c r="CA51" s="1312"/>
      <c r="CB51" s="1312"/>
      <c r="CC51" s="1312"/>
      <c r="CD51" s="1312"/>
      <c r="CE51" s="1312"/>
      <c r="CF51" s="1312">
        <v>28</v>
      </c>
      <c r="CG51" s="1312"/>
      <c r="CH51" s="1312"/>
      <c r="CI51" s="1312"/>
      <c r="CJ51" s="1312"/>
      <c r="CK51" s="1312"/>
      <c r="CL51" s="1312"/>
      <c r="CM51" s="1312"/>
      <c r="CN51" s="1312">
        <v>27.2</v>
      </c>
      <c r="CO51" s="1312"/>
      <c r="CP51" s="1312"/>
      <c r="CQ51" s="1312"/>
      <c r="CR51" s="1312"/>
      <c r="CS51" s="1312"/>
      <c r="CT51" s="1312"/>
      <c r="CU51" s="1312"/>
      <c r="CV51" s="1312">
        <v>37.5</v>
      </c>
      <c r="CW51" s="1312"/>
      <c r="CX51" s="1312"/>
      <c r="CY51" s="1312"/>
      <c r="CZ51" s="1312"/>
      <c r="DA51" s="1312"/>
      <c r="DB51" s="1312"/>
      <c r="DC51" s="1312"/>
    </row>
    <row r="52" spans="1:109" ht="13.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613</v>
      </c>
      <c r="BC53" s="1311"/>
      <c r="BD53" s="1311"/>
      <c r="BE53" s="1311"/>
      <c r="BF53" s="1311"/>
      <c r="BG53" s="1311"/>
      <c r="BH53" s="1311"/>
      <c r="BI53" s="1311"/>
      <c r="BJ53" s="1311"/>
      <c r="BK53" s="1311"/>
      <c r="BL53" s="1311"/>
      <c r="BM53" s="1311"/>
      <c r="BN53" s="1311"/>
      <c r="BO53" s="1311"/>
      <c r="BP53" s="1312">
        <v>53.1</v>
      </c>
      <c r="BQ53" s="1312"/>
      <c r="BR53" s="1312"/>
      <c r="BS53" s="1312"/>
      <c r="BT53" s="1312"/>
      <c r="BU53" s="1312"/>
      <c r="BV53" s="1312"/>
      <c r="BW53" s="1312"/>
      <c r="BX53" s="1312">
        <v>53.5</v>
      </c>
      <c r="BY53" s="1312"/>
      <c r="BZ53" s="1312"/>
      <c r="CA53" s="1312"/>
      <c r="CB53" s="1312"/>
      <c r="CC53" s="1312"/>
      <c r="CD53" s="1312"/>
      <c r="CE53" s="1312"/>
      <c r="CF53" s="1312">
        <v>54.4</v>
      </c>
      <c r="CG53" s="1312"/>
      <c r="CH53" s="1312"/>
      <c r="CI53" s="1312"/>
      <c r="CJ53" s="1312"/>
      <c r="CK53" s="1312"/>
      <c r="CL53" s="1312"/>
      <c r="CM53" s="1312"/>
      <c r="CN53" s="1312">
        <v>55.3</v>
      </c>
      <c r="CO53" s="1312"/>
      <c r="CP53" s="1312"/>
      <c r="CQ53" s="1312"/>
      <c r="CR53" s="1312"/>
      <c r="CS53" s="1312"/>
      <c r="CT53" s="1312"/>
      <c r="CU53" s="1312"/>
      <c r="CV53" s="1312">
        <v>56</v>
      </c>
      <c r="CW53" s="1312"/>
      <c r="CX53" s="1312"/>
      <c r="CY53" s="1312"/>
      <c r="CZ53" s="1312"/>
      <c r="DA53" s="1312"/>
      <c r="DB53" s="1312"/>
      <c r="DC53" s="1312"/>
    </row>
    <row r="54" spans="1:109" ht="13.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3" x14ac:dyDescent="0.2">
      <c r="A55" s="1290"/>
      <c r="B55" s="1282"/>
      <c r="G55" s="1301"/>
      <c r="H55" s="1301"/>
      <c r="I55" s="1301"/>
      <c r="J55" s="1301"/>
      <c r="K55" s="1310"/>
      <c r="L55" s="1310"/>
      <c r="M55" s="1310"/>
      <c r="N55" s="1310"/>
      <c r="AN55" s="1307" t="s">
        <v>614</v>
      </c>
      <c r="AO55" s="1307"/>
      <c r="AP55" s="1307"/>
      <c r="AQ55" s="1307"/>
      <c r="AR55" s="1307"/>
      <c r="AS55" s="1307"/>
      <c r="AT55" s="1307"/>
      <c r="AU55" s="1307"/>
      <c r="AV55" s="1307"/>
      <c r="AW55" s="1307"/>
      <c r="AX55" s="1307"/>
      <c r="AY55" s="1307"/>
      <c r="AZ55" s="1307"/>
      <c r="BA55" s="1307"/>
      <c r="BB55" s="1311" t="s">
        <v>612</v>
      </c>
      <c r="BC55" s="1311"/>
      <c r="BD55" s="1311"/>
      <c r="BE55" s="1311"/>
      <c r="BF55" s="1311"/>
      <c r="BG55" s="1311"/>
      <c r="BH55" s="1311"/>
      <c r="BI55" s="1311"/>
      <c r="BJ55" s="1311"/>
      <c r="BK55" s="1311"/>
      <c r="BL55" s="1311"/>
      <c r="BM55" s="1311"/>
      <c r="BN55" s="1311"/>
      <c r="BO55" s="1311"/>
      <c r="BP55" s="1312">
        <v>15</v>
      </c>
      <c r="BQ55" s="1312"/>
      <c r="BR55" s="1312"/>
      <c r="BS55" s="1312"/>
      <c r="BT55" s="1312"/>
      <c r="BU55" s="1312"/>
      <c r="BV55" s="1312"/>
      <c r="BW55" s="1312"/>
      <c r="BX55" s="1312">
        <v>12.2</v>
      </c>
      <c r="BY55" s="1312"/>
      <c r="BZ55" s="1312"/>
      <c r="CA55" s="1312"/>
      <c r="CB55" s="1312"/>
      <c r="CC55" s="1312"/>
      <c r="CD55" s="1312"/>
      <c r="CE55" s="1312"/>
      <c r="CF55" s="1312">
        <v>5</v>
      </c>
      <c r="CG55" s="1312"/>
      <c r="CH55" s="1312"/>
      <c r="CI55" s="1312"/>
      <c r="CJ55" s="1312"/>
      <c r="CK55" s="1312"/>
      <c r="CL55" s="1312"/>
      <c r="CM55" s="1312"/>
      <c r="CN55" s="1312">
        <v>5.4</v>
      </c>
      <c r="CO55" s="1312"/>
      <c r="CP55" s="1312"/>
      <c r="CQ55" s="1312"/>
      <c r="CR55" s="1312"/>
      <c r="CS55" s="1312"/>
      <c r="CT55" s="1312"/>
      <c r="CU55" s="1312"/>
      <c r="CV55" s="1312">
        <v>3.9</v>
      </c>
      <c r="CW55" s="1312"/>
      <c r="CX55" s="1312"/>
      <c r="CY55" s="1312"/>
      <c r="CZ55" s="1312"/>
      <c r="DA55" s="1312"/>
      <c r="DB55" s="1312"/>
      <c r="DC55" s="1312"/>
    </row>
    <row r="56" spans="1:109" ht="13.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613</v>
      </c>
      <c r="BC57" s="1311"/>
      <c r="BD57" s="1311"/>
      <c r="BE57" s="1311"/>
      <c r="BF57" s="1311"/>
      <c r="BG57" s="1311"/>
      <c r="BH57" s="1311"/>
      <c r="BI57" s="1311"/>
      <c r="BJ57" s="1311"/>
      <c r="BK57" s="1311"/>
      <c r="BL57" s="1311"/>
      <c r="BM57" s="1311"/>
      <c r="BN57" s="1311"/>
      <c r="BO57" s="1311"/>
      <c r="BP57" s="1312">
        <v>60.1</v>
      </c>
      <c r="BQ57" s="1312"/>
      <c r="BR57" s="1312"/>
      <c r="BS57" s="1312"/>
      <c r="BT57" s="1312"/>
      <c r="BU57" s="1312"/>
      <c r="BV57" s="1312"/>
      <c r="BW57" s="1312"/>
      <c r="BX57" s="1312">
        <v>61.2</v>
      </c>
      <c r="BY57" s="1312"/>
      <c r="BZ57" s="1312"/>
      <c r="CA57" s="1312"/>
      <c r="CB57" s="1312"/>
      <c r="CC57" s="1312"/>
      <c r="CD57" s="1312"/>
      <c r="CE57" s="1312"/>
      <c r="CF57" s="1312">
        <v>61.7</v>
      </c>
      <c r="CG57" s="1312"/>
      <c r="CH57" s="1312"/>
      <c r="CI57" s="1312"/>
      <c r="CJ57" s="1312"/>
      <c r="CK57" s="1312"/>
      <c r="CL57" s="1312"/>
      <c r="CM57" s="1312"/>
      <c r="CN57" s="1312">
        <v>62.6</v>
      </c>
      <c r="CO57" s="1312"/>
      <c r="CP57" s="1312"/>
      <c r="CQ57" s="1312"/>
      <c r="CR57" s="1312"/>
      <c r="CS57" s="1312"/>
      <c r="CT57" s="1312"/>
      <c r="CU57" s="1312"/>
      <c r="CV57" s="1312">
        <v>63.1</v>
      </c>
      <c r="CW57" s="1312"/>
      <c r="CX57" s="1312"/>
      <c r="CY57" s="1312"/>
      <c r="CZ57" s="1312"/>
      <c r="DA57" s="1312"/>
      <c r="DB57" s="1312"/>
      <c r="DC57" s="1312"/>
      <c r="DD57" s="1315"/>
      <c r="DE57" s="1313"/>
    </row>
    <row r="58" spans="1:109" s="1290" customFormat="1" ht="13.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649999999999999" x14ac:dyDescent="0.2">
      <c r="B63" s="1321" t="s">
        <v>615</v>
      </c>
    </row>
    <row r="64" spans="1:109" ht="13.3" x14ac:dyDescent="0.2">
      <c r="B64" s="1282"/>
      <c r="G64" s="1289"/>
      <c r="I64" s="1322"/>
      <c r="J64" s="1322"/>
      <c r="K64" s="1322"/>
      <c r="L64" s="1322"/>
      <c r="M64" s="1322"/>
      <c r="N64" s="1323"/>
      <c r="AM64" s="1289"/>
      <c r="AN64" s="1289" t="s">
        <v>608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3" x14ac:dyDescent="0.2">
      <c r="B65" s="1282"/>
      <c r="AN65" s="1291" t="s">
        <v>616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3" x14ac:dyDescent="0.2">
      <c r="B71" s="1282"/>
      <c r="G71" s="1327"/>
      <c r="I71" s="1328"/>
      <c r="J71" s="1325"/>
      <c r="K71" s="1325"/>
      <c r="L71" s="1326"/>
      <c r="M71" s="1325"/>
      <c r="N71" s="1326"/>
      <c r="AM71" s="1327"/>
      <c r="AN71" s="1275" t="s">
        <v>610</v>
      </c>
    </row>
    <row r="72" spans="2:107" ht="13.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ht="13.3" x14ac:dyDescent="0.2">
      <c r="B73" s="1282"/>
      <c r="G73" s="1308"/>
      <c r="H73" s="1308"/>
      <c r="I73" s="1308"/>
      <c r="J73" s="1308"/>
      <c r="K73" s="1329"/>
      <c r="L73" s="1329"/>
      <c r="M73" s="1329"/>
      <c r="N73" s="1329"/>
      <c r="AM73" s="1300"/>
      <c r="AN73" s="1311" t="s">
        <v>611</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v>30.3</v>
      </c>
      <c r="BQ73" s="1312"/>
      <c r="BR73" s="1312"/>
      <c r="BS73" s="1312"/>
      <c r="BT73" s="1312"/>
      <c r="BU73" s="1312"/>
      <c r="BV73" s="1312"/>
      <c r="BW73" s="1312"/>
      <c r="BX73" s="1312">
        <v>31.7</v>
      </c>
      <c r="BY73" s="1312"/>
      <c r="BZ73" s="1312"/>
      <c r="CA73" s="1312"/>
      <c r="CB73" s="1312"/>
      <c r="CC73" s="1312"/>
      <c r="CD73" s="1312"/>
      <c r="CE73" s="1312"/>
      <c r="CF73" s="1312">
        <v>28</v>
      </c>
      <c r="CG73" s="1312"/>
      <c r="CH73" s="1312"/>
      <c r="CI73" s="1312"/>
      <c r="CJ73" s="1312"/>
      <c r="CK73" s="1312"/>
      <c r="CL73" s="1312"/>
      <c r="CM73" s="1312"/>
      <c r="CN73" s="1312">
        <v>27.2</v>
      </c>
      <c r="CO73" s="1312"/>
      <c r="CP73" s="1312"/>
      <c r="CQ73" s="1312"/>
      <c r="CR73" s="1312"/>
      <c r="CS73" s="1312"/>
      <c r="CT73" s="1312"/>
      <c r="CU73" s="1312"/>
      <c r="CV73" s="1312">
        <v>37.5</v>
      </c>
      <c r="CW73" s="1312"/>
      <c r="CX73" s="1312"/>
      <c r="CY73" s="1312"/>
      <c r="CZ73" s="1312"/>
      <c r="DA73" s="1312"/>
      <c r="DB73" s="1312"/>
      <c r="DC73" s="1312"/>
    </row>
    <row r="74" spans="2:107" ht="13.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617</v>
      </c>
      <c r="BC75" s="1311"/>
      <c r="BD75" s="1311"/>
      <c r="BE75" s="1311"/>
      <c r="BF75" s="1311"/>
      <c r="BG75" s="1311"/>
      <c r="BH75" s="1311"/>
      <c r="BI75" s="1311"/>
      <c r="BJ75" s="1311"/>
      <c r="BK75" s="1311"/>
      <c r="BL75" s="1311"/>
      <c r="BM75" s="1311"/>
      <c r="BN75" s="1311"/>
      <c r="BO75" s="1311"/>
      <c r="BP75" s="1312">
        <v>8.8000000000000007</v>
      </c>
      <c r="BQ75" s="1312"/>
      <c r="BR75" s="1312"/>
      <c r="BS75" s="1312"/>
      <c r="BT75" s="1312"/>
      <c r="BU75" s="1312"/>
      <c r="BV75" s="1312"/>
      <c r="BW75" s="1312"/>
      <c r="BX75" s="1312">
        <v>7.3</v>
      </c>
      <c r="BY75" s="1312"/>
      <c r="BZ75" s="1312"/>
      <c r="CA75" s="1312"/>
      <c r="CB75" s="1312"/>
      <c r="CC75" s="1312"/>
      <c r="CD75" s="1312"/>
      <c r="CE75" s="1312"/>
      <c r="CF75" s="1312">
        <v>6.2</v>
      </c>
      <c r="CG75" s="1312"/>
      <c r="CH75" s="1312"/>
      <c r="CI75" s="1312"/>
      <c r="CJ75" s="1312"/>
      <c r="CK75" s="1312"/>
      <c r="CL75" s="1312"/>
      <c r="CM75" s="1312"/>
      <c r="CN75" s="1312">
        <v>5.6</v>
      </c>
      <c r="CO75" s="1312"/>
      <c r="CP75" s="1312"/>
      <c r="CQ75" s="1312"/>
      <c r="CR75" s="1312"/>
      <c r="CS75" s="1312"/>
      <c r="CT75" s="1312"/>
      <c r="CU75" s="1312"/>
      <c r="CV75" s="1312">
        <v>5.0999999999999996</v>
      </c>
      <c r="CW75" s="1312"/>
      <c r="CX75" s="1312"/>
      <c r="CY75" s="1312"/>
      <c r="CZ75" s="1312"/>
      <c r="DA75" s="1312"/>
      <c r="DB75" s="1312"/>
      <c r="DC75" s="1312"/>
    </row>
    <row r="76" spans="2:107" ht="13.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3" x14ac:dyDescent="0.2">
      <c r="B77" s="1282"/>
      <c r="G77" s="1301"/>
      <c r="H77" s="1301"/>
      <c r="I77" s="1301"/>
      <c r="J77" s="1301"/>
      <c r="K77" s="1329"/>
      <c r="L77" s="1329"/>
      <c r="M77" s="1329"/>
      <c r="N77" s="1329"/>
      <c r="AN77" s="1307" t="s">
        <v>614</v>
      </c>
      <c r="AO77" s="1307"/>
      <c r="AP77" s="1307"/>
      <c r="AQ77" s="1307"/>
      <c r="AR77" s="1307"/>
      <c r="AS77" s="1307"/>
      <c r="AT77" s="1307"/>
      <c r="AU77" s="1307"/>
      <c r="AV77" s="1307"/>
      <c r="AW77" s="1307"/>
      <c r="AX77" s="1307"/>
      <c r="AY77" s="1307"/>
      <c r="AZ77" s="1307"/>
      <c r="BA77" s="1307"/>
      <c r="BB77" s="1311" t="s">
        <v>612</v>
      </c>
      <c r="BC77" s="1311"/>
      <c r="BD77" s="1311"/>
      <c r="BE77" s="1311"/>
      <c r="BF77" s="1311"/>
      <c r="BG77" s="1311"/>
      <c r="BH77" s="1311"/>
      <c r="BI77" s="1311"/>
      <c r="BJ77" s="1311"/>
      <c r="BK77" s="1311"/>
      <c r="BL77" s="1311"/>
      <c r="BM77" s="1311"/>
      <c r="BN77" s="1311"/>
      <c r="BO77" s="1311"/>
      <c r="BP77" s="1312">
        <v>15</v>
      </c>
      <c r="BQ77" s="1312"/>
      <c r="BR77" s="1312"/>
      <c r="BS77" s="1312"/>
      <c r="BT77" s="1312"/>
      <c r="BU77" s="1312"/>
      <c r="BV77" s="1312"/>
      <c r="BW77" s="1312"/>
      <c r="BX77" s="1312">
        <v>12.2</v>
      </c>
      <c r="BY77" s="1312"/>
      <c r="BZ77" s="1312"/>
      <c r="CA77" s="1312"/>
      <c r="CB77" s="1312"/>
      <c r="CC77" s="1312"/>
      <c r="CD77" s="1312"/>
      <c r="CE77" s="1312"/>
      <c r="CF77" s="1312">
        <v>5</v>
      </c>
      <c r="CG77" s="1312"/>
      <c r="CH77" s="1312"/>
      <c r="CI77" s="1312"/>
      <c r="CJ77" s="1312"/>
      <c r="CK77" s="1312"/>
      <c r="CL77" s="1312"/>
      <c r="CM77" s="1312"/>
      <c r="CN77" s="1312">
        <v>5.4</v>
      </c>
      <c r="CO77" s="1312"/>
      <c r="CP77" s="1312"/>
      <c r="CQ77" s="1312"/>
      <c r="CR77" s="1312"/>
      <c r="CS77" s="1312"/>
      <c r="CT77" s="1312"/>
      <c r="CU77" s="1312"/>
      <c r="CV77" s="1312">
        <v>3.9</v>
      </c>
      <c r="CW77" s="1312"/>
      <c r="CX77" s="1312"/>
      <c r="CY77" s="1312"/>
      <c r="CZ77" s="1312"/>
      <c r="DA77" s="1312"/>
      <c r="DB77" s="1312"/>
      <c r="DC77" s="1312"/>
    </row>
    <row r="78" spans="2:107" ht="13.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617</v>
      </c>
      <c r="BC79" s="1311"/>
      <c r="BD79" s="1311"/>
      <c r="BE79" s="1311"/>
      <c r="BF79" s="1311"/>
      <c r="BG79" s="1311"/>
      <c r="BH79" s="1311"/>
      <c r="BI79" s="1311"/>
      <c r="BJ79" s="1311"/>
      <c r="BK79" s="1311"/>
      <c r="BL79" s="1311"/>
      <c r="BM79" s="1311"/>
      <c r="BN79" s="1311"/>
      <c r="BO79" s="1311"/>
      <c r="BP79" s="1312">
        <v>5</v>
      </c>
      <c r="BQ79" s="1312"/>
      <c r="BR79" s="1312"/>
      <c r="BS79" s="1312"/>
      <c r="BT79" s="1312"/>
      <c r="BU79" s="1312"/>
      <c r="BV79" s="1312"/>
      <c r="BW79" s="1312"/>
      <c r="BX79" s="1312">
        <v>4.8</v>
      </c>
      <c r="BY79" s="1312"/>
      <c r="BZ79" s="1312"/>
      <c r="CA79" s="1312"/>
      <c r="CB79" s="1312"/>
      <c r="CC79" s="1312"/>
      <c r="CD79" s="1312"/>
      <c r="CE79" s="1312"/>
      <c r="CF79" s="1312">
        <v>4.5</v>
      </c>
      <c r="CG79" s="1312"/>
      <c r="CH79" s="1312"/>
      <c r="CI79" s="1312"/>
      <c r="CJ79" s="1312"/>
      <c r="CK79" s="1312"/>
      <c r="CL79" s="1312"/>
      <c r="CM79" s="1312"/>
      <c r="CN79" s="1312">
        <v>4.2</v>
      </c>
      <c r="CO79" s="1312"/>
      <c r="CP79" s="1312"/>
      <c r="CQ79" s="1312"/>
      <c r="CR79" s="1312"/>
      <c r="CS79" s="1312"/>
      <c r="CT79" s="1312"/>
      <c r="CU79" s="1312"/>
      <c r="CV79" s="1312">
        <v>4.2</v>
      </c>
      <c r="CW79" s="1312"/>
      <c r="CX79" s="1312"/>
      <c r="CY79" s="1312"/>
      <c r="CZ79" s="1312"/>
      <c r="DA79" s="1312"/>
      <c r="DB79" s="1312"/>
      <c r="DC79" s="1312"/>
    </row>
    <row r="80" spans="2:107" ht="13.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3" x14ac:dyDescent="0.2">
      <c r="B81" s="1282"/>
    </row>
    <row r="82" spans="2:109" ht="16.649999999999999"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3" x14ac:dyDescent="0.2">
      <c r="DD84" s="1275"/>
      <c r="DE84" s="1275"/>
    </row>
    <row r="85" spans="2:109" ht="13.3" x14ac:dyDescent="0.2">
      <c r="DD85" s="1275"/>
      <c r="DE85" s="1275"/>
    </row>
    <row r="86" spans="2:109" ht="13.3" hidden="1" x14ac:dyDescent="0.2">
      <c r="DD86" s="1275"/>
      <c r="DE86" s="1275"/>
    </row>
    <row r="87" spans="2:109" ht="13.3" hidden="1" x14ac:dyDescent="0.2">
      <c r="K87" s="1332"/>
      <c r="AQ87" s="1332"/>
      <c r="BC87" s="1332"/>
      <c r="BO87" s="1332"/>
      <c r="CA87" s="1332"/>
      <c r="CM87" s="1332"/>
      <c r="CY87" s="1332"/>
      <c r="DD87" s="1275"/>
      <c r="DE87" s="1275"/>
    </row>
    <row r="88" spans="2:109" ht="13.3" hidden="1" x14ac:dyDescent="0.2">
      <c r="DD88" s="1275"/>
      <c r="DE88" s="1275"/>
    </row>
    <row r="89" spans="2:109" ht="13.3" hidden="1" x14ac:dyDescent="0.2">
      <c r="DD89" s="1275"/>
      <c r="DE89" s="1275"/>
    </row>
    <row r="90" spans="2:109" ht="13.3" hidden="1" x14ac:dyDescent="0.2">
      <c r="DD90" s="1275"/>
      <c r="DE90" s="1275"/>
    </row>
    <row r="91" spans="2:109" ht="13.3" hidden="1" x14ac:dyDescent="0.2">
      <c r="DD91" s="1275"/>
      <c r="DE91" s="1275"/>
    </row>
    <row r="92" spans="2:109" ht="13.6" hidden="1" customHeight="1" x14ac:dyDescent="0.2">
      <c r="DD92" s="1275"/>
      <c r="DE92" s="1275"/>
    </row>
    <row r="93" spans="2:109" ht="13.6" hidden="1" customHeight="1" x14ac:dyDescent="0.2">
      <c r="DD93" s="1275"/>
      <c r="DE93" s="1275"/>
    </row>
    <row r="94" spans="2:109" ht="13.6" hidden="1" customHeight="1" x14ac:dyDescent="0.2">
      <c r="DD94" s="1275"/>
      <c r="DE94" s="1275"/>
    </row>
    <row r="95" spans="2:109" ht="13.6" hidden="1" customHeight="1" x14ac:dyDescent="0.2">
      <c r="DD95" s="1275"/>
      <c r="DE95" s="1275"/>
    </row>
    <row r="96" spans="2:109" ht="13.6" hidden="1" customHeight="1" x14ac:dyDescent="0.2">
      <c r="DD96" s="1275"/>
      <c r="DE96" s="1275"/>
    </row>
    <row r="97" s="1275" customFormat="1" ht="13.6" hidden="1" customHeight="1" x14ac:dyDescent="0.2"/>
    <row r="98" s="1275" customFormat="1" ht="13.6" hidden="1" customHeight="1" x14ac:dyDescent="0.2"/>
    <row r="99" s="1275" customFormat="1" ht="13.6" hidden="1" customHeight="1" x14ac:dyDescent="0.2"/>
    <row r="100" s="1275" customFormat="1" ht="13.6" hidden="1" customHeight="1" x14ac:dyDescent="0.2"/>
    <row r="101" s="1275" customFormat="1" ht="13.6" hidden="1" customHeight="1" x14ac:dyDescent="0.2"/>
    <row r="102" s="1275" customFormat="1" ht="13.6" hidden="1" customHeight="1" x14ac:dyDescent="0.2"/>
    <row r="103" s="1275" customFormat="1" ht="13.6" hidden="1" customHeight="1" x14ac:dyDescent="0.2"/>
    <row r="104" s="1275" customFormat="1" ht="13.6" hidden="1" customHeight="1" x14ac:dyDescent="0.2"/>
    <row r="105" s="1275" customFormat="1" ht="13.6" hidden="1" customHeight="1" x14ac:dyDescent="0.2"/>
    <row r="106" s="1275" customFormat="1" ht="13.6" hidden="1" customHeight="1" x14ac:dyDescent="0.2"/>
    <row r="107" s="1275" customFormat="1" ht="13.6" hidden="1" customHeight="1" x14ac:dyDescent="0.2"/>
    <row r="108" s="1275" customFormat="1" ht="13.6" hidden="1" customHeight="1" x14ac:dyDescent="0.2"/>
    <row r="109" s="1275" customFormat="1" ht="13.6" hidden="1" customHeight="1" x14ac:dyDescent="0.2"/>
    <row r="110" s="1275" customFormat="1" ht="13.6" hidden="1" customHeight="1" x14ac:dyDescent="0.2"/>
    <row r="111" s="1275" customFormat="1" ht="13.6" hidden="1" customHeight="1" x14ac:dyDescent="0.2"/>
    <row r="112" s="1275" customFormat="1" ht="13.6" hidden="1" customHeight="1" x14ac:dyDescent="0.2"/>
    <row r="113" s="1275" customFormat="1" ht="13.6" hidden="1" customHeight="1" x14ac:dyDescent="0.2"/>
    <row r="114" s="1275" customFormat="1" ht="13.6" hidden="1" customHeight="1" x14ac:dyDescent="0.2"/>
    <row r="115" s="1275" customFormat="1" ht="13.6" hidden="1" customHeight="1" x14ac:dyDescent="0.2"/>
    <row r="116" s="1275" customFormat="1" ht="13.6" hidden="1" customHeight="1" x14ac:dyDescent="0.2"/>
    <row r="117" s="1275" customFormat="1" ht="13.6" hidden="1" customHeight="1" x14ac:dyDescent="0.2"/>
    <row r="118" s="1275" customFormat="1" ht="13.6" hidden="1" customHeight="1" x14ac:dyDescent="0.2"/>
    <row r="119" s="1275" customFormat="1" ht="13.6" hidden="1" customHeight="1" x14ac:dyDescent="0.2"/>
    <row r="120" s="1275" customFormat="1" ht="13.6" hidden="1" customHeight="1" x14ac:dyDescent="0.2"/>
    <row r="121" s="1275" customFormat="1" ht="13.6" hidden="1" customHeight="1" x14ac:dyDescent="0.2"/>
    <row r="122" s="1275" customFormat="1" ht="13.6" hidden="1" customHeight="1" x14ac:dyDescent="0.2"/>
    <row r="123" s="1275" customFormat="1" ht="13.6" hidden="1" customHeight="1" x14ac:dyDescent="0.2"/>
    <row r="124" s="1275" customFormat="1" ht="13.6" hidden="1" customHeight="1" x14ac:dyDescent="0.2"/>
    <row r="125" s="1275" customFormat="1" ht="13.6" hidden="1" customHeight="1" x14ac:dyDescent="0.2"/>
    <row r="126" s="1275" customFormat="1" ht="13.6" hidden="1" customHeight="1" x14ac:dyDescent="0.2"/>
    <row r="127" s="1275" customFormat="1" ht="13.6" hidden="1" customHeight="1" x14ac:dyDescent="0.2"/>
    <row r="128" s="1275" customFormat="1" ht="13.6" hidden="1" customHeight="1" x14ac:dyDescent="0.2"/>
    <row r="129" s="1275" customFormat="1" ht="13.6" hidden="1" customHeight="1" x14ac:dyDescent="0.2"/>
    <row r="130" s="1275" customFormat="1" ht="13.6" hidden="1" customHeight="1" x14ac:dyDescent="0.2"/>
    <row r="131" s="1275" customFormat="1" ht="13.6" hidden="1" customHeight="1" x14ac:dyDescent="0.2"/>
    <row r="132" s="1275" customFormat="1" ht="13.6" hidden="1" customHeight="1" x14ac:dyDescent="0.2"/>
    <row r="133" s="1275" customFormat="1" ht="13.6" hidden="1" customHeight="1" x14ac:dyDescent="0.2"/>
    <row r="134" s="1275" customFormat="1" ht="13.6" hidden="1" customHeight="1" x14ac:dyDescent="0.2"/>
    <row r="135" s="1275" customFormat="1" ht="13.6" hidden="1" customHeight="1" x14ac:dyDescent="0.2"/>
    <row r="136" s="1275" customFormat="1" ht="13.6" hidden="1" customHeight="1" x14ac:dyDescent="0.2"/>
    <row r="137" s="1275" customFormat="1" ht="13.6" hidden="1" customHeight="1" x14ac:dyDescent="0.2"/>
    <row r="138" s="1275" customFormat="1" ht="13.6" hidden="1" customHeight="1" x14ac:dyDescent="0.2"/>
    <row r="139" s="1275" customFormat="1" ht="13.6" hidden="1" customHeight="1" x14ac:dyDescent="0.2"/>
    <row r="140" s="1275" customFormat="1" ht="13.6" hidden="1" customHeight="1" x14ac:dyDescent="0.2"/>
    <row r="141" s="1275" customFormat="1" ht="13.6" hidden="1" customHeight="1" x14ac:dyDescent="0.2"/>
    <row r="142" s="1275" customFormat="1" ht="13.6" hidden="1" customHeight="1" x14ac:dyDescent="0.2"/>
    <row r="143" s="1275" customFormat="1" ht="13.6" hidden="1" customHeight="1" x14ac:dyDescent="0.2"/>
    <row r="144" s="1275" customFormat="1" ht="13.6" hidden="1" customHeight="1" x14ac:dyDescent="0.2"/>
    <row r="145" s="1275" customFormat="1" ht="13.6" hidden="1" customHeight="1" x14ac:dyDescent="0.2"/>
    <row r="146" s="1275" customFormat="1" ht="13.6" hidden="1" customHeight="1" x14ac:dyDescent="0.2"/>
    <row r="147" s="1275" customFormat="1" ht="13.6" hidden="1" customHeight="1" x14ac:dyDescent="0.2"/>
    <row r="148" s="1275" customFormat="1" ht="13.6" hidden="1" customHeight="1" x14ac:dyDescent="0.2"/>
    <row r="149" s="1275" customFormat="1" ht="13.6" hidden="1" customHeight="1" x14ac:dyDescent="0.2"/>
    <row r="150" s="1275" customFormat="1" ht="13.6" hidden="1" customHeight="1" x14ac:dyDescent="0.2"/>
    <row r="151" s="1275" customFormat="1" ht="13.6" hidden="1" customHeight="1" x14ac:dyDescent="0.2"/>
    <row r="152" s="1275" customFormat="1" ht="13.6" hidden="1" customHeight="1" x14ac:dyDescent="0.2"/>
    <row r="153" s="1275" customFormat="1" ht="13.6" hidden="1" customHeight="1" x14ac:dyDescent="0.2"/>
    <row r="154" s="1275" customFormat="1" ht="13.6" hidden="1" customHeight="1" x14ac:dyDescent="0.2"/>
    <row r="155" s="1275" customFormat="1" ht="13.6" hidden="1" customHeight="1" x14ac:dyDescent="0.2"/>
    <row r="156" s="1275" customFormat="1" ht="13.6" hidden="1" customHeight="1" x14ac:dyDescent="0.2"/>
    <row r="157" s="1275" customFormat="1" ht="13.6" hidden="1" customHeight="1" x14ac:dyDescent="0.2"/>
    <row r="158" s="1275" customFormat="1" ht="13.6" hidden="1" customHeight="1" x14ac:dyDescent="0.2"/>
    <row r="159" s="1275" customFormat="1" ht="13.6" hidden="1" customHeight="1" x14ac:dyDescent="0.2"/>
    <row r="160" s="1275" customFormat="1" ht="13.6" hidden="1" customHeight="1" x14ac:dyDescent="0.2"/>
  </sheetData>
  <sheetProtection algorithmName="SHA-512" hashValue="Nw+9o/7FbAL67tTeHY4QwzS8v1JJfSDET+YUliOV8BrEXyB+jP160jbXok9DeUoOgHedXzAZv9RNFAnuuvcVFQ==" saltValue="kbxY53pA7XJ9DT//NCJx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70" workbookViewId="0">
      <selection activeCell="BG16" sqref="BG16"/>
    </sheetView>
  </sheetViews>
  <sheetFormatPr defaultColWidth="0" defaultRowHeight="13.6" customHeight="1" zeroHeight="1" x14ac:dyDescent="0.2"/>
  <cols>
    <col min="1" max="34" width="2.5" style="293" customWidth="1"/>
    <col min="35" max="122" width="2.5" style="292" customWidth="1"/>
    <col min="123" max="16384" width="2.5" style="292" hidden="1"/>
  </cols>
  <sheetData>
    <row r="1" spans="1:34" ht="13.6"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3" x14ac:dyDescent="0.2">
      <c r="S2" s="292"/>
      <c r="AH2" s="292"/>
    </row>
    <row r="3" spans="1:34" ht="13.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3" x14ac:dyDescent="0.2"/>
    <row r="5" spans="1:34" ht="13.3" x14ac:dyDescent="0.2"/>
    <row r="6" spans="1:34" ht="13.3" x14ac:dyDescent="0.2"/>
    <row r="7" spans="1:34" ht="13.3" x14ac:dyDescent="0.2"/>
    <row r="8" spans="1:34" ht="13.3" x14ac:dyDescent="0.2"/>
    <row r="9" spans="1:34" ht="13.3" x14ac:dyDescent="0.2">
      <c r="AH9" s="292"/>
    </row>
    <row r="10" spans="1:34" ht="13.3" x14ac:dyDescent="0.2"/>
    <row r="11" spans="1:34" ht="13.3" x14ac:dyDescent="0.2"/>
    <row r="12" spans="1:34" ht="13.3" x14ac:dyDescent="0.2"/>
    <row r="13" spans="1:34" ht="13.3" x14ac:dyDescent="0.2"/>
    <row r="14" spans="1:34" ht="13.3" x14ac:dyDescent="0.2"/>
    <row r="15" spans="1:34" ht="13.3" x14ac:dyDescent="0.2"/>
    <row r="16" spans="1:34" ht="13.3" x14ac:dyDescent="0.2"/>
    <row r="17" spans="12:34" ht="13.3" x14ac:dyDescent="0.2">
      <c r="AH17" s="292"/>
    </row>
    <row r="18" spans="12:34" ht="13.3" x14ac:dyDescent="0.2"/>
    <row r="19" spans="12:34" ht="13.3" x14ac:dyDescent="0.2"/>
    <row r="20" spans="12:34" ht="13.3" x14ac:dyDescent="0.2">
      <c r="AH20" s="292"/>
    </row>
    <row r="21" spans="12:34" ht="13.3" x14ac:dyDescent="0.2">
      <c r="AH21" s="292"/>
    </row>
    <row r="22" spans="12:34" ht="13.3" x14ac:dyDescent="0.2"/>
    <row r="23" spans="12:34" ht="13.3" x14ac:dyDescent="0.2"/>
    <row r="24" spans="12:34" ht="13.3" x14ac:dyDescent="0.2">
      <c r="Q24" s="292"/>
    </row>
    <row r="25" spans="12:34" ht="13.3" x14ac:dyDescent="0.2"/>
    <row r="26" spans="12:34" ht="13.3" x14ac:dyDescent="0.2"/>
    <row r="27" spans="12:34" ht="13.3" x14ac:dyDescent="0.2"/>
    <row r="28" spans="12:34" ht="13.3" x14ac:dyDescent="0.2">
      <c r="O28" s="292"/>
      <c r="T28" s="292"/>
      <c r="AH28" s="292"/>
    </row>
    <row r="29" spans="12:34" ht="13.3" x14ac:dyDescent="0.2"/>
    <row r="30" spans="12:34" ht="13.3" x14ac:dyDescent="0.2"/>
    <row r="31" spans="12:34" ht="13.3" x14ac:dyDescent="0.2">
      <c r="Q31" s="292"/>
    </row>
    <row r="32" spans="12:34" ht="13.3" x14ac:dyDescent="0.2">
      <c r="L32" s="292"/>
    </row>
    <row r="33" spans="2:34" ht="13.3" x14ac:dyDescent="0.2">
      <c r="C33" s="292"/>
      <c r="E33" s="292"/>
      <c r="G33" s="292"/>
      <c r="I33" s="292"/>
      <c r="X33" s="292"/>
    </row>
    <row r="34" spans="2:34" ht="13.3" x14ac:dyDescent="0.2">
      <c r="B34" s="292"/>
      <c r="P34" s="292"/>
      <c r="R34" s="292"/>
      <c r="T34" s="292"/>
    </row>
    <row r="35" spans="2:34" ht="13.3" x14ac:dyDescent="0.2">
      <c r="D35" s="292"/>
      <c r="W35" s="292"/>
      <c r="AC35" s="292"/>
      <c r="AD35" s="292"/>
      <c r="AE35" s="292"/>
      <c r="AF35" s="292"/>
      <c r="AG35" s="292"/>
      <c r="AH35" s="292"/>
    </row>
    <row r="36" spans="2:34" ht="13.3" x14ac:dyDescent="0.2">
      <c r="H36" s="292"/>
      <c r="J36" s="292"/>
      <c r="K36" s="292"/>
      <c r="M36" s="292"/>
      <c r="Y36" s="292"/>
      <c r="Z36" s="292"/>
      <c r="AA36" s="292"/>
      <c r="AB36" s="292"/>
      <c r="AC36" s="292"/>
      <c r="AD36" s="292"/>
      <c r="AE36" s="292"/>
      <c r="AF36" s="292"/>
      <c r="AG36" s="292"/>
      <c r="AH36" s="292"/>
    </row>
    <row r="37" spans="2:34" ht="13.3" x14ac:dyDescent="0.2">
      <c r="AH37" s="292"/>
    </row>
    <row r="38" spans="2:34" ht="13.3" x14ac:dyDescent="0.2">
      <c r="AG38" s="292"/>
      <c r="AH38" s="292"/>
    </row>
    <row r="39" spans="2:34" ht="13.3" x14ac:dyDescent="0.2"/>
    <row r="40" spans="2:34" ht="13.3" x14ac:dyDescent="0.2">
      <c r="X40" s="292"/>
    </row>
    <row r="41" spans="2:34" ht="13.3" x14ac:dyDescent="0.2">
      <c r="R41" s="292"/>
    </row>
    <row r="42" spans="2:34" ht="13.3" x14ac:dyDescent="0.2">
      <c r="W42" s="292"/>
    </row>
    <row r="43" spans="2:34" ht="13.3" x14ac:dyDescent="0.2">
      <c r="Y43" s="292"/>
      <c r="Z43" s="292"/>
      <c r="AA43" s="292"/>
      <c r="AB43" s="292"/>
      <c r="AC43" s="292"/>
      <c r="AD43" s="292"/>
      <c r="AE43" s="292"/>
      <c r="AF43" s="292"/>
      <c r="AG43" s="292"/>
      <c r="AH43" s="292"/>
    </row>
    <row r="44" spans="2:34" ht="13.3" x14ac:dyDescent="0.2">
      <c r="AH44" s="292"/>
    </row>
    <row r="45" spans="2:34" ht="13.3" x14ac:dyDescent="0.2">
      <c r="X45" s="292"/>
    </row>
    <row r="46" spans="2:34" ht="13.3" x14ac:dyDescent="0.2"/>
    <row r="47" spans="2:34" ht="13.3" x14ac:dyDescent="0.2"/>
    <row r="48" spans="2:34" ht="13.3" x14ac:dyDescent="0.2">
      <c r="W48" s="292"/>
      <c r="Y48" s="292"/>
      <c r="Z48" s="292"/>
      <c r="AA48" s="292"/>
      <c r="AB48" s="292"/>
      <c r="AC48" s="292"/>
      <c r="AD48" s="292"/>
      <c r="AE48" s="292"/>
      <c r="AF48" s="292"/>
      <c r="AG48" s="292"/>
      <c r="AH48" s="292"/>
    </row>
    <row r="49" spans="28:34" ht="13.3" x14ac:dyDescent="0.2"/>
    <row r="50" spans="28:34" ht="13.3" x14ac:dyDescent="0.2">
      <c r="AE50" s="292"/>
      <c r="AF50" s="292"/>
      <c r="AG50" s="292"/>
      <c r="AH50" s="292"/>
    </row>
    <row r="51" spans="28:34" ht="13.3" x14ac:dyDescent="0.2">
      <c r="AC51" s="292"/>
      <c r="AD51" s="292"/>
      <c r="AE51" s="292"/>
      <c r="AF51" s="292"/>
      <c r="AG51" s="292"/>
      <c r="AH51" s="292"/>
    </row>
    <row r="52" spans="28:34" ht="13.3" x14ac:dyDescent="0.2"/>
    <row r="53" spans="28:34" ht="13.3" x14ac:dyDescent="0.2">
      <c r="AF53" s="292"/>
      <c r="AG53" s="292"/>
      <c r="AH53" s="292"/>
    </row>
    <row r="54" spans="28:34" ht="13.3" x14ac:dyDescent="0.2">
      <c r="AH54" s="292"/>
    </row>
    <row r="55" spans="28:34" ht="13.3" x14ac:dyDescent="0.2"/>
    <row r="56" spans="28:34" ht="13.3" x14ac:dyDescent="0.2">
      <c r="AB56" s="292"/>
      <c r="AC56" s="292"/>
      <c r="AD56" s="292"/>
      <c r="AE56" s="292"/>
      <c r="AF56" s="292"/>
      <c r="AG56" s="292"/>
      <c r="AH56" s="292"/>
    </row>
    <row r="57" spans="28:34" ht="13.3" x14ac:dyDescent="0.2">
      <c r="AH57" s="292"/>
    </row>
    <row r="58" spans="28:34" ht="13.3" x14ac:dyDescent="0.2">
      <c r="AH58" s="292"/>
    </row>
    <row r="59" spans="28:34" ht="13.3" x14ac:dyDescent="0.2"/>
    <row r="60" spans="28:34" ht="13.3" x14ac:dyDescent="0.2"/>
    <row r="61" spans="28:34" ht="13.3" x14ac:dyDescent="0.2"/>
    <row r="62" spans="28:34" ht="13.3" x14ac:dyDescent="0.2"/>
    <row r="63" spans="28:34" ht="13.3" x14ac:dyDescent="0.2">
      <c r="AH63" s="292"/>
    </row>
    <row r="64" spans="28:34" ht="13.3" x14ac:dyDescent="0.2">
      <c r="AG64" s="292"/>
      <c r="AH64" s="292"/>
    </row>
    <row r="65" spans="28:34" ht="13.3" x14ac:dyDescent="0.2"/>
    <row r="66" spans="28:34" ht="13.3" x14ac:dyDescent="0.2"/>
    <row r="67" spans="28:34" ht="13.3" x14ac:dyDescent="0.2"/>
    <row r="68" spans="28:34" ht="13.3" x14ac:dyDescent="0.2">
      <c r="AB68" s="292"/>
      <c r="AC68" s="292"/>
      <c r="AD68" s="292"/>
      <c r="AE68" s="292"/>
      <c r="AF68" s="292"/>
      <c r="AG68" s="292"/>
      <c r="AH68" s="292"/>
    </row>
    <row r="69" spans="28:34" ht="13.3" x14ac:dyDescent="0.2">
      <c r="AF69" s="292"/>
      <c r="AG69" s="292"/>
      <c r="AH69" s="292"/>
    </row>
    <row r="70" spans="28:34" ht="13.3" x14ac:dyDescent="0.2"/>
    <row r="71" spans="28:34" ht="13.3" x14ac:dyDescent="0.2"/>
    <row r="72" spans="28:34" ht="13.3" x14ac:dyDescent="0.2"/>
    <row r="73" spans="28:34" ht="13.3" x14ac:dyDescent="0.2"/>
    <row r="74" spans="28:34" ht="13.3" x14ac:dyDescent="0.2"/>
    <row r="75" spans="28:34" ht="13.3" x14ac:dyDescent="0.2">
      <c r="AH75" s="292"/>
    </row>
    <row r="76" spans="28:34" ht="13.3" x14ac:dyDescent="0.2">
      <c r="AF76" s="292"/>
      <c r="AG76" s="292"/>
      <c r="AH76" s="292"/>
    </row>
    <row r="77" spans="28:34" ht="13.3" x14ac:dyDescent="0.2">
      <c r="AG77" s="292"/>
      <c r="AH77" s="292"/>
    </row>
    <row r="78" spans="28:34" ht="13.3" x14ac:dyDescent="0.2"/>
    <row r="79" spans="28:34" ht="13.3" x14ac:dyDescent="0.2"/>
    <row r="80" spans="28:34" ht="13.3" x14ac:dyDescent="0.2"/>
    <row r="81" spans="25:34" ht="13.3" x14ac:dyDescent="0.2"/>
    <row r="82" spans="25:34" ht="13.3" x14ac:dyDescent="0.2">
      <c r="Y82" s="292"/>
    </row>
    <row r="83" spans="25:34" ht="13.3" x14ac:dyDescent="0.2">
      <c r="Y83" s="292"/>
      <c r="Z83" s="292"/>
      <c r="AA83" s="292"/>
      <c r="AB83" s="292"/>
      <c r="AC83" s="292"/>
      <c r="AD83" s="292"/>
      <c r="AE83" s="292"/>
      <c r="AF83" s="292"/>
      <c r="AG83" s="292"/>
      <c r="AH83" s="292"/>
    </row>
    <row r="84" spans="25:34" ht="13.3" x14ac:dyDescent="0.2"/>
    <row r="85" spans="25:34" ht="13.3" x14ac:dyDescent="0.2"/>
    <row r="86" spans="25:34" ht="13.3" x14ac:dyDescent="0.2"/>
    <row r="87" spans="25:34" ht="13.3" x14ac:dyDescent="0.2"/>
    <row r="88" spans="25:34" ht="13.3" x14ac:dyDescent="0.2">
      <c r="AH88" s="292"/>
    </row>
    <row r="89" spans="25:34" ht="13.3" x14ac:dyDescent="0.2"/>
    <row r="90" spans="25:34" ht="13.3" x14ac:dyDescent="0.2"/>
    <row r="91" spans="25:34" ht="13.3" x14ac:dyDescent="0.2"/>
    <row r="92" spans="25:34" ht="13.6" customHeight="1" x14ac:dyDescent="0.2"/>
    <row r="93" spans="25:34" ht="13.6" customHeight="1" x14ac:dyDescent="0.2"/>
    <row r="94" spans="25:34" ht="13.6" customHeight="1" x14ac:dyDescent="0.2">
      <c r="AF94" s="292"/>
      <c r="AG94" s="292"/>
      <c r="AH94" s="292"/>
    </row>
    <row r="95" spans="25:34" ht="13.6" customHeight="1" x14ac:dyDescent="0.2">
      <c r="AH95" s="292"/>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92"/>
    </row>
    <row r="102" spans="33:34" ht="13.6" customHeight="1" x14ac:dyDescent="0.2"/>
    <row r="103" spans="33:34" ht="13.6" customHeight="1" x14ac:dyDescent="0.2"/>
    <row r="104" spans="33:34" ht="13.6" customHeight="1" x14ac:dyDescent="0.2">
      <c r="AG104" s="292"/>
      <c r="AH104" s="292"/>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92"/>
    </row>
    <row r="117" spans="34:122" ht="13.6" customHeight="1" x14ac:dyDescent="0.2"/>
    <row r="118" spans="34:122" ht="13.6" customHeight="1" x14ac:dyDescent="0.2"/>
    <row r="119" spans="34:122" ht="13.6" customHeight="1" x14ac:dyDescent="0.2"/>
    <row r="120" spans="34:122" ht="13.6" customHeight="1" x14ac:dyDescent="0.2">
      <c r="AH120" s="292"/>
    </row>
    <row r="121" spans="34:122" ht="13.6" customHeight="1" x14ac:dyDescent="0.2">
      <c r="AH121" s="292"/>
    </row>
    <row r="122" spans="34:122" ht="13.6" customHeight="1" x14ac:dyDescent="0.2"/>
    <row r="123" spans="34:122" ht="13.6" customHeight="1" x14ac:dyDescent="0.2"/>
    <row r="124" spans="34:122" ht="13.6" customHeight="1" x14ac:dyDescent="0.2"/>
    <row r="125" spans="34:122" ht="13.6" customHeight="1" x14ac:dyDescent="0.2">
      <c r="DR125" s="292" t="s">
        <v>494</v>
      </c>
    </row>
  </sheetData>
  <sheetProtection algorithmName="SHA-512" hashValue="d1XE2bPMTvskmX9SFxHLg6Q0Prvdmw4ou86mMml1Eb4X0nbVOV++rIyzCCvh3u2UupxowBkKZ55YDCVlM9SIMA==" saltValue="IS8LE+TmPw4cjWGu/SBj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55" zoomScaleNormal="55" zoomScaleSheetLayoutView="55" workbookViewId="0">
      <selection activeCell="BG16" sqref="BG16"/>
    </sheetView>
  </sheetViews>
  <sheetFormatPr defaultColWidth="0" defaultRowHeight="13.6" customHeight="1" zeroHeight="1" x14ac:dyDescent="0.2"/>
  <cols>
    <col min="1" max="34" width="2.5" style="293" customWidth="1"/>
    <col min="35" max="122" width="2.5" style="292" customWidth="1"/>
    <col min="123" max="16384" width="2.5" style="292" hidden="1"/>
  </cols>
  <sheetData>
    <row r="1" spans="2:34" ht="13.6"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3" x14ac:dyDescent="0.2">
      <c r="S2" s="292"/>
      <c r="AH2" s="292"/>
    </row>
    <row r="3" spans="2:34" ht="13.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3" x14ac:dyDescent="0.2"/>
    <row r="5" spans="2:34" ht="13.3" x14ac:dyDescent="0.2"/>
    <row r="6" spans="2:34" ht="13.3" x14ac:dyDescent="0.2"/>
    <row r="7" spans="2:34" ht="13.3" x14ac:dyDescent="0.2"/>
    <row r="8" spans="2:34" ht="13.3" x14ac:dyDescent="0.2"/>
    <row r="9" spans="2:34" ht="13.3" x14ac:dyDescent="0.2">
      <c r="AH9" s="292"/>
    </row>
    <row r="10" spans="2:34" ht="13.3" x14ac:dyDescent="0.2"/>
    <row r="11" spans="2:34" ht="13.3" x14ac:dyDescent="0.2"/>
    <row r="12" spans="2:34" ht="13.3" x14ac:dyDescent="0.2"/>
    <row r="13" spans="2:34" ht="13.3" x14ac:dyDescent="0.2"/>
    <row r="14" spans="2:34" ht="13.3" x14ac:dyDescent="0.2"/>
    <row r="15" spans="2:34" ht="13.3" x14ac:dyDescent="0.2"/>
    <row r="16" spans="2:34" ht="13.3" x14ac:dyDescent="0.2"/>
    <row r="17" spans="12:34" ht="13.3" x14ac:dyDescent="0.2">
      <c r="AH17" s="292"/>
    </row>
    <row r="18" spans="12:34" ht="13.3" x14ac:dyDescent="0.2"/>
    <row r="19" spans="12:34" ht="13.3" x14ac:dyDescent="0.2"/>
    <row r="20" spans="12:34" ht="13.3" x14ac:dyDescent="0.2">
      <c r="AH20" s="292"/>
    </row>
    <row r="21" spans="12:34" ht="13.3" x14ac:dyDescent="0.2">
      <c r="AH21" s="292"/>
    </row>
    <row r="22" spans="12:34" ht="13.3" x14ac:dyDescent="0.2"/>
    <row r="23" spans="12:34" ht="13.3" x14ac:dyDescent="0.2"/>
    <row r="24" spans="12:34" ht="13.3" x14ac:dyDescent="0.2">
      <c r="Q24" s="292"/>
    </row>
    <row r="25" spans="12:34" ht="13.3" x14ac:dyDescent="0.2"/>
    <row r="26" spans="12:34" ht="13.3" x14ac:dyDescent="0.2"/>
    <row r="27" spans="12:34" ht="13.3" x14ac:dyDescent="0.2"/>
    <row r="28" spans="12:34" ht="13.3" x14ac:dyDescent="0.2">
      <c r="O28" s="292"/>
      <c r="T28" s="292"/>
      <c r="AH28" s="292"/>
    </row>
    <row r="29" spans="12:34" ht="13.3" x14ac:dyDescent="0.2"/>
    <row r="30" spans="12:34" ht="13.3" x14ac:dyDescent="0.2"/>
    <row r="31" spans="12:34" ht="13.3" x14ac:dyDescent="0.2">
      <c r="Q31" s="292"/>
    </row>
    <row r="32" spans="12:34" ht="13.3" x14ac:dyDescent="0.2">
      <c r="L32" s="292"/>
    </row>
    <row r="33" spans="2:34" ht="13.3" x14ac:dyDescent="0.2">
      <c r="C33" s="292"/>
      <c r="E33" s="292"/>
      <c r="G33" s="292"/>
      <c r="I33" s="292"/>
      <c r="X33" s="292"/>
    </row>
    <row r="34" spans="2:34" ht="13.3" x14ac:dyDescent="0.2">
      <c r="B34" s="292"/>
      <c r="P34" s="292"/>
      <c r="R34" s="292"/>
      <c r="T34" s="292"/>
    </row>
    <row r="35" spans="2:34" ht="13.3" x14ac:dyDescent="0.2">
      <c r="D35" s="292"/>
      <c r="W35" s="292"/>
      <c r="AC35" s="292"/>
      <c r="AD35" s="292"/>
      <c r="AE35" s="292"/>
      <c r="AF35" s="292"/>
      <c r="AG35" s="292"/>
      <c r="AH35" s="292"/>
    </row>
    <row r="36" spans="2:34" ht="13.3" x14ac:dyDescent="0.2">
      <c r="H36" s="292"/>
      <c r="J36" s="292"/>
      <c r="K36" s="292"/>
      <c r="M36" s="292"/>
      <c r="Y36" s="292"/>
      <c r="Z36" s="292"/>
      <c r="AA36" s="292"/>
      <c r="AB36" s="292"/>
      <c r="AC36" s="292"/>
      <c r="AD36" s="292"/>
      <c r="AE36" s="292"/>
      <c r="AF36" s="292"/>
      <c r="AG36" s="292"/>
      <c r="AH36" s="292"/>
    </row>
    <row r="37" spans="2:34" ht="13.3" x14ac:dyDescent="0.2">
      <c r="AH37" s="292"/>
    </row>
    <row r="38" spans="2:34" ht="13.3" x14ac:dyDescent="0.2">
      <c r="AG38" s="292"/>
      <c r="AH38" s="292"/>
    </row>
    <row r="39" spans="2:34" ht="13.3" x14ac:dyDescent="0.2"/>
    <row r="40" spans="2:34" ht="13.3" x14ac:dyDescent="0.2">
      <c r="X40" s="292"/>
    </row>
    <row r="41" spans="2:34" ht="13.3" x14ac:dyDescent="0.2">
      <c r="R41" s="292"/>
    </row>
    <row r="42" spans="2:34" ht="13.3" x14ac:dyDescent="0.2">
      <c r="W42" s="292"/>
    </row>
    <row r="43" spans="2:34" ht="13.3" x14ac:dyDescent="0.2">
      <c r="Y43" s="292"/>
      <c r="Z43" s="292"/>
      <c r="AA43" s="292"/>
      <c r="AB43" s="292"/>
      <c r="AC43" s="292"/>
      <c r="AD43" s="292"/>
      <c r="AE43" s="292"/>
      <c r="AF43" s="292"/>
      <c r="AG43" s="292"/>
      <c r="AH43" s="292"/>
    </row>
    <row r="44" spans="2:34" ht="13.3" x14ac:dyDescent="0.2">
      <c r="AH44" s="292"/>
    </row>
    <row r="45" spans="2:34" ht="13.3" x14ac:dyDescent="0.2">
      <c r="X45" s="292"/>
    </row>
    <row r="46" spans="2:34" ht="13.3" x14ac:dyDescent="0.2"/>
    <row r="47" spans="2:34" ht="13.3" x14ac:dyDescent="0.2"/>
    <row r="48" spans="2:34" ht="13.3" x14ac:dyDescent="0.2">
      <c r="W48" s="292"/>
      <c r="Y48" s="292"/>
      <c r="Z48" s="292"/>
      <c r="AA48" s="292"/>
      <c r="AB48" s="292"/>
      <c r="AC48" s="292"/>
      <c r="AD48" s="292"/>
      <c r="AE48" s="292"/>
      <c r="AF48" s="292"/>
      <c r="AG48" s="292"/>
      <c r="AH48" s="292"/>
    </row>
    <row r="49" spans="28:34" ht="13.3" x14ac:dyDescent="0.2"/>
    <row r="50" spans="28:34" ht="13.3" x14ac:dyDescent="0.2">
      <c r="AE50" s="292"/>
      <c r="AF50" s="292"/>
      <c r="AG50" s="292"/>
      <c r="AH50" s="292"/>
    </row>
    <row r="51" spans="28:34" ht="13.3" x14ac:dyDescent="0.2">
      <c r="AC51" s="292"/>
      <c r="AD51" s="292"/>
      <c r="AE51" s="292"/>
      <c r="AF51" s="292"/>
      <c r="AG51" s="292"/>
      <c r="AH51" s="292"/>
    </row>
    <row r="52" spans="28:34" ht="13.3" x14ac:dyDescent="0.2"/>
    <row r="53" spans="28:34" ht="13.3" x14ac:dyDescent="0.2">
      <c r="AF53" s="292"/>
      <c r="AG53" s="292"/>
      <c r="AH53" s="292"/>
    </row>
    <row r="54" spans="28:34" ht="13.3" x14ac:dyDescent="0.2">
      <c r="AH54" s="292"/>
    </row>
    <row r="55" spans="28:34" ht="13.3" x14ac:dyDescent="0.2"/>
    <row r="56" spans="28:34" ht="13.3" x14ac:dyDescent="0.2">
      <c r="AB56" s="292"/>
      <c r="AC56" s="292"/>
      <c r="AD56" s="292"/>
      <c r="AE56" s="292"/>
      <c r="AF56" s="292"/>
      <c r="AG56" s="292"/>
      <c r="AH56" s="292"/>
    </row>
    <row r="57" spans="28:34" ht="13.3" x14ac:dyDescent="0.2">
      <c r="AH57" s="292"/>
    </row>
    <row r="58" spans="28:34" ht="13.3" x14ac:dyDescent="0.2">
      <c r="AH58" s="292"/>
    </row>
    <row r="59" spans="28:34" ht="13.3" x14ac:dyDescent="0.2">
      <c r="AG59" s="292"/>
      <c r="AH59" s="292"/>
    </row>
    <row r="60" spans="28:34" ht="13.3" x14ac:dyDescent="0.2"/>
    <row r="61" spans="28:34" ht="13.3" x14ac:dyDescent="0.2"/>
    <row r="62" spans="28:34" ht="13.3" x14ac:dyDescent="0.2"/>
    <row r="63" spans="28:34" ht="13.3" x14ac:dyDescent="0.2">
      <c r="AH63" s="292"/>
    </row>
    <row r="64" spans="28:34" ht="13.3" x14ac:dyDescent="0.2">
      <c r="AG64" s="292"/>
      <c r="AH64" s="292"/>
    </row>
    <row r="65" spans="28:34" ht="13.3" x14ac:dyDescent="0.2"/>
    <row r="66" spans="28:34" ht="13.3" x14ac:dyDescent="0.2"/>
    <row r="67" spans="28:34" ht="13.3" x14ac:dyDescent="0.2"/>
    <row r="68" spans="28:34" ht="13.3" x14ac:dyDescent="0.2">
      <c r="AB68" s="292"/>
      <c r="AC68" s="292"/>
      <c r="AD68" s="292"/>
      <c r="AE68" s="292"/>
      <c r="AF68" s="292"/>
      <c r="AG68" s="292"/>
      <c r="AH68" s="292"/>
    </row>
    <row r="69" spans="28:34" ht="13.3" x14ac:dyDescent="0.2">
      <c r="AF69" s="292"/>
      <c r="AG69" s="292"/>
      <c r="AH69" s="292"/>
    </row>
    <row r="70" spans="28:34" ht="13.3" x14ac:dyDescent="0.2"/>
    <row r="71" spans="28:34" ht="13.3" x14ac:dyDescent="0.2"/>
    <row r="72" spans="28:34" ht="13.3" x14ac:dyDescent="0.2"/>
    <row r="73" spans="28:34" ht="13.3" x14ac:dyDescent="0.2"/>
    <row r="74" spans="28:34" ht="13.3" x14ac:dyDescent="0.2"/>
    <row r="75" spans="28:34" ht="13.3" x14ac:dyDescent="0.2">
      <c r="AH75" s="292"/>
    </row>
    <row r="76" spans="28:34" ht="13.3" x14ac:dyDescent="0.2">
      <c r="AF76" s="292"/>
      <c r="AG76" s="292"/>
      <c r="AH76" s="292"/>
    </row>
    <row r="77" spans="28:34" ht="13.3" x14ac:dyDescent="0.2">
      <c r="AG77" s="292"/>
      <c r="AH77" s="292"/>
    </row>
    <row r="78" spans="28:34" ht="13.3" x14ac:dyDescent="0.2"/>
    <row r="79" spans="28:34" ht="13.3" x14ac:dyDescent="0.2"/>
    <row r="80" spans="28:34" ht="13.3" x14ac:dyDescent="0.2"/>
    <row r="81" spans="25:34" ht="13.3" x14ac:dyDescent="0.2"/>
    <row r="82" spans="25:34" ht="13.3" x14ac:dyDescent="0.2">
      <c r="Y82" s="292"/>
    </row>
    <row r="83" spans="25:34" ht="13.3" x14ac:dyDescent="0.2">
      <c r="Y83" s="292"/>
      <c r="Z83" s="292"/>
      <c r="AA83" s="292"/>
      <c r="AB83" s="292"/>
      <c r="AC83" s="292"/>
      <c r="AD83" s="292"/>
      <c r="AE83" s="292"/>
      <c r="AF83" s="292"/>
      <c r="AG83" s="292"/>
      <c r="AH83" s="292"/>
    </row>
    <row r="84" spans="25:34" ht="13.3" x14ac:dyDescent="0.2"/>
    <row r="85" spans="25:34" ht="13.3" x14ac:dyDescent="0.2"/>
    <row r="86" spans="25:34" ht="13.3" x14ac:dyDescent="0.2"/>
    <row r="87" spans="25:34" ht="13.3" x14ac:dyDescent="0.2"/>
    <row r="88" spans="25:34" ht="13.3" x14ac:dyDescent="0.2">
      <c r="AH88" s="292"/>
    </row>
    <row r="89" spans="25:34" ht="13.3" x14ac:dyDescent="0.2"/>
    <row r="90" spans="25:34" ht="13.3" x14ac:dyDescent="0.2"/>
    <row r="91" spans="25:34" ht="13.3" x14ac:dyDescent="0.2"/>
    <row r="92" spans="25:34" ht="13.6" customHeight="1" x14ac:dyDescent="0.2"/>
    <row r="93" spans="25:34" ht="13.6" customHeight="1" x14ac:dyDescent="0.2"/>
    <row r="94" spans="25:34" ht="13.6" customHeight="1" x14ac:dyDescent="0.2">
      <c r="AF94" s="292"/>
      <c r="AG94" s="292"/>
      <c r="AH94" s="292"/>
    </row>
    <row r="95" spans="25:34" ht="13.6" customHeight="1" x14ac:dyDescent="0.2">
      <c r="AH95" s="292"/>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92"/>
    </row>
    <row r="102" spans="33:34" ht="13.6" customHeight="1" x14ac:dyDescent="0.2"/>
    <row r="103" spans="33:34" ht="13.6" customHeight="1" x14ac:dyDescent="0.2"/>
    <row r="104" spans="33:34" ht="13.6" customHeight="1" x14ac:dyDescent="0.2">
      <c r="AG104" s="292"/>
      <c r="AH104" s="292"/>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92"/>
    </row>
    <row r="117" spans="34:122" ht="13.6" customHeight="1" x14ac:dyDescent="0.2"/>
    <row r="118" spans="34:122" ht="13.6" customHeight="1" x14ac:dyDescent="0.2"/>
    <row r="119" spans="34:122" ht="13.6" customHeight="1" x14ac:dyDescent="0.2"/>
    <row r="120" spans="34:122" ht="13.6" customHeight="1" x14ac:dyDescent="0.2">
      <c r="AH120" s="292"/>
    </row>
    <row r="121" spans="34:122" ht="13.6" customHeight="1" x14ac:dyDescent="0.2">
      <c r="AH121" s="292"/>
    </row>
    <row r="122" spans="34:122" ht="13.6" customHeight="1" x14ac:dyDescent="0.2"/>
    <row r="123" spans="34:122" ht="13.6" customHeight="1" x14ac:dyDescent="0.2"/>
    <row r="124" spans="34:122" ht="13.6" customHeight="1" x14ac:dyDescent="0.2"/>
    <row r="125" spans="34:122" ht="13.6" customHeight="1" x14ac:dyDescent="0.2">
      <c r="DR125" s="292" t="s">
        <v>494</v>
      </c>
    </row>
  </sheetData>
  <sheetProtection algorithmName="SHA-512" hashValue="AlJlYPub2snfmXR+fs1FVN0l9LVRqlFfEgU+t2G0t02GaNzqO2tF7osdUlQqZ7FUd9uoVl9uAoGV0xpyQ0shhg==" saltValue="MpYjSxnkCFDg7deCGYDR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9765625" defaultRowHeight="13.3" x14ac:dyDescent="0.2"/>
  <cols>
    <col min="1" max="1" width="45.8984375" style="150" customWidth="1"/>
    <col min="2" max="8" width="13.296875" style="150" customWidth="1"/>
    <col min="9" max="16384" width="11.09765625" style="150"/>
  </cols>
  <sheetData>
    <row r="1" spans="1:8" x14ac:dyDescent="0.2">
      <c r="A1" s="144"/>
      <c r="B1" s="145"/>
      <c r="C1" s="146"/>
      <c r="D1" s="147"/>
      <c r="E1" s="148"/>
      <c r="F1" s="148"/>
      <c r="G1" s="148"/>
      <c r="H1" s="149"/>
    </row>
    <row r="2" spans="1:8" x14ac:dyDescent="0.2">
      <c r="A2" s="151"/>
      <c r="B2" s="152"/>
      <c r="C2" s="153"/>
      <c r="D2" s="154" t="s">
        <v>50</v>
      </c>
      <c r="E2" s="155"/>
      <c r="F2" s="156" t="s">
        <v>544</v>
      </c>
      <c r="G2" s="157"/>
      <c r="H2" s="158"/>
    </row>
    <row r="3" spans="1:8" x14ac:dyDescent="0.2">
      <c r="A3" s="154" t="s">
        <v>537</v>
      </c>
      <c r="B3" s="159"/>
      <c r="C3" s="160"/>
      <c r="D3" s="161">
        <v>36105</v>
      </c>
      <c r="E3" s="162"/>
      <c r="F3" s="163">
        <v>40879</v>
      </c>
      <c r="G3" s="164"/>
      <c r="H3" s="165"/>
    </row>
    <row r="4" spans="1:8" x14ac:dyDescent="0.2">
      <c r="A4" s="166"/>
      <c r="B4" s="167"/>
      <c r="C4" s="168"/>
      <c r="D4" s="169">
        <v>20411</v>
      </c>
      <c r="E4" s="170"/>
      <c r="F4" s="171">
        <v>24087</v>
      </c>
      <c r="G4" s="172"/>
      <c r="H4" s="173"/>
    </row>
    <row r="5" spans="1:8" x14ac:dyDescent="0.2">
      <c r="A5" s="154" t="s">
        <v>539</v>
      </c>
      <c r="B5" s="159"/>
      <c r="C5" s="160"/>
      <c r="D5" s="161">
        <v>53973</v>
      </c>
      <c r="E5" s="162"/>
      <c r="F5" s="163">
        <v>42651</v>
      </c>
      <c r="G5" s="164"/>
      <c r="H5" s="165"/>
    </row>
    <row r="6" spans="1:8" x14ac:dyDescent="0.2">
      <c r="A6" s="166"/>
      <c r="B6" s="167"/>
      <c r="C6" s="168"/>
      <c r="D6" s="169">
        <v>24342</v>
      </c>
      <c r="E6" s="170"/>
      <c r="F6" s="171">
        <v>22675</v>
      </c>
      <c r="G6" s="172"/>
      <c r="H6" s="173"/>
    </row>
    <row r="7" spans="1:8" x14ac:dyDescent="0.2">
      <c r="A7" s="154" t="s">
        <v>540</v>
      </c>
      <c r="B7" s="159"/>
      <c r="C7" s="160"/>
      <c r="D7" s="161">
        <v>43796</v>
      </c>
      <c r="E7" s="162"/>
      <c r="F7" s="163">
        <v>43226</v>
      </c>
      <c r="G7" s="164"/>
      <c r="H7" s="165"/>
    </row>
    <row r="8" spans="1:8" x14ac:dyDescent="0.2">
      <c r="A8" s="166"/>
      <c r="B8" s="167"/>
      <c r="C8" s="168"/>
      <c r="D8" s="169">
        <v>19198</v>
      </c>
      <c r="E8" s="170"/>
      <c r="F8" s="171">
        <v>22622</v>
      </c>
      <c r="G8" s="172"/>
      <c r="H8" s="173"/>
    </row>
    <row r="9" spans="1:8" x14ac:dyDescent="0.2">
      <c r="A9" s="154" t="s">
        <v>541</v>
      </c>
      <c r="B9" s="159"/>
      <c r="C9" s="160"/>
      <c r="D9" s="161">
        <v>40791</v>
      </c>
      <c r="E9" s="162"/>
      <c r="F9" s="163">
        <v>42836</v>
      </c>
      <c r="G9" s="164"/>
      <c r="H9" s="165"/>
    </row>
    <row r="10" spans="1:8" x14ac:dyDescent="0.2">
      <c r="A10" s="166"/>
      <c r="B10" s="167"/>
      <c r="C10" s="168"/>
      <c r="D10" s="169">
        <v>11889</v>
      </c>
      <c r="E10" s="170"/>
      <c r="F10" s="171">
        <v>22936</v>
      </c>
      <c r="G10" s="172"/>
      <c r="H10" s="173"/>
    </row>
    <row r="11" spans="1:8" x14ac:dyDescent="0.2">
      <c r="A11" s="154" t="s">
        <v>542</v>
      </c>
      <c r="B11" s="159"/>
      <c r="C11" s="160"/>
      <c r="D11" s="161">
        <v>37798</v>
      </c>
      <c r="E11" s="162"/>
      <c r="F11" s="163">
        <v>44161</v>
      </c>
      <c r="G11" s="164"/>
      <c r="H11" s="165"/>
    </row>
    <row r="12" spans="1:8" x14ac:dyDescent="0.2">
      <c r="A12" s="166"/>
      <c r="B12" s="167"/>
      <c r="C12" s="174"/>
      <c r="D12" s="169">
        <v>13686</v>
      </c>
      <c r="E12" s="170"/>
      <c r="F12" s="171">
        <v>23644</v>
      </c>
      <c r="G12" s="172"/>
      <c r="H12" s="173"/>
    </row>
    <row r="13" spans="1:8" x14ac:dyDescent="0.2">
      <c r="A13" s="154"/>
      <c r="B13" s="159"/>
      <c r="C13" s="175"/>
      <c r="D13" s="176">
        <v>42493</v>
      </c>
      <c r="E13" s="177"/>
      <c r="F13" s="178">
        <v>42751</v>
      </c>
      <c r="G13" s="179"/>
      <c r="H13" s="165"/>
    </row>
    <row r="14" spans="1:8" x14ac:dyDescent="0.2">
      <c r="A14" s="166"/>
      <c r="B14" s="167"/>
      <c r="C14" s="168"/>
      <c r="D14" s="169">
        <v>17905</v>
      </c>
      <c r="E14" s="170"/>
      <c r="F14" s="171">
        <v>23193</v>
      </c>
      <c r="G14" s="172"/>
      <c r="H14" s="173"/>
    </row>
    <row r="17" spans="1:11" x14ac:dyDescent="0.2">
      <c r="A17" s="150" t="s">
        <v>51</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52</v>
      </c>
      <c r="B19" s="180">
        <f>ROUND(VALUE(SUBSTITUTE(実質収支比率等に係る経年分析!F$48,"▲","-")),2)</f>
        <v>6.26</v>
      </c>
      <c r="C19" s="180">
        <f>ROUND(VALUE(SUBSTITUTE(実質収支比率等に係る経年分析!G$48,"▲","-")),2)</f>
        <v>6.6</v>
      </c>
      <c r="D19" s="180">
        <f>ROUND(VALUE(SUBSTITUTE(実質収支比率等に係る経年分析!H$48,"▲","-")),2)</f>
        <v>7.19</v>
      </c>
      <c r="E19" s="180">
        <f>ROUND(VALUE(SUBSTITUTE(実質収支比率等に係る経年分析!I$48,"▲","-")),2)</f>
        <v>5.53</v>
      </c>
      <c r="F19" s="180">
        <f>ROUND(VALUE(SUBSTITUTE(実質収支比率等に係る経年分析!J$48,"▲","-")),2)</f>
        <v>7.65</v>
      </c>
    </row>
    <row r="20" spans="1:11" x14ac:dyDescent="0.2">
      <c r="A20" s="180" t="s">
        <v>53</v>
      </c>
      <c r="B20" s="180">
        <f>ROUND(VALUE(SUBSTITUTE(実質収支比率等に係る経年分析!F$47,"▲","-")),2)</f>
        <v>11.39</v>
      </c>
      <c r="C20" s="180">
        <f>ROUND(VALUE(SUBSTITUTE(実質収支比率等に係る経年分析!G$47,"▲","-")),2)</f>
        <v>9.8000000000000007</v>
      </c>
      <c r="D20" s="180">
        <f>ROUND(VALUE(SUBSTITUTE(実質収支比率等に係る経年分析!H$47,"▲","-")),2)</f>
        <v>10.97</v>
      </c>
      <c r="E20" s="180">
        <f>ROUND(VALUE(SUBSTITUTE(実質収支比率等に係る経年分析!I$47,"▲","-")),2)</f>
        <v>9.73</v>
      </c>
      <c r="F20" s="180">
        <f>ROUND(VALUE(SUBSTITUTE(実質収支比率等に係る経年分析!J$47,"▲","-")),2)</f>
        <v>6.5</v>
      </c>
    </row>
    <row r="21" spans="1:11" x14ac:dyDescent="0.2">
      <c r="A21" s="180" t="s">
        <v>54</v>
      </c>
      <c r="B21" s="180">
        <f>IF(ISNUMBER(VALUE(SUBSTITUTE(実質収支比率等に係る経年分析!F$49,"▲","-"))),ROUND(VALUE(SUBSTITUTE(実質収支比率等に係る経年分析!F$49,"▲","-")),2),NA())</f>
        <v>-1.95</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-2.95</v>
      </c>
      <c r="F21" s="180">
        <f>IF(ISNUMBER(VALUE(SUBSTITUTE(実質収支比率等に係る経年分析!J$49,"▲","-"))),ROUND(VALUE(SUBSTITUTE(実質収支比率等に係る経年分析!J$49,"▲","-")),2),NA())</f>
        <v>-0.88</v>
      </c>
    </row>
    <row r="24" spans="1:11" x14ac:dyDescent="0.2">
      <c r="A24" s="150" t="s">
        <v>55</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56</v>
      </c>
      <c r="C26" s="181" t="s">
        <v>57</v>
      </c>
      <c r="D26" s="181" t="s">
        <v>56</v>
      </c>
      <c r="E26" s="181" t="s">
        <v>57</v>
      </c>
      <c r="F26" s="181" t="s">
        <v>56</v>
      </c>
      <c r="G26" s="181" t="s">
        <v>57</v>
      </c>
      <c r="H26" s="181" t="s">
        <v>56</v>
      </c>
      <c r="I26" s="181" t="s">
        <v>57</v>
      </c>
      <c r="J26" s="181" t="s">
        <v>56</v>
      </c>
      <c r="K26" s="181" t="s">
        <v>57</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#N/A</v>
      </c>
      <c r="C28" s="181">
        <f>IF(ROUND(VALUE(SUBSTITUTE(連結実質赤字比率に係る赤字・黒字の構成分析!F$42,"▲", "-")), 2) &gt;= 0, ABS(ROUND(VALUE(SUBSTITUTE(連結実質赤字比率に係る赤字・黒字の構成分析!F$42,"▲", "-")), 2)), NA())</f>
        <v>0</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扇町土地区画整理事業特別会計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2">
      <c r="A31" s="181" t="str">
        <f>IF(連結実質赤字比率に係る赤字・黒字の構成分析!C$39="",NA(),連結実質赤字比率に係る赤字・黒字の構成分析!C$39)</f>
        <v>三本松地区宅地整備事業特別会計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4.3099999999999996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9.65</v>
      </c>
    </row>
    <row r="39" spans="1:16" x14ac:dyDescent="0.2">
      <c r="A39" s="150" t="s">
        <v>58</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2">
      <c r="A42" s="182" t="s">
        <v>61</v>
      </c>
      <c r="B42" s="182"/>
      <c r="C42" s="182"/>
      <c r="D42" s="182">
        <f>'実質公債費比率（分子）の構造'!K$52</f>
        <v>4312</v>
      </c>
      <c r="E42" s="182"/>
      <c r="F42" s="182"/>
      <c r="G42" s="182">
        <f>'実質公債費比率（分子）の構造'!L$52</f>
        <v>4235</v>
      </c>
      <c r="H42" s="182"/>
      <c r="I42" s="182"/>
      <c r="J42" s="182">
        <f>'実質公債費比率（分子）の構造'!M$52</f>
        <v>4097</v>
      </c>
      <c r="K42" s="182"/>
      <c r="L42" s="182"/>
      <c r="M42" s="182">
        <f>'実質公債費比率（分子）の構造'!N$52</f>
        <v>3957</v>
      </c>
      <c r="N42" s="182"/>
      <c r="O42" s="182"/>
      <c r="P42" s="182">
        <f>'実質公債費比率（分子）の構造'!O$52</f>
        <v>3965</v>
      </c>
    </row>
    <row r="43" spans="1:16" x14ac:dyDescent="0.2">
      <c r="A43" s="182" t="s">
        <v>62</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f>'実質公債費比率（分子）の構造'!K$50</f>
        <v>178</v>
      </c>
      <c r="C44" s="182"/>
      <c r="D44" s="182"/>
      <c r="E44" s="182">
        <f>'実質公債費比率（分子）の構造'!L$50</f>
        <v>102</v>
      </c>
      <c r="F44" s="182"/>
      <c r="G44" s="182"/>
      <c r="H44" s="182">
        <f>'実質公債費比率（分子）の構造'!M$50</f>
        <v>75</v>
      </c>
      <c r="I44" s="182"/>
      <c r="J44" s="182"/>
      <c r="K44" s="182">
        <f>'実質公債費比率（分子）の構造'!N$50</f>
        <v>49</v>
      </c>
      <c r="L44" s="182"/>
      <c r="M44" s="182"/>
      <c r="N44" s="182">
        <f>'実質公債費比率（分子）の構造'!O$50</f>
        <v>14</v>
      </c>
      <c r="O44" s="182"/>
      <c r="P44" s="182"/>
    </row>
    <row r="45" spans="1:16" x14ac:dyDescent="0.2">
      <c r="A45" s="182" t="s">
        <v>64</v>
      </c>
      <c r="B45" s="182">
        <f>'実質公債費比率（分子）の構造'!K$49</f>
        <v>115</v>
      </c>
      <c r="C45" s="182"/>
      <c r="D45" s="182"/>
      <c r="E45" s="182">
        <f>'実質公債費比率（分子）の構造'!L$49</f>
        <v>64</v>
      </c>
      <c r="F45" s="182"/>
      <c r="G45" s="182"/>
      <c r="H45" s="182">
        <f>'実質公債費比率（分子）の構造'!M$49</f>
        <v>63</v>
      </c>
      <c r="I45" s="182"/>
      <c r="J45" s="182"/>
      <c r="K45" s="182">
        <f>'実質公債費比率（分子）の構造'!N$49</f>
        <v>58</v>
      </c>
      <c r="L45" s="182"/>
      <c r="M45" s="182"/>
      <c r="N45" s="182">
        <f>'実質公債費比率（分子）の構造'!O$49</f>
        <v>53</v>
      </c>
      <c r="O45" s="182"/>
      <c r="P45" s="182"/>
    </row>
    <row r="46" spans="1:16" x14ac:dyDescent="0.2">
      <c r="A46" s="182" t="s">
        <v>65</v>
      </c>
      <c r="B46" s="182">
        <f>'実質公債費比率（分子）の構造'!K$48</f>
        <v>812</v>
      </c>
      <c r="C46" s="182"/>
      <c r="D46" s="182"/>
      <c r="E46" s="182">
        <f>'実質公債費比率（分子）の構造'!L$48</f>
        <v>796</v>
      </c>
      <c r="F46" s="182"/>
      <c r="G46" s="182"/>
      <c r="H46" s="182">
        <f>'実質公債費比率（分子）の構造'!M$48</f>
        <v>758</v>
      </c>
      <c r="I46" s="182"/>
      <c r="J46" s="182"/>
      <c r="K46" s="182">
        <f>'実質公債費比率（分子）の構造'!N$48</f>
        <v>876</v>
      </c>
      <c r="L46" s="182"/>
      <c r="M46" s="182"/>
      <c r="N46" s="182">
        <f>'実質公債費比率（分子）の構造'!O$48</f>
        <v>818</v>
      </c>
      <c r="O46" s="182"/>
      <c r="P46" s="182"/>
    </row>
    <row r="47" spans="1:16" x14ac:dyDescent="0.2">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4929</v>
      </c>
      <c r="C49" s="182"/>
      <c r="D49" s="182"/>
      <c r="E49" s="182">
        <f>'実質公債費比率（分子）の構造'!L$45</f>
        <v>4769</v>
      </c>
      <c r="F49" s="182"/>
      <c r="G49" s="182"/>
      <c r="H49" s="182">
        <f>'実質公債費比率（分子）の構造'!M$45</f>
        <v>4542</v>
      </c>
      <c r="I49" s="182"/>
      <c r="J49" s="182"/>
      <c r="K49" s="182">
        <f>'実質公債費比率（分子）の構造'!N$45</f>
        <v>4247</v>
      </c>
      <c r="L49" s="182"/>
      <c r="M49" s="182"/>
      <c r="N49" s="182">
        <f>'実質公債費比率（分子）の構造'!O$45</f>
        <v>4207</v>
      </c>
      <c r="O49" s="182"/>
      <c r="P49" s="182"/>
    </row>
    <row r="50" spans="1:16" x14ac:dyDescent="0.2">
      <c r="A50" s="182" t="s">
        <v>69</v>
      </c>
      <c r="B50" s="182" t="e">
        <f>NA()</f>
        <v>#N/A</v>
      </c>
      <c r="C50" s="182">
        <f>IF(ISNUMBER('実質公債費比率（分子）の構造'!K$53),'実質公債費比率（分子）の構造'!K$53,NA())</f>
        <v>1722</v>
      </c>
      <c r="D50" s="182" t="e">
        <f>NA()</f>
        <v>#N/A</v>
      </c>
      <c r="E50" s="182" t="e">
        <f>NA()</f>
        <v>#N/A</v>
      </c>
      <c r="F50" s="182">
        <f>IF(ISNUMBER('実質公債費比率（分子）の構造'!L$53),'実質公債費比率（分子）の構造'!L$53,NA())</f>
        <v>1496</v>
      </c>
      <c r="G50" s="182" t="e">
        <f>NA()</f>
        <v>#N/A</v>
      </c>
      <c r="H50" s="182" t="e">
        <f>NA()</f>
        <v>#N/A</v>
      </c>
      <c r="I50" s="182">
        <f>IF(ISNUMBER('実質公債費比率（分子）の構造'!M$53),'実質公債費比率（分子）の構造'!M$53,NA())</f>
        <v>1341</v>
      </c>
      <c r="J50" s="182" t="e">
        <f>NA()</f>
        <v>#N/A</v>
      </c>
      <c r="K50" s="182" t="e">
        <f>NA()</f>
        <v>#N/A</v>
      </c>
      <c r="L50" s="182">
        <f>IF(ISNUMBER('実質公債費比率（分子）の構造'!N$53),'実質公債費比率（分子）の構造'!N$53,NA())</f>
        <v>1273</v>
      </c>
      <c r="M50" s="182" t="e">
        <f>NA()</f>
        <v>#N/A</v>
      </c>
      <c r="N50" s="182" t="e">
        <f>NA()</f>
        <v>#N/A</v>
      </c>
      <c r="O50" s="182">
        <f>IF(ISNUMBER('実質公債費比率（分子）の構造'!O$53),'実質公債費比率（分子）の構造'!O$53,NA())</f>
        <v>1127</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44839</v>
      </c>
      <c r="E56" s="181"/>
      <c r="F56" s="181"/>
      <c r="G56" s="181">
        <f>'将来負担比率（分子）の構造'!J$52</f>
        <v>45592</v>
      </c>
      <c r="H56" s="181"/>
      <c r="I56" s="181"/>
      <c r="J56" s="181">
        <f>'将来負担比率（分子）の構造'!K$52</f>
        <v>45271</v>
      </c>
      <c r="K56" s="181"/>
      <c r="L56" s="181"/>
      <c r="M56" s="181">
        <f>'将来負担比率（分子）の構造'!L$52</f>
        <v>45462</v>
      </c>
      <c r="N56" s="181"/>
      <c r="O56" s="181"/>
      <c r="P56" s="181">
        <f>'将来負担比率（分子）の構造'!M$52</f>
        <v>45327</v>
      </c>
    </row>
    <row r="57" spans="1:16" x14ac:dyDescent="0.2">
      <c r="A57" s="181" t="s">
        <v>41</v>
      </c>
      <c r="B57" s="181"/>
      <c r="C57" s="181"/>
      <c r="D57" s="181">
        <f>'将来負担比率（分子）の構造'!I$51</f>
        <v>1153</v>
      </c>
      <c r="E57" s="181"/>
      <c r="F57" s="181"/>
      <c r="G57" s="181">
        <f>'将来負担比率（分子）の構造'!J$51</f>
        <v>1195</v>
      </c>
      <c r="H57" s="181"/>
      <c r="I57" s="181"/>
      <c r="J57" s="181">
        <f>'将来負担比率（分子）の構造'!K$51</f>
        <v>1172</v>
      </c>
      <c r="K57" s="181"/>
      <c r="L57" s="181"/>
      <c r="M57" s="181">
        <f>'将来負担比率（分子）の構造'!L$51</f>
        <v>1206</v>
      </c>
      <c r="N57" s="181"/>
      <c r="O57" s="181"/>
      <c r="P57" s="181">
        <f>'将来負担比率（分子）の構造'!M$51</f>
        <v>1291</v>
      </c>
    </row>
    <row r="58" spans="1:16" x14ac:dyDescent="0.2">
      <c r="A58" s="181" t="s">
        <v>40</v>
      </c>
      <c r="B58" s="181"/>
      <c r="C58" s="181"/>
      <c r="D58" s="181">
        <f>'将来負担比率（分子）の構造'!I$50</f>
        <v>9673</v>
      </c>
      <c r="E58" s="181"/>
      <c r="F58" s="181"/>
      <c r="G58" s="181">
        <f>'将来負担比率（分子）の構造'!J$50</f>
        <v>8767</v>
      </c>
      <c r="H58" s="181"/>
      <c r="I58" s="181"/>
      <c r="J58" s="181">
        <f>'将来負担比率（分子）の構造'!K$50</f>
        <v>10350</v>
      </c>
      <c r="K58" s="181"/>
      <c r="L58" s="181"/>
      <c r="M58" s="181">
        <f>'将来負担比率（分子）の構造'!L$50</f>
        <v>10651</v>
      </c>
      <c r="N58" s="181"/>
      <c r="O58" s="181"/>
      <c r="P58" s="181">
        <f>'将来負担比率（分子）の構造'!M$50</f>
        <v>10167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7993</v>
      </c>
      <c r="C62" s="181"/>
      <c r="D62" s="181"/>
      <c r="E62" s="181">
        <f>'将来負担比率（分子）の構造'!J$45</f>
        <v>8205</v>
      </c>
      <c r="F62" s="181"/>
      <c r="G62" s="181"/>
      <c r="H62" s="181">
        <f>'将来負担比率（分子）の構造'!K$45</f>
        <v>8041</v>
      </c>
      <c r="I62" s="181"/>
      <c r="J62" s="181"/>
      <c r="K62" s="181">
        <f>'将来負担比率（分子）の構造'!L$45</f>
        <v>8090</v>
      </c>
      <c r="L62" s="181"/>
      <c r="M62" s="181"/>
      <c r="N62" s="181">
        <f>'将来負担比率（分子）の構造'!M$45</f>
        <v>8063</v>
      </c>
      <c r="O62" s="181"/>
      <c r="P62" s="181"/>
    </row>
    <row r="63" spans="1:16" x14ac:dyDescent="0.2">
      <c r="A63" s="181" t="s">
        <v>33</v>
      </c>
      <c r="B63" s="181">
        <f>'将来負担比率（分子）の構造'!I$44</f>
        <v>361</v>
      </c>
      <c r="C63" s="181"/>
      <c r="D63" s="181"/>
      <c r="E63" s="181">
        <f>'将来負担比率（分子）の構造'!J$44</f>
        <v>282</v>
      </c>
      <c r="F63" s="181"/>
      <c r="G63" s="181"/>
      <c r="H63" s="181">
        <f>'将来負担比率（分子）の構造'!K$44</f>
        <v>323</v>
      </c>
      <c r="I63" s="181"/>
      <c r="J63" s="181"/>
      <c r="K63" s="181">
        <f>'将来負担比率（分子）の構造'!L$44</f>
        <v>855</v>
      </c>
      <c r="L63" s="181"/>
      <c r="M63" s="181"/>
      <c r="N63" s="181">
        <f>'将来負担比率（分子）の構造'!M$44</f>
        <v>3647</v>
      </c>
      <c r="O63" s="181"/>
      <c r="P63" s="181"/>
    </row>
    <row r="64" spans="1:16" x14ac:dyDescent="0.2">
      <c r="A64" s="181" t="s">
        <v>32</v>
      </c>
      <c r="B64" s="181">
        <f>'将来負担比率（分子）の構造'!I$43</f>
        <v>9552</v>
      </c>
      <c r="C64" s="181"/>
      <c r="D64" s="181"/>
      <c r="E64" s="181">
        <f>'将来負担比率（分子）の構造'!J$43</f>
        <v>9443</v>
      </c>
      <c r="F64" s="181"/>
      <c r="G64" s="181"/>
      <c r="H64" s="181">
        <f>'将来負担比率（分子）の構造'!K$43</f>
        <v>9360</v>
      </c>
      <c r="I64" s="181"/>
      <c r="J64" s="181"/>
      <c r="K64" s="181">
        <f>'将来負担比率（分子）の構造'!L$43</f>
        <v>9256</v>
      </c>
      <c r="L64" s="181"/>
      <c r="M64" s="181"/>
      <c r="N64" s="181">
        <f>'将来負担比率（分子）の構造'!M$43</f>
        <v>8606</v>
      </c>
      <c r="O64" s="181"/>
      <c r="P64" s="181"/>
    </row>
    <row r="65" spans="1:16" x14ac:dyDescent="0.2">
      <c r="A65" s="181" t="s">
        <v>31</v>
      </c>
      <c r="B65" s="181">
        <f>'将来負担比率（分子）の構造'!I$42</f>
        <v>190</v>
      </c>
      <c r="C65" s="181"/>
      <c r="D65" s="181"/>
      <c r="E65" s="181">
        <f>'将来負担比率（分子）の構造'!J$42</f>
        <v>105</v>
      </c>
      <c r="F65" s="181"/>
      <c r="G65" s="181"/>
      <c r="H65" s="181">
        <f>'将来負担比率（分子）の構造'!K$42</f>
        <v>44</v>
      </c>
      <c r="I65" s="181"/>
      <c r="J65" s="181"/>
      <c r="K65" s="181">
        <f>'将来負担比率（分子）の構造'!L$42</f>
        <v>9</v>
      </c>
      <c r="L65" s="181"/>
      <c r="M65" s="181"/>
      <c r="N65" s="181">
        <f>'将来負担比率（分子）の構造'!M$42</f>
        <v>8</v>
      </c>
      <c r="O65" s="181"/>
      <c r="P65" s="181"/>
    </row>
    <row r="66" spans="1:16" x14ac:dyDescent="0.2">
      <c r="A66" s="181" t="s">
        <v>30</v>
      </c>
      <c r="B66" s="181">
        <f>'将来負担比率（分子）の構造'!I$41</f>
        <v>45057</v>
      </c>
      <c r="C66" s="181"/>
      <c r="D66" s="181"/>
      <c r="E66" s="181">
        <f>'将来負担比率（分子）の構造'!J$41</f>
        <v>45273</v>
      </c>
      <c r="F66" s="181"/>
      <c r="G66" s="181"/>
      <c r="H66" s="181">
        <f>'将来負担比率（分子）の構造'!K$41</f>
        <v>45825</v>
      </c>
      <c r="I66" s="181"/>
      <c r="J66" s="181"/>
      <c r="K66" s="181">
        <f>'将来負担比率（分子）の構造'!L$41</f>
        <v>45732</v>
      </c>
      <c r="L66" s="181"/>
      <c r="M66" s="181"/>
      <c r="N66" s="181">
        <f>'将来負担比率（分子）の構造'!M$41</f>
        <v>45765</v>
      </c>
      <c r="O66" s="181"/>
      <c r="P66" s="181"/>
    </row>
    <row r="67" spans="1:16" x14ac:dyDescent="0.2">
      <c r="A67" s="181" t="s">
        <v>73</v>
      </c>
      <c r="B67" s="181" t="e">
        <f>NA()</f>
        <v>#N/A</v>
      </c>
      <c r="C67" s="181">
        <f>IF(ISNUMBER('将来負担比率（分子）の構造'!I$53), IF('将来負担比率（分子）の構造'!I$53 &lt; 0, 0, '将来負担比率（分子）の構造'!I$53), NA())</f>
        <v>7489</v>
      </c>
      <c r="D67" s="181" t="e">
        <f>NA()</f>
        <v>#N/A</v>
      </c>
      <c r="E67" s="181" t="e">
        <f>NA()</f>
        <v>#N/A</v>
      </c>
      <c r="F67" s="181">
        <f>IF(ISNUMBER('将来負担比率（分子）の構造'!J$53), IF('将来負担比率（分子）の構造'!J$53 &lt; 0, 0, '将来負担比率（分子）の構造'!J$53), NA())</f>
        <v>7754</v>
      </c>
      <c r="G67" s="181" t="e">
        <f>NA()</f>
        <v>#N/A</v>
      </c>
      <c r="H67" s="181" t="e">
        <f>NA()</f>
        <v>#N/A</v>
      </c>
      <c r="I67" s="181">
        <f>IF(ISNUMBER('将来負担比率（分子）の構造'!K$53), IF('将来負担比率（分子）の構造'!K$53 &lt; 0, 0, '将来負担比率（分子）の構造'!K$53), NA())</f>
        <v>6801</v>
      </c>
      <c r="J67" s="181" t="e">
        <f>NA()</f>
        <v>#N/A</v>
      </c>
      <c r="K67" s="181" t="e">
        <f>NA()</f>
        <v>#N/A</v>
      </c>
      <c r="L67" s="181">
        <f>IF(ISNUMBER('将来負担比率（分子）の構造'!L$53), IF('将来負担比率（分子）の構造'!L$53 &lt; 0, 0, '将来負担比率（分子）の構造'!L$53), NA())</f>
        <v>6624</v>
      </c>
      <c r="M67" s="181" t="e">
        <f>NA()</f>
        <v>#N/A</v>
      </c>
      <c r="N67" s="181" t="e">
        <f>NA()</f>
        <v>#N/A</v>
      </c>
      <c r="O67" s="181">
        <f>IF(ISNUMBER('将来負担比率（分子）の構造'!M$53), IF('将来負担比率（分子）の構造'!M$53 &lt; 0, 0, '将来負担比率（分子）の構造'!M$53), NA())</f>
        <v>9304</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3097</v>
      </c>
      <c r="C72" s="185">
        <f>基金残高に係る経年分析!G55</f>
        <v>2739</v>
      </c>
      <c r="D72" s="185">
        <f>基金残高に係る経年分析!H55</f>
        <v>1858</v>
      </c>
    </row>
    <row r="73" spans="1:16" x14ac:dyDescent="0.2">
      <c r="A73" s="184" t="s">
        <v>76</v>
      </c>
      <c r="B73" s="185">
        <f>基金残高に係る経年分析!F56</f>
        <v>7</v>
      </c>
      <c r="C73" s="185">
        <f>基金残高に係る経年分析!G56</f>
        <v>607</v>
      </c>
      <c r="D73" s="185">
        <f>基金残高に係る経年分析!H56</f>
        <v>607</v>
      </c>
    </row>
    <row r="74" spans="1:16" x14ac:dyDescent="0.2">
      <c r="A74" s="184" t="s">
        <v>77</v>
      </c>
      <c r="B74" s="185">
        <f>基金残高に係る経年分析!F57</f>
        <v>6212</v>
      </c>
      <c r="C74" s="185">
        <f>基金残高に係る経年分析!G57</f>
        <v>6300</v>
      </c>
      <c r="D74" s="185">
        <f>基金残高に係る経年分析!H57</f>
        <v>6704</v>
      </c>
    </row>
  </sheetData>
  <sheetProtection algorithmName="SHA-512" hashValue="zhR+qdJZuYB4nddbsOZg2Y257pEx7aUSJ1Gz+q/4tYV/5igFNWw/saLNDQXdiYQsZ9L4Qtd+FBbMWdsUX84T7g==" saltValue="+tWV5pf7dk+KeP/KXa6eG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P1" workbookViewId="0"/>
  </sheetViews>
  <sheetFormatPr defaultColWidth="0" defaultRowHeight="11.25" customHeight="1" zeroHeight="1" x14ac:dyDescent="0.2"/>
  <cols>
    <col min="1" max="95" width="1.69921875" style="226" customWidth="1"/>
    <col min="96" max="133" width="1.69921875" style="243" customWidth="1"/>
    <col min="134" max="143" width="1.69921875" style="226" customWidth="1"/>
    <col min="144" max="16384" width="0" style="226" hidden="1"/>
  </cols>
  <sheetData>
    <row r="1" spans="2:143" ht="22.6"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6"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222</v>
      </c>
      <c r="C5" s="634"/>
      <c r="D5" s="634"/>
      <c r="E5" s="634"/>
      <c r="F5" s="634"/>
      <c r="G5" s="634"/>
      <c r="H5" s="634"/>
      <c r="I5" s="634"/>
      <c r="J5" s="634"/>
      <c r="K5" s="634"/>
      <c r="L5" s="634"/>
      <c r="M5" s="634"/>
      <c r="N5" s="634"/>
      <c r="O5" s="634"/>
      <c r="P5" s="634"/>
      <c r="Q5" s="635"/>
      <c r="R5" s="636">
        <v>15280656</v>
      </c>
      <c r="S5" s="637"/>
      <c r="T5" s="637"/>
      <c r="U5" s="637"/>
      <c r="V5" s="637"/>
      <c r="W5" s="637"/>
      <c r="X5" s="637"/>
      <c r="Y5" s="638"/>
      <c r="Z5" s="639">
        <v>23.5</v>
      </c>
      <c r="AA5" s="639"/>
      <c r="AB5" s="639"/>
      <c r="AC5" s="639"/>
      <c r="AD5" s="640">
        <v>15280656</v>
      </c>
      <c r="AE5" s="640"/>
      <c r="AF5" s="640"/>
      <c r="AG5" s="640"/>
      <c r="AH5" s="640"/>
      <c r="AI5" s="640"/>
      <c r="AJ5" s="640"/>
      <c r="AK5" s="640"/>
      <c r="AL5" s="641">
        <v>55.7</v>
      </c>
      <c r="AM5" s="642"/>
      <c r="AN5" s="642"/>
      <c r="AO5" s="643"/>
      <c r="AP5" s="633" t="s">
        <v>223</v>
      </c>
      <c r="AQ5" s="634"/>
      <c r="AR5" s="634"/>
      <c r="AS5" s="634"/>
      <c r="AT5" s="634"/>
      <c r="AU5" s="634"/>
      <c r="AV5" s="634"/>
      <c r="AW5" s="634"/>
      <c r="AX5" s="634"/>
      <c r="AY5" s="634"/>
      <c r="AZ5" s="634"/>
      <c r="BA5" s="634"/>
      <c r="BB5" s="634"/>
      <c r="BC5" s="634"/>
      <c r="BD5" s="634"/>
      <c r="BE5" s="634"/>
      <c r="BF5" s="635"/>
      <c r="BG5" s="647">
        <v>15221631</v>
      </c>
      <c r="BH5" s="648"/>
      <c r="BI5" s="648"/>
      <c r="BJ5" s="648"/>
      <c r="BK5" s="648"/>
      <c r="BL5" s="648"/>
      <c r="BM5" s="648"/>
      <c r="BN5" s="649"/>
      <c r="BO5" s="650">
        <v>99.6</v>
      </c>
      <c r="BP5" s="650"/>
      <c r="BQ5" s="650"/>
      <c r="BR5" s="650"/>
      <c r="BS5" s="651">
        <v>546162</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2">
      <c r="B6" s="644" t="s">
        <v>227</v>
      </c>
      <c r="C6" s="645"/>
      <c r="D6" s="645"/>
      <c r="E6" s="645"/>
      <c r="F6" s="645"/>
      <c r="G6" s="645"/>
      <c r="H6" s="645"/>
      <c r="I6" s="645"/>
      <c r="J6" s="645"/>
      <c r="K6" s="645"/>
      <c r="L6" s="645"/>
      <c r="M6" s="645"/>
      <c r="N6" s="645"/>
      <c r="O6" s="645"/>
      <c r="P6" s="645"/>
      <c r="Q6" s="646"/>
      <c r="R6" s="647">
        <v>443309</v>
      </c>
      <c r="S6" s="648"/>
      <c r="T6" s="648"/>
      <c r="U6" s="648"/>
      <c r="V6" s="648"/>
      <c r="W6" s="648"/>
      <c r="X6" s="648"/>
      <c r="Y6" s="649"/>
      <c r="Z6" s="650">
        <v>0.7</v>
      </c>
      <c r="AA6" s="650"/>
      <c r="AB6" s="650"/>
      <c r="AC6" s="650"/>
      <c r="AD6" s="651">
        <v>443309</v>
      </c>
      <c r="AE6" s="651"/>
      <c r="AF6" s="651"/>
      <c r="AG6" s="651"/>
      <c r="AH6" s="651"/>
      <c r="AI6" s="651"/>
      <c r="AJ6" s="651"/>
      <c r="AK6" s="651"/>
      <c r="AL6" s="652">
        <v>1.6</v>
      </c>
      <c r="AM6" s="653"/>
      <c r="AN6" s="653"/>
      <c r="AO6" s="654"/>
      <c r="AP6" s="644" t="s">
        <v>228</v>
      </c>
      <c r="AQ6" s="645"/>
      <c r="AR6" s="645"/>
      <c r="AS6" s="645"/>
      <c r="AT6" s="645"/>
      <c r="AU6" s="645"/>
      <c r="AV6" s="645"/>
      <c r="AW6" s="645"/>
      <c r="AX6" s="645"/>
      <c r="AY6" s="645"/>
      <c r="AZ6" s="645"/>
      <c r="BA6" s="645"/>
      <c r="BB6" s="645"/>
      <c r="BC6" s="645"/>
      <c r="BD6" s="645"/>
      <c r="BE6" s="645"/>
      <c r="BF6" s="646"/>
      <c r="BG6" s="647">
        <v>15221631</v>
      </c>
      <c r="BH6" s="648"/>
      <c r="BI6" s="648"/>
      <c r="BJ6" s="648"/>
      <c r="BK6" s="648"/>
      <c r="BL6" s="648"/>
      <c r="BM6" s="648"/>
      <c r="BN6" s="649"/>
      <c r="BO6" s="650">
        <v>99.6</v>
      </c>
      <c r="BP6" s="650"/>
      <c r="BQ6" s="650"/>
      <c r="BR6" s="650"/>
      <c r="BS6" s="651">
        <v>546162</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366157</v>
      </c>
      <c r="CS6" s="648"/>
      <c r="CT6" s="648"/>
      <c r="CU6" s="648"/>
      <c r="CV6" s="648"/>
      <c r="CW6" s="648"/>
      <c r="CX6" s="648"/>
      <c r="CY6" s="649"/>
      <c r="CZ6" s="641">
        <v>0.6</v>
      </c>
      <c r="DA6" s="642"/>
      <c r="DB6" s="642"/>
      <c r="DC6" s="661"/>
      <c r="DD6" s="656" t="s">
        <v>127</v>
      </c>
      <c r="DE6" s="648"/>
      <c r="DF6" s="648"/>
      <c r="DG6" s="648"/>
      <c r="DH6" s="648"/>
      <c r="DI6" s="648"/>
      <c r="DJ6" s="648"/>
      <c r="DK6" s="648"/>
      <c r="DL6" s="648"/>
      <c r="DM6" s="648"/>
      <c r="DN6" s="648"/>
      <c r="DO6" s="648"/>
      <c r="DP6" s="649"/>
      <c r="DQ6" s="656">
        <v>366079</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11093</v>
      </c>
      <c r="S7" s="648"/>
      <c r="T7" s="648"/>
      <c r="U7" s="648"/>
      <c r="V7" s="648"/>
      <c r="W7" s="648"/>
      <c r="X7" s="648"/>
      <c r="Y7" s="649"/>
      <c r="Z7" s="650">
        <v>0</v>
      </c>
      <c r="AA7" s="650"/>
      <c r="AB7" s="650"/>
      <c r="AC7" s="650"/>
      <c r="AD7" s="651">
        <v>11093</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6367556</v>
      </c>
      <c r="BH7" s="648"/>
      <c r="BI7" s="648"/>
      <c r="BJ7" s="648"/>
      <c r="BK7" s="648"/>
      <c r="BL7" s="648"/>
      <c r="BM7" s="648"/>
      <c r="BN7" s="649"/>
      <c r="BO7" s="650">
        <v>41.7</v>
      </c>
      <c r="BP7" s="650"/>
      <c r="BQ7" s="650"/>
      <c r="BR7" s="650"/>
      <c r="BS7" s="651">
        <v>30289</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17736255</v>
      </c>
      <c r="CS7" s="648"/>
      <c r="CT7" s="648"/>
      <c r="CU7" s="648"/>
      <c r="CV7" s="648"/>
      <c r="CW7" s="648"/>
      <c r="CX7" s="648"/>
      <c r="CY7" s="649"/>
      <c r="CZ7" s="650">
        <v>28.5</v>
      </c>
      <c r="DA7" s="650"/>
      <c r="DB7" s="650"/>
      <c r="DC7" s="650"/>
      <c r="DD7" s="656">
        <v>238405</v>
      </c>
      <c r="DE7" s="648"/>
      <c r="DF7" s="648"/>
      <c r="DG7" s="648"/>
      <c r="DH7" s="648"/>
      <c r="DI7" s="648"/>
      <c r="DJ7" s="648"/>
      <c r="DK7" s="648"/>
      <c r="DL7" s="648"/>
      <c r="DM7" s="648"/>
      <c r="DN7" s="648"/>
      <c r="DO7" s="648"/>
      <c r="DP7" s="649"/>
      <c r="DQ7" s="656">
        <v>4715952</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37603</v>
      </c>
      <c r="S8" s="648"/>
      <c r="T8" s="648"/>
      <c r="U8" s="648"/>
      <c r="V8" s="648"/>
      <c r="W8" s="648"/>
      <c r="X8" s="648"/>
      <c r="Y8" s="649"/>
      <c r="Z8" s="650">
        <v>0.1</v>
      </c>
      <c r="AA8" s="650"/>
      <c r="AB8" s="650"/>
      <c r="AC8" s="650"/>
      <c r="AD8" s="651">
        <v>37603</v>
      </c>
      <c r="AE8" s="651"/>
      <c r="AF8" s="651"/>
      <c r="AG8" s="651"/>
      <c r="AH8" s="651"/>
      <c r="AI8" s="651"/>
      <c r="AJ8" s="651"/>
      <c r="AK8" s="651"/>
      <c r="AL8" s="652">
        <v>0.1</v>
      </c>
      <c r="AM8" s="653"/>
      <c r="AN8" s="653"/>
      <c r="AO8" s="654"/>
      <c r="AP8" s="644" t="s">
        <v>234</v>
      </c>
      <c r="AQ8" s="645"/>
      <c r="AR8" s="645"/>
      <c r="AS8" s="645"/>
      <c r="AT8" s="645"/>
      <c r="AU8" s="645"/>
      <c r="AV8" s="645"/>
      <c r="AW8" s="645"/>
      <c r="AX8" s="645"/>
      <c r="AY8" s="645"/>
      <c r="AZ8" s="645"/>
      <c r="BA8" s="645"/>
      <c r="BB8" s="645"/>
      <c r="BC8" s="645"/>
      <c r="BD8" s="645"/>
      <c r="BE8" s="645"/>
      <c r="BF8" s="646"/>
      <c r="BG8" s="647">
        <v>207336</v>
      </c>
      <c r="BH8" s="648"/>
      <c r="BI8" s="648"/>
      <c r="BJ8" s="648"/>
      <c r="BK8" s="648"/>
      <c r="BL8" s="648"/>
      <c r="BM8" s="648"/>
      <c r="BN8" s="649"/>
      <c r="BO8" s="650">
        <v>1.4</v>
      </c>
      <c r="BP8" s="650"/>
      <c r="BQ8" s="650"/>
      <c r="BR8" s="650"/>
      <c r="BS8" s="656" t="s">
        <v>135</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20904777</v>
      </c>
      <c r="CS8" s="648"/>
      <c r="CT8" s="648"/>
      <c r="CU8" s="648"/>
      <c r="CV8" s="648"/>
      <c r="CW8" s="648"/>
      <c r="CX8" s="648"/>
      <c r="CY8" s="649"/>
      <c r="CZ8" s="650">
        <v>33.5</v>
      </c>
      <c r="DA8" s="650"/>
      <c r="DB8" s="650"/>
      <c r="DC8" s="650"/>
      <c r="DD8" s="656">
        <v>188932</v>
      </c>
      <c r="DE8" s="648"/>
      <c r="DF8" s="648"/>
      <c r="DG8" s="648"/>
      <c r="DH8" s="648"/>
      <c r="DI8" s="648"/>
      <c r="DJ8" s="648"/>
      <c r="DK8" s="648"/>
      <c r="DL8" s="648"/>
      <c r="DM8" s="648"/>
      <c r="DN8" s="648"/>
      <c r="DO8" s="648"/>
      <c r="DP8" s="649"/>
      <c r="DQ8" s="656">
        <v>9809066</v>
      </c>
      <c r="DR8" s="648"/>
      <c r="DS8" s="648"/>
      <c r="DT8" s="648"/>
      <c r="DU8" s="648"/>
      <c r="DV8" s="648"/>
      <c r="DW8" s="648"/>
      <c r="DX8" s="648"/>
      <c r="DY8" s="648"/>
      <c r="DZ8" s="648"/>
      <c r="EA8" s="648"/>
      <c r="EB8" s="648"/>
      <c r="EC8" s="657"/>
    </row>
    <row r="9" spans="2:143" ht="11.25" customHeight="1" x14ac:dyDescent="0.2">
      <c r="B9" s="644" t="s">
        <v>236</v>
      </c>
      <c r="C9" s="645"/>
      <c r="D9" s="645"/>
      <c r="E9" s="645"/>
      <c r="F9" s="645"/>
      <c r="G9" s="645"/>
      <c r="H9" s="645"/>
      <c r="I9" s="645"/>
      <c r="J9" s="645"/>
      <c r="K9" s="645"/>
      <c r="L9" s="645"/>
      <c r="M9" s="645"/>
      <c r="N9" s="645"/>
      <c r="O9" s="645"/>
      <c r="P9" s="645"/>
      <c r="Q9" s="646"/>
      <c r="R9" s="647">
        <v>42433</v>
      </c>
      <c r="S9" s="648"/>
      <c r="T9" s="648"/>
      <c r="U9" s="648"/>
      <c r="V9" s="648"/>
      <c r="W9" s="648"/>
      <c r="X9" s="648"/>
      <c r="Y9" s="649"/>
      <c r="Z9" s="650">
        <v>0.1</v>
      </c>
      <c r="AA9" s="650"/>
      <c r="AB9" s="650"/>
      <c r="AC9" s="650"/>
      <c r="AD9" s="651">
        <v>42433</v>
      </c>
      <c r="AE9" s="651"/>
      <c r="AF9" s="651"/>
      <c r="AG9" s="651"/>
      <c r="AH9" s="651"/>
      <c r="AI9" s="651"/>
      <c r="AJ9" s="651"/>
      <c r="AK9" s="651"/>
      <c r="AL9" s="652">
        <v>0.2</v>
      </c>
      <c r="AM9" s="653"/>
      <c r="AN9" s="653"/>
      <c r="AO9" s="654"/>
      <c r="AP9" s="644" t="s">
        <v>237</v>
      </c>
      <c r="AQ9" s="645"/>
      <c r="AR9" s="645"/>
      <c r="AS9" s="645"/>
      <c r="AT9" s="645"/>
      <c r="AU9" s="645"/>
      <c r="AV9" s="645"/>
      <c r="AW9" s="645"/>
      <c r="AX9" s="645"/>
      <c r="AY9" s="645"/>
      <c r="AZ9" s="645"/>
      <c r="BA9" s="645"/>
      <c r="BB9" s="645"/>
      <c r="BC9" s="645"/>
      <c r="BD9" s="645"/>
      <c r="BE9" s="645"/>
      <c r="BF9" s="646"/>
      <c r="BG9" s="647">
        <v>5297917</v>
      </c>
      <c r="BH9" s="648"/>
      <c r="BI9" s="648"/>
      <c r="BJ9" s="648"/>
      <c r="BK9" s="648"/>
      <c r="BL9" s="648"/>
      <c r="BM9" s="648"/>
      <c r="BN9" s="649"/>
      <c r="BO9" s="650">
        <v>34.700000000000003</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3500771</v>
      </c>
      <c r="CS9" s="648"/>
      <c r="CT9" s="648"/>
      <c r="CU9" s="648"/>
      <c r="CV9" s="648"/>
      <c r="CW9" s="648"/>
      <c r="CX9" s="648"/>
      <c r="CY9" s="649"/>
      <c r="CZ9" s="650">
        <v>5.6</v>
      </c>
      <c r="DA9" s="650"/>
      <c r="DB9" s="650"/>
      <c r="DC9" s="650"/>
      <c r="DD9" s="656">
        <v>71279</v>
      </c>
      <c r="DE9" s="648"/>
      <c r="DF9" s="648"/>
      <c r="DG9" s="648"/>
      <c r="DH9" s="648"/>
      <c r="DI9" s="648"/>
      <c r="DJ9" s="648"/>
      <c r="DK9" s="648"/>
      <c r="DL9" s="648"/>
      <c r="DM9" s="648"/>
      <c r="DN9" s="648"/>
      <c r="DO9" s="648"/>
      <c r="DP9" s="649"/>
      <c r="DQ9" s="656">
        <v>3239660</v>
      </c>
      <c r="DR9" s="648"/>
      <c r="DS9" s="648"/>
      <c r="DT9" s="648"/>
      <c r="DU9" s="648"/>
      <c r="DV9" s="648"/>
      <c r="DW9" s="648"/>
      <c r="DX9" s="648"/>
      <c r="DY9" s="648"/>
      <c r="DZ9" s="648"/>
      <c r="EA9" s="648"/>
      <c r="EB9" s="648"/>
      <c r="EC9" s="657"/>
    </row>
    <row r="10" spans="2:143" ht="11.25" customHeight="1" x14ac:dyDescent="0.2">
      <c r="B10" s="644" t="s">
        <v>240</v>
      </c>
      <c r="C10" s="645"/>
      <c r="D10" s="645"/>
      <c r="E10" s="645"/>
      <c r="F10" s="645"/>
      <c r="G10" s="645"/>
      <c r="H10" s="645"/>
      <c r="I10" s="645"/>
      <c r="J10" s="645"/>
      <c r="K10" s="645"/>
      <c r="L10" s="645"/>
      <c r="M10" s="645"/>
      <c r="N10" s="645"/>
      <c r="O10" s="645"/>
      <c r="P10" s="645"/>
      <c r="Q10" s="646"/>
      <c r="R10" s="647" t="s">
        <v>238</v>
      </c>
      <c r="S10" s="648"/>
      <c r="T10" s="648"/>
      <c r="U10" s="648"/>
      <c r="V10" s="648"/>
      <c r="W10" s="648"/>
      <c r="X10" s="648"/>
      <c r="Y10" s="649"/>
      <c r="Z10" s="650" t="s">
        <v>127</v>
      </c>
      <c r="AA10" s="650"/>
      <c r="AB10" s="650"/>
      <c r="AC10" s="650"/>
      <c r="AD10" s="651" t="s">
        <v>135</v>
      </c>
      <c r="AE10" s="651"/>
      <c r="AF10" s="651"/>
      <c r="AG10" s="651"/>
      <c r="AH10" s="651"/>
      <c r="AI10" s="651"/>
      <c r="AJ10" s="651"/>
      <c r="AK10" s="651"/>
      <c r="AL10" s="652" t="s">
        <v>238</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381360</v>
      </c>
      <c r="BH10" s="648"/>
      <c r="BI10" s="648"/>
      <c r="BJ10" s="648"/>
      <c r="BK10" s="648"/>
      <c r="BL10" s="648"/>
      <c r="BM10" s="648"/>
      <c r="BN10" s="649"/>
      <c r="BO10" s="650">
        <v>2.5</v>
      </c>
      <c r="BP10" s="650"/>
      <c r="BQ10" s="650"/>
      <c r="BR10" s="650"/>
      <c r="BS10" s="656" t="s">
        <v>127</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118634</v>
      </c>
      <c r="CS10" s="648"/>
      <c r="CT10" s="648"/>
      <c r="CU10" s="648"/>
      <c r="CV10" s="648"/>
      <c r="CW10" s="648"/>
      <c r="CX10" s="648"/>
      <c r="CY10" s="649"/>
      <c r="CZ10" s="650">
        <v>0.2</v>
      </c>
      <c r="DA10" s="650"/>
      <c r="DB10" s="650"/>
      <c r="DC10" s="650"/>
      <c r="DD10" s="656" t="s">
        <v>127</v>
      </c>
      <c r="DE10" s="648"/>
      <c r="DF10" s="648"/>
      <c r="DG10" s="648"/>
      <c r="DH10" s="648"/>
      <c r="DI10" s="648"/>
      <c r="DJ10" s="648"/>
      <c r="DK10" s="648"/>
      <c r="DL10" s="648"/>
      <c r="DM10" s="648"/>
      <c r="DN10" s="648"/>
      <c r="DO10" s="648"/>
      <c r="DP10" s="649"/>
      <c r="DQ10" s="656">
        <v>70454</v>
      </c>
      <c r="DR10" s="648"/>
      <c r="DS10" s="648"/>
      <c r="DT10" s="648"/>
      <c r="DU10" s="648"/>
      <c r="DV10" s="648"/>
      <c r="DW10" s="648"/>
      <c r="DX10" s="648"/>
      <c r="DY10" s="648"/>
      <c r="DZ10" s="648"/>
      <c r="EA10" s="648"/>
      <c r="EB10" s="648"/>
      <c r="EC10" s="657"/>
    </row>
    <row r="11" spans="2:143" ht="11.25" customHeight="1" x14ac:dyDescent="0.2">
      <c r="B11" s="644" t="s">
        <v>243</v>
      </c>
      <c r="C11" s="645"/>
      <c r="D11" s="645"/>
      <c r="E11" s="645"/>
      <c r="F11" s="645"/>
      <c r="G11" s="645"/>
      <c r="H11" s="645"/>
      <c r="I11" s="645"/>
      <c r="J11" s="645"/>
      <c r="K11" s="645"/>
      <c r="L11" s="645"/>
      <c r="M11" s="645"/>
      <c r="N11" s="645"/>
      <c r="O11" s="645"/>
      <c r="P11" s="645"/>
      <c r="Q11" s="646"/>
      <c r="R11" s="647">
        <v>2855862</v>
      </c>
      <c r="S11" s="648"/>
      <c r="T11" s="648"/>
      <c r="U11" s="648"/>
      <c r="V11" s="648"/>
      <c r="W11" s="648"/>
      <c r="X11" s="648"/>
      <c r="Y11" s="649"/>
      <c r="Z11" s="652">
        <v>4.4000000000000004</v>
      </c>
      <c r="AA11" s="653"/>
      <c r="AB11" s="653"/>
      <c r="AC11" s="665"/>
      <c r="AD11" s="656">
        <v>2855862</v>
      </c>
      <c r="AE11" s="648"/>
      <c r="AF11" s="648"/>
      <c r="AG11" s="648"/>
      <c r="AH11" s="648"/>
      <c r="AI11" s="648"/>
      <c r="AJ11" s="648"/>
      <c r="AK11" s="649"/>
      <c r="AL11" s="652">
        <v>10.4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480943</v>
      </c>
      <c r="BH11" s="648"/>
      <c r="BI11" s="648"/>
      <c r="BJ11" s="648"/>
      <c r="BK11" s="648"/>
      <c r="BL11" s="648"/>
      <c r="BM11" s="648"/>
      <c r="BN11" s="649"/>
      <c r="BO11" s="650">
        <v>3.1</v>
      </c>
      <c r="BP11" s="650"/>
      <c r="BQ11" s="650"/>
      <c r="BR11" s="650"/>
      <c r="BS11" s="656">
        <v>30289</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1387595</v>
      </c>
      <c r="CS11" s="648"/>
      <c r="CT11" s="648"/>
      <c r="CU11" s="648"/>
      <c r="CV11" s="648"/>
      <c r="CW11" s="648"/>
      <c r="CX11" s="648"/>
      <c r="CY11" s="649"/>
      <c r="CZ11" s="650">
        <v>2.2000000000000002</v>
      </c>
      <c r="DA11" s="650"/>
      <c r="DB11" s="650"/>
      <c r="DC11" s="650"/>
      <c r="DD11" s="656">
        <v>220422</v>
      </c>
      <c r="DE11" s="648"/>
      <c r="DF11" s="648"/>
      <c r="DG11" s="648"/>
      <c r="DH11" s="648"/>
      <c r="DI11" s="648"/>
      <c r="DJ11" s="648"/>
      <c r="DK11" s="648"/>
      <c r="DL11" s="648"/>
      <c r="DM11" s="648"/>
      <c r="DN11" s="648"/>
      <c r="DO11" s="648"/>
      <c r="DP11" s="649"/>
      <c r="DQ11" s="656">
        <v>929795</v>
      </c>
      <c r="DR11" s="648"/>
      <c r="DS11" s="648"/>
      <c r="DT11" s="648"/>
      <c r="DU11" s="648"/>
      <c r="DV11" s="648"/>
      <c r="DW11" s="648"/>
      <c r="DX11" s="648"/>
      <c r="DY11" s="648"/>
      <c r="DZ11" s="648"/>
      <c r="EA11" s="648"/>
      <c r="EB11" s="648"/>
      <c r="EC11" s="657"/>
    </row>
    <row r="12" spans="2:143" ht="11.25" customHeight="1" x14ac:dyDescent="0.2">
      <c r="B12" s="644" t="s">
        <v>246</v>
      </c>
      <c r="C12" s="645"/>
      <c r="D12" s="645"/>
      <c r="E12" s="645"/>
      <c r="F12" s="645"/>
      <c r="G12" s="645"/>
      <c r="H12" s="645"/>
      <c r="I12" s="645"/>
      <c r="J12" s="645"/>
      <c r="K12" s="645"/>
      <c r="L12" s="645"/>
      <c r="M12" s="645"/>
      <c r="N12" s="645"/>
      <c r="O12" s="645"/>
      <c r="P12" s="645"/>
      <c r="Q12" s="646"/>
      <c r="R12" s="647">
        <v>8596</v>
      </c>
      <c r="S12" s="648"/>
      <c r="T12" s="648"/>
      <c r="U12" s="648"/>
      <c r="V12" s="648"/>
      <c r="W12" s="648"/>
      <c r="X12" s="648"/>
      <c r="Y12" s="649"/>
      <c r="Z12" s="650">
        <v>0</v>
      </c>
      <c r="AA12" s="650"/>
      <c r="AB12" s="650"/>
      <c r="AC12" s="650"/>
      <c r="AD12" s="651">
        <v>8596</v>
      </c>
      <c r="AE12" s="651"/>
      <c r="AF12" s="651"/>
      <c r="AG12" s="651"/>
      <c r="AH12" s="651"/>
      <c r="AI12" s="651"/>
      <c r="AJ12" s="651"/>
      <c r="AK12" s="651"/>
      <c r="AL12" s="652">
        <v>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7565924</v>
      </c>
      <c r="BH12" s="648"/>
      <c r="BI12" s="648"/>
      <c r="BJ12" s="648"/>
      <c r="BK12" s="648"/>
      <c r="BL12" s="648"/>
      <c r="BM12" s="648"/>
      <c r="BN12" s="649"/>
      <c r="BO12" s="650">
        <v>49.5</v>
      </c>
      <c r="BP12" s="650"/>
      <c r="BQ12" s="650"/>
      <c r="BR12" s="650"/>
      <c r="BS12" s="656">
        <v>515873</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2414815</v>
      </c>
      <c r="CS12" s="648"/>
      <c r="CT12" s="648"/>
      <c r="CU12" s="648"/>
      <c r="CV12" s="648"/>
      <c r="CW12" s="648"/>
      <c r="CX12" s="648"/>
      <c r="CY12" s="649"/>
      <c r="CZ12" s="650">
        <v>3.9</v>
      </c>
      <c r="DA12" s="650"/>
      <c r="DB12" s="650"/>
      <c r="DC12" s="650"/>
      <c r="DD12" s="656">
        <v>25056</v>
      </c>
      <c r="DE12" s="648"/>
      <c r="DF12" s="648"/>
      <c r="DG12" s="648"/>
      <c r="DH12" s="648"/>
      <c r="DI12" s="648"/>
      <c r="DJ12" s="648"/>
      <c r="DK12" s="648"/>
      <c r="DL12" s="648"/>
      <c r="DM12" s="648"/>
      <c r="DN12" s="648"/>
      <c r="DO12" s="648"/>
      <c r="DP12" s="649"/>
      <c r="DQ12" s="656">
        <v>1674905</v>
      </c>
      <c r="DR12" s="648"/>
      <c r="DS12" s="648"/>
      <c r="DT12" s="648"/>
      <c r="DU12" s="648"/>
      <c r="DV12" s="648"/>
      <c r="DW12" s="648"/>
      <c r="DX12" s="648"/>
      <c r="DY12" s="648"/>
      <c r="DZ12" s="648"/>
      <c r="EA12" s="648"/>
      <c r="EB12" s="648"/>
      <c r="EC12" s="657"/>
    </row>
    <row r="13" spans="2:143" ht="11.25" customHeight="1" x14ac:dyDescent="0.2">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127</v>
      </c>
      <c r="AA13" s="650"/>
      <c r="AB13" s="650"/>
      <c r="AC13" s="650"/>
      <c r="AD13" s="651" t="s">
        <v>238</v>
      </c>
      <c r="AE13" s="651"/>
      <c r="AF13" s="651"/>
      <c r="AG13" s="651"/>
      <c r="AH13" s="651"/>
      <c r="AI13" s="651"/>
      <c r="AJ13" s="651"/>
      <c r="AK13" s="651"/>
      <c r="AL13" s="652" t="s">
        <v>127</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7479388</v>
      </c>
      <c r="BH13" s="648"/>
      <c r="BI13" s="648"/>
      <c r="BJ13" s="648"/>
      <c r="BK13" s="648"/>
      <c r="BL13" s="648"/>
      <c r="BM13" s="648"/>
      <c r="BN13" s="649"/>
      <c r="BO13" s="650">
        <v>48.9</v>
      </c>
      <c r="BP13" s="650"/>
      <c r="BQ13" s="650"/>
      <c r="BR13" s="650"/>
      <c r="BS13" s="656">
        <v>515873</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4020887</v>
      </c>
      <c r="CS13" s="648"/>
      <c r="CT13" s="648"/>
      <c r="CU13" s="648"/>
      <c r="CV13" s="648"/>
      <c r="CW13" s="648"/>
      <c r="CX13" s="648"/>
      <c r="CY13" s="649"/>
      <c r="CZ13" s="650">
        <v>6.5</v>
      </c>
      <c r="DA13" s="650"/>
      <c r="DB13" s="650"/>
      <c r="DC13" s="650"/>
      <c r="DD13" s="656">
        <v>1240205</v>
      </c>
      <c r="DE13" s="648"/>
      <c r="DF13" s="648"/>
      <c r="DG13" s="648"/>
      <c r="DH13" s="648"/>
      <c r="DI13" s="648"/>
      <c r="DJ13" s="648"/>
      <c r="DK13" s="648"/>
      <c r="DL13" s="648"/>
      <c r="DM13" s="648"/>
      <c r="DN13" s="648"/>
      <c r="DO13" s="648"/>
      <c r="DP13" s="649"/>
      <c r="DQ13" s="656">
        <v>2514350</v>
      </c>
      <c r="DR13" s="648"/>
      <c r="DS13" s="648"/>
      <c r="DT13" s="648"/>
      <c r="DU13" s="648"/>
      <c r="DV13" s="648"/>
      <c r="DW13" s="648"/>
      <c r="DX13" s="648"/>
      <c r="DY13" s="648"/>
      <c r="DZ13" s="648"/>
      <c r="EA13" s="648"/>
      <c r="EB13" s="648"/>
      <c r="EC13" s="657"/>
    </row>
    <row r="14" spans="2:143" ht="11.25" customHeight="1" x14ac:dyDescent="0.2">
      <c r="B14" s="644" t="s">
        <v>252</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343791</v>
      </c>
      <c r="BH14" s="648"/>
      <c r="BI14" s="648"/>
      <c r="BJ14" s="648"/>
      <c r="BK14" s="648"/>
      <c r="BL14" s="648"/>
      <c r="BM14" s="648"/>
      <c r="BN14" s="649"/>
      <c r="BO14" s="650">
        <v>2.2000000000000002</v>
      </c>
      <c r="BP14" s="650"/>
      <c r="BQ14" s="650"/>
      <c r="BR14" s="650"/>
      <c r="BS14" s="656" t="s">
        <v>127</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1715428</v>
      </c>
      <c r="CS14" s="648"/>
      <c r="CT14" s="648"/>
      <c r="CU14" s="648"/>
      <c r="CV14" s="648"/>
      <c r="CW14" s="648"/>
      <c r="CX14" s="648"/>
      <c r="CY14" s="649"/>
      <c r="CZ14" s="650">
        <v>2.8</v>
      </c>
      <c r="DA14" s="650"/>
      <c r="DB14" s="650"/>
      <c r="DC14" s="650"/>
      <c r="DD14" s="656">
        <v>48474</v>
      </c>
      <c r="DE14" s="648"/>
      <c r="DF14" s="648"/>
      <c r="DG14" s="648"/>
      <c r="DH14" s="648"/>
      <c r="DI14" s="648"/>
      <c r="DJ14" s="648"/>
      <c r="DK14" s="648"/>
      <c r="DL14" s="648"/>
      <c r="DM14" s="648"/>
      <c r="DN14" s="648"/>
      <c r="DO14" s="648"/>
      <c r="DP14" s="649"/>
      <c r="DQ14" s="656">
        <v>1566982</v>
      </c>
      <c r="DR14" s="648"/>
      <c r="DS14" s="648"/>
      <c r="DT14" s="648"/>
      <c r="DU14" s="648"/>
      <c r="DV14" s="648"/>
      <c r="DW14" s="648"/>
      <c r="DX14" s="648"/>
      <c r="DY14" s="648"/>
      <c r="DZ14" s="648"/>
      <c r="EA14" s="648"/>
      <c r="EB14" s="648"/>
      <c r="EC14" s="657"/>
    </row>
    <row r="15" spans="2:143" ht="11.25" customHeight="1" x14ac:dyDescent="0.2">
      <c r="B15" s="644" t="s">
        <v>255</v>
      </c>
      <c r="C15" s="645"/>
      <c r="D15" s="645"/>
      <c r="E15" s="645"/>
      <c r="F15" s="645"/>
      <c r="G15" s="645"/>
      <c r="H15" s="645"/>
      <c r="I15" s="645"/>
      <c r="J15" s="645"/>
      <c r="K15" s="645"/>
      <c r="L15" s="645"/>
      <c r="M15" s="645"/>
      <c r="N15" s="645"/>
      <c r="O15" s="645"/>
      <c r="P15" s="645"/>
      <c r="Q15" s="646"/>
      <c r="R15" s="647" t="s">
        <v>135</v>
      </c>
      <c r="S15" s="648"/>
      <c r="T15" s="648"/>
      <c r="U15" s="648"/>
      <c r="V15" s="648"/>
      <c r="W15" s="648"/>
      <c r="X15" s="648"/>
      <c r="Y15" s="649"/>
      <c r="Z15" s="650" t="s">
        <v>135</v>
      </c>
      <c r="AA15" s="650"/>
      <c r="AB15" s="650"/>
      <c r="AC15" s="650"/>
      <c r="AD15" s="651" t="s">
        <v>135</v>
      </c>
      <c r="AE15" s="651"/>
      <c r="AF15" s="651"/>
      <c r="AG15" s="651"/>
      <c r="AH15" s="651"/>
      <c r="AI15" s="651"/>
      <c r="AJ15" s="651"/>
      <c r="AK15" s="651"/>
      <c r="AL15" s="652" t="s">
        <v>238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944360</v>
      </c>
      <c r="BH15" s="648"/>
      <c r="BI15" s="648"/>
      <c r="BJ15" s="648"/>
      <c r="BK15" s="648"/>
      <c r="BL15" s="648"/>
      <c r="BM15" s="648"/>
      <c r="BN15" s="649"/>
      <c r="BO15" s="650">
        <v>6.2</v>
      </c>
      <c r="BP15" s="650"/>
      <c r="BQ15" s="650"/>
      <c r="BR15" s="650"/>
      <c r="BS15" s="656" t="s">
        <v>127</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5938881</v>
      </c>
      <c r="CS15" s="648"/>
      <c r="CT15" s="648"/>
      <c r="CU15" s="648"/>
      <c r="CV15" s="648"/>
      <c r="CW15" s="648"/>
      <c r="CX15" s="648"/>
      <c r="CY15" s="649"/>
      <c r="CZ15" s="650">
        <v>9.5</v>
      </c>
      <c r="DA15" s="650"/>
      <c r="DB15" s="650"/>
      <c r="DC15" s="650"/>
      <c r="DD15" s="656">
        <v>2390581</v>
      </c>
      <c r="DE15" s="648"/>
      <c r="DF15" s="648"/>
      <c r="DG15" s="648"/>
      <c r="DH15" s="648"/>
      <c r="DI15" s="648"/>
      <c r="DJ15" s="648"/>
      <c r="DK15" s="648"/>
      <c r="DL15" s="648"/>
      <c r="DM15" s="648"/>
      <c r="DN15" s="648"/>
      <c r="DO15" s="648"/>
      <c r="DP15" s="649"/>
      <c r="DQ15" s="656">
        <v>3444512</v>
      </c>
      <c r="DR15" s="648"/>
      <c r="DS15" s="648"/>
      <c r="DT15" s="648"/>
      <c r="DU15" s="648"/>
      <c r="DV15" s="648"/>
      <c r="DW15" s="648"/>
      <c r="DX15" s="648"/>
      <c r="DY15" s="648"/>
      <c r="DZ15" s="648"/>
      <c r="EA15" s="648"/>
      <c r="EB15" s="648"/>
      <c r="EC15" s="657"/>
    </row>
    <row r="16" spans="2:143" ht="11.25" customHeight="1" x14ac:dyDescent="0.2">
      <c r="B16" s="644" t="s">
        <v>258</v>
      </c>
      <c r="C16" s="645"/>
      <c r="D16" s="645"/>
      <c r="E16" s="645"/>
      <c r="F16" s="645"/>
      <c r="G16" s="645"/>
      <c r="H16" s="645"/>
      <c r="I16" s="645"/>
      <c r="J16" s="645"/>
      <c r="K16" s="645"/>
      <c r="L16" s="645"/>
      <c r="M16" s="645"/>
      <c r="N16" s="645"/>
      <c r="O16" s="645"/>
      <c r="P16" s="645"/>
      <c r="Q16" s="646"/>
      <c r="R16" s="647">
        <v>26580</v>
      </c>
      <c r="S16" s="648"/>
      <c r="T16" s="648"/>
      <c r="U16" s="648"/>
      <c r="V16" s="648"/>
      <c r="W16" s="648"/>
      <c r="X16" s="648"/>
      <c r="Y16" s="649"/>
      <c r="Z16" s="650">
        <v>0</v>
      </c>
      <c r="AA16" s="650"/>
      <c r="AB16" s="650"/>
      <c r="AC16" s="650"/>
      <c r="AD16" s="651">
        <v>26580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12370</v>
      </c>
      <c r="CS16" s="648"/>
      <c r="CT16" s="648"/>
      <c r="CU16" s="648"/>
      <c r="CV16" s="648"/>
      <c r="CW16" s="648"/>
      <c r="CX16" s="648"/>
      <c r="CY16" s="649"/>
      <c r="CZ16" s="650">
        <v>0</v>
      </c>
      <c r="DA16" s="650"/>
      <c r="DB16" s="650"/>
      <c r="DC16" s="650"/>
      <c r="DD16" s="656" t="s">
        <v>238</v>
      </c>
      <c r="DE16" s="648"/>
      <c r="DF16" s="648"/>
      <c r="DG16" s="648"/>
      <c r="DH16" s="648"/>
      <c r="DI16" s="648"/>
      <c r="DJ16" s="648"/>
      <c r="DK16" s="648"/>
      <c r="DL16" s="648"/>
      <c r="DM16" s="648"/>
      <c r="DN16" s="648"/>
      <c r="DO16" s="648"/>
      <c r="DP16" s="649"/>
      <c r="DQ16" s="656">
        <v>2770</v>
      </c>
      <c r="DR16" s="648"/>
      <c r="DS16" s="648"/>
      <c r="DT16" s="648"/>
      <c r="DU16" s="648"/>
      <c r="DV16" s="648"/>
      <c r="DW16" s="648"/>
      <c r="DX16" s="648"/>
      <c r="DY16" s="648"/>
      <c r="DZ16" s="648"/>
      <c r="EA16" s="648"/>
      <c r="EB16" s="648"/>
      <c r="EC16" s="657"/>
    </row>
    <row r="17" spans="2:133" ht="11.25" customHeight="1" x14ac:dyDescent="0.2">
      <c r="B17" s="644" t="s">
        <v>261</v>
      </c>
      <c r="C17" s="645"/>
      <c r="D17" s="645"/>
      <c r="E17" s="645"/>
      <c r="F17" s="645"/>
      <c r="G17" s="645"/>
      <c r="H17" s="645"/>
      <c r="I17" s="645"/>
      <c r="J17" s="645"/>
      <c r="K17" s="645"/>
      <c r="L17" s="645"/>
      <c r="M17" s="645"/>
      <c r="N17" s="645"/>
      <c r="O17" s="645"/>
      <c r="P17" s="645"/>
      <c r="Q17" s="646"/>
      <c r="R17" s="647">
        <v>107701</v>
      </c>
      <c r="S17" s="648"/>
      <c r="T17" s="648"/>
      <c r="U17" s="648"/>
      <c r="V17" s="648"/>
      <c r="W17" s="648"/>
      <c r="X17" s="648"/>
      <c r="Y17" s="649"/>
      <c r="Z17" s="650">
        <v>0.2</v>
      </c>
      <c r="AA17" s="650"/>
      <c r="AB17" s="650"/>
      <c r="AC17" s="650"/>
      <c r="AD17" s="651">
        <v>107701</v>
      </c>
      <c r="AE17" s="651"/>
      <c r="AF17" s="651"/>
      <c r="AG17" s="651"/>
      <c r="AH17" s="651"/>
      <c r="AI17" s="651"/>
      <c r="AJ17" s="651"/>
      <c r="AK17" s="651"/>
      <c r="AL17" s="652">
        <v>0.4</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238</v>
      </c>
      <c r="BP17" s="650"/>
      <c r="BQ17" s="650"/>
      <c r="BR17" s="650"/>
      <c r="BS17" s="656" t="s">
        <v>135</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4207067</v>
      </c>
      <c r="CS17" s="648"/>
      <c r="CT17" s="648"/>
      <c r="CU17" s="648"/>
      <c r="CV17" s="648"/>
      <c r="CW17" s="648"/>
      <c r="CX17" s="648"/>
      <c r="CY17" s="649"/>
      <c r="CZ17" s="650">
        <v>6.8</v>
      </c>
      <c r="DA17" s="650"/>
      <c r="DB17" s="650"/>
      <c r="DC17" s="650"/>
      <c r="DD17" s="656" t="s">
        <v>127</v>
      </c>
      <c r="DE17" s="648"/>
      <c r="DF17" s="648"/>
      <c r="DG17" s="648"/>
      <c r="DH17" s="648"/>
      <c r="DI17" s="648"/>
      <c r="DJ17" s="648"/>
      <c r="DK17" s="648"/>
      <c r="DL17" s="648"/>
      <c r="DM17" s="648"/>
      <c r="DN17" s="648"/>
      <c r="DO17" s="648"/>
      <c r="DP17" s="649"/>
      <c r="DQ17" s="656">
        <v>4073191</v>
      </c>
      <c r="DR17" s="648"/>
      <c r="DS17" s="648"/>
      <c r="DT17" s="648"/>
      <c r="DU17" s="648"/>
      <c r="DV17" s="648"/>
      <c r="DW17" s="648"/>
      <c r="DX17" s="648"/>
      <c r="DY17" s="648"/>
      <c r="DZ17" s="648"/>
      <c r="EA17" s="648"/>
      <c r="EB17" s="648"/>
      <c r="EC17" s="657"/>
    </row>
    <row r="18" spans="2:133" ht="11.25" customHeight="1" x14ac:dyDescent="0.2">
      <c r="B18" s="644" t="s">
        <v>264</v>
      </c>
      <c r="C18" s="645"/>
      <c r="D18" s="645"/>
      <c r="E18" s="645"/>
      <c r="F18" s="645"/>
      <c r="G18" s="645"/>
      <c r="H18" s="645"/>
      <c r="I18" s="645"/>
      <c r="J18" s="645"/>
      <c r="K18" s="645"/>
      <c r="L18" s="645"/>
      <c r="M18" s="645"/>
      <c r="N18" s="645"/>
      <c r="O18" s="645"/>
      <c r="P18" s="645"/>
      <c r="Q18" s="646"/>
      <c r="R18" s="647">
        <v>112208</v>
      </c>
      <c r="S18" s="648"/>
      <c r="T18" s="648"/>
      <c r="U18" s="648"/>
      <c r="V18" s="648"/>
      <c r="W18" s="648"/>
      <c r="X18" s="648"/>
      <c r="Y18" s="649"/>
      <c r="Z18" s="650">
        <v>0.2</v>
      </c>
      <c r="AA18" s="650"/>
      <c r="AB18" s="650"/>
      <c r="AC18" s="650"/>
      <c r="AD18" s="651">
        <v>112208</v>
      </c>
      <c r="AE18" s="651"/>
      <c r="AF18" s="651"/>
      <c r="AG18" s="651"/>
      <c r="AH18" s="651"/>
      <c r="AI18" s="651"/>
      <c r="AJ18" s="651"/>
      <c r="AK18" s="651"/>
      <c r="AL18" s="652">
        <v>0.4</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127</v>
      </c>
      <c r="BP18" s="650"/>
      <c r="BQ18" s="650"/>
      <c r="BR18" s="650"/>
      <c r="BS18" s="656" t="s">
        <v>135</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238</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2">
      <c r="B19" s="644" t="s">
        <v>267</v>
      </c>
      <c r="C19" s="645"/>
      <c r="D19" s="645"/>
      <c r="E19" s="645"/>
      <c r="F19" s="645"/>
      <c r="G19" s="645"/>
      <c r="H19" s="645"/>
      <c r="I19" s="645"/>
      <c r="J19" s="645"/>
      <c r="K19" s="645"/>
      <c r="L19" s="645"/>
      <c r="M19" s="645"/>
      <c r="N19" s="645"/>
      <c r="O19" s="645"/>
      <c r="P19" s="645"/>
      <c r="Q19" s="646"/>
      <c r="R19" s="647">
        <v>90296</v>
      </c>
      <c r="S19" s="648"/>
      <c r="T19" s="648"/>
      <c r="U19" s="648"/>
      <c r="V19" s="648"/>
      <c r="W19" s="648"/>
      <c r="X19" s="648"/>
      <c r="Y19" s="649"/>
      <c r="Z19" s="650">
        <v>0.1</v>
      </c>
      <c r="AA19" s="650"/>
      <c r="AB19" s="650"/>
      <c r="AC19" s="650"/>
      <c r="AD19" s="651">
        <v>90296</v>
      </c>
      <c r="AE19" s="651"/>
      <c r="AF19" s="651"/>
      <c r="AG19" s="651"/>
      <c r="AH19" s="651"/>
      <c r="AI19" s="651"/>
      <c r="AJ19" s="651"/>
      <c r="AK19" s="651"/>
      <c r="AL19" s="652">
        <v>0.3</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59025</v>
      </c>
      <c r="BH19" s="648"/>
      <c r="BI19" s="648"/>
      <c r="BJ19" s="648"/>
      <c r="BK19" s="648"/>
      <c r="BL19" s="648"/>
      <c r="BM19" s="648"/>
      <c r="BN19" s="649"/>
      <c r="BO19" s="650">
        <v>0.4</v>
      </c>
      <c r="BP19" s="650"/>
      <c r="BQ19" s="650"/>
      <c r="BR19" s="650"/>
      <c r="BS19" s="656" t="s">
        <v>127</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2">
      <c r="B20" s="644" t="s">
        <v>270</v>
      </c>
      <c r="C20" s="645"/>
      <c r="D20" s="645"/>
      <c r="E20" s="645"/>
      <c r="F20" s="645"/>
      <c r="G20" s="645"/>
      <c r="H20" s="645"/>
      <c r="I20" s="645"/>
      <c r="J20" s="645"/>
      <c r="K20" s="645"/>
      <c r="L20" s="645"/>
      <c r="M20" s="645"/>
      <c r="N20" s="645"/>
      <c r="O20" s="645"/>
      <c r="P20" s="645"/>
      <c r="Q20" s="646"/>
      <c r="R20" s="647">
        <v>12342</v>
      </c>
      <c r="S20" s="648"/>
      <c r="T20" s="648"/>
      <c r="U20" s="648"/>
      <c r="V20" s="648"/>
      <c r="W20" s="648"/>
      <c r="X20" s="648"/>
      <c r="Y20" s="649"/>
      <c r="Z20" s="650">
        <v>0</v>
      </c>
      <c r="AA20" s="650"/>
      <c r="AB20" s="650"/>
      <c r="AC20" s="650"/>
      <c r="AD20" s="651">
        <v>12342</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59025</v>
      </c>
      <c r="BH20" s="648"/>
      <c r="BI20" s="648"/>
      <c r="BJ20" s="648"/>
      <c r="BK20" s="648"/>
      <c r="BL20" s="648"/>
      <c r="BM20" s="648"/>
      <c r="BN20" s="649"/>
      <c r="BO20" s="650">
        <v>0.4</v>
      </c>
      <c r="BP20" s="650"/>
      <c r="BQ20" s="650"/>
      <c r="BR20" s="650"/>
      <c r="BS20" s="656" t="s">
        <v>238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62323637</v>
      </c>
      <c r="CS20" s="648"/>
      <c r="CT20" s="648"/>
      <c r="CU20" s="648"/>
      <c r="CV20" s="648"/>
      <c r="CW20" s="648"/>
      <c r="CX20" s="648"/>
      <c r="CY20" s="649"/>
      <c r="CZ20" s="650">
        <v>100</v>
      </c>
      <c r="DA20" s="650"/>
      <c r="DB20" s="650"/>
      <c r="DC20" s="650"/>
      <c r="DD20" s="656">
        <v>4423354</v>
      </c>
      <c r="DE20" s="648"/>
      <c r="DF20" s="648"/>
      <c r="DG20" s="648"/>
      <c r="DH20" s="648"/>
      <c r="DI20" s="648"/>
      <c r="DJ20" s="648"/>
      <c r="DK20" s="648"/>
      <c r="DL20" s="648"/>
      <c r="DM20" s="648"/>
      <c r="DN20" s="648"/>
      <c r="DO20" s="648"/>
      <c r="DP20" s="649"/>
      <c r="DQ20" s="656">
        <v>32407716</v>
      </c>
      <c r="DR20" s="648"/>
      <c r="DS20" s="648"/>
      <c r="DT20" s="648"/>
      <c r="DU20" s="648"/>
      <c r="DV20" s="648"/>
      <c r="DW20" s="648"/>
      <c r="DX20" s="648"/>
      <c r="DY20" s="648"/>
      <c r="DZ20" s="648"/>
      <c r="EA20" s="648"/>
      <c r="EB20" s="648"/>
      <c r="EC20" s="657"/>
    </row>
    <row r="21" spans="2:133" ht="11.25" customHeight="1" x14ac:dyDescent="0.2">
      <c r="B21" s="644" t="s">
        <v>273</v>
      </c>
      <c r="C21" s="645"/>
      <c r="D21" s="645"/>
      <c r="E21" s="645"/>
      <c r="F21" s="645"/>
      <c r="G21" s="645"/>
      <c r="H21" s="645"/>
      <c r="I21" s="645"/>
      <c r="J21" s="645"/>
      <c r="K21" s="645"/>
      <c r="L21" s="645"/>
      <c r="M21" s="645"/>
      <c r="N21" s="645"/>
      <c r="O21" s="645"/>
      <c r="P21" s="645"/>
      <c r="Q21" s="646"/>
      <c r="R21" s="647">
        <v>9570</v>
      </c>
      <c r="S21" s="648"/>
      <c r="T21" s="648"/>
      <c r="U21" s="648"/>
      <c r="V21" s="648"/>
      <c r="W21" s="648"/>
      <c r="X21" s="648"/>
      <c r="Y21" s="649"/>
      <c r="Z21" s="650">
        <v>0</v>
      </c>
      <c r="AA21" s="650"/>
      <c r="AB21" s="650"/>
      <c r="AC21" s="650"/>
      <c r="AD21" s="651">
        <v>9570</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59025</v>
      </c>
      <c r="BH21" s="648"/>
      <c r="BI21" s="648"/>
      <c r="BJ21" s="648"/>
      <c r="BK21" s="648"/>
      <c r="BL21" s="648"/>
      <c r="BM21" s="648"/>
      <c r="BN21" s="649"/>
      <c r="BO21" s="650">
        <v>0.4</v>
      </c>
      <c r="BP21" s="650"/>
      <c r="BQ21" s="650"/>
      <c r="BR21" s="650"/>
      <c r="BS21" s="656" t="s">
        <v>238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2">
      <c r="B22" s="644" t="s">
        <v>275</v>
      </c>
      <c r="C22" s="645"/>
      <c r="D22" s="645"/>
      <c r="E22" s="645"/>
      <c r="F22" s="645"/>
      <c r="G22" s="645"/>
      <c r="H22" s="645"/>
      <c r="I22" s="645"/>
      <c r="J22" s="645"/>
      <c r="K22" s="645"/>
      <c r="L22" s="645"/>
      <c r="M22" s="645"/>
      <c r="N22" s="645"/>
      <c r="O22" s="645"/>
      <c r="P22" s="645"/>
      <c r="Q22" s="646"/>
      <c r="R22" s="647">
        <v>10078972</v>
      </c>
      <c r="S22" s="648"/>
      <c r="T22" s="648"/>
      <c r="U22" s="648"/>
      <c r="V22" s="648"/>
      <c r="W22" s="648"/>
      <c r="X22" s="648"/>
      <c r="Y22" s="649"/>
      <c r="Z22" s="650">
        <v>15.5</v>
      </c>
      <c r="AA22" s="650"/>
      <c r="AB22" s="650"/>
      <c r="AC22" s="650"/>
      <c r="AD22" s="651">
        <v>8372575</v>
      </c>
      <c r="AE22" s="651"/>
      <c r="AF22" s="651"/>
      <c r="AG22" s="651"/>
      <c r="AH22" s="651"/>
      <c r="AI22" s="651"/>
      <c r="AJ22" s="651"/>
      <c r="AK22" s="651"/>
      <c r="AL22" s="652">
        <v>30.5</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238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278</v>
      </c>
      <c r="C23" s="645"/>
      <c r="D23" s="645"/>
      <c r="E23" s="645"/>
      <c r="F23" s="645"/>
      <c r="G23" s="645"/>
      <c r="H23" s="645"/>
      <c r="I23" s="645"/>
      <c r="J23" s="645"/>
      <c r="K23" s="645"/>
      <c r="L23" s="645"/>
      <c r="M23" s="645"/>
      <c r="N23" s="645"/>
      <c r="O23" s="645"/>
      <c r="P23" s="645"/>
      <c r="Q23" s="646"/>
      <c r="R23" s="647">
        <v>8372575</v>
      </c>
      <c r="S23" s="648"/>
      <c r="T23" s="648"/>
      <c r="U23" s="648"/>
      <c r="V23" s="648"/>
      <c r="W23" s="648"/>
      <c r="X23" s="648"/>
      <c r="Y23" s="649"/>
      <c r="Z23" s="650">
        <v>12.9</v>
      </c>
      <c r="AA23" s="650"/>
      <c r="AB23" s="650"/>
      <c r="AC23" s="650"/>
      <c r="AD23" s="651">
        <v>8372575</v>
      </c>
      <c r="AE23" s="651"/>
      <c r="AF23" s="651"/>
      <c r="AG23" s="651"/>
      <c r="AH23" s="651"/>
      <c r="AI23" s="651"/>
      <c r="AJ23" s="651"/>
      <c r="AK23" s="651"/>
      <c r="AL23" s="652">
        <v>30.5</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238</v>
      </c>
      <c r="BP23" s="650"/>
      <c r="BQ23" s="650"/>
      <c r="BR23" s="650"/>
      <c r="BS23" s="656" t="s">
        <v>127</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80" t="s">
        <v>283</v>
      </c>
      <c r="DM23" s="681"/>
      <c r="DN23" s="681"/>
      <c r="DO23" s="681"/>
      <c r="DP23" s="681"/>
      <c r="DQ23" s="681"/>
      <c r="DR23" s="681"/>
      <c r="DS23" s="681"/>
      <c r="DT23" s="681"/>
      <c r="DU23" s="681"/>
      <c r="DV23" s="682"/>
      <c r="DW23" s="629" t="s">
        <v>284</v>
      </c>
      <c r="DX23" s="630"/>
      <c r="DY23" s="630"/>
      <c r="DZ23" s="630"/>
      <c r="EA23" s="630"/>
      <c r="EB23" s="630"/>
      <c r="EC23" s="631"/>
    </row>
    <row r="24" spans="2:133" ht="11.25" customHeight="1" x14ac:dyDescent="0.2">
      <c r="B24" s="644" t="s">
        <v>285</v>
      </c>
      <c r="C24" s="645"/>
      <c r="D24" s="645"/>
      <c r="E24" s="645"/>
      <c r="F24" s="645"/>
      <c r="G24" s="645"/>
      <c r="H24" s="645"/>
      <c r="I24" s="645"/>
      <c r="J24" s="645"/>
      <c r="K24" s="645"/>
      <c r="L24" s="645"/>
      <c r="M24" s="645"/>
      <c r="N24" s="645"/>
      <c r="O24" s="645"/>
      <c r="P24" s="645"/>
      <c r="Q24" s="646"/>
      <c r="R24" s="647">
        <v>1341407</v>
      </c>
      <c r="S24" s="648"/>
      <c r="T24" s="648"/>
      <c r="U24" s="648"/>
      <c r="V24" s="648"/>
      <c r="W24" s="648"/>
      <c r="X24" s="648"/>
      <c r="Y24" s="649"/>
      <c r="Z24" s="650">
        <v>2.1</v>
      </c>
      <c r="AA24" s="650"/>
      <c r="AB24" s="650"/>
      <c r="AC24" s="650"/>
      <c r="AD24" s="651" t="s">
        <v>238</v>
      </c>
      <c r="AE24" s="651"/>
      <c r="AF24" s="651"/>
      <c r="AG24" s="651"/>
      <c r="AH24" s="651"/>
      <c r="AI24" s="651"/>
      <c r="AJ24" s="651"/>
      <c r="AK24" s="651"/>
      <c r="AL24" s="652" t="s">
        <v>238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238</v>
      </c>
      <c r="BP24" s="650"/>
      <c r="BQ24" s="650"/>
      <c r="BR24" s="650"/>
      <c r="BS24" s="656" t="s">
        <v>238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25485652</v>
      </c>
      <c r="CS24" s="637"/>
      <c r="CT24" s="637"/>
      <c r="CU24" s="637"/>
      <c r="CV24" s="637"/>
      <c r="CW24" s="637"/>
      <c r="CX24" s="637"/>
      <c r="CY24" s="638"/>
      <c r="CZ24" s="641">
        <v>40.9</v>
      </c>
      <c r="DA24" s="642"/>
      <c r="DB24" s="642"/>
      <c r="DC24" s="661"/>
      <c r="DD24" s="683">
        <v>15324861</v>
      </c>
      <c r="DE24" s="637"/>
      <c r="DF24" s="637"/>
      <c r="DG24" s="637"/>
      <c r="DH24" s="637"/>
      <c r="DI24" s="637"/>
      <c r="DJ24" s="637"/>
      <c r="DK24" s="638"/>
      <c r="DL24" s="683">
        <v>15048186</v>
      </c>
      <c r="DM24" s="637"/>
      <c r="DN24" s="637"/>
      <c r="DO24" s="637"/>
      <c r="DP24" s="637"/>
      <c r="DQ24" s="637"/>
      <c r="DR24" s="637"/>
      <c r="DS24" s="637"/>
      <c r="DT24" s="637"/>
      <c r="DU24" s="637"/>
      <c r="DV24" s="638"/>
      <c r="DW24" s="641">
        <v>52.1</v>
      </c>
      <c r="DX24" s="642"/>
      <c r="DY24" s="642"/>
      <c r="DZ24" s="642"/>
      <c r="EA24" s="642"/>
      <c r="EB24" s="642"/>
      <c r="EC24" s="643"/>
    </row>
    <row r="25" spans="2:133" ht="11.25" customHeight="1" x14ac:dyDescent="0.2">
      <c r="B25" s="644" t="s">
        <v>288</v>
      </c>
      <c r="C25" s="645"/>
      <c r="D25" s="645"/>
      <c r="E25" s="645"/>
      <c r="F25" s="645"/>
      <c r="G25" s="645"/>
      <c r="H25" s="645"/>
      <c r="I25" s="645"/>
      <c r="J25" s="645"/>
      <c r="K25" s="645"/>
      <c r="L25" s="645"/>
      <c r="M25" s="645"/>
      <c r="N25" s="645"/>
      <c r="O25" s="645"/>
      <c r="P25" s="645"/>
      <c r="Q25" s="646"/>
      <c r="R25" s="647">
        <v>364990</v>
      </c>
      <c r="S25" s="648"/>
      <c r="T25" s="648"/>
      <c r="U25" s="648"/>
      <c r="V25" s="648"/>
      <c r="W25" s="648"/>
      <c r="X25" s="648"/>
      <c r="Y25" s="649"/>
      <c r="Z25" s="650">
        <v>0.6</v>
      </c>
      <c r="AA25" s="650"/>
      <c r="AB25" s="650"/>
      <c r="AC25" s="650"/>
      <c r="AD25" s="651" t="s">
        <v>127</v>
      </c>
      <c r="AE25" s="651"/>
      <c r="AF25" s="651"/>
      <c r="AG25" s="651"/>
      <c r="AH25" s="651"/>
      <c r="AI25" s="651"/>
      <c r="AJ25" s="651"/>
      <c r="AK25" s="651"/>
      <c r="AL25" s="652" t="s">
        <v>127</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238</v>
      </c>
      <c r="BP25" s="650"/>
      <c r="BQ25" s="650"/>
      <c r="BR25" s="650"/>
      <c r="BS25" s="656" t="s">
        <v>135</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8045391</v>
      </c>
      <c r="CS25" s="672"/>
      <c r="CT25" s="672"/>
      <c r="CU25" s="672"/>
      <c r="CV25" s="672"/>
      <c r="CW25" s="672"/>
      <c r="CX25" s="672"/>
      <c r="CY25" s="673"/>
      <c r="CZ25" s="652">
        <v>12.9</v>
      </c>
      <c r="DA25" s="684"/>
      <c r="DB25" s="684"/>
      <c r="DC25" s="686"/>
      <c r="DD25" s="656">
        <v>7522681</v>
      </c>
      <c r="DE25" s="672"/>
      <c r="DF25" s="672"/>
      <c r="DG25" s="672"/>
      <c r="DH25" s="672"/>
      <c r="DI25" s="672"/>
      <c r="DJ25" s="672"/>
      <c r="DK25" s="673"/>
      <c r="DL25" s="656">
        <v>7301667</v>
      </c>
      <c r="DM25" s="672"/>
      <c r="DN25" s="672"/>
      <c r="DO25" s="672"/>
      <c r="DP25" s="672"/>
      <c r="DQ25" s="672"/>
      <c r="DR25" s="672"/>
      <c r="DS25" s="672"/>
      <c r="DT25" s="672"/>
      <c r="DU25" s="672"/>
      <c r="DV25" s="673"/>
      <c r="DW25" s="652">
        <v>25.3</v>
      </c>
      <c r="DX25" s="684"/>
      <c r="DY25" s="684"/>
      <c r="DZ25" s="684"/>
      <c r="EA25" s="684"/>
      <c r="EB25" s="684"/>
      <c r="EC25" s="685"/>
    </row>
    <row r="26" spans="2:133" ht="11.25" customHeight="1" x14ac:dyDescent="0.2">
      <c r="B26" s="644" t="s">
        <v>291</v>
      </c>
      <c r="C26" s="645"/>
      <c r="D26" s="645"/>
      <c r="E26" s="645"/>
      <c r="F26" s="645"/>
      <c r="G26" s="645"/>
      <c r="H26" s="645"/>
      <c r="I26" s="645"/>
      <c r="J26" s="645"/>
      <c r="K26" s="645"/>
      <c r="L26" s="645"/>
      <c r="M26" s="645"/>
      <c r="N26" s="645"/>
      <c r="O26" s="645"/>
      <c r="P26" s="645"/>
      <c r="Q26" s="646"/>
      <c r="R26" s="647">
        <v>29005021</v>
      </c>
      <c r="S26" s="648"/>
      <c r="T26" s="648"/>
      <c r="U26" s="648"/>
      <c r="V26" s="648"/>
      <c r="W26" s="648"/>
      <c r="X26" s="648"/>
      <c r="Y26" s="649"/>
      <c r="Z26" s="650">
        <v>44.7</v>
      </c>
      <c r="AA26" s="650"/>
      <c r="AB26" s="650"/>
      <c r="AC26" s="650"/>
      <c r="AD26" s="651">
        <v>27298624</v>
      </c>
      <c r="AE26" s="651"/>
      <c r="AF26" s="651"/>
      <c r="AG26" s="651"/>
      <c r="AH26" s="651"/>
      <c r="AI26" s="651"/>
      <c r="AJ26" s="651"/>
      <c r="AK26" s="651"/>
      <c r="AL26" s="652">
        <v>99.6</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238</v>
      </c>
      <c r="BP26" s="650"/>
      <c r="BQ26" s="650"/>
      <c r="BR26" s="650"/>
      <c r="BS26" s="656" t="s">
        <v>127</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5437880</v>
      </c>
      <c r="CS26" s="648"/>
      <c r="CT26" s="648"/>
      <c r="CU26" s="648"/>
      <c r="CV26" s="648"/>
      <c r="CW26" s="648"/>
      <c r="CX26" s="648"/>
      <c r="CY26" s="649"/>
      <c r="CZ26" s="652">
        <v>8.6999999999999993</v>
      </c>
      <c r="DA26" s="684"/>
      <c r="DB26" s="684"/>
      <c r="DC26" s="686"/>
      <c r="DD26" s="656">
        <v>5049060</v>
      </c>
      <c r="DE26" s="648"/>
      <c r="DF26" s="648"/>
      <c r="DG26" s="648"/>
      <c r="DH26" s="648"/>
      <c r="DI26" s="648"/>
      <c r="DJ26" s="648"/>
      <c r="DK26" s="649"/>
      <c r="DL26" s="656" t="s">
        <v>238</v>
      </c>
      <c r="DM26" s="648"/>
      <c r="DN26" s="648"/>
      <c r="DO26" s="648"/>
      <c r="DP26" s="648"/>
      <c r="DQ26" s="648"/>
      <c r="DR26" s="648"/>
      <c r="DS26" s="648"/>
      <c r="DT26" s="648"/>
      <c r="DU26" s="648"/>
      <c r="DV26" s="649"/>
      <c r="DW26" s="652" t="s">
        <v>135</v>
      </c>
      <c r="DX26" s="684"/>
      <c r="DY26" s="684"/>
      <c r="DZ26" s="684"/>
      <c r="EA26" s="684"/>
      <c r="EB26" s="684"/>
      <c r="EC26" s="685"/>
    </row>
    <row r="27" spans="2:133" ht="11.25" customHeight="1" x14ac:dyDescent="0.2">
      <c r="B27" s="644" t="s">
        <v>294</v>
      </c>
      <c r="C27" s="645"/>
      <c r="D27" s="645"/>
      <c r="E27" s="645"/>
      <c r="F27" s="645"/>
      <c r="G27" s="645"/>
      <c r="H27" s="645"/>
      <c r="I27" s="645"/>
      <c r="J27" s="645"/>
      <c r="K27" s="645"/>
      <c r="L27" s="645"/>
      <c r="M27" s="645"/>
      <c r="N27" s="645"/>
      <c r="O27" s="645"/>
      <c r="P27" s="645"/>
      <c r="Q27" s="646"/>
      <c r="R27" s="647">
        <v>18084</v>
      </c>
      <c r="S27" s="648"/>
      <c r="T27" s="648"/>
      <c r="U27" s="648"/>
      <c r="V27" s="648"/>
      <c r="W27" s="648"/>
      <c r="X27" s="648"/>
      <c r="Y27" s="649"/>
      <c r="Z27" s="650">
        <v>0</v>
      </c>
      <c r="AA27" s="650"/>
      <c r="AB27" s="650"/>
      <c r="AC27" s="650"/>
      <c r="AD27" s="651">
        <v>18084</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15280656</v>
      </c>
      <c r="BH27" s="648"/>
      <c r="BI27" s="648"/>
      <c r="BJ27" s="648"/>
      <c r="BK27" s="648"/>
      <c r="BL27" s="648"/>
      <c r="BM27" s="648"/>
      <c r="BN27" s="649"/>
      <c r="BO27" s="650">
        <v>100</v>
      </c>
      <c r="BP27" s="650"/>
      <c r="BQ27" s="650"/>
      <c r="BR27" s="650"/>
      <c r="BS27" s="656">
        <v>546162</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13233194</v>
      </c>
      <c r="CS27" s="672"/>
      <c r="CT27" s="672"/>
      <c r="CU27" s="672"/>
      <c r="CV27" s="672"/>
      <c r="CW27" s="672"/>
      <c r="CX27" s="672"/>
      <c r="CY27" s="673"/>
      <c r="CZ27" s="652">
        <v>21.2</v>
      </c>
      <c r="DA27" s="684"/>
      <c r="DB27" s="684"/>
      <c r="DC27" s="686"/>
      <c r="DD27" s="656">
        <v>3728989</v>
      </c>
      <c r="DE27" s="672"/>
      <c r="DF27" s="672"/>
      <c r="DG27" s="672"/>
      <c r="DH27" s="672"/>
      <c r="DI27" s="672"/>
      <c r="DJ27" s="672"/>
      <c r="DK27" s="673"/>
      <c r="DL27" s="656">
        <v>3673328</v>
      </c>
      <c r="DM27" s="672"/>
      <c r="DN27" s="672"/>
      <c r="DO27" s="672"/>
      <c r="DP27" s="672"/>
      <c r="DQ27" s="672"/>
      <c r="DR27" s="672"/>
      <c r="DS27" s="672"/>
      <c r="DT27" s="672"/>
      <c r="DU27" s="672"/>
      <c r="DV27" s="673"/>
      <c r="DW27" s="652">
        <v>12.7</v>
      </c>
      <c r="DX27" s="684"/>
      <c r="DY27" s="684"/>
      <c r="DZ27" s="684"/>
      <c r="EA27" s="684"/>
      <c r="EB27" s="684"/>
      <c r="EC27" s="685"/>
    </row>
    <row r="28" spans="2:133" ht="11.25" customHeight="1" x14ac:dyDescent="0.2">
      <c r="B28" s="644" t="s">
        <v>297</v>
      </c>
      <c r="C28" s="645"/>
      <c r="D28" s="645"/>
      <c r="E28" s="645"/>
      <c r="F28" s="645"/>
      <c r="G28" s="645"/>
      <c r="H28" s="645"/>
      <c r="I28" s="645"/>
      <c r="J28" s="645"/>
      <c r="K28" s="645"/>
      <c r="L28" s="645"/>
      <c r="M28" s="645"/>
      <c r="N28" s="645"/>
      <c r="O28" s="645"/>
      <c r="P28" s="645"/>
      <c r="Q28" s="646"/>
      <c r="R28" s="647">
        <v>219127</v>
      </c>
      <c r="S28" s="648"/>
      <c r="T28" s="648"/>
      <c r="U28" s="648"/>
      <c r="V28" s="648"/>
      <c r="W28" s="648"/>
      <c r="X28" s="648"/>
      <c r="Y28" s="649"/>
      <c r="Z28" s="650">
        <v>0.3</v>
      </c>
      <c r="AA28" s="650"/>
      <c r="AB28" s="650"/>
      <c r="AC28" s="650"/>
      <c r="AD28" s="651">
        <v>3033</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4207067</v>
      </c>
      <c r="CS28" s="648"/>
      <c r="CT28" s="648"/>
      <c r="CU28" s="648"/>
      <c r="CV28" s="648"/>
      <c r="CW28" s="648"/>
      <c r="CX28" s="648"/>
      <c r="CY28" s="649"/>
      <c r="CZ28" s="652">
        <v>6.8</v>
      </c>
      <c r="DA28" s="684"/>
      <c r="DB28" s="684"/>
      <c r="DC28" s="686"/>
      <c r="DD28" s="656">
        <v>4073191</v>
      </c>
      <c r="DE28" s="648"/>
      <c r="DF28" s="648"/>
      <c r="DG28" s="648"/>
      <c r="DH28" s="648"/>
      <c r="DI28" s="648"/>
      <c r="DJ28" s="648"/>
      <c r="DK28" s="649"/>
      <c r="DL28" s="656">
        <v>4073191</v>
      </c>
      <c r="DM28" s="648"/>
      <c r="DN28" s="648"/>
      <c r="DO28" s="648"/>
      <c r="DP28" s="648"/>
      <c r="DQ28" s="648"/>
      <c r="DR28" s="648"/>
      <c r="DS28" s="648"/>
      <c r="DT28" s="648"/>
      <c r="DU28" s="648"/>
      <c r="DV28" s="649"/>
      <c r="DW28" s="652">
        <v>14.1</v>
      </c>
      <c r="DX28" s="684"/>
      <c r="DY28" s="684"/>
      <c r="DZ28" s="684"/>
      <c r="EA28" s="684"/>
      <c r="EB28" s="684"/>
      <c r="EC28" s="685"/>
    </row>
    <row r="29" spans="2:133" ht="11.25" customHeight="1" x14ac:dyDescent="0.2">
      <c r="B29" s="644" t="s">
        <v>299</v>
      </c>
      <c r="C29" s="645"/>
      <c r="D29" s="645"/>
      <c r="E29" s="645"/>
      <c r="F29" s="645"/>
      <c r="G29" s="645"/>
      <c r="H29" s="645"/>
      <c r="I29" s="645"/>
      <c r="J29" s="645"/>
      <c r="K29" s="645"/>
      <c r="L29" s="645"/>
      <c r="M29" s="645"/>
      <c r="N29" s="645"/>
      <c r="O29" s="645"/>
      <c r="P29" s="645"/>
      <c r="Q29" s="646"/>
      <c r="R29" s="647">
        <v>588421</v>
      </c>
      <c r="S29" s="648"/>
      <c r="T29" s="648"/>
      <c r="U29" s="648"/>
      <c r="V29" s="648"/>
      <c r="W29" s="648"/>
      <c r="X29" s="648"/>
      <c r="Y29" s="649"/>
      <c r="Z29" s="650">
        <v>0.9</v>
      </c>
      <c r="AA29" s="650"/>
      <c r="AB29" s="650"/>
      <c r="AC29" s="650"/>
      <c r="AD29" s="651">
        <v>45426</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4206931</v>
      </c>
      <c r="CS29" s="672"/>
      <c r="CT29" s="672"/>
      <c r="CU29" s="672"/>
      <c r="CV29" s="672"/>
      <c r="CW29" s="672"/>
      <c r="CX29" s="672"/>
      <c r="CY29" s="673"/>
      <c r="CZ29" s="652">
        <v>6.8</v>
      </c>
      <c r="DA29" s="684"/>
      <c r="DB29" s="684"/>
      <c r="DC29" s="686"/>
      <c r="DD29" s="656">
        <v>4073055</v>
      </c>
      <c r="DE29" s="672"/>
      <c r="DF29" s="672"/>
      <c r="DG29" s="672"/>
      <c r="DH29" s="672"/>
      <c r="DI29" s="672"/>
      <c r="DJ29" s="672"/>
      <c r="DK29" s="673"/>
      <c r="DL29" s="656">
        <v>4073055</v>
      </c>
      <c r="DM29" s="672"/>
      <c r="DN29" s="672"/>
      <c r="DO29" s="672"/>
      <c r="DP29" s="672"/>
      <c r="DQ29" s="672"/>
      <c r="DR29" s="672"/>
      <c r="DS29" s="672"/>
      <c r="DT29" s="672"/>
      <c r="DU29" s="672"/>
      <c r="DV29" s="673"/>
      <c r="DW29" s="652">
        <v>14.1</v>
      </c>
      <c r="DX29" s="684"/>
      <c r="DY29" s="684"/>
      <c r="DZ29" s="684"/>
      <c r="EA29" s="684"/>
      <c r="EB29" s="684"/>
      <c r="EC29" s="685"/>
    </row>
    <row r="30" spans="2:133" ht="11.25" customHeight="1" x14ac:dyDescent="0.2">
      <c r="B30" s="644" t="s">
        <v>302</v>
      </c>
      <c r="C30" s="645"/>
      <c r="D30" s="645"/>
      <c r="E30" s="645"/>
      <c r="F30" s="645"/>
      <c r="G30" s="645"/>
      <c r="H30" s="645"/>
      <c r="I30" s="645"/>
      <c r="J30" s="645"/>
      <c r="K30" s="645"/>
      <c r="L30" s="645"/>
      <c r="M30" s="645"/>
      <c r="N30" s="645"/>
      <c r="O30" s="645"/>
      <c r="P30" s="645"/>
      <c r="Q30" s="646"/>
      <c r="R30" s="647">
        <v>140093</v>
      </c>
      <c r="S30" s="648"/>
      <c r="T30" s="648"/>
      <c r="U30" s="648"/>
      <c r="V30" s="648"/>
      <c r="W30" s="648"/>
      <c r="X30" s="648"/>
      <c r="Y30" s="649"/>
      <c r="Z30" s="650">
        <v>0.2</v>
      </c>
      <c r="AA30" s="650"/>
      <c r="AB30" s="650"/>
      <c r="AC30" s="650"/>
      <c r="AD30" s="651" t="s">
        <v>238</v>
      </c>
      <c r="AE30" s="651"/>
      <c r="AF30" s="651"/>
      <c r="AG30" s="651"/>
      <c r="AH30" s="651"/>
      <c r="AI30" s="651"/>
      <c r="AJ30" s="651"/>
      <c r="AK30" s="651"/>
      <c r="AL30" s="652" t="s">
        <v>135</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3970500</v>
      </c>
      <c r="CS30" s="648"/>
      <c r="CT30" s="648"/>
      <c r="CU30" s="648"/>
      <c r="CV30" s="648"/>
      <c r="CW30" s="648"/>
      <c r="CX30" s="648"/>
      <c r="CY30" s="649"/>
      <c r="CZ30" s="652">
        <v>6.4</v>
      </c>
      <c r="DA30" s="684"/>
      <c r="DB30" s="684"/>
      <c r="DC30" s="686"/>
      <c r="DD30" s="656">
        <v>3836624</v>
      </c>
      <c r="DE30" s="648"/>
      <c r="DF30" s="648"/>
      <c r="DG30" s="648"/>
      <c r="DH30" s="648"/>
      <c r="DI30" s="648"/>
      <c r="DJ30" s="648"/>
      <c r="DK30" s="649"/>
      <c r="DL30" s="656">
        <v>3836624</v>
      </c>
      <c r="DM30" s="648"/>
      <c r="DN30" s="648"/>
      <c r="DO30" s="648"/>
      <c r="DP30" s="648"/>
      <c r="DQ30" s="648"/>
      <c r="DR30" s="648"/>
      <c r="DS30" s="648"/>
      <c r="DT30" s="648"/>
      <c r="DU30" s="648"/>
      <c r="DV30" s="649"/>
      <c r="DW30" s="652">
        <v>13.3</v>
      </c>
      <c r="DX30" s="684"/>
      <c r="DY30" s="684"/>
      <c r="DZ30" s="684"/>
      <c r="EA30" s="684"/>
      <c r="EB30" s="684"/>
      <c r="EC30" s="685"/>
    </row>
    <row r="31" spans="2:133" ht="11.25" customHeight="1" x14ac:dyDescent="0.2">
      <c r="B31" s="644" t="s">
        <v>306</v>
      </c>
      <c r="C31" s="645"/>
      <c r="D31" s="645"/>
      <c r="E31" s="645"/>
      <c r="F31" s="645"/>
      <c r="G31" s="645"/>
      <c r="H31" s="645"/>
      <c r="I31" s="645"/>
      <c r="J31" s="645"/>
      <c r="K31" s="645"/>
      <c r="L31" s="645"/>
      <c r="M31" s="645"/>
      <c r="N31" s="645"/>
      <c r="O31" s="645"/>
      <c r="P31" s="645"/>
      <c r="Q31" s="646"/>
      <c r="R31" s="647">
        <v>22438253</v>
      </c>
      <c r="S31" s="648"/>
      <c r="T31" s="648"/>
      <c r="U31" s="648"/>
      <c r="V31" s="648"/>
      <c r="W31" s="648"/>
      <c r="X31" s="648"/>
      <c r="Y31" s="649"/>
      <c r="Z31" s="650">
        <v>34.6</v>
      </c>
      <c r="AA31" s="650"/>
      <c r="AB31" s="650"/>
      <c r="AC31" s="650"/>
      <c r="AD31" s="651" t="s">
        <v>127</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185</v>
      </c>
      <c r="AY31" s="634"/>
      <c r="AZ31" s="634"/>
      <c r="BA31" s="634"/>
      <c r="BB31" s="634"/>
      <c r="BC31" s="634"/>
      <c r="BD31" s="634"/>
      <c r="BE31" s="634"/>
      <c r="BF31" s="635"/>
      <c r="BG31" s="703">
        <v>98.4</v>
      </c>
      <c r="BH31" s="699"/>
      <c r="BI31" s="699"/>
      <c r="BJ31" s="699"/>
      <c r="BK31" s="699"/>
      <c r="BL31" s="699"/>
      <c r="BM31" s="642">
        <v>96.2</v>
      </c>
      <c r="BN31" s="699"/>
      <c r="BO31" s="699"/>
      <c r="BP31" s="699"/>
      <c r="BQ31" s="700"/>
      <c r="BR31" s="703">
        <v>99</v>
      </c>
      <c r="BS31" s="699"/>
      <c r="BT31" s="699"/>
      <c r="BU31" s="699"/>
      <c r="BV31" s="699"/>
      <c r="BW31" s="699"/>
      <c r="BX31" s="642">
        <v>97</v>
      </c>
      <c r="BY31" s="699"/>
      <c r="BZ31" s="699"/>
      <c r="CA31" s="699"/>
      <c r="CB31" s="700"/>
      <c r="CD31" s="695"/>
      <c r="CE31" s="696"/>
      <c r="CF31" s="662" t="s">
        <v>309</v>
      </c>
      <c r="CG31" s="663"/>
      <c r="CH31" s="663"/>
      <c r="CI31" s="663"/>
      <c r="CJ31" s="663"/>
      <c r="CK31" s="663"/>
      <c r="CL31" s="663"/>
      <c r="CM31" s="663"/>
      <c r="CN31" s="663"/>
      <c r="CO31" s="663"/>
      <c r="CP31" s="663"/>
      <c r="CQ31" s="664"/>
      <c r="CR31" s="647">
        <v>236431</v>
      </c>
      <c r="CS31" s="672"/>
      <c r="CT31" s="672"/>
      <c r="CU31" s="672"/>
      <c r="CV31" s="672"/>
      <c r="CW31" s="672"/>
      <c r="CX31" s="672"/>
      <c r="CY31" s="673"/>
      <c r="CZ31" s="652">
        <v>0.4</v>
      </c>
      <c r="DA31" s="684"/>
      <c r="DB31" s="684"/>
      <c r="DC31" s="686"/>
      <c r="DD31" s="656">
        <v>236431</v>
      </c>
      <c r="DE31" s="672"/>
      <c r="DF31" s="672"/>
      <c r="DG31" s="672"/>
      <c r="DH31" s="672"/>
      <c r="DI31" s="672"/>
      <c r="DJ31" s="672"/>
      <c r="DK31" s="673"/>
      <c r="DL31" s="656">
        <v>236431</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2">
      <c r="B32" s="714" t="s">
        <v>310</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238</v>
      </c>
      <c r="AA32" s="650"/>
      <c r="AB32" s="650"/>
      <c r="AC32" s="650"/>
      <c r="AD32" s="651" t="s">
        <v>238</v>
      </c>
      <c r="AE32" s="651"/>
      <c r="AF32" s="651"/>
      <c r="AG32" s="651"/>
      <c r="AH32" s="651"/>
      <c r="AI32" s="651"/>
      <c r="AJ32" s="651"/>
      <c r="AK32" s="651"/>
      <c r="AL32" s="652" t="s">
        <v>127</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98.9</v>
      </c>
      <c r="BH32" s="672"/>
      <c r="BI32" s="672"/>
      <c r="BJ32" s="672"/>
      <c r="BK32" s="672"/>
      <c r="BL32" s="672"/>
      <c r="BM32" s="653">
        <v>97.6</v>
      </c>
      <c r="BN32" s="701"/>
      <c r="BO32" s="701"/>
      <c r="BP32" s="701"/>
      <c r="BQ32" s="702"/>
      <c r="BR32" s="713">
        <v>99.2</v>
      </c>
      <c r="BS32" s="672"/>
      <c r="BT32" s="672"/>
      <c r="BU32" s="672"/>
      <c r="BV32" s="672"/>
      <c r="BW32" s="672"/>
      <c r="BX32" s="653">
        <v>98</v>
      </c>
      <c r="BY32" s="701"/>
      <c r="BZ32" s="701"/>
      <c r="CA32" s="701"/>
      <c r="CB32" s="702"/>
      <c r="CD32" s="697"/>
      <c r="CE32" s="698"/>
      <c r="CF32" s="662" t="s">
        <v>313</v>
      </c>
      <c r="CG32" s="663"/>
      <c r="CH32" s="663"/>
      <c r="CI32" s="663"/>
      <c r="CJ32" s="663"/>
      <c r="CK32" s="663"/>
      <c r="CL32" s="663"/>
      <c r="CM32" s="663"/>
      <c r="CN32" s="663"/>
      <c r="CO32" s="663"/>
      <c r="CP32" s="663"/>
      <c r="CQ32" s="664"/>
      <c r="CR32" s="647">
        <v>136</v>
      </c>
      <c r="CS32" s="648"/>
      <c r="CT32" s="648"/>
      <c r="CU32" s="648"/>
      <c r="CV32" s="648"/>
      <c r="CW32" s="648"/>
      <c r="CX32" s="648"/>
      <c r="CY32" s="649"/>
      <c r="CZ32" s="652">
        <v>0</v>
      </c>
      <c r="DA32" s="684"/>
      <c r="DB32" s="684"/>
      <c r="DC32" s="686"/>
      <c r="DD32" s="656">
        <v>136</v>
      </c>
      <c r="DE32" s="648"/>
      <c r="DF32" s="648"/>
      <c r="DG32" s="648"/>
      <c r="DH32" s="648"/>
      <c r="DI32" s="648"/>
      <c r="DJ32" s="648"/>
      <c r="DK32" s="649"/>
      <c r="DL32" s="656">
        <v>136</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2">
      <c r="B33" s="644" t="s">
        <v>314</v>
      </c>
      <c r="C33" s="645"/>
      <c r="D33" s="645"/>
      <c r="E33" s="645"/>
      <c r="F33" s="645"/>
      <c r="G33" s="645"/>
      <c r="H33" s="645"/>
      <c r="I33" s="645"/>
      <c r="J33" s="645"/>
      <c r="K33" s="645"/>
      <c r="L33" s="645"/>
      <c r="M33" s="645"/>
      <c r="N33" s="645"/>
      <c r="O33" s="645"/>
      <c r="P33" s="645"/>
      <c r="Q33" s="646"/>
      <c r="R33" s="647">
        <v>4051503</v>
      </c>
      <c r="S33" s="648"/>
      <c r="T33" s="648"/>
      <c r="U33" s="648"/>
      <c r="V33" s="648"/>
      <c r="W33" s="648"/>
      <c r="X33" s="648"/>
      <c r="Y33" s="649"/>
      <c r="Z33" s="650">
        <v>6.2</v>
      </c>
      <c r="AA33" s="650"/>
      <c r="AB33" s="650"/>
      <c r="AC33" s="650"/>
      <c r="AD33" s="651" t="s">
        <v>135</v>
      </c>
      <c r="AE33" s="651"/>
      <c r="AF33" s="651"/>
      <c r="AG33" s="651"/>
      <c r="AH33" s="651"/>
      <c r="AI33" s="651"/>
      <c r="AJ33" s="651"/>
      <c r="AK33" s="651"/>
      <c r="AL33" s="652" t="s">
        <v>135</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97.8</v>
      </c>
      <c r="BH33" s="718"/>
      <c r="BI33" s="718"/>
      <c r="BJ33" s="718"/>
      <c r="BK33" s="718"/>
      <c r="BL33" s="718"/>
      <c r="BM33" s="719">
        <v>94.5</v>
      </c>
      <c r="BN33" s="718"/>
      <c r="BO33" s="718"/>
      <c r="BP33" s="718"/>
      <c r="BQ33" s="720"/>
      <c r="BR33" s="717">
        <v>98.7</v>
      </c>
      <c r="BS33" s="718"/>
      <c r="BT33" s="718"/>
      <c r="BU33" s="718"/>
      <c r="BV33" s="718"/>
      <c r="BW33" s="718"/>
      <c r="BX33" s="719">
        <v>95.6</v>
      </c>
      <c r="BY33" s="718"/>
      <c r="BZ33" s="718"/>
      <c r="CA33" s="718"/>
      <c r="CB33" s="720"/>
      <c r="CD33" s="662" t="s">
        <v>316</v>
      </c>
      <c r="CE33" s="663"/>
      <c r="CF33" s="663"/>
      <c r="CG33" s="663"/>
      <c r="CH33" s="663"/>
      <c r="CI33" s="663"/>
      <c r="CJ33" s="663"/>
      <c r="CK33" s="663"/>
      <c r="CL33" s="663"/>
      <c r="CM33" s="663"/>
      <c r="CN33" s="663"/>
      <c r="CO33" s="663"/>
      <c r="CP33" s="663"/>
      <c r="CQ33" s="664"/>
      <c r="CR33" s="647">
        <v>32402261</v>
      </c>
      <c r="CS33" s="672"/>
      <c r="CT33" s="672"/>
      <c r="CU33" s="672"/>
      <c r="CV33" s="672"/>
      <c r="CW33" s="672"/>
      <c r="CX33" s="672"/>
      <c r="CY33" s="673"/>
      <c r="CZ33" s="652">
        <v>52</v>
      </c>
      <c r="DA33" s="684"/>
      <c r="DB33" s="684"/>
      <c r="DC33" s="686"/>
      <c r="DD33" s="656">
        <v>16572590</v>
      </c>
      <c r="DE33" s="672"/>
      <c r="DF33" s="672"/>
      <c r="DG33" s="672"/>
      <c r="DH33" s="672"/>
      <c r="DI33" s="672"/>
      <c r="DJ33" s="672"/>
      <c r="DK33" s="673"/>
      <c r="DL33" s="656">
        <v>11141578</v>
      </c>
      <c r="DM33" s="672"/>
      <c r="DN33" s="672"/>
      <c r="DO33" s="672"/>
      <c r="DP33" s="672"/>
      <c r="DQ33" s="672"/>
      <c r="DR33" s="672"/>
      <c r="DS33" s="672"/>
      <c r="DT33" s="672"/>
      <c r="DU33" s="672"/>
      <c r="DV33" s="673"/>
      <c r="DW33" s="652">
        <v>38.6</v>
      </c>
      <c r="DX33" s="684"/>
      <c r="DY33" s="684"/>
      <c r="DZ33" s="684"/>
      <c r="EA33" s="684"/>
      <c r="EB33" s="684"/>
      <c r="EC33" s="685"/>
    </row>
    <row r="34" spans="2:133" ht="11.25" customHeight="1" x14ac:dyDescent="0.2">
      <c r="B34" s="644" t="s">
        <v>317</v>
      </c>
      <c r="C34" s="645"/>
      <c r="D34" s="645"/>
      <c r="E34" s="645"/>
      <c r="F34" s="645"/>
      <c r="G34" s="645"/>
      <c r="H34" s="645"/>
      <c r="I34" s="645"/>
      <c r="J34" s="645"/>
      <c r="K34" s="645"/>
      <c r="L34" s="645"/>
      <c r="M34" s="645"/>
      <c r="N34" s="645"/>
      <c r="O34" s="645"/>
      <c r="P34" s="645"/>
      <c r="Q34" s="646"/>
      <c r="R34" s="647">
        <v>74730</v>
      </c>
      <c r="S34" s="648"/>
      <c r="T34" s="648"/>
      <c r="U34" s="648"/>
      <c r="V34" s="648"/>
      <c r="W34" s="648"/>
      <c r="X34" s="648"/>
      <c r="Y34" s="649"/>
      <c r="Z34" s="650">
        <v>0.1</v>
      </c>
      <c r="AA34" s="650"/>
      <c r="AB34" s="650"/>
      <c r="AC34" s="650"/>
      <c r="AD34" s="651">
        <v>34060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6321849</v>
      </c>
      <c r="CS34" s="648"/>
      <c r="CT34" s="648"/>
      <c r="CU34" s="648"/>
      <c r="CV34" s="648"/>
      <c r="CW34" s="648"/>
      <c r="CX34" s="648"/>
      <c r="CY34" s="649"/>
      <c r="CZ34" s="652">
        <v>10.1</v>
      </c>
      <c r="DA34" s="684"/>
      <c r="DB34" s="684"/>
      <c r="DC34" s="686"/>
      <c r="DD34" s="656">
        <v>4955410</v>
      </c>
      <c r="DE34" s="648"/>
      <c r="DF34" s="648"/>
      <c r="DG34" s="648"/>
      <c r="DH34" s="648"/>
      <c r="DI34" s="648"/>
      <c r="DJ34" s="648"/>
      <c r="DK34" s="649"/>
      <c r="DL34" s="656">
        <v>4081092</v>
      </c>
      <c r="DM34" s="648"/>
      <c r="DN34" s="648"/>
      <c r="DO34" s="648"/>
      <c r="DP34" s="648"/>
      <c r="DQ34" s="648"/>
      <c r="DR34" s="648"/>
      <c r="DS34" s="648"/>
      <c r="DT34" s="648"/>
      <c r="DU34" s="648"/>
      <c r="DV34" s="649"/>
      <c r="DW34" s="652">
        <v>14.1</v>
      </c>
      <c r="DX34" s="684"/>
      <c r="DY34" s="684"/>
      <c r="DZ34" s="684"/>
      <c r="EA34" s="684"/>
      <c r="EB34" s="684"/>
      <c r="EC34" s="685"/>
    </row>
    <row r="35" spans="2:133" ht="11.25" customHeight="1" x14ac:dyDescent="0.2">
      <c r="B35" s="644" t="s">
        <v>319</v>
      </c>
      <c r="C35" s="645"/>
      <c r="D35" s="645"/>
      <c r="E35" s="645"/>
      <c r="F35" s="645"/>
      <c r="G35" s="645"/>
      <c r="H35" s="645"/>
      <c r="I35" s="645"/>
      <c r="J35" s="645"/>
      <c r="K35" s="645"/>
      <c r="L35" s="645"/>
      <c r="M35" s="645"/>
      <c r="N35" s="645"/>
      <c r="O35" s="645"/>
      <c r="P35" s="645"/>
      <c r="Q35" s="646"/>
      <c r="R35" s="647">
        <v>29941</v>
      </c>
      <c r="S35" s="648"/>
      <c r="T35" s="648"/>
      <c r="U35" s="648"/>
      <c r="V35" s="648"/>
      <c r="W35" s="648"/>
      <c r="X35" s="648"/>
      <c r="Y35" s="649"/>
      <c r="Z35" s="650">
        <v>0</v>
      </c>
      <c r="AA35" s="650"/>
      <c r="AB35" s="650"/>
      <c r="AC35" s="650"/>
      <c r="AD35" s="651" t="s">
        <v>127</v>
      </c>
      <c r="AE35" s="651"/>
      <c r="AF35" s="651"/>
      <c r="AG35" s="651"/>
      <c r="AH35" s="651"/>
      <c r="AI35" s="651"/>
      <c r="AJ35" s="651"/>
      <c r="AK35" s="651"/>
      <c r="AL35" s="652" t="s">
        <v>127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1184639</v>
      </c>
      <c r="CS35" s="672"/>
      <c r="CT35" s="672"/>
      <c r="CU35" s="672"/>
      <c r="CV35" s="672"/>
      <c r="CW35" s="672"/>
      <c r="CX35" s="672"/>
      <c r="CY35" s="673"/>
      <c r="CZ35" s="652">
        <v>1.9</v>
      </c>
      <c r="DA35" s="684"/>
      <c r="DB35" s="684"/>
      <c r="DC35" s="686"/>
      <c r="DD35" s="656">
        <v>953418</v>
      </c>
      <c r="DE35" s="672"/>
      <c r="DF35" s="672"/>
      <c r="DG35" s="672"/>
      <c r="DH35" s="672"/>
      <c r="DI35" s="672"/>
      <c r="DJ35" s="672"/>
      <c r="DK35" s="673"/>
      <c r="DL35" s="656">
        <v>366595</v>
      </c>
      <c r="DM35" s="672"/>
      <c r="DN35" s="672"/>
      <c r="DO35" s="672"/>
      <c r="DP35" s="672"/>
      <c r="DQ35" s="672"/>
      <c r="DR35" s="672"/>
      <c r="DS35" s="672"/>
      <c r="DT35" s="672"/>
      <c r="DU35" s="672"/>
      <c r="DV35" s="673"/>
      <c r="DW35" s="652">
        <v>1.3</v>
      </c>
      <c r="DX35" s="684"/>
      <c r="DY35" s="684"/>
      <c r="DZ35" s="684"/>
      <c r="EA35" s="684"/>
      <c r="EB35" s="684"/>
      <c r="EC35" s="685"/>
    </row>
    <row r="36" spans="2:133" ht="11.25" customHeight="1" x14ac:dyDescent="0.2">
      <c r="B36" s="644" t="s">
        <v>323</v>
      </c>
      <c r="C36" s="645"/>
      <c r="D36" s="645"/>
      <c r="E36" s="645"/>
      <c r="F36" s="645"/>
      <c r="G36" s="645"/>
      <c r="H36" s="645"/>
      <c r="I36" s="645"/>
      <c r="J36" s="645"/>
      <c r="K36" s="645"/>
      <c r="L36" s="645"/>
      <c r="M36" s="645"/>
      <c r="N36" s="645"/>
      <c r="O36" s="645"/>
      <c r="P36" s="645"/>
      <c r="Q36" s="646"/>
      <c r="R36" s="647">
        <v>1318868</v>
      </c>
      <c r="S36" s="648"/>
      <c r="T36" s="648"/>
      <c r="U36" s="648"/>
      <c r="V36" s="648"/>
      <c r="W36" s="648"/>
      <c r="X36" s="648"/>
      <c r="Y36" s="649"/>
      <c r="Z36" s="650">
        <v>2</v>
      </c>
      <c r="AA36" s="650"/>
      <c r="AB36" s="650"/>
      <c r="AC36" s="650"/>
      <c r="AD36" s="651" t="s">
        <v>135</v>
      </c>
      <c r="AE36" s="651"/>
      <c r="AF36" s="651"/>
      <c r="AG36" s="651"/>
      <c r="AH36" s="651"/>
      <c r="AI36" s="651"/>
      <c r="AJ36" s="651"/>
      <c r="AK36" s="651"/>
      <c r="AL36" s="652" t="s">
        <v>238</v>
      </c>
      <c r="AM36" s="653"/>
      <c r="AN36" s="653"/>
      <c r="AO36" s="654"/>
      <c r="AP36" s="235"/>
      <c r="AQ36" s="721" t="s">
        <v>324</v>
      </c>
      <c r="AR36" s="722"/>
      <c r="AS36" s="722"/>
      <c r="AT36" s="722"/>
      <c r="AU36" s="722"/>
      <c r="AV36" s="722"/>
      <c r="AW36" s="722"/>
      <c r="AX36" s="722"/>
      <c r="AY36" s="723"/>
      <c r="AZ36" s="636">
        <v>6123334</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301313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18421441</v>
      </c>
      <c r="CS36" s="648"/>
      <c r="CT36" s="648"/>
      <c r="CU36" s="648"/>
      <c r="CV36" s="648"/>
      <c r="CW36" s="648"/>
      <c r="CX36" s="648"/>
      <c r="CY36" s="649"/>
      <c r="CZ36" s="652">
        <v>29.6</v>
      </c>
      <c r="DA36" s="684"/>
      <c r="DB36" s="684"/>
      <c r="DC36" s="686"/>
      <c r="DD36" s="656">
        <v>6192713</v>
      </c>
      <c r="DE36" s="648"/>
      <c r="DF36" s="648"/>
      <c r="DG36" s="648"/>
      <c r="DH36" s="648"/>
      <c r="DI36" s="648"/>
      <c r="DJ36" s="648"/>
      <c r="DK36" s="649"/>
      <c r="DL36" s="656">
        <v>3249336</v>
      </c>
      <c r="DM36" s="648"/>
      <c r="DN36" s="648"/>
      <c r="DO36" s="648"/>
      <c r="DP36" s="648"/>
      <c r="DQ36" s="648"/>
      <c r="DR36" s="648"/>
      <c r="DS36" s="648"/>
      <c r="DT36" s="648"/>
      <c r="DU36" s="648"/>
      <c r="DV36" s="649"/>
      <c r="DW36" s="652">
        <v>11.2</v>
      </c>
      <c r="DX36" s="684"/>
      <c r="DY36" s="684"/>
      <c r="DZ36" s="684"/>
      <c r="EA36" s="684"/>
      <c r="EB36" s="684"/>
      <c r="EC36" s="685"/>
    </row>
    <row r="37" spans="2:133" ht="11.25" customHeight="1" x14ac:dyDescent="0.2">
      <c r="B37" s="644" t="s">
        <v>327</v>
      </c>
      <c r="C37" s="645"/>
      <c r="D37" s="645"/>
      <c r="E37" s="645"/>
      <c r="F37" s="645"/>
      <c r="G37" s="645"/>
      <c r="H37" s="645"/>
      <c r="I37" s="645"/>
      <c r="J37" s="645"/>
      <c r="K37" s="645"/>
      <c r="L37" s="645"/>
      <c r="M37" s="645"/>
      <c r="N37" s="645"/>
      <c r="O37" s="645"/>
      <c r="P37" s="645"/>
      <c r="Q37" s="646"/>
      <c r="R37" s="647">
        <v>1699945</v>
      </c>
      <c r="S37" s="648"/>
      <c r="T37" s="648"/>
      <c r="U37" s="648"/>
      <c r="V37" s="648"/>
      <c r="W37" s="648"/>
      <c r="X37" s="648"/>
      <c r="Y37" s="649"/>
      <c r="Z37" s="650">
        <v>2.6</v>
      </c>
      <c r="AA37" s="650"/>
      <c r="AB37" s="650"/>
      <c r="AC37" s="650"/>
      <c r="AD37" s="651" t="s">
        <v>127</v>
      </c>
      <c r="AE37" s="651"/>
      <c r="AF37" s="651"/>
      <c r="AG37" s="651"/>
      <c r="AH37" s="651"/>
      <c r="AI37" s="651"/>
      <c r="AJ37" s="651"/>
      <c r="AK37" s="651"/>
      <c r="AL37" s="652" t="s">
        <v>127</v>
      </c>
      <c r="AM37" s="653"/>
      <c r="AN37" s="653"/>
      <c r="AO37" s="654"/>
      <c r="AQ37" s="725" t="s">
        <v>328</v>
      </c>
      <c r="AR37" s="726"/>
      <c r="AS37" s="726"/>
      <c r="AT37" s="726"/>
      <c r="AU37" s="726"/>
      <c r="AV37" s="726"/>
      <c r="AW37" s="726"/>
      <c r="AX37" s="726"/>
      <c r="AY37" s="727"/>
      <c r="AZ37" s="647">
        <v>1045224</v>
      </c>
      <c r="BA37" s="648"/>
      <c r="BB37" s="648"/>
      <c r="BC37" s="648"/>
      <c r="BD37" s="672"/>
      <c r="BE37" s="672"/>
      <c r="BF37" s="702"/>
      <c r="BG37" s="662" t="s">
        <v>329</v>
      </c>
      <c r="BH37" s="663"/>
      <c r="BI37" s="663"/>
      <c r="BJ37" s="663"/>
      <c r="BK37" s="663"/>
      <c r="BL37" s="663"/>
      <c r="BM37" s="663"/>
      <c r="BN37" s="663"/>
      <c r="BO37" s="663"/>
      <c r="BP37" s="663"/>
      <c r="BQ37" s="663"/>
      <c r="BR37" s="663"/>
      <c r="BS37" s="663"/>
      <c r="BT37" s="663"/>
      <c r="BU37" s="664"/>
      <c r="BV37" s="647">
        <v>149083</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2584727</v>
      </c>
      <c r="CS37" s="672"/>
      <c r="CT37" s="672"/>
      <c r="CU37" s="672"/>
      <c r="CV37" s="672"/>
      <c r="CW37" s="672"/>
      <c r="CX37" s="672"/>
      <c r="CY37" s="673"/>
      <c r="CZ37" s="652">
        <v>4.0999999999999996</v>
      </c>
      <c r="DA37" s="684"/>
      <c r="DB37" s="684"/>
      <c r="DC37" s="686"/>
      <c r="DD37" s="656">
        <v>2489027</v>
      </c>
      <c r="DE37" s="672"/>
      <c r="DF37" s="672"/>
      <c r="DG37" s="672"/>
      <c r="DH37" s="672"/>
      <c r="DI37" s="672"/>
      <c r="DJ37" s="672"/>
      <c r="DK37" s="673"/>
      <c r="DL37" s="656">
        <v>2058134</v>
      </c>
      <c r="DM37" s="672"/>
      <c r="DN37" s="672"/>
      <c r="DO37" s="672"/>
      <c r="DP37" s="672"/>
      <c r="DQ37" s="672"/>
      <c r="DR37" s="672"/>
      <c r="DS37" s="672"/>
      <c r="DT37" s="672"/>
      <c r="DU37" s="672"/>
      <c r="DV37" s="673"/>
      <c r="DW37" s="652">
        <v>7.1</v>
      </c>
      <c r="DX37" s="684"/>
      <c r="DY37" s="684"/>
      <c r="DZ37" s="684"/>
      <c r="EA37" s="684"/>
      <c r="EB37" s="684"/>
      <c r="EC37" s="685"/>
    </row>
    <row r="38" spans="2:133" ht="11.25" customHeight="1" x14ac:dyDescent="0.2">
      <c r="B38" s="644" t="s">
        <v>331</v>
      </c>
      <c r="C38" s="645"/>
      <c r="D38" s="645"/>
      <c r="E38" s="645"/>
      <c r="F38" s="645"/>
      <c r="G38" s="645"/>
      <c r="H38" s="645"/>
      <c r="I38" s="645"/>
      <c r="J38" s="645"/>
      <c r="K38" s="645"/>
      <c r="L38" s="645"/>
      <c r="M38" s="645"/>
      <c r="N38" s="645"/>
      <c r="O38" s="645"/>
      <c r="P38" s="645"/>
      <c r="Q38" s="646"/>
      <c r="R38" s="647">
        <v>1310135</v>
      </c>
      <c r="S38" s="648"/>
      <c r="T38" s="648"/>
      <c r="U38" s="648"/>
      <c r="V38" s="648"/>
      <c r="W38" s="648"/>
      <c r="X38" s="648"/>
      <c r="Y38" s="649"/>
      <c r="Z38" s="650">
        <v>2</v>
      </c>
      <c r="AA38" s="650"/>
      <c r="AB38" s="650"/>
      <c r="AC38" s="650"/>
      <c r="AD38" s="651">
        <v>14201</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v>47801</v>
      </c>
      <c r="BA38" s="648"/>
      <c r="BB38" s="648"/>
      <c r="BC38" s="648"/>
      <c r="BD38" s="672"/>
      <c r="BE38" s="672"/>
      <c r="BF38" s="702"/>
      <c r="BG38" s="662" t="s">
        <v>333</v>
      </c>
      <c r="BH38" s="663"/>
      <c r="BI38" s="663"/>
      <c r="BJ38" s="663"/>
      <c r="BK38" s="663"/>
      <c r="BL38" s="663"/>
      <c r="BM38" s="663"/>
      <c r="BN38" s="663"/>
      <c r="BO38" s="663"/>
      <c r="BP38" s="663"/>
      <c r="BQ38" s="663"/>
      <c r="BR38" s="663"/>
      <c r="BS38" s="663"/>
      <c r="BT38" s="663"/>
      <c r="BU38" s="664"/>
      <c r="BV38" s="647">
        <v>16330</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5030410</v>
      </c>
      <c r="CS38" s="648"/>
      <c r="CT38" s="648"/>
      <c r="CU38" s="648"/>
      <c r="CV38" s="648"/>
      <c r="CW38" s="648"/>
      <c r="CX38" s="648"/>
      <c r="CY38" s="649"/>
      <c r="CZ38" s="652">
        <v>8.1</v>
      </c>
      <c r="DA38" s="684"/>
      <c r="DB38" s="684"/>
      <c r="DC38" s="686"/>
      <c r="DD38" s="656">
        <v>4166018</v>
      </c>
      <c r="DE38" s="648"/>
      <c r="DF38" s="648"/>
      <c r="DG38" s="648"/>
      <c r="DH38" s="648"/>
      <c r="DI38" s="648"/>
      <c r="DJ38" s="648"/>
      <c r="DK38" s="649"/>
      <c r="DL38" s="656">
        <v>3444555</v>
      </c>
      <c r="DM38" s="648"/>
      <c r="DN38" s="648"/>
      <c r="DO38" s="648"/>
      <c r="DP38" s="648"/>
      <c r="DQ38" s="648"/>
      <c r="DR38" s="648"/>
      <c r="DS38" s="648"/>
      <c r="DT38" s="648"/>
      <c r="DU38" s="648"/>
      <c r="DV38" s="649"/>
      <c r="DW38" s="652">
        <v>11.9</v>
      </c>
      <c r="DX38" s="684"/>
      <c r="DY38" s="684"/>
      <c r="DZ38" s="684"/>
      <c r="EA38" s="684"/>
      <c r="EB38" s="684"/>
      <c r="EC38" s="685"/>
    </row>
    <row r="39" spans="2:133" ht="11.25" customHeight="1" x14ac:dyDescent="0.2">
      <c r="B39" s="644" t="s">
        <v>335</v>
      </c>
      <c r="C39" s="645"/>
      <c r="D39" s="645"/>
      <c r="E39" s="645"/>
      <c r="F39" s="645"/>
      <c r="G39" s="645"/>
      <c r="H39" s="645"/>
      <c r="I39" s="645"/>
      <c r="J39" s="645"/>
      <c r="K39" s="645"/>
      <c r="L39" s="645"/>
      <c r="M39" s="645"/>
      <c r="N39" s="645"/>
      <c r="O39" s="645"/>
      <c r="P39" s="645"/>
      <c r="Q39" s="646"/>
      <c r="R39" s="647">
        <v>4002964</v>
      </c>
      <c r="S39" s="648"/>
      <c r="T39" s="648"/>
      <c r="U39" s="648"/>
      <c r="V39" s="648"/>
      <c r="W39" s="648"/>
      <c r="X39" s="648"/>
      <c r="Y39" s="649"/>
      <c r="Z39" s="650">
        <v>6.2</v>
      </c>
      <c r="AA39" s="650"/>
      <c r="AB39" s="650"/>
      <c r="AC39" s="650"/>
      <c r="AD39" s="651" t="s">
        <v>127</v>
      </c>
      <c r="AE39" s="651"/>
      <c r="AF39" s="651"/>
      <c r="AG39" s="651"/>
      <c r="AH39" s="651"/>
      <c r="AI39" s="651"/>
      <c r="AJ39" s="651"/>
      <c r="AK39" s="651"/>
      <c r="AL39" s="652" t="s">
        <v>238</v>
      </c>
      <c r="AM39" s="653"/>
      <c r="AN39" s="653"/>
      <c r="AO39" s="654"/>
      <c r="AQ39" s="725" t="s">
        <v>336</v>
      </c>
      <c r="AR39" s="726"/>
      <c r="AS39" s="726"/>
      <c r="AT39" s="726"/>
      <c r="AU39" s="726"/>
      <c r="AV39" s="726"/>
      <c r="AW39" s="726"/>
      <c r="AX39" s="726"/>
      <c r="AY39" s="727"/>
      <c r="AZ39" s="647">
        <v>37728</v>
      </c>
      <c r="BA39" s="648"/>
      <c r="BB39" s="648"/>
      <c r="BC39" s="648"/>
      <c r="BD39" s="672"/>
      <c r="BE39" s="672"/>
      <c r="BF39" s="702"/>
      <c r="BG39" s="662" t="s">
        <v>337</v>
      </c>
      <c r="BH39" s="663"/>
      <c r="BI39" s="663"/>
      <c r="BJ39" s="663"/>
      <c r="BK39" s="663"/>
      <c r="BL39" s="663"/>
      <c r="BM39" s="663"/>
      <c r="BN39" s="663"/>
      <c r="BO39" s="663"/>
      <c r="BP39" s="663"/>
      <c r="BQ39" s="663"/>
      <c r="BR39" s="663"/>
      <c r="BS39" s="663"/>
      <c r="BT39" s="663"/>
      <c r="BU39" s="664"/>
      <c r="BV39" s="647">
        <v>25286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705824</v>
      </c>
      <c r="CS39" s="672"/>
      <c r="CT39" s="672"/>
      <c r="CU39" s="672"/>
      <c r="CV39" s="672"/>
      <c r="CW39" s="672"/>
      <c r="CX39" s="672"/>
      <c r="CY39" s="673"/>
      <c r="CZ39" s="652">
        <v>1.1000000000000001</v>
      </c>
      <c r="DA39" s="684"/>
      <c r="DB39" s="684"/>
      <c r="DC39" s="686"/>
      <c r="DD39" s="656">
        <v>231633</v>
      </c>
      <c r="DE39" s="672"/>
      <c r="DF39" s="672"/>
      <c r="DG39" s="672"/>
      <c r="DH39" s="672"/>
      <c r="DI39" s="672"/>
      <c r="DJ39" s="672"/>
      <c r="DK39" s="673"/>
      <c r="DL39" s="656" t="s">
        <v>127</v>
      </c>
      <c r="DM39" s="672"/>
      <c r="DN39" s="672"/>
      <c r="DO39" s="672"/>
      <c r="DP39" s="672"/>
      <c r="DQ39" s="672"/>
      <c r="DR39" s="672"/>
      <c r="DS39" s="672"/>
      <c r="DT39" s="672"/>
      <c r="DU39" s="672"/>
      <c r="DV39" s="673"/>
      <c r="DW39" s="652" t="s">
        <v>127</v>
      </c>
      <c r="DX39" s="684"/>
      <c r="DY39" s="684"/>
      <c r="DZ39" s="684"/>
      <c r="EA39" s="684"/>
      <c r="EB39" s="684"/>
      <c r="EC39" s="685"/>
    </row>
    <row r="40" spans="2:133" ht="11.25" customHeight="1" x14ac:dyDescent="0.2">
      <c r="B40" s="644" t="s">
        <v>339</v>
      </c>
      <c r="C40" s="645"/>
      <c r="D40" s="645"/>
      <c r="E40" s="645"/>
      <c r="F40" s="645"/>
      <c r="G40" s="645"/>
      <c r="H40" s="645"/>
      <c r="I40" s="645"/>
      <c r="J40" s="645"/>
      <c r="K40" s="645"/>
      <c r="L40" s="645"/>
      <c r="M40" s="645"/>
      <c r="N40" s="645"/>
      <c r="O40" s="645"/>
      <c r="P40" s="645"/>
      <c r="Q40" s="646"/>
      <c r="R40" s="647">
        <v>160283</v>
      </c>
      <c r="S40" s="648"/>
      <c r="T40" s="648"/>
      <c r="U40" s="648"/>
      <c r="V40" s="648"/>
      <c r="W40" s="648"/>
      <c r="X40" s="648"/>
      <c r="Y40" s="649"/>
      <c r="Z40" s="650">
        <v>0.2</v>
      </c>
      <c r="AA40" s="650"/>
      <c r="AB40" s="650"/>
      <c r="AC40" s="650"/>
      <c r="AD40" s="651" t="s">
        <v>238</v>
      </c>
      <c r="AE40" s="651"/>
      <c r="AF40" s="651"/>
      <c r="AG40" s="651"/>
      <c r="AH40" s="651"/>
      <c r="AI40" s="651"/>
      <c r="AJ40" s="651"/>
      <c r="AK40" s="651"/>
      <c r="AL40" s="652" t="s">
        <v>127</v>
      </c>
      <c r="AM40" s="653"/>
      <c r="AN40" s="653"/>
      <c r="AO40" s="654"/>
      <c r="AQ40" s="725" t="s">
        <v>340</v>
      </c>
      <c r="AR40" s="726"/>
      <c r="AS40" s="726"/>
      <c r="AT40" s="726"/>
      <c r="AU40" s="726"/>
      <c r="AV40" s="726"/>
      <c r="AW40" s="726"/>
      <c r="AX40" s="726"/>
      <c r="AY40" s="727"/>
      <c r="AZ40" s="647">
        <v>28301</v>
      </c>
      <c r="BA40" s="648"/>
      <c r="BB40" s="648"/>
      <c r="BC40" s="648"/>
      <c r="BD40" s="672"/>
      <c r="BE40" s="672"/>
      <c r="BF40" s="702"/>
      <c r="BG40" s="728" t="s">
        <v>341</v>
      </c>
      <c r="BH40" s="729"/>
      <c r="BI40" s="729"/>
      <c r="BJ40" s="729"/>
      <c r="BK40" s="729"/>
      <c r="BL40" s="236"/>
      <c r="BM40" s="663" t="s">
        <v>342</v>
      </c>
      <c r="BN40" s="663"/>
      <c r="BO40" s="663"/>
      <c r="BP40" s="663"/>
      <c r="BQ40" s="663"/>
      <c r="BR40" s="663"/>
      <c r="BS40" s="663"/>
      <c r="BT40" s="663"/>
      <c r="BU40" s="664"/>
      <c r="BV40" s="647">
        <v>83</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738098</v>
      </c>
      <c r="CS40" s="648"/>
      <c r="CT40" s="648"/>
      <c r="CU40" s="648"/>
      <c r="CV40" s="648"/>
      <c r="CW40" s="648"/>
      <c r="CX40" s="648"/>
      <c r="CY40" s="649"/>
      <c r="CZ40" s="652">
        <v>1.2</v>
      </c>
      <c r="DA40" s="684"/>
      <c r="DB40" s="684"/>
      <c r="DC40" s="686"/>
      <c r="DD40" s="656">
        <v>73398</v>
      </c>
      <c r="DE40" s="648"/>
      <c r="DF40" s="648"/>
      <c r="DG40" s="648"/>
      <c r="DH40" s="648"/>
      <c r="DI40" s="648"/>
      <c r="DJ40" s="648"/>
      <c r="DK40" s="649"/>
      <c r="DL40" s="656" t="s">
        <v>127</v>
      </c>
      <c r="DM40" s="648"/>
      <c r="DN40" s="648"/>
      <c r="DO40" s="648"/>
      <c r="DP40" s="648"/>
      <c r="DQ40" s="648"/>
      <c r="DR40" s="648"/>
      <c r="DS40" s="648"/>
      <c r="DT40" s="648"/>
      <c r="DU40" s="648"/>
      <c r="DV40" s="649"/>
      <c r="DW40" s="652" t="s">
        <v>238</v>
      </c>
      <c r="DX40" s="684"/>
      <c r="DY40" s="684"/>
      <c r="DZ40" s="684"/>
      <c r="EA40" s="684"/>
      <c r="EB40" s="684"/>
      <c r="EC40" s="685"/>
    </row>
    <row r="41" spans="2:133" ht="11.25" customHeight="1" x14ac:dyDescent="0.2">
      <c r="B41" s="644" t="s">
        <v>344</v>
      </c>
      <c r="C41" s="645"/>
      <c r="D41" s="645"/>
      <c r="E41" s="645"/>
      <c r="F41" s="645"/>
      <c r="G41" s="645"/>
      <c r="H41" s="645"/>
      <c r="I41" s="645"/>
      <c r="J41" s="645"/>
      <c r="K41" s="645"/>
      <c r="L41" s="645"/>
      <c r="M41" s="645"/>
      <c r="N41" s="645"/>
      <c r="O41" s="645"/>
      <c r="P41" s="645"/>
      <c r="Q41" s="646"/>
      <c r="R41" s="647" t="s">
        <v>135</v>
      </c>
      <c r="S41" s="648"/>
      <c r="T41" s="648"/>
      <c r="U41" s="648"/>
      <c r="V41" s="648"/>
      <c r="W41" s="648"/>
      <c r="X41" s="648"/>
      <c r="Y41" s="649"/>
      <c r="Z41" s="650" t="s">
        <v>135</v>
      </c>
      <c r="AA41" s="650"/>
      <c r="AB41" s="650"/>
      <c r="AC41" s="650"/>
      <c r="AD41" s="651" t="s">
        <v>127</v>
      </c>
      <c r="AE41" s="651"/>
      <c r="AF41" s="651"/>
      <c r="AG41" s="651"/>
      <c r="AH41" s="651"/>
      <c r="AI41" s="651"/>
      <c r="AJ41" s="651"/>
      <c r="AK41" s="651"/>
      <c r="AL41" s="652" t="s">
        <v>135</v>
      </c>
      <c r="AM41" s="653"/>
      <c r="AN41" s="653"/>
      <c r="AO41" s="654"/>
      <c r="AQ41" s="725" t="s">
        <v>345</v>
      </c>
      <c r="AR41" s="726"/>
      <c r="AS41" s="726"/>
      <c r="AT41" s="726"/>
      <c r="AU41" s="726"/>
      <c r="AV41" s="726"/>
      <c r="AW41" s="726"/>
      <c r="AX41" s="726"/>
      <c r="AY41" s="727"/>
      <c r="AZ41" s="647">
        <v>1297765</v>
      </c>
      <c r="BA41" s="648"/>
      <c r="BB41" s="648"/>
      <c r="BC41" s="648"/>
      <c r="BD41" s="672"/>
      <c r="BE41" s="672"/>
      <c r="BF41" s="702"/>
      <c r="BG41" s="728"/>
      <c r="BH41" s="729"/>
      <c r="BI41" s="729"/>
      <c r="BJ41" s="729"/>
      <c r="BK41" s="729"/>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135</v>
      </c>
      <c r="CS41" s="672"/>
      <c r="CT41" s="672"/>
      <c r="CU41" s="672"/>
      <c r="CV41" s="672"/>
      <c r="CW41" s="672"/>
      <c r="CX41" s="672"/>
      <c r="CY41" s="673"/>
      <c r="CZ41" s="652" t="s">
        <v>135</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348</v>
      </c>
      <c r="C42" s="645"/>
      <c r="D42" s="645"/>
      <c r="E42" s="645"/>
      <c r="F42" s="645"/>
      <c r="G42" s="645"/>
      <c r="H42" s="645"/>
      <c r="I42" s="645"/>
      <c r="J42" s="645"/>
      <c r="K42" s="645"/>
      <c r="L42" s="645"/>
      <c r="M42" s="645"/>
      <c r="N42" s="645"/>
      <c r="O42" s="645"/>
      <c r="P42" s="645"/>
      <c r="Q42" s="646"/>
      <c r="R42" s="647">
        <v>1321500</v>
      </c>
      <c r="S42" s="648"/>
      <c r="T42" s="648"/>
      <c r="U42" s="648"/>
      <c r="V42" s="648"/>
      <c r="W42" s="648"/>
      <c r="X42" s="648"/>
      <c r="Y42" s="649"/>
      <c r="Z42" s="650">
        <v>2</v>
      </c>
      <c r="AA42" s="650"/>
      <c r="AB42" s="650"/>
      <c r="AC42" s="650"/>
      <c r="AD42" s="651" t="s">
        <v>135</v>
      </c>
      <c r="AE42" s="651"/>
      <c r="AF42" s="651"/>
      <c r="AG42" s="651"/>
      <c r="AH42" s="651"/>
      <c r="AI42" s="651"/>
      <c r="AJ42" s="651"/>
      <c r="AK42" s="651"/>
      <c r="AL42" s="652" t="s">
        <v>238</v>
      </c>
      <c r="AM42" s="653"/>
      <c r="AN42" s="653"/>
      <c r="AO42" s="654"/>
      <c r="AQ42" s="746" t="s">
        <v>349</v>
      </c>
      <c r="AR42" s="747"/>
      <c r="AS42" s="747"/>
      <c r="AT42" s="747"/>
      <c r="AU42" s="747"/>
      <c r="AV42" s="747"/>
      <c r="AW42" s="747"/>
      <c r="AX42" s="747"/>
      <c r="AY42" s="748"/>
      <c r="AZ42" s="738">
        <v>3666515</v>
      </c>
      <c r="BA42" s="739"/>
      <c r="BB42" s="739"/>
      <c r="BC42" s="739"/>
      <c r="BD42" s="718"/>
      <c r="BE42" s="718"/>
      <c r="BF42" s="720"/>
      <c r="BG42" s="730"/>
      <c r="BH42" s="731"/>
      <c r="BI42" s="731"/>
      <c r="BJ42" s="731"/>
      <c r="BK42" s="731"/>
      <c r="BL42" s="237"/>
      <c r="BM42" s="675" t="s">
        <v>350</v>
      </c>
      <c r="BN42" s="675"/>
      <c r="BO42" s="675"/>
      <c r="BP42" s="675"/>
      <c r="BQ42" s="675"/>
      <c r="BR42" s="675"/>
      <c r="BS42" s="675"/>
      <c r="BT42" s="675"/>
      <c r="BU42" s="676"/>
      <c r="BV42" s="738">
        <v>298</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4435724</v>
      </c>
      <c r="CS42" s="648"/>
      <c r="CT42" s="648"/>
      <c r="CU42" s="648"/>
      <c r="CV42" s="648"/>
      <c r="CW42" s="648"/>
      <c r="CX42" s="648"/>
      <c r="CY42" s="649"/>
      <c r="CZ42" s="652">
        <v>7.1</v>
      </c>
      <c r="DA42" s="653"/>
      <c r="DB42" s="653"/>
      <c r="DC42" s="665"/>
      <c r="DD42" s="656">
        <v>510265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352</v>
      </c>
      <c r="C43" s="689"/>
      <c r="D43" s="689"/>
      <c r="E43" s="689"/>
      <c r="F43" s="689"/>
      <c r="G43" s="689"/>
      <c r="H43" s="689"/>
      <c r="I43" s="689"/>
      <c r="J43" s="689"/>
      <c r="K43" s="689"/>
      <c r="L43" s="689"/>
      <c r="M43" s="689"/>
      <c r="N43" s="689"/>
      <c r="O43" s="689"/>
      <c r="P43" s="689"/>
      <c r="Q43" s="690"/>
      <c r="R43" s="738">
        <v>64897085</v>
      </c>
      <c r="S43" s="739"/>
      <c r="T43" s="739"/>
      <c r="U43" s="739"/>
      <c r="V43" s="739"/>
      <c r="W43" s="739"/>
      <c r="X43" s="739"/>
      <c r="Y43" s="740"/>
      <c r="Z43" s="741">
        <v>100</v>
      </c>
      <c r="AA43" s="741"/>
      <c r="AB43" s="741"/>
      <c r="AC43" s="741"/>
      <c r="AD43" s="742">
        <v>27413428</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32720</v>
      </c>
      <c r="CS43" s="672"/>
      <c r="CT43" s="672"/>
      <c r="CU43" s="672"/>
      <c r="CV43" s="672"/>
      <c r="CW43" s="672"/>
      <c r="CX43" s="672"/>
      <c r="CY43" s="673"/>
      <c r="CZ43" s="652">
        <v>0.1</v>
      </c>
      <c r="DA43" s="684"/>
      <c r="DB43" s="684"/>
      <c r="DC43" s="686"/>
      <c r="DD43" s="656">
        <v>32720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4423354</v>
      </c>
      <c r="CS44" s="648"/>
      <c r="CT44" s="648"/>
      <c r="CU44" s="648"/>
      <c r="CV44" s="648"/>
      <c r="CW44" s="648"/>
      <c r="CX44" s="648"/>
      <c r="CY44" s="649"/>
      <c r="CZ44" s="652">
        <v>7.1</v>
      </c>
      <c r="DA44" s="653"/>
      <c r="DB44" s="653"/>
      <c r="DC44" s="665"/>
      <c r="DD44" s="656">
        <v>507495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2731550</v>
      </c>
      <c r="CS45" s="672"/>
      <c r="CT45" s="672"/>
      <c r="CU45" s="672"/>
      <c r="CV45" s="672"/>
      <c r="CW45" s="672"/>
      <c r="CX45" s="672"/>
      <c r="CY45" s="673"/>
      <c r="CZ45" s="652">
        <v>4.4000000000000004</v>
      </c>
      <c r="DA45" s="684"/>
      <c r="DB45" s="684"/>
      <c r="DC45" s="686"/>
      <c r="DD45" s="656">
        <v>80304</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1601629</v>
      </c>
      <c r="CS46" s="648"/>
      <c r="CT46" s="648"/>
      <c r="CU46" s="648"/>
      <c r="CV46" s="648"/>
      <c r="CW46" s="648"/>
      <c r="CX46" s="648"/>
      <c r="CY46" s="649"/>
      <c r="CZ46" s="652">
        <v>2.6</v>
      </c>
      <c r="DA46" s="653"/>
      <c r="DB46" s="653"/>
      <c r="DC46" s="665"/>
      <c r="DD46" s="656">
        <v>418216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12370</v>
      </c>
      <c r="CS47" s="672"/>
      <c r="CT47" s="672"/>
      <c r="CU47" s="672"/>
      <c r="CV47" s="672"/>
      <c r="CW47" s="672"/>
      <c r="CX47" s="672"/>
      <c r="CY47" s="673"/>
      <c r="CZ47" s="652">
        <v>0</v>
      </c>
      <c r="DA47" s="684"/>
      <c r="DB47" s="684"/>
      <c r="DC47" s="686"/>
      <c r="DD47" s="656">
        <v>2770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ht="10.55"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62323637</v>
      </c>
      <c r="CS49" s="718"/>
      <c r="CT49" s="718"/>
      <c r="CU49" s="718"/>
      <c r="CV49" s="718"/>
      <c r="CW49" s="718"/>
      <c r="CX49" s="718"/>
      <c r="CY49" s="749"/>
      <c r="CZ49" s="743">
        <v>100</v>
      </c>
      <c r="DA49" s="750"/>
      <c r="DB49" s="750"/>
      <c r="DC49" s="751"/>
      <c r="DD49" s="752">
        <v>32407716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VKf4ALG6ksN9PYFG8/Tn6ZOZJWdhvIKWM6ANCnjsFxBTH5RwsIsiepVpymRq1FRzQoIgR2WNRu34KTZe5SqOQ==" saltValue="IgksAI/YLqNG0VAkQfBz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L11" sqref="BL11"/>
    </sheetView>
  </sheetViews>
  <sheetFormatPr defaultColWidth="0" defaultRowHeight="13.3" zeroHeight="1" x14ac:dyDescent="0.2"/>
  <cols>
    <col min="1" max="130" width="2.796875" style="291" customWidth="1"/>
    <col min="131" max="131" width="1.69921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3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35" customHeight="1" thickBot="1" x14ac:dyDescent="0.25">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35" customHeight="1" x14ac:dyDescent="0.2">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3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35" customHeight="1" thickTop="1" x14ac:dyDescent="0.2">
      <c r="A7" s="260">
        <v>1</v>
      </c>
      <c r="B7" s="779" t="s">
        <v>385</v>
      </c>
      <c r="C7" s="780"/>
      <c r="D7" s="780"/>
      <c r="E7" s="780"/>
      <c r="F7" s="780"/>
      <c r="G7" s="780"/>
      <c r="H7" s="780"/>
      <c r="I7" s="780"/>
      <c r="J7" s="780"/>
      <c r="K7" s="780"/>
      <c r="L7" s="780"/>
      <c r="M7" s="780"/>
      <c r="N7" s="780"/>
      <c r="O7" s="780"/>
      <c r="P7" s="781"/>
      <c r="Q7" s="782">
        <v>64870</v>
      </c>
      <c r="R7" s="783"/>
      <c r="S7" s="783"/>
      <c r="T7" s="783"/>
      <c r="U7" s="783"/>
      <c r="V7" s="783">
        <v>62310</v>
      </c>
      <c r="W7" s="783"/>
      <c r="X7" s="783"/>
      <c r="Y7" s="783"/>
      <c r="Z7" s="783"/>
      <c r="AA7" s="783">
        <v>2561</v>
      </c>
      <c r="AB7" s="783"/>
      <c r="AC7" s="783"/>
      <c r="AD7" s="783"/>
      <c r="AE7" s="784"/>
      <c r="AF7" s="785">
        <v>2188</v>
      </c>
      <c r="AG7" s="786"/>
      <c r="AH7" s="786"/>
      <c r="AI7" s="786"/>
      <c r="AJ7" s="787"/>
      <c r="AK7" s="822">
        <v>1303</v>
      </c>
      <c r="AL7" s="823"/>
      <c r="AM7" s="823"/>
      <c r="AN7" s="823"/>
      <c r="AO7" s="823"/>
      <c r="AP7" s="823">
        <v>43346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1</v>
      </c>
      <c r="CI7" s="820"/>
      <c r="CJ7" s="820"/>
      <c r="CK7" s="820"/>
      <c r="CL7" s="821"/>
      <c r="CM7" s="819">
        <v>57</v>
      </c>
      <c r="CN7" s="820"/>
      <c r="CO7" s="820"/>
      <c r="CP7" s="820"/>
      <c r="CQ7" s="821"/>
      <c r="CR7" s="819">
        <v>29</v>
      </c>
      <c r="CS7" s="820"/>
      <c r="CT7" s="820"/>
      <c r="CU7" s="820"/>
      <c r="CV7" s="821"/>
      <c r="CW7" s="819">
        <v>0</v>
      </c>
      <c r="CX7" s="820"/>
      <c r="CY7" s="820"/>
      <c r="CZ7" s="820"/>
      <c r="DA7" s="821"/>
      <c r="DB7" s="819" t="s">
        <v>589</v>
      </c>
      <c r="DC7" s="820"/>
      <c r="DD7" s="820"/>
      <c r="DE7" s="820"/>
      <c r="DF7" s="821"/>
      <c r="DG7" s="819" t="s">
        <v>589</v>
      </c>
      <c r="DH7" s="820"/>
      <c r="DI7" s="820"/>
      <c r="DJ7" s="820"/>
      <c r="DK7" s="821"/>
      <c r="DL7" s="819" t="s">
        <v>589</v>
      </c>
      <c r="DM7" s="820"/>
      <c r="DN7" s="820"/>
      <c r="DO7" s="820"/>
      <c r="DP7" s="821"/>
      <c r="DQ7" s="819" t="s">
        <v>589</v>
      </c>
      <c r="DR7" s="820"/>
      <c r="DS7" s="820"/>
      <c r="DT7" s="820"/>
      <c r="DU7" s="821"/>
      <c r="DV7" s="800"/>
      <c r="DW7" s="801"/>
      <c r="DX7" s="801"/>
      <c r="DY7" s="801"/>
      <c r="DZ7" s="802"/>
      <c r="EA7" s="256"/>
    </row>
    <row r="8" spans="1:131" s="257" customFormat="1" ht="26.35" customHeight="1" x14ac:dyDescent="0.2">
      <c r="A8" s="263">
        <v>2</v>
      </c>
      <c r="B8" s="803" t="s">
        <v>386</v>
      </c>
      <c r="C8" s="804"/>
      <c r="D8" s="804"/>
      <c r="E8" s="804"/>
      <c r="F8" s="804"/>
      <c r="G8" s="804"/>
      <c r="H8" s="804"/>
      <c r="I8" s="804"/>
      <c r="J8" s="804"/>
      <c r="K8" s="804"/>
      <c r="L8" s="804"/>
      <c r="M8" s="804"/>
      <c r="N8" s="804"/>
      <c r="O8" s="804"/>
      <c r="P8" s="805"/>
      <c r="Q8" s="806">
        <v>814</v>
      </c>
      <c r="R8" s="807"/>
      <c r="S8" s="807"/>
      <c r="T8" s="807"/>
      <c r="U8" s="807"/>
      <c r="V8" s="807">
        <v>636</v>
      </c>
      <c r="W8" s="807"/>
      <c r="X8" s="807"/>
      <c r="Y8" s="807"/>
      <c r="Z8" s="807"/>
      <c r="AA8" s="807">
        <v>179</v>
      </c>
      <c r="AB8" s="807"/>
      <c r="AC8" s="807"/>
      <c r="AD8" s="807"/>
      <c r="AE8" s="808"/>
      <c r="AF8" s="809">
        <v>73</v>
      </c>
      <c r="AG8" s="810"/>
      <c r="AH8" s="810"/>
      <c r="AI8" s="810"/>
      <c r="AJ8" s="811"/>
      <c r="AK8" s="812">
        <v>494</v>
      </c>
      <c r="AL8" s="813"/>
      <c r="AM8" s="813"/>
      <c r="AN8" s="813"/>
      <c r="AO8" s="813"/>
      <c r="AP8" s="813">
        <v>2418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1</v>
      </c>
      <c r="CI8" s="830"/>
      <c r="CJ8" s="830"/>
      <c r="CK8" s="830"/>
      <c r="CL8" s="831"/>
      <c r="CM8" s="829">
        <v>60</v>
      </c>
      <c r="CN8" s="830"/>
      <c r="CO8" s="830"/>
      <c r="CP8" s="830"/>
      <c r="CQ8" s="831"/>
      <c r="CR8" s="829">
        <v>30</v>
      </c>
      <c r="CS8" s="830"/>
      <c r="CT8" s="830"/>
      <c r="CU8" s="830"/>
      <c r="CV8" s="831"/>
      <c r="CW8" s="829">
        <v>16</v>
      </c>
      <c r="CX8" s="830"/>
      <c r="CY8" s="830"/>
      <c r="CZ8" s="830"/>
      <c r="DA8" s="831"/>
      <c r="DB8" s="829" t="s">
        <v>589</v>
      </c>
      <c r="DC8" s="830"/>
      <c r="DD8" s="830"/>
      <c r="DE8" s="830"/>
      <c r="DF8" s="831"/>
      <c r="DG8" s="829" t="s">
        <v>589</v>
      </c>
      <c r="DH8" s="830"/>
      <c r="DI8" s="830"/>
      <c r="DJ8" s="830"/>
      <c r="DK8" s="831"/>
      <c r="DL8" s="829" t="s">
        <v>589</v>
      </c>
      <c r="DM8" s="830"/>
      <c r="DN8" s="830"/>
      <c r="DO8" s="830"/>
      <c r="DP8" s="831"/>
      <c r="DQ8" s="829" t="s">
        <v>589</v>
      </c>
      <c r="DR8" s="830"/>
      <c r="DS8" s="830"/>
      <c r="DT8" s="830"/>
      <c r="DU8" s="831"/>
      <c r="DV8" s="832"/>
      <c r="DW8" s="833"/>
      <c r="DX8" s="833"/>
      <c r="DY8" s="833"/>
      <c r="DZ8" s="834"/>
      <c r="EA8" s="256"/>
    </row>
    <row r="9" spans="1:131" s="257" customFormat="1" ht="26.3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6</v>
      </c>
      <c r="CI9" s="830"/>
      <c r="CJ9" s="830"/>
      <c r="CK9" s="830"/>
      <c r="CL9" s="831"/>
      <c r="CM9" s="829">
        <v>284</v>
      </c>
      <c r="CN9" s="830"/>
      <c r="CO9" s="830"/>
      <c r="CP9" s="830"/>
      <c r="CQ9" s="831"/>
      <c r="CR9" s="829">
        <v>210</v>
      </c>
      <c r="CS9" s="830"/>
      <c r="CT9" s="830"/>
      <c r="CU9" s="830"/>
      <c r="CV9" s="831"/>
      <c r="CW9" s="829">
        <v>0</v>
      </c>
      <c r="CX9" s="830"/>
      <c r="CY9" s="830"/>
      <c r="CZ9" s="830"/>
      <c r="DA9" s="831"/>
      <c r="DB9" s="829" t="s">
        <v>589</v>
      </c>
      <c r="DC9" s="830"/>
      <c r="DD9" s="830"/>
      <c r="DE9" s="830"/>
      <c r="DF9" s="831"/>
      <c r="DG9" s="829" t="s">
        <v>589</v>
      </c>
      <c r="DH9" s="830"/>
      <c r="DI9" s="830"/>
      <c r="DJ9" s="830"/>
      <c r="DK9" s="831"/>
      <c r="DL9" s="829" t="s">
        <v>589</v>
      </c>
      <c r="DM9" s="830"/>
      <c r="DN9" s="830"/>
      <c r="DO9" s="830"/>
      <c r="DP9" s="831"/>
      <c r="DQ9" s="829" t="s">
        <v>589</v>
      </c>
      <c r="DR9" s="830"/>
      <c r="DS9" s="830"/>
      <c r="DT9" s="830"/>
      <c r="DU9" s="831"/>
      <c r="DV9" s="832"/>
      <c r="DW9" s="833"/>
      <c r="DX9" s="833"/>
      <c r="DY9" s="833"/>
      <c r="DZ9" s="834"/>
      <c r="EA9" s="256"/>
    </row>
    <row r="10" spans="1:131" s="257" customFormat="1" ht="26.3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586</v>
      </c>
      <c r="BT10" s="817"/>
      <c r="BU10" s="817"/>
      <c r="BV10" s="817"/>
      <c r="BW10" s="817"/>
      <c r="BX10" s="817"/>
      <c r="BY10" s="817"/>
      <c r="BZ10" s="817"/>
      <c r="CA10" s="817"/>
      <c r="CB10" s="817"/>
      <c r="CC10" s="817"/>
      <c r="CD10" s="817"/>
      <c r="CE10" s="817"/>
      <c r="CF10" s="817"/>
      <c r="CG10" s="818"/>
      <c r="CH10" s="829">
        <v>-452</v>
      </c>
      <c r="CI10" s="830"/>
      <c r="CJ10" s="830"/>
      <c r="CK10" s="830"/>
      <c r="CL10" s="831"/>
      <c r="CM10" s="829">
        <v>12</v>
      </c>
      <c r="CN10" s="830"/>
      <c r="CO10" s="830"/>
      <c r="CP10" s="830"/>
      <c r="CQ10" s="831"/>
      <c r="CR10" s="829">
        <v>4</v>
      </c>
      <c r="CS10" s="830"/>
      <c r="CT10" s="830"/>
      <c r="CU10" s="830"/>
      <c r="CV10" s="831"/>
      <c r="CW10" s="829">
        <v>0</v>
      </c>
      <c r="CX10" s="830"/>
      <c r="CY10" s="830"/>
      <c r="CZ10" s="830"/>
      <c r="DA10" s="831"/>
      <c r="DB10" s="829" t="s">
        <v>589</v>
      </c>
      <c r="DC10" s="830"/>
      <c r="DD10" s="830"/>
      <c r="DE10" s="830"/>
      <c r="DF10" s="831"/>
      <c r="DG10" s="829" t="s">
        <v>589</v>
      </c>
      <c r="DH10" s="830"/>
      <c r="DI10" s="830"/>
      <c r="DJ10" s="830"/>
      <c r="DK10" s="831"/>
      <c r="DL10" s="829" t="s">
        <v>589</v>
      </c>
      <c r="DM10" s="830"/>
      <c r="DN10" s="830"/>
      <c r="DO10" s="830"/>
      <c r="DP10" s="831"/>
      <c r="DQ10" s="829" t="s">
        <v>589</v>
      </c>
      <c r="DR10" s="830"/>
      <c r="DS10" s="830"/>
      <c r="DT10" s="830"/>
      <c r="DU10" s="831"/>
      <c r="DV10" s="832"/>
      <c r="DW10" s="833"/>
      <c r="DX10" s="833"/>
      <c r="DY10" s="833"/>
      <c r="DZ10" s="834"/>
      <c r="EA10" s="256"/>
    </row>
    <row r="11" spans="1:131" s="257" customFormat="1" ht="26.3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587</v>
      </c>
      <c r="BT11" s="817"/>
      <c r="BU11" s="817"/>
      <c r="BV11" s="817"/>
      <c r="BW11" s="817"/>
      <c r="BX11" s="817"/>
      <c r="BY11" s="817"/>
      <c r="BZ11" s="817"/>
      <c r="CA11" s="817"/>
      <c r="CB11" s="817"/>
      <c r="CC11" s="817"/>
      <c r="CD11" s="817"/>
      <c r="CE11" s="817"/>
      <c r="CF11" s="817"/>
      <c r="CG11" s="818"/>
      <c r="CH11" s="829">
        <v>8</v>
      </c>
      <c r="CI11" s="830"/>
      <c r="CJ11" s="830"/>
      <c r="CK11" s="830"/>
      <c r="CL11" s="831"/>
      <c r="CM11" s="829">
        <v>359</v>
      </c>
      <c r="CN11" s="830"/>
      <c r="CO11" s="830"/>
      <c r="CP11" s="830"/>
      <c r="CQ11" s="831"/>
      <c r="CR11" s="829">
        <v>30</v>
      </c>
      <c r="CS11" s="830"/>
      <c r="CT11" s="830"/>
      <c r="CU11" s="830"/>
      <c r="CV11" s="831"/>
      <c r="CW11" s="829">
        <v>90</v>
      </c>
      <c r="CX11" s="830"/>
      <c r="CY11" s="830"/>
      <c r="CZ11" s="830"/>
      <c r="DA11" s="831"/>
      <c r="DB11" s="829" t="s">
        <v>589</v>
      </c>
      <c r="DC11" s="830"/>
      <c r="DD11" s="830"/>
      <c r="DE11" s="830"/>
      <c r="DF11" s="831"/>
      <c r="DG11" s="829" t="s">
        <v>589</v>
      </c>
      <c r="DH11" s="830"/>
      <c r="DI11" s="830"/>
      <c r="DJ11" s="830"/>
      <c r="DK11" s="831"/>
      <c r="DL11" s="829" t="s">
        <v>589</v>
      </c>
      <c r="DM11" s="830"/>
      <c r="DN11" s="830"/>
      <c r="DO11" s="830"/>
      <c r="DP11" s="831"/>
      <c r="DQ11" s="829" t="s">
        <v>589</v>
      </c>
      <c r="DR11" s="830"/>
      <c r="DS11" s="830"/>
      <c r="DT11" s="830"/>
      <c r="DU11" s="831"/>
      <c r="DV11" s="832"/>
      <c r="DW11" s="833"/>
      <c r="DX11" s="833"/>
      <c r="DY11" s="833"/>
      <c r="DZ11" s="834"/>
      <c r="EA11" s="256"/>
    </row>
    <row r="12" spans="1:131" s="257" customFormat="1" ht="26.3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588</v>
      </c>
      <c r="BT12" s="817"/>
      <c r="BU12" s="817"/>
      <c r="BV12" s="817"/>
      <c r="BW12" s="817"/>
      <c r="BX12" s="817"/>
      <c r="BY12" s="817"/>
      <c r="BZ12" s="817"/>
      <c r="CA12" s="817"/>
      <c r="CB12" s="817"/>
      <c r="CC12" s="817"/>
      <c r="CD12" s="817"/>
      <c r="CE12" s="817"/>
      <c r="CF12" s="817"/>
      <c r="CG12" s="818"/>
      <c r="CH12" s="829">
        <v>-1</v>
      </c>
      <c r="CI12" s="830"/>
      <c r="CJ12" s="830"/>
      <c r="CK12" s="830"/>
      <c r="CL12" s="831"/>
      <c r="CM12" s="829">
        <v>240</v>
      </c>
      <c r="CN12" s="830"/>
      <c r="CO12" s="830"/>
      <c r="CP12" s="830"/>
      <c r="CQ12" s="831"/>
      <c r="CR12" s="829">
        <v>82</v>
      </c>
      <c r="CS12" s="830"/>
      <c r="CT12" s="830"/>
      <c r="CU12" s="830"/>
      <c r="CV12" s="831"/>
      <c r="CW12" s="829">
        <v>0</v>
      </c>
      <c r="CX12" s="830"/>
      <c r="CY12" s="830"/>
      <c r="CZ12" s="830"/>
      <c r="DA12" s="831"/>
      <c r="DB12" s="829" t="s">
        <v>589</v>
      </c>
      <c r="DC12" s="830"/>
      <c r="DD12" s="830"/>
      <c r="DE12" s="830"/>
      <c r="DF12" s="831"/>
      <c r="DG12" s="829" t="s">
        <v>589</v>
      </c>
      <c r="DH12" s="830"/>
      <c r="DI12" s="830"/>
      <c r="DJ12" s="830"/>
      <c r="DK12" s="831"/>
      <c r="DL12" s="829" t="s">
        <v>589</v>
      </c>
      <c r="DM12" s="830"/>
      <c r="DN12" s="830"/>
      <c r="DO12" s="830"/>
      <c r="DP12" s="831"/>
      <c r="DQ12" s="829" t="s">
        <v>589</v>
      </c>
      <c r="DR12" s="830"/>
      <c r="DS12" s="830"/>
      <c r="DT12" s="830"/>
      <c r="DU12" s="831"/>
      <c r="DV12" s="832"/>
      <c r="DW12" s="833"/>
      <c r="DX12" s="833"/>
      <c r="DY12" s="833"/>
      <c r="DZ12" s="834"/>
      <c r="EA12" s="256"/>
    </row>
    <row r="13" spans="1:131" s="257" customFormat="1" ht="26.3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3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3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3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3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3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3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3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3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3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35" customHeight="1" thickBot="1" x14ac:dyDescent="0.25">
      <c r="A23" s="266" t="s">
        <v>388</v>
      </c>
      <c r="B23" s="838" t="s">
        <v>389</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2260</v>
      </c>
      <c r="AG23" s="842"/>
      <c r="AH23" s="842"/>
      <c r="AI23" s="842"/>
      <c r="AJ23" s="845"/>
      <c r="AK23" s="846"/>
      <c r="AL23" s="847"/>
      <c r="AM23" s="847"/>
      <c r="AN23" s="847"/>
      <c r="AO23" s="847"/>
      <c r="AP23" s="842"/>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35" customHeight="1" x14ac:dyDescent="0.2">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35" customHeight="1" thickBot="1" x14ac:dyDescent="0.25">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35" customHeight="1" x14ac:dyDescent="0.2">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3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35" customHeight="1" thickTop="1" x14ac:dyDescent="0.2">
      <c r="A28" s="268">
        <v>1</v>
      </c>
      <c r="B28" s="779" t="s">
        <v>400</v>
      </c>
      <c r="C28" s="780"/>
      <c r="D28" s="780"/>
      <c r="E28" s="780"/>
      <c r="F28" s="780"/>
      <c r="G28" s="780"/>
      <c r="H28" s="780"/>
      <c r="I28" s="780"/>
      <c r="J28" s="780"/>
      <c r="K28" s="780"/>
      <c r="L28" s="780"/>
      <c r="M28" s="780"/>
      <c r="N28" s="780"/>
      <c r="O28" s="780"/>
      <c r="P28" s="781"/>
      <c r="Q28" s="870">
        <v>11312</v>
      </c>
      <c r="R28" s="871"/>
      <c r="S28" s="871"/>
      <c r="T28" s="871"/>
      <c r="U28" s="871"/>
      <c r="V28" s="871">
        <v>11011</v>
      </c>
      <c r="W28" s="871"/>
      <c r="X28" s="871"/>
      <c r="Y28" s="871"/>
      <c r="Z28" s="871"/>
      <c r="AA28" s="871">
        <v>301</v>
      </c>
      <c r="AB28" s="871"/>
      <c r="AC28" s="871"/>
      <c r="AD28" s="871"/>
      <c r="AE28" s="872"/>
      <c r="AF28" s="873">
        <v>301</v>
      </c>
      <c r="AG28" s="871"/>
      <c r="AH28" s="871"/>
      <c r="AI28" s="871"/>
      <c r="AJ28" s="874"/>
      <c r="AK28" s="875">
        <v>1298</v>
      </c>
      <c r="AL28" s="866"/>
      <c r="AM28" s="866"/>
      <c r="AN28" s="866"/>
      <c r="AO28" s="866"/>
      <c r="AP28" s="866" t="s">
        <v>602</v>
      </c>
      <c r="AQ28" s="866"/>
      <c r="AR28" s="866"/>
      <c r="AS28" s="866"/>
      <c r="AT28" s="866"/>
      <c r="AU28" s="866" t="s">
        <v>597</v>
      </c>
      <c r="AV28" s="866"/>
      <c r="AW28" s="866"/>
      <c r="AX28" s="866"/>
      <c r="AY28" s="866"/>
      <c r="AZ28" s="867" t="s">
        <v>596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35" customHeight="1" x14ac:dyDescent="0.2">
      <c r="A29" s="268">
        <v>2</v>
      </c>
      <c r="B29" s="803" t="s">
        <v>401</v>
      </c>
      <c r="C29" s="804"/>
      <c r="D29" s="804"/>
      <c r="E29" s="804"/>
      <c r="F29" s="804"/>
      <c r="G29" s="804"/>
      <c r="H29" s="804"/>
      <c r="I29" s="804"/>
      <c r="J29" s="804"/>
      <c r="K29" s="804"/>
      <c r="L29" s="804"/>
      <c r="M29" s="804"/>
      <c r="N29" s="804"/>
      <c r="O29" s="804"/>
      <c r="P29" s="805"/>
      <c r="Q29" s="806">
        <v>12993</v>
      </c>
      <c r="R29" s="807"/>
      <c r="S29" s="807"/>
      <c r="T29" s="807"/>
      <c r="U29" s="807"/>
      <c r="V29" s="807">
        <v>12331</v>
      </c>
      <c r="W29" s="807"/>
      <c r="X29" s="807"/>
      <c r="Y29" s="807"/>
      <c r="Z29" s="807"/>
      <c r="AA29" s="807">
        <v>662</v>
      </c>
      <c r="AB29" s="807"/>
      <c r="AC29" s="807"/>
      <c r="AD29" s="807"/>
      <c r="AE29" s="808"/>
      <c r="AF29" s="809">
        <v>662</v>
      </c>
      <c r="AG29" s="810"/>
      <c r="AH29" s="810"/>
      <c r="AI29" s="810"/>
      <c r="AJ29" s="811"/>
      <c r="AK29" s="878">
        <v>2308</v>
      </c>
      <c r="AL29" s="879"/>
      <c r="AM29" s="879"/>
      <c r="AN29" s="879"/>
      <c r="AO29" s="879"/>
      <c r="AP29" s="879" t="s">
        <v>597</v>
      </c>
      <c r="AQ29" s="879"/>
      <c r="AR29" s="879"/>
      <c r="AS29" s="879"/>
      <c r="AT29" s="879"/>
      <c r="AU29" s="879" t="s">
        <v>597</v>
      </c>
      <c r="AV29" s="879"/>
      <c r="AW29" s="879"/>
      <c r="AX29" s="879"/>
      <c r="AY29" s="879"/>
      <c r="AZ29" s="880" t="s">
        <v>597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35" customHeight="1" x14ac:dyDescent="0.2">
      <c r="A30" s="268">
        <v>3</v>
      </c>
      <c r="B30" s="803" t="s">
        <v>402</v>
      </c>
      <c r="C30" s="804"/>
      <c r="D30" s="804"/>
      <c r="E30" s="804"/>
      <c r="F30" s="804"/>
      <c r="G30" s="804"/>
      <c r="H30" s="804"/>
      <c r="I30" s="804"/>
      <c r="J30" s="804"/>
      <c r="K30" s="804"/>
      <c r="L30" s="804"/>
      <c r="M30" s="804"/>
      <c r="N30" s="804"/>
      <c r="O30" s="804"/>
      <c r="P30" s="805"/>
      <c r="Q30" s="806">
        <v>1425</v>
      </c>
      <c r="R30" s="807"/>
      <c r="S30" s="807"/>
      <c r="T30" s="807"/>
      <c r="U30" s="807"/>
      <c r="V30" s="807">
        <v>1417</v>
      </c>
      <c r="W30" s="807"/>
      <c r="X30" s="807"/>
      <c r="Y30" s="807"/>
      <c r="Z30" s="807"/>
      <c r="AA30" s="807">
        <v>8</v>
      </c>
      <c r="AB30" s="807"/>
      <c r="AC30" s="807"/>
      <c r="AD30" s="807"/>
      <c r="AE30" s="808"/>
      <c r="AF30" s="809">
        <v>8</v>
      </c>
      <c r="AG30" s="810"/>
      <c r="AH30" s="810"/>
      <c r="AI30" s="810"/>
      <c r="AJ30" s="811"/>
      <c r="AK30" s="878">
        <v>378</v>
      </c>
      <c r="AL30" s="879"/>
      <c r="AM30" s="879"/>
      <c r="AN30" s="879"/>
      <c r="AO30" s="879"/>
      <c r="AP30" s="879" t="s">
        <v>603</v>
      </c>
      <c r="AQ30" s="879"/>
      <c r="AR30" s="879"/>
      <c r="AS30" s="879"/>
      <c r="AT30" s="879"/>
      <c r="AU30" s="879" t="s">
        <v>597</v>
      </c>
      <c r="AV30" s="879"/>
      <c r="AW30" s="879"/>
      <c r="AX30" s="879"/>
      <c r="AY30" s="879"/>
      <c r="AZ30" s="880" t="s">
        <v>596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35" customHeight="1" x14ac:dyDescent="0.2">
      <c r="A31" s="268">
        <v>4</v>
      </c>
      <c r="B31" s="803" t="s">
        <v>403</v>
      </c>
      <c r="C31" s="804"/>
      <c r="D31" s="804"/>
      <c r="E31" s="804"/>
      <c r="F31" s="804"/>
      <c r="G31" s="804"/>
      <c r="H31" s="804"/>
      <c r="I31" s="804"/>
      <c r="J31" s="804"/>
      <c r="K31" s="804"/>
      <c r="L31" s="804"/>
      <c r="M31" s="804"/>
      <c r="N31" s="804"/>
      <c r="O31" s="804"/>
      <c r="P31" s="805"/>
      <c r="Q31" s="806">
        <v>3050</v>
      </c>
      <c r="R31" s="807"/>
      <c r="S31" s="807"/>
      <c r="T31" s="807"/>
      <c r="U31" s="807"/>
      <c r="V31" s="807">
        <v>2805</v>
      </c>
      <c r="W31" s="807"/>
      <c r="X31" s="807"/>
      <c r="Y31" s="807"/>
      <c r="Z31" s="807"/>
      <c r="AA31" s="807">
        <v>244</v>
      </c>
      <c r="AB31" s="807"/>
      <c r="AC31" s="807"/>
      <c r="AD31" s="807"/>
      <c r="AE31" s="808"/>
      <c r="AF31" s="809">
        <v>2760</v>
      </c>
      <c r="AG31" s="810"/>
      <c r="AH31" s="810"/>
      <c r="AI31" s="810"/>
      <c r="AJ31" s="811"/>
      <c r="AK31" s="878" t="s">
        <v>597</v>
      </c>
      <c r="AL31" s="879"/>
      <c r="AM31" s="879"/>
      <c r="AN31" s="879"/>
      <c r="AO31" s="879"/>
      <c r="AP31" s="879">
        <v>11082</v>
      </c>
      <c r="AQ31" s="879"/>
      <c r="AR31" s="879"/>
      <c r="AS31" s="879"/>
      <c r="AT31" s="879"/>
      <c r="AU31" s="879">
        <v>299</v>
      </c>
      <c r="AV31" s="879"/>
      <c r="AW31" s="879"/>
      <c r="AX31" s="879"/>
      <c r="AY31" s="879"/>
      <c r="AZ31" s="880" t="s">
        <v>597</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35" customHeight="1" x14ac:dyDescent="0.2">
      <c r="A32" s="268">
        <v>5</v>
      </c>
      <c r="B32" s="803" t="s">
        <v>405</v>
      </c>
      <c r="C32" s="804"/>
      <c r="D32" s="804"/>
      <c r="E32" s="804"/>
      <c r="F32" s="804"/>
      <c r="G32" s="804"/>
      <c r="H32" s="804"/>
      <c r="I32" s="804"/>
      <c r="J32" s="804"/>
      <c r="K32" s="804"/>
      <c r="L32" s="804"/>
      <c r="M32" s="804"/>
      <c r="N32" s="804"/>
      <c r="O32" s="804"/>
      <c r="P32" s="805"/>
      <c r="Q32" s="806">
        <v>16</v>
      </c>
      <c r="R32" s="807"/>
      <c r="S32" s="807"/>
      <c r="T32" s="807"/>
      <c r="U32" s="807"/>
      <c r="V32" s="807">
        <v>14</v>
      </c>
      <c r="W32" s="807"/>
      <c r="X32" s="807"/>
      <c r="Y32" s="807"/>
      <c r="Z32" s="807"/>
      <c r="AA32" s="807">
        <v>2</v>
      </c>
      <c r="AB32" s="807"/>
      <c r="AC32" s="807"/>
      <c r="AD32" s="807"/>
      <c r="AE32" s="808"/>
      <c r="AF32" s="809">
        <v>6</v>
      </c>
      <c r="AG32" s="810"/>
      <c r="AH32" s="810"/>
      <c r="AI32" s="810"/>
      <c r="AJ32" s="811"/>
      <c r="AK32" s="878" t="s">
        <v>599</v>
      </c>
      <c r="AL32" s="879"/>
      <c r="AM32" s="879"/>
      <c r="AN32" s="879"/>
      <c r="AO32" s="879"/>
      <c r="AP32" s="879">
        <v>36</v>
      </c>
      <c r="AQ32" s="879"/>
      <c r="AR32" s="879"/>
      <c r="AS32" s="879"/>
      <c r="AT32" s="879"/>
      <c r="AU32" s="879">
        <v>25</v>
      </c>
      <c r="AV32" s="879"/>
      <c r="AW32" s="879"/>
      <c r="AX32" s="879"/>
      <c r="AY32" s="879"/>
      <c r="AZ32" s="880" t="s">
        <v>596</v>
      </c>
      <c r="BA32" s="880"/>
      <c r="BB32" s="880"/>
      <c r="BC32" s="880"/>
      <c r="BD32" s="880"/>
      <c r="BE32" s="876" t="s">
        <v>404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35" customHeight="1" x14ac:dyDescent="0.2">
      <c r="A33" s="268">
        <v>6</v>
      </c>
      <c r="B33" s="803" t="s">
        <v>406</v>
      </c>
      <c r="C33" s="804"/>
      <c r="D33" s="804"/>
      <c r="E33" s="804"/>
      <c r="F33" s="804"/>
      <c r="G33" s="804"/>
      <c r="H33" s="804"/>
      <c r="I33" s="804"/>
      <c r="J33" s="804"/>
      <c r="K33" s="804"/>
      <c r="L33" s="804"/>
      <c r="M33" s="804"/>
      <c r="N33" s="804"/>
      <c r="O33" s="804"/>
      <c r="P33" s="805"/>
      <c r="Q33" s="806">
        <f>3006+225+288</f>
        <v>3519</v>
      </c>
      <c r="R33" s="807"/>
      <c r="S33" s="807"/>
      <c r="T33" s="807"/>
      <c r="U33" s="807"/>
      <c r="V33" s="807">
        <f>2875+218+280</f>
        <v>3373</v>
      </c>
      <c r="W33" s="807"/>
      <c r="X33" s="807"/>
      <c r="Y33" s="807"/>
      <c r="Z33" s="807"/>
      <c r="AA33" s="807">
        <f>131+6+9</f>
        <v>146</v>
      </c>
      <c r="AB33" s="807"/>
      <c r="AC33" s="807"/>
      <c r="AD33" s="807"/>
      <c r="AE33" s="808"/>
      <c r="AF33" s="809">
        <v>271</v>
      </c>
      <c r="AG33" s="810"/>
      <c r="AH33" s="810"/>
      <c r="AI33" s="810"/>
      <c r="AJ33" s="811"/>
      <c r="AK33" s="878" t="s">
        <v>600</v>
      </c>
      <c r="AL33" s="879"/>
      <c r="AM33" s="879"/>
      <c r="AN33" s="879"/>
      <c r="AO33" s="879"/>
      <c r="AP33" s="879">
        <v>18398</v>
      </c>
      <c r="AQ33" s="879"/>
      <c r="AR33" s="879"/>
      <c r="AS33" s="879"/>
      <c r="AT33" s="879"/>
      <c r="AU33" s="879">
        <v>8621</v>
      </c>
      <c r="AV33" s="879"/>
      <c r="AW33" s="879"/>
      <c r="AX33" s="879"/>
      <c r="AY33" s="879"/>
      <c r="AZ33" s="880" t="s">
        <v>597</v>
      </c>
      <c r="BA33" s="880"/>
      <c r="BB33" s="880"/>
      <c r="BC33" s="880"/>
      <c r="BD33" s="880"/>
      <c r="BE33" s="876" t="s">
        <v>404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35" customHeight="1" x14ac:dyDescent="0.2">
      <c r="A34" s="268">
        <v>7</v>
      </c>
      <c r="B34" s="803" t="s">
        <v>407</v>
      </c>
      <c r="C34" s="804"/>
      <c r="D34" s="804"/>
      <c r="E34" s="804"/>
      <c r="F34" s="804"/>
      <c r="G34" s="804"/>
      <c r="H34" s="804"/>
      <c r="I34" s="804"/>
      <c r="J34" s="804"/>
      <c r="K34" s="804"/>
      <c r="L34" s="804"/>
      <c r="M34" s="804"/>
      <c r="N34" s="804"/>
      <c r="O34" s="804"/>
      <c r="P34" s="805"/>
      <c r="Q34" s="806">
        <v>116</v>
      </c>
      <c r="R34" s="807"/>
      <c r="S34" s="807"/>
      <c r="T34" s="807"/>
      <c r="U34" s="807"/>
      <c r="V34" s="807">
        <v>112</v>
      </c>
      <c r="W34" s="807"/>
      <c r="X34" s="807"/>
      <c r="Y34" s="807"/>
      <c r="Z34" s="807"/>
      <c r="AA34" s="807">
        <v>4</v>
      </c>
      <c r="AB34" s="807"/>
      <c r="AC34" s="807"/>
      <c r="AD34" s="807"/>
      <c r="AE34" s="808"/>
      <c r="AF34" s="809" t="s">
        <v>127</v>
      </c>
      <c r="AG34" s="810"/>
      <c r="AH34" s="810"/>
      <c r="AI34" s="810"/>
      <c r="AJ34" s="811"/>
      <c r="AK34" s="878">
        <v>48</v>
      </c>
      <c r="AL34" s="879"/>
      <c r="AM34" s="879"/>
      <c r="AN34" s="879"/>
      <c r="AO34" s="879"/>
      <c r="AP34" s="879" t="s">
        <v>597</v>
      </c>
      <c r="AQ34" s="879"/>
      <c r="AR34" s="879"/>
      <c r="AS34" s="879"/>
      <c r="AT34" s="879"/>
      <c r="AU34" s="879" t="s">
        <v>597</v>
      </c>
      <c r="AV34" s="879"/>
      <c r="AW34" s="879"/>
      <c r="AX34" s="879"/>
      <c r="AY34" s="879"/>
      <c r="AZ34" s="880" t="s">
        <v>597</v>
      </c>
      <c r="BA34" s="880"/>
      <c r="BB34" s="880"/>
      <c r="BC34" s="880"/>
      <c r="BD34" s="880"/>
      <c r="BE34" s="876" t="s">
        <v>408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35" customHeight="1" x14ac:dyDescent="0.2">
      <c r="A35" s="268">
        <v>8</v>
      </c>
      <c r="B35" s="803" t="s">
        <v>409</v>
      </c>
      <c r="C35" s="804"/>
      <c r="D35" s="804"/>
      <c r="E35" s="804"/>
      <c r="F35" s="804"/>
      <c r="G35" s="804"/>
      <c r="H35" s="804"/>
      <c r="I35" s="804"/>
      <c r="J35" s="804"/>
      <c r="K35" s="804"/>
      <c r="L35" s="804"/>
      <c r="M35" s="804"/>
      <c r="N35" s="804"/>
      <c r="O35" s="804"/>
      <c r="P35" s="805"/>
      <c r="Q35" s="806">
        <v>109</v>
      </c>
      <c r="R35" s="807"/>
      <c r="S35" s="807"/>
      <c r="T35" s="807"/>
      <c r="U35" s="807"/>
      <c r="V35" s="807">
        <v>105</v>
      </c>
      <c r="W35" s="807"/>
      <c r="X35" s="807"/>
      <c r="Y35" s="807"/>
      <c r="Z35" s="807"/>
      <c r="AA35" s="807">
        <v>4</v>
      </c>
      <c r="AB35" s="807"/>
      <c r="AC35" s="807"/>
      <c r="AD35" s="807"/>
      <c r="AE35" s="808"/>
      <c r="AF35" s="809">
        <v>4</v>
      </c>
      <c r="AG35" s="810"/>
      <c r="AH35" s="810"/>
      <c r="AI35" s="810"/>
      <c r="AJ35" s="811"/>
      <c r="AK35" s="878">
        <v>28</v>
      </c>
      <c r="AL35" s="879"/>
      <c r="AM35" s="879"/>
      <c r="AN35" s="879"/>
      <c r="AO35" s="879"/>
      <c r="AP35" s="879">
        <v>34</v>
      </c>
      <c r="AQ35" s="879"/>
      <c r="AR35" s="879"/>
      <c r="AS35" s="879"/>
      <c r="AT35" s="879"/>
      <c r="AU35" s="879">
        <v>21</v>
      </c>
      <c r="AV35" s="879"/>
      <c r="AW35" s="879"/>
      <c r="AX35" s="879"/>
      <c r="AY35" s="879"/>
      <c r="AZ35" s="880" t="s">
        <v>597</v>
      </c>
      <c r="BA35" s="880"/>
      <c r="BB35" s="880"/>
      <c r="BC35" s="880"/>
      <c r="BD35" s="880"/>
      <c r="BE35" s="876" t="s">
        <v>408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35" customHeight="1" x14ac:dyDescent="0.2">
      <c r="A36" s="268">
        <v>9</v>
      </c>
      <c r="B36" s="803" t="s">
        <v>410</v>
      </c>
      <c r="C36" s="804"/>
      <c r="D36" s="804"/>
      <c r="E36" s="804"/>
      <c r="F36" s="804"/>
      <c r="G36" s="804"/>
      <c r="H36" s="804"/>
      <c r="I36" s="804"/>
      <c r="J36" s="804"/>
      <c r="K36" s="804"/>
      <c r="L36" s="804"/>
      <c r="M36" s="804"/>
      <c r="N36" s="804"/>
      <c r="O36" s="804"/>
      <c r="P36" s="805"/>
      <c r="Q36" s="806">
        <v>111</v>
      </c>
      <c r="R36" s="807"/>
      <c r="S36" s="807"/>
      <c r="T36" s="807"/>
      <c r="U36" s="807"/>
      <c r="V36" s="807">
        <v>1</v>
      </c>
      <c r="W36" s="807"/>
      <c r="X36" s="807"/>
      <c r="Y36" s="807"/>
      <c r="Z36" s="807"/>
      <c r="AA36" s="807">
        <v>110</v>
      </c>
      <c r="AB36" s="807"/>
      <c r="AC36" s="807"/>
      <c r="AD36" s="807"/>
      <c r="AE36" s="808"/>
      <c r="AF36" s="809">
        <v>110</v>
      </c>
      <c r="AG36" s="810"/>
      <c r="AH36" s="810"/>
      <c r="AI36" s="810"/>
      <c r="AJ36" s="811"/>
      <c r="AK36" s="878" t="s">
        <v>597</v>
      </c>
      <c r="AL36" s="879"/>
      <c r="AM36" s="879"/>
      <c r="AN36" s="879"/>
      <c r="AO36" s="879"/>
      <c r="AP36" s="879" t="s">
        <v>601</v>
      </c>
      <c r="AQ36" s="879"/>
      <c r="AR36" s="879"/>
      <c r="AS36" s="879"/>
      <c r="AT36" s="879"/>
      <c r="AU36" s="879" t="s">
        <v>597</v>
      </c>
      <c r="AV36" s="879"/>
      <c r="AW36" s="879"/>
      <c r="AX36" s="879"/>
      <c r="AY36" s="879"/>
      <c r="AZ36" s="880" t="s">
        <v>598</v>
      </c>
      <c r="BA36" s="880"/>
      <c r="BB36" s="880"/>
      <c r="BC36" s="880"/>
      <c r="BD36" s="880"/>
      <c r="BE36" s="876" t="s">
        <v>408</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3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3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3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3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3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3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3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3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3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3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3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3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3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3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3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3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3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3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3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3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3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3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3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3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3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3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35" customHeight="1" thickBot="1" x14ac:dyDescent="0.25">
      <c r="A63" s="266" t="s">
        <v>388</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4122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3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3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35" customHeight="1" x14ac:dyDescent="0.2">
      <c r="A66" s="788" t="s">
        <v>414</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394</v>
      </c>
      <c r="AB66" s="766"/>
      <c r="AC66" s="766"/>
      <c r="AD66" s="766"/>
      <c r="AE66" s="767"/>
      <c r="AF66" s="900" t="s">
        <v>395</v>
      </c>
      <c r="AG66" s="861"/>
      <c r="AH66" s="861"/>
      <c r="AI66" s="861"/>
      <c r="AJ66" s="901"/>
      <c r="AK66" s="765" t="s">
        <v>396</v>
      </c>
      <c r="AL66" s="789"/>
      <c r="AM66" s="789"/>
      <c r="AN66" s="789"/>
      <c r="AO66" s="790"/>
      <c r="AP66" s="765" t="s">
        <v>415</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3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35" customHeight="1" thickTop="1" x14ac:dyDescent="0.2">
      <c r="A68" s="260">
        <v>1</v>
      </c>
      <c r="B68" s="917" t="s">
        <v>572</v>
      </c>
      <c r="C68" s="918"/>
      <c r="D68" s="918"/>
      <c r="E68" s="918"/>
      <c r="F68" s="918"/>
      <c r="G68" s="918"/>
      <c r="H68" s="918"/>
      <c r="I68" s="918"/>
      <c r="J68" s="918"/>
      <c r="K68" s="918"/>
      <c r="L68" s="918"/>
      <c r="M68" s="918"/>
      <c r="N68" s="918"/>
      <c r="O68" s="918"/>
      <c r="P68" s="919"/>
      <c r="Q68" s="920">
        <v>10592</v>
      </c>
      <c r="R68" s="914"/>
      <c r="S68" s="914"/>
      <c r="T68" s="914"/>
      <c r="U68" s="914"/>
      <c r="V68" s="914">
        <v>10446</v>
      </c>
      <c r="W68" s="914"/>
      <c r="X68" s="914"/>
      <c r="Y68" s="914"/>
      <c r="Z68" s="914"/>
      <c r="AA68" s="914">
        <v>146</v>
      </c>
      <c r="AB68" s="914"/>
      <c r="AC68" s="914"/>
      <c r="AD68" s="914"/>
      <c r="AE68" s="914"/>
      <c r="AF68" s="914">
        <v>134</v>
      </c>
      <c r="AG68" s="914"/>
      <c r="AH68" s="914"/>
      <c r="AI68" s="914"/>
      <c r="AJ68" s="914"/>
      <c r="AK68" s="914">
        <v>1583</v>
      </c>
      <c r="AL68" s="914"/>
      <c r="AM68" s="914"/>
      <c r="AN68" s="914"/>
      <c r="AO68" s="914"/>
      <c r="AP68" s="914">
        <v>3998</v>
      </c>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35" customHeight="1" x14ac:dyDescent="0.2">
      <c r="A69" s="263">
        <v>2</v>
      </c>
      <c r="B69" s="921" t="s">
        <v>573</v>
      </c>
      <c r="C69" s="922"/>
      <c r="D69" s="922"/>
      <c r="E69" s="922"/>
      <c r="F69" s="922"/>
      <c r="G69" s="922"/>
      <c r="H69" s="922"/>
      <c r="I69" s="922"/>
      <c r="J69" s="922"/>
      <c r="K69" s="922"/>
      <c r="L69" s="922"/>
      <c r="M69" s="922"/>
      <c r="N69" s="922"/>
      <c r="O69" s="922"/>
      <c r="P69" s="923"/>
      <c r="Q69" s="924">
        <v>558</v>
      </c>
      <c r="R69" s="879"/>
      <c r="S69" s="879"/>
      <c r="T69" s="879"/>
      <c r="U69" s="879"/>
      <c r="V69" s="879">
        <v>443</v>
      </c>
      <c r="W69" s="879"/>
      <c r="X69" s="879"/>
      <c r="Y69" s="879"/>
      <c r="Z69" s="879"/>
      <c r="AA69" s="879">
        <v>115</v>
      </c>
      <c r="AB69" s="879"/>
      <c r="AC69" s="879"/>
      <c r="AD69" s="879"/>
      <c r="AE69" s="879"/>
      <c r="AF69" s="879">
        <v>1314</v>
      </c>
      <c r="AG69" s="879"/>
      <c r="AH69" s="879"/>
      <c r="AI69" s="879"/>
      <c r="AJ69" s="879"/>
      <c r="AK69" s="879" t="s">
        <v>595</v>
      </c>
      <c r="AL69" s="879"/>
      <c r="AM69" s="879"/>
      <c r="AN69" s="879"/>
      <c r="AO69" s="879"/>
      <c r="AP69" s="879">
        <v>0</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35" customHeight="1" x14ac:dyDescent="0.2">
      <c r="A70" s="263">
        <v>3</v>
      </c>
      <c r="B70" s="921" t="s">
        <v>574</v>
      </c>
      <c r="C70" s="922"/>
      <c r="D70" s="922"/>
      <c r="E70" s="922"/>
      <c r="F70" s="922"/>
      <c r="G70" s="922"/>
      <c r="H70" s="922"/>
      <c r="I70" s="922"/>
      <c r="J70" s="922"/>
      <c r="K70" s="922"/>
      <c r="L70" s="922"/>
      <c r="M70" s="922"/>
      <c r="N70" s="922"/>
      <c r="O70" s="922"/>
      <c r="P70" s="923"/>
      <c r="Q70" s="924">
        <v>748</v>
      </c>
      <c r="R70" s="879"/>
      <c r="S70" s="879"/>
      <c r="T70" s="879"/>
      <c r="U70" s="879"/>
      <c r="V70" s="879">
        <v>694</v>
      </c>
      <c r="W70" s="879"/>
      <c r="X70" s="879"/>
      <c r="Y70" s="879"/>
      <c r="Z70" s="879"/>
      <c r="AA70" s="879">
        <v>54</v>
      </c>
      <c r="AB70" s="879"/>
      <c r="AC70" s="879"/>
      <c r="AD70" s="879"/>
      <c r="AE70" s="879"/>
      <c r="AF70" s="879">
        <v>54</v>
      </c>
      <c r="AG70" s="879"/>
      <c r="AH70" s="879"/>
      <c r="AI70" s="879"/>
      <c r="AJ70" s="879"/>
      <c r="AK70" s="879">
        <v>0</v>
      </c>
      <c r="AL70" s="879"/>
      <c r="AM70" s="879"/>
      <c r="AN70" s="879"/>
      <c r="AO70" s="879"/>
      <c r="AP70" s="879" t="s">
        <v>604</v>
      </c>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35" customHeight="1" x14ac:dyDescent="0.2">
      <c r="A71" s="263">
        <v>4</v>
      </c>
      <c r="B71" s="921" t="s">
        <v>575</v>
      </c>
      <c r="C71" s="922"/>
      <c r="D71" s="922"/>
      <c r="E71" s="922"/>
      <c r="F71" s="922"/>
      <c r="G71" s="922"/>
      <c r="H71" s="922"/>
      <c r="I71" s="922"/>
      <c r="J71" s="922"/>
      <c r="K71" s="922"/>
      <c r="L71" s="922"/>
      <c r="M71" s="922"/>
      <c r="N71" s="922"/>
      <c r="O71" s="922"/>
      <c r="P71" s="923"/>
      <c r="Q71" s="924">
        <v>252648</v>
      </c>
      <c r="R71" s="879"/>
      <c r="S71" s="879"/>
      <c r="T71" s="879"/>
      <c r="U71" s="879"/>
      <c r="V71" s="879">
        <v>232839</v>
      </c>
      <c r="W71" s="879"/>
      <c r="X71" s="879"/>
      <c r="Y71" s="879"/>
      <c r="Z71" s="879"/>
      <c r="AA71" s="879">
        <v>19809</v>
      </c>
      <c r="AB71" s="879"/>
      <c r="AC71" s="879"/>
      <c r="AD71" s="879"/>
      <c r="AE71" s="879"/>
      <c r="AF71" s="879">
        <v>19809</v>
      </c>
      <c r="AG71" s="879"/>
      <c r="AH71" s="879"/>
      <c r="AI71" s="879"/>
      <c r="AJ71" s="879"/>
      <c r="AK71" s="879">
        <v>485</v>
      </c>
      <c r="AL71" s="879"/>
      <c r="AM71" s="879"/>
      <c r="AN71" s="879"/>
      <c r="AO71" s="879"/>
      <c r="AP71" s="879" t="s">
        <v>605</v>
      </c>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35" customHeight="1" x14ac:dyDescent="0.2">
      <c r="A72" s="263">
        <v>5</v>
      </c>
      <c r="B72" s="921" t="s">
        <v>576</v>
      </c>
      <c r="C72" s="922"/>
      <c r="D72" s="922"/>
      <c r="E72" s="922"/>
      <c r="F72" s="922"/>
      <c r="G72" s="922"/>
      <c r="H72" s="922"/>
      <c r="I72" s="922"/>
      <c r="J72" s="922"/>
      <c r="K72" s="922"/>
      <c r="L72" s="922"/>
      <c r="M72" s="922"/>
      <c r="N72" s="922"/>
      <c r="O72" s="922"/>
      <c r="P72" s="923"/>
      <c r="Q72" s="927">
        <v>7549</v>
      </c>
      <c r="R72" s="928"/>
      <c r="S72" s="928"/>
      <c r="T72" s="928"/>
      <c r="U72" s="878"/>
      <c r="V72" s="929">
        <v>6819</v>
      </c>
      <c r="W72" s="928"/>
      <c r="X72" s="928"/>
      <c r="Y72" s="928"/>
      <c r="Z72" s="878"/>
      <c r="AA72" s="929">
        <v>730</v>
      </c>
      <c r="AB72" s="928"/>
      <c r="AC72" s="928"/>
      <c r="AD72" s="928"/>
      <c r="AE72" s="878"/>
      <c r="AF72" s="929">
        <v>730</v>
      </c>
      <c r="AG72" s="928"/>
      <c r="AH72" s="928"/>
      <c r="AI72" s="928"/>
      <c r="AJ72" s="878"/>
      <c r="AK72" s="929">
        <v>15</v>
      </c>
      <c r="AL72" s="928"/>
      <c r="AM72" s="928"/>
      <c r="AN72" s="928"/>
      <c r="AO72" s="878"/>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35" customHeight="1" x14ac:dyDescent="0.2">
      <c r="A73" s="263">
        <v>6</v>
      </c>
      <c r="B73" s="921" t="s">
        <v>577</v>
      </c>
      <c r="C73" s="922"/>
      <c r="D73" s="922"/>
      <c r="E73" s="922"/>
      <c r="F73" s="922"/>
      <c r="G73" s="922"/>
      <c r="H73" s="922"/>
      <c r="I73" s="922"/>
      <c r="J73" s="922"/>
      <c r="K73" s="922"/>
      <c r="L73" s="922"/>
      <c r="M73" s="922"/>
      <c r="N73" s="922"/>
      <c r="O73" s="922"/>
      <c r="P73" s="923"/>
      <c r="Q73" s="927">
        <v>1576</v>
      </c>
      <c r="R73" s="928"/>
      <c r="S73" s="928"/>
      <c r="T73" s="928"/>
      <c r="U73" s="878"/>
      <c r="V73" s="929">
        <v>1575</v>
      </c>
      <c r="W73" s="928"/>
      <c r="X73" s="928"/>
      <c r="Y73" s="928"/>
      <c r="Z73" s="878"/>
      <c r="AA73" s="929">
        <v>1</v>
      </c>
      <c r="AB73" s="928"/>
      <c r="AC73" s="928"/>
      <c r="AD73" s="928"/>
      <c r="AE73" s="878"/>
      <c r="AF73" s="929">
        <v>1</v>
      </c>
      <c r="AG73" s="928"/>
      <c r="AH73" s="928"/>
      <c r="AI73" s="928"/>
      <c r="AJ73" s="878"/>
      <c r="AK73" s="929"/>
      <c r="AL73" s="928"/>
      <c r="AM73" s="928"/>
      <c r="AN73" s="928"/>
      <c r="AO73" s="878"/>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35" customHeight="1" x14ac:dyDescent="0.2">
      <c r="A74" s="263">
        <v>7</v>
      </c>
      <c r="B74" s="921" t="s">
        <v>578</v>
      </c>
      <c r="C74" s="922"/>
      <c r="D74" s="922"/>
      <c r="E74" s="922"/>
      <c r="F74" s="922"/>
      <c r="G74" s="922"/>
      <c r="H74" s="922"/>
      <c r="I74" s="922"/>
      <c r="J74" s="922"/>
      <c r="K74" s="922"/>
      <c r="L74" s="922"/>
      <c r="M74" s="922"/>
      <c r="N74" s="922"/>
      <c r="O74" s="922"/>
      <c r="P74" s="923"/>
      <c r="Q74" s="927">
        <v>20</v>
      </c>
      <c r="R74" s="928"/>
      <c r="S74" s="928"/>
      <c r="T74" s="928"/>
      <c r="U74" s="878"/>
      <c r="V74" s="929">
        <v>19</v>
      </c>
      <c r="W74" s="928"/>
      <c r="X74" s="928"/>
      <c r="Y74" s="928"/>
      <c r="Z74" s="878"/>
      <c r="AA74" s="929">
        <v>1</v>
      </c>
      <c r="AB74" s="928"/>
      <c r="AC74" s="928"/>
      <c r="AD74" s="928"/>
      <c r="AE74" s="878"/>
      <c r="AF74" s="929">
        <v>1</v>
      </c>
      <c r="AG74" s="928"/>
      <c r="AH74" s="928"/>
      <c r="AI74" s="928"/>
      <c r="AJ74" s="878"/>
      <c r="AK74" s="929">
        <v>19</v>
      </c>
      <c r="AL74" s="928"/>
      <c r="AM74" s="928"/>
      <c r="AN74" s="928"/>
      <c r="AO74" s="878"/>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35" customHeight="1" x14ac:dyDescent="0.2">
      <c r="A75" s="263">
        <v>8</v>
      </c>
      <c r="B75" s="921" t="s">
        <v>579</v>
      </c>
      <c r="C75" s="922"/>
      <c r="D75" s="922"/>
      <c r="E75" s="922"/>
      <c r="F75" s="922"/>
      <c r="G75" s="922"/>
      <c r="H75" s="922"/>
      <c r="I75" s="922"/>
      <c r="J75" s="922"/>
      <c r="K75" s="922"/>
      <c r="L75" s="922"/>
      <c r="M75" s="922"/>
      <c r="N75" s="922"/>
      <c r="O75" s="922"/>
      <c r="P75" s="923"/>
      <c r="Q75" s="927">
        <v>52</v>
      </c>
      <c r="R75" s="928"/>
      <c r="S75" s="928"/>
      <c r="T75" s="928"/>
      <c r="U75" s="878"/>
      <c r="V75" s="929">
        <v>30</v>
      </c>
      <c r="W75" s="928"/>
      <c r="X75" s="928"/>
      <c r="Y75" s="928"/>
      <c r="Z75" s="878"/>
      <c r="AA75" s="929">
        <v>22</v>
      </c>
      <c r="AB75" s="928"/>
      <c r="AC75" s="928"/>
      <c r="AD75" s="928"/>
      <c r="AE75" s="878"/>
      <c r="AF75" s="929">
        <v>22</v>
      </c>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35" customHeight="1" x14ac:dyDescent="0.2">
      <c r="A76" s="263">
        <v>9</v>
      </c>
      <c r="B76" s="921" t="s">
        <v>580</v>
      </c>
      <c r="C76" s="922"/>
      <c r="D76" s="922"/>
      <c r="E76" s="922"/>
      <c r="F76" s="922"/>
      <c r="G76" s="922"/>
      <c r="H76" s="922"/>
      <c r="I76" s="922"/>
      <c r="J76" s="922"/>
      <c r="K76" s="922"/>
      <c r="L76" s="922"/>
      <c r="M76" s="922"/>
      <c r="N76" s="922"/>
      <c r="O76" s="922"/>
      <c r="P76" s="923"/>
      <c r="Q76" s="927">
        <v>36</v>
      </c>
      <c r="R76" s="928"/>
      <c r="S76" s="928"/>
      <c r="T76" s="928"/>
      <c r="U76" s="878"/>
      <c r="V76" s="929">
        <v>32</v>
      </c>
      <c r="W76" s="928"/>
      <c r="X76" s="928"/>
      <c r="Y76" s="928"/>
      <c r="Z76" s="878"/>
      <c r="AA76" s="929">
        <v>4</v>
      </c>
      <c r="AB76" s="928"/>
      <c r="AC76" s="928"/>
      <c r="AD76" s="928"/>
      <c r="AE76" s="878"/>
      <c r="AF76" s="929">
        <v>4</v>
      </c>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35" customHeight="1" x14ac:dyDescent="0.2">
      <c r="A77" s="263">
        <v>10</v>
      </c>
      <c r="B77" s="921" t="s">
        <v>581</v>
      </c>
      <c r="C77" s="922"/>
      <c r="D77" s="922"/>
      <c r="E77" s="922"/>
      <c r="F77" s="922"/>
      <c r="G77" s="922"/>
      <c r="H77" s="922"/>
      <c r="I77" s="922"/>
      <c r="J77" s="922"/>
      <c r="K77" s="922"/>
      <c r="L77" s="922"/>
      <c r="M77" s="922"/>
      <c r="N77" s="922"/>
      <c r="O77" s="922"/>
      <c r="P77" s="923"/>
      <c r="Q77" s="927">
        <v>370</v>
      </c>
      <c r="R77" s="928"/>
      <c r="S77" s="928"/>
      <c r="T77" s="928"/>
      <c r="U77" s="878"/>
      <c r="V77" s="929">
        <v>192</v>
      </c>
      <c r="W77" s="928"/>
      <c r="X77" s="928"/>
      <c r="Y77" s="928"/>
      <c r="Z77" s="878"/>
      <c r="AA77" s="929">
        <v>178</v>
      </c>
      <c r="AB77" s="928"/>
      <c r="AC77" s="928"/>
      <c r="AD77" s="928"/>
      <c r="AE77" s="878"/>
      <c r="AF77" s="929">
        <v>178</v>
      </c>
      <c r="AG77" s="928"/>
      <c r="AH77" s="928"/>
      <c r="AI77" s="928"/>
      <c r="AJ77" s="878"/>
      <c r="AK77" s="929">
        <v>0</v>
      </c>
      <c r="AL77" s="928"/>
      <c r="AM77" s="928"/>
      <c r="AN77" s="928"/>
      <c r="AO77" s="878"/>
      <c r="AP77" s="929">
        <v>0</v>
      </c>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35" customHeight="1" x14ac:dyDescent="0.2">
      <c r="A78" s="263">
        <v>11</v>
      </c>
      <c r="B78" s="921" t="s">
        <v>582</v>
      </c>
      <c r="C78" s="922"/>
      <c r="D78" s="922"/>
      <c r="E78" s="922"/>
      <c r="F78" s="922"/>
      <c r="G78" s="922"/>
      <c r="H78" s="922"/>
      <c r="I78" s="922"/>
      <c r="J78" s="922"/>
      <c r="K78" s="922"/>
      <c r="L78" s="922"/>
      <c r="M78" s="922"/>
      <c r="N78" s="922"/>
      <c r="O78" s="922"/>
      <c r="P78" s="923"/>
      <c r="Q78" s="927">
        <v>13</v>
      </c>
      <c r="R78" s="928"/>
      <c r="S78" s="928"/>
      <c r="T78" s="928"/>
      <c r="U78" s="878"/>
      <c r="V78" s="929">
        <v>12</v>
      </c>
      <c r="W78" s="928"/>
      <c r="X78" s="928"/>
      <c r="Y78" s="928"/>
      <c r="Z78" s="878"/>
      <c r="AA78" s="929">
        <v>1</v>
      </c>
      <c r="AB78" s="928"/>
      <c r="AC78" s="928"/>
      <c r="AD78" s="928"/>
      <c r="AE78" s="878"/>
      <c r="AF78" s="929">
        <v>1</v>
      </c>
      <c r="AG78" s="928"/>
      <c r="AH78" s="928"/>
      <c r="AI78" s="928"/>
      <c r="AJ78" s="878"/>
      <c r="AK78" s="929">
        <v>3</v>
      </c>
      <c r="AL78" s="928"/>
      <c r="AM78" s="928"/>
      <c r="AN78" s="928"/>
      <c r="AO78" s="878"/>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3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3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3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3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3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3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3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3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3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35" customHeight="1" thickBot="1" x14ac:dyDescent="0.25">
      <c r="A88" s="266" t="s">
        <v>388</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3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3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3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3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3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3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3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3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3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3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3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3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3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3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3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3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3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35" customHeight="1" x14ac:dyDescent="0.2">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35" customHeight="1" x14ac:dyDescent="0.2">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303</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303</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303</v>
      </c>
      <c r="DR109" s="943"/>
      <c r="DS109" s="943"/>
      <c r="DT109" s="943"/>
      <c r="DU109" s="944"/>
      <c r="DV109" s="942" t="s">
        <v>428</v>
      </c>
      <c r="DW109" s="943"/>
      <c r="DX109" s="943"/>
      <c r="DY109" s="943"/>
      <c r="DZ109" s="945"/>
    </row>
    <row r="110" spans="1:131" s="248" customFormat="1" ht="26.35" customHeight="1" x14ac:dyDescent="0.2">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4542442</v>
      </c>
      <c r="AB110" s="950"/>
      <c r="AC110" s="950"/>
      <c r="AD110" s="950"/>
      <c r="AE110" s="951"/>
      <c r="AF110" s="952">
        <v>4246516</v>
      </c>
      <c r="AG110" s="950"/>
      <c r="AH110" s="950"/>
      <c r="AI110" s="950"/>
      <c r="AJ110" s="951"/>
      <c r="AK110" s="952">
        <v>4206930</v>
      </c>
      <c r="AL110" s="950"/>
      <c r="AM110" s="950"/>
      <c r="AN110" s="950"/>
      <c r="AO110" s="951"/>
      <c r="AP110" s="953">
        <v>17</v>
      </c>
      <c r="AQ110" s="954"/>
      <c r="AR110" s="954"/>
      <c r="AS110" s="954"/>
      <c r="AT110" s="955"/>
      <c r="AU110" s="956" t="s">
        <v>71</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45825238</v>
      </c>
      <c r="BR110" s="985"/>
      <c r="BS110" s="985"/>
      <c r="BT110" s="985"/>
      <c r="BU110" s="985"/>
      <c r="BV110" s="985">
        <v>45732471</v>
      </c>
      <c r="BW110" s="985"/>
      <c r="BX110" s="985"/>
      <c r="BY110" s="985"/>
      <c r="BZ110" s="985"/>
      <c r="CA110" s="985">
        <v>45764935</v>
      </c>
      <c r="CB110" s="985"/>
      <c r="CC110" s="985"/>
      <c r="CD110" s="985"/>
      <c r="CE110" s="985"/>
      <c r="CF110" s="999">
        <v>184.8</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127</v>
      </c>
      <c r="DM110" s="985"/>
      <c r="DN110" s="985"/>
      <c r="DO110" s="985"/>
      <c r="DP110" s="985"/>
      <c r="DQ110" s="985" t="s">
        <v>434</v>
      </c>
      <c r="DR110" s="985"/>
      <c r="DS110" s="985"/>
      <c r="DT110" s="985"/>
      <c r="DU110" s="985"/>
      <c r="DV110" s="986" t="s">
        <v>127</v>
      </c>
      <c r="DW110" s="986"/>
      <c r="DX110" s="986"/>
      <c r="DY110" s="986"/>
      <c r="DZ110" s="987"/>
    </row>
    <row r="111" spans="1:131" s="248" customFormat="1" ht="26.35" customHeight="1" x14ac:dyDescent="0.2">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434</v>
      </c>
      <c r="AB111" s="992"/>
      <c r="AC111" s="992"/>
      <c r="AD111" s="992"/>
      <c r="AE111" s="993"/>
      <c r="AF111" s="994" t="s">
        <v>434</v>
      </c>
      <c r="AG111" s="992"/>
      <c r="AH111" s="992"/>
      <c r="AI111" s="992"/>
      <c r="AJ111" s="993"/>
      <c r="AK111" s="994" t="s">
        <v>434</v>
      </c>
      <c r="AL111" s="992"/>
      <c r="AM111" s="992"/>
      <c r="AN111" s="992"/>
      <c r="AO111" s="993"/>
      <c r="AP111" s="995" t="s">
        <v>434</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v>44467</v>
      </c>
      <c r="BR111" s="978"/>
      <c r="BS111" s="978"/>
      <c r="BT111" s="978"/>
      <c r="BU111" s="978"/>
      <c r="BV111" s="978">
        <v>9375</v>
      </c>
      <c r="BW111" s="978"/>
      <c r="BX111" s="978"/>
      <c r="BY111" s="978"/>
      <c r="BZ111" s="978"/>
      <c r="CA111" s="978">
        <v>8367</v>
      </c>
      <c r="CB111" s="978"/>
      <c r="CC111" s="978"/>
      <c r="CD111" s="978"/>
      <c r="CE111" s="978"/>
      <c r="CF111" s="972">
        <v>0</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434</v>
      </c>
      <c r="DR111" s="978"/>
      <c r="DS111" s="978"/>
      <c r="DT111" s="978"/>
      <c r="DU111" s="978"/>
      <c r="DV111" s="979" t="s">
        <v>127</v>
      </c>
      <c r="DW111" s="979"/>
      <c r="DX111" s="979"/>
      <c r="DY111" s="979"/>
      <c r="DZ111" s="980"/>
    </row>
    <row r="112" spans="1:131" s="248" customFormat="1" ht="26.35" customHeight="1" x14ac:dyDescent="0.2">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434</v>
      </c>
      <c r="AL112" s="1017"/>
      <c r="AM112" s="1017"/>
      <c r="AN112" s="1017"/>
      <c r="AO112" s="1018"/>
      <c r="AP112" s="1020" t="s">
        <v>127</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9360161</v>
      </c>
      <c r="BR112" s="978"/>
      <c r="BS112" s="978"/>
      <c r="BT112" s="978"/>
      <c r="BU112" s="978"/>
      <c r="BV112" s="978">
        <v>9256363</v>
      </c>
      <c r="BW112" s="978"/>
      <c r="BX112" s="978"/>
      <c r="BY112" s="978"/>
      <c r="BZ112" s="978"/>
      <c r="CA112" s="978">
        <v>8606045</v>
      </c>
      <c r="CB112" s="978"/>
      <c r="CC112" s="978"/>
      <c r="CD112" s="978"/>
      <c r="CE112" s="978"/>
      <c r="CF112" s="972">
        <v>34.799999999999997</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434</v>
      </c>
      <c r="DW112" s="979"/>
      <c r="DX112" s="979"/>
      <c r="DY112" s="979"/>
      <c r="DZ112" s="980"/>
    </row>
    <row r="113" spans="1:130" s="248" customFormat="1" ht="26.35" customHeight="1" x14ac:dyDescent="0.2">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758106</v>
      </c>
      <c r="AB113" s="992"/>
      <c r="AC113" s="992"/>
      <c r="AD113" s="992"/>
      <c r="AE113" s="993"/>
      <c r="AF113" s="994">
        <v>875561</v>
      </c>
      <c r="AG113" s="992"/>
      <c r="AH113" s="992"/>
      <c r="AI113" s="992"/>
      <c r="AJ113" s="993"/>
      <c r="AK113" s="994">
        <v>817724</v>
      </c>
      <c r="AL113" s="992"/>
      <c r="AM113" s="992"/>
      <c r="AN113" s="992"/>
      <c r="AO113" s="993"/>
      <c r="AP113" s="995">
        <v>3.3</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322940</v>
      </c>
      <c r="BR113" s="978"/>
      <c r="BS113" s="978"/>
      <c r="BT113" s="978"/>
      <c r="BU113" s="978"/>
      <c r="BV113" s="978">
        <v>854927</v>
      </c>
      <c r="BW113" s="978"/>
      <c r="BX113" s="978"/>
      <c r="BY113" s="978"/>
      <c r="BZ113" s="978"/>
      <c r="CA113" s="978">
        <v>3647115</v>
      </c>
      <c r="CB113" s="978"/>
      <c r="CC113" s="978"/>
      <c r="CD113" s="978"/>
      <c r="CE113" s="978"/>
      <c r="CF113" s="972">
        <v>14.7</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434</v>
      </c>
      <c r="DR113" s="1017"/>
      <c r="DS113" s="1017"/>
      <c r="DT113" s="1017"/>
      <c r="DU113" s="1018"/>
      <c r="DV113" s="1020" t="s">
        <v>127</v>
      </c>
      <c r="DW113" s="1021"/>
      <c r="DX113" s="1021"/>
      <c r="DY113" s="1021"/>
      <c r="DZ113" s="1022"/>
    </row>
    <row r="114" spans="1:130" s="248" customFormat="1" ht="26.35" customHeight="1" x14ac:dyDescent="0.2">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63356</v>
      </c>
      <c r="AB114" s="1017"/>
      <c r="AC114" s="1017"/>
      <c r="AD114" s="1017"/>
      <c r="AE114" s="1018"/>
      <c r="AF114" s="1019">
        <v>57994</v>
      </c>
      <c r="AG114" s="1017"/>
      <c r="AH114" s="1017"/>
      <c r="AI114" s="1017"/>
      <c r="AJ114" s="1018"/>
      <c r="AK114" s="1019">
        <v>52524</v>
      </c>
      <c r="AL114" s="1017"/>
      <c r="AM114" s="1017"/>
      <c r="AN114" s="1017"/>
      <c r="AO114" s="1018"/>
      <c r="AP114" s="1020">
        <v>0.2</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8041492</v>
      </c>
      <c r="BR114" s="978"/>
      <c r="BS114" s="978"/>
      <c r="BT114" s="978"/>
      <c r="BU114" s="978"/>
      <c r="BV114" s="978">
        <v>8089982</v>
      </c>
      <c r="BW114" s="978"/>
      <c r="BX114" s="978"/>
      <c r="BY114" s="978"/>
      <c r="BZ114" s="978"/>
      <c r="CA114" s="978">
        <v>8062808</v>
      </c>
      <c r="CB114" s="978"/>
      <c r="CC114" s="978"/>
      <c r="CD114" s="978"/>
      <c r="CE114" s="978"/>
      <c r="CF114" s="972">
        <v>32.6</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35" customHeight="1" x14ac:dyDescent="0.2">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75013</v>
      </c>
      <c r="AB115" s="992"/>
      <c r="AC115" s="992"/>
      <c r="AD115" s="992"/>
      <c r="AE115" s="993"/>
      <c r="AF115" s="994">
        <v>48947</v>
      </c>
      <c r="AG115" s="992"/>
      <c r="AH115" s="992"/>
      <c r="AI115" s="992"/>
      <c r="AJ115" s="993"/>
      <c r="AK115" s="994">
        <v>14415</v>
      </c>
      <c r="AL115" s="992"/>
      <c r="AM115" s="992"/>
      <c r="AN115" s="992"/>
      <c r="AO115" s="993"/>
      <c r="AP115" s="995">
        <v>0.1</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127</v>
      </c>
      <c r="BW115" s="978"/>
      <c r="BX115" s="978"/>
      <c r="BY115" s="978"/>
      <c r="BZ115" s="978"/>
      <c r="CA115" s="978" t="s">
        <v>127</v>
      </c>
      <c r="CB115" s="978"/>
      <c r="CC115" s="978"/>
      <c r="CD115" s="978"/>
      <c r="CE115" s="978"/>
      <c r="CF115" s="972" t="s">
        <v>127</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32955</v>
      </c>
      <c r="DH115" s="1017"/>
      <c r="DI115" s="1017"/>
      <c r="DJ115" s="1017"/>
      <c r="DK115" s="1018"/>
      <c r="DL115" s="1019" t="s">
        <v>127</v>
      </c>
      <c r="DM115" s="1017"/>
      <c r="DN115" s="1017"/>
      <c r="DO115" s="1017"/>
      <c r="DP115" s="1018"/>
      <c r="DQ115" s="1019" t="s">
        <v>127</v>
      </c>
      <c r="DR115" s="1017"/>
      <c r="DS115" s="1017"/>
      <c r="DT115" s="1017"/>
      <c r="DU115" s="1018"/>
      <c r="DV115" s="1020" t="s">
        <v>127</v>
      </c>
      <c r="DW115" s="1021"/>
      <c r="DX115" s="1021"/>
      <c r="DY115" s="1021"/>
      <c r="DZ115" s="1022"/>
    </row>
    <row r="116" spans="1:130" s="248" customFormat="1" ht="26.35" customHeight="1" x14ac:dyDescent="0.2">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452</v>
      </c>
      <c r="AL116" s="1017"/>
      <c r="AM116" s="1017"/>
      <c r="AN116" s="1017"/>
      <c r="AO116" s="1018"/>
      <c r="AP116" s="1020" t="s">
        <v>127</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434</v>
      </c>
      <c r="BR116" s="978"/>
      <c r="BS116" s="978"/>
      <c r="BT116" s="978"/>
      <c r="BU116" s="978"/>
      <c r="BV116" s="978" t="s">
        <v>127</v>
      </c>
      <c r="BW116" s="978"/>
      <c r="BX116" s="978"/>
      <c r="BY116" s="978"/>
      <c r="BZ116" s="978"/>
      <c r="CA116" s="978" t="s">
        <v>127</v>
      </c>
      <c r="CB116" s="978"/>
      <c r="CC116" s="978"/>
      <c r="CD116" s="978"/>
      <c r="CE116" s="978"/>
      <c r="CF116" s="972" t="s">
        <v>127</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452</v>
      </c>
      <c r="DM116" s="1017"/>
      <c r="DN116" s="1017"/>
      <c r="DO116" s="1017"/>
      <c r="DP116" s="1018"/>
      <c r="DQ116" s="1019" t="s">
        <v>434</v>
      </c>
      <c r="DR116" s="1017"/>
      <c r="DS116" s="1017"/>
      <c r="DT116" s="1017"/>
      <c r="DU116" s="1018"/>
      <c r="DV116" s="1020" t="s">
        <v>127</v>
      </c>
      <c r="DW116" s="1021"/>
      <c r="DX116" s="1021"/>
      <c r="DY116" s="1021"/>
      <c r="DZ116" s="1022"/>
    </row>
    <row r="117" spans="1:130" s="248" customFormat="1" ht="26.3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5438917</v>
      </c>
      <c r="AB117" s="1035"/>
      <c r="AC117" s="1035"/>
      <c r="AD117" s="1035"/>
      <c r="AE117" s="1036"/>
      <c r="AF117" s="1037">
        <v>5229018</v>
      </c>
      <c r="AG117" s="1035"/>
      <c r="AH117" s="1035"/>
      <c r="AI117" s="1035"/>
      <c r="AJ117" s="1036"/>
      <c r="AK117" s="1037">
        <v>5091593</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35" customHeight="1" x14ac:dyDescent="0.2">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303</v>
      </c>
      <c r="AL118" s="943"/>
      <c r="AM118" s="943"/>
      <c r="AN118" s="943"/>
      <c r="AO118" s="944"/>
      <c r="AP118" s="1029" t="s">
        <v>428</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434</v>
      </c>
      <c r="DR118" s="1017"/>
      <c r="DS118" s="1017"/>
      <c r="DT118" s="1017"/>
      <c r="DU118" s="1018"/>
      <c r="DV118" s="1020" t="s">
        <v>127</v>
      </c>
      <c r="DW118" s="1021"/>
      <c r="DX118" s="1021"/>
      <c r="DY118" s="1021"/>
      <c r="DZ118" s="1022"/>
    </row>
    <row r="119" spans="1:130" s="248" customFormat="1" ht="26.35" customHeight="1" x14ac:dyDescent="0.2">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460</v>
      </c>
      <c r="BP119" s="1064"/>
      <c r="BQ119" s="1055">
        <v>63594298</v>
      </c>
      <c r="BR119" s="1056"/>
      <c r="BS119" s="1056"/>
      <c r="BT119" s="1056"/>
      <c r="BU119" s="1056"/>
      <c r="BV119" s="1056">
        <v>63943118</v>
      </c>
      <c r="BW119" s="1056"/>
      <c r="BX119" s="1056"/>
      <c r="BY119" s="1056"/>
      <c r="BZ119" s="1056"/>
      <c r="CA119" s="1056">
        <v>66089270</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11512</v>
      </c>
      <c r="DH119" s="1042"/>
      <c r="DI119" s="1042"/>
      <c r="DJ119" s="1042"/>
      <c r="DK119" s="1043"/>
      <c r="DL119" s="1041">
        <v>9375</v>
      </c>
      <c r="DM119" s="1042"/>
      <c r="DN119" s="1042"/>
      <c r="DO119" s="1042"/>
      <c r="DP119" s="1043"/>
      <c r="DQ119" s="1041">
        <v>8367</v>
      </c>
      <c r="DR119" s="1042"/>
      <c r="DS119" s="1042"/>
      <c r="DT119" s="1042"/>
      <c r="DU119" s="1043"/>
      <c r="DV119" s="1044">
        <v>0</v>
      </c>
      <c r="DW119" s="1045"/>
      <c r="DX119" s="1045"/>
      <c r="DY119" s="1045"/>
      <c r="DZ119" s="1046"/>
    </row>
    <row r="120" spans="1:130" s="248" customFormat="1" ht="26.35" customHeight="1" x14ac:dyDescent="0.2">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434</v>
      </c>
      <c r="AL120" s="1017"/>
      <c r="AM120" s="1017"/>
      <c r="AN120" s="1017"/>
      <c r="AO120" s="1018"/>
      <c r="AP120" s="1020" t="s">
        <v>127</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10349920</v>
      </c>
      <c r="BR120" s="985"/>
      <c r="BS120" s="985"/>
      <c r="BT120" s="985"/>
      <c r="BU120" s="985"/>
      <c r="BV120" s="985">
        <v>10651337</v>
      </c>
      <c r="BW120" s="985"/>
      <c r="BX120" s="985"/>
      <c r="BY120" s="985"/>
      <c r="BZ120" s="985"/>
      <c r="CA120" s="985">
        <v>10167414</v>
      </c>
      <c r="CB120" s="985"/>
      <c r="CC120" s="985"/>
      <c r="CD120" s="985"/>
      <c r="CE120" s="985"/>
      <c r="CF120" s="999">
        <v>41.1</v>
      </c>
      <c r="CG120" s="1000"/>
      <c r="CH120" s="1000"/>
      <c r="CI120" s="1000"/>
      <c r="CJ120" s="1000"/>
      <c r="CK120" s="1065" t="s">
        <v>464</v>
      </c>
      <c r="CL120" s="1066"/>
      <c r="CM120" s="1066"/>
      <c r="CN120" s="1066"/>
      <c r="CO120" s="1067"/>
      <c r="CP120" s="1073" t="s">
        <v>406</v>
      </c>
      <c r="CQ120" s="1074"/>
      <c r="CR120" s="1074"/>
      <c r="CS120" s="1074"/>
      <c r="CT120" s="1074"/>
      <c r="CU120" s="1074"/>
      <c r="CV120" s="1074"/>
      <c r="CW120" s="1074"/>
      <c r="CX120" s="1074"/>
      <c r="CY120" s="1074"/>
      <c r="CZ120" s="1074"/>
      <c r="DA120" s="1074"/>
      <c r="DB120" s="1074"/>
      <c r="DC120" s="1074"/>
      <c r="DD120" s="1074"/>
      <c r="DE120" s="1074"/>
      <c r="DF120" s="1075"/>
      <c r="DG120" s="984" t="s">
        <v>127</v>
      </c>
      <c r="DH120" s="985"/>
      <c r="DI120" s="985"/>
      <c r="DJ120" s="985"/>
      <c r="DK120" s="985"/>
      <c r="DL120" s="985" t="s">
        <v>127</v>
      </c>
      <c r="DM120" s="985"/>
      <c r="DN120" s="985"/>
      <c r="DO120" s="985"/>
      <c r="DP120" s="985"/>
      <c r="DQ120" s="985">
        <v>8260677</v>
      </c>
      <c r="DR120" s="985"/>
      <c r="DS120" s="985"/>
      <c r="DT120" s="985"/>
      <c r="DU120" s="985"/>
      <c r="DV120" s="986">
        <v>33.4</v>
      </c>
      <c r="DW120" s="986"/>
      <c r="DX120" s="986"/>
      <c r="DY120" s="986"/>
      <c r="DZ120" s="987"/>
    </row>
    <row r="121" spans="1:130" s="248" customFormat="1" ht="26.35" customHeight="1" x14ac:dyDescent="0.2">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434</v>
      </c>
      <c r="AL121" s="1017"/>
      <c r="AM121" s="1017"/>
      <c r="AN121" s="1017"/>
      <c r="AO121" s="1018"/>
      <c r="AP121" s="1020" t="s">
        <v>127</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1172321</v>
      </c>
      <c r="BR121" s="978"/>
      <c r="BS121" s="978"/>
      <c r="BT121" s="978"/>
      <c r="BU121" s="978"/>
      <c r="BV121" s="978">
        <v>1205805</v>
      </c>
      <c r="BW121" s="978"/>
      <c r="BX121" s="978"/>
      <c r="BY121" s="978"/>
      <c r="BZ121" s="978"/>
      <c r="CA121" s="978">
        <v>1291446</v>
      </c>
      <c r="CB121" s="978"/>
      <c r="CC121" s="978"/>
      <c r="CD121" s="978"/>
      <c r="CE121" s="978"/>
      <c r="CF121" s="972">
        <v>5.2</v>
      </c>
      <c r="CG121" s="973"/>
      <c r="CH121" s="973"/>
      <c r="CI121" s="973"/>
      <c r="CJ121" s="973"/>
      <c r="CK121" s="1068"/>
      <c r="CL121" s="1069"/>
      <c r="CM121" s="1069"/>
      <c r="CN121" s="1069"/>
      <c r="CO121" s="1070"/>
      <c r="CP121" s="1078" t="s">
        <v>403</v>
      </c>
      <c r="CQ121" s="1079"/>
      <c r="CR121" s="1079"/>
      <c r="CS121" s="1079"/>
      <c r="CT121" s="1079"/>
      <c r="CU121" s="1079"/>
      <c r="CV121" s="1079"/>
      <c r="CW121" s="1079"/>
      <c r="CX121" s="1079"/>
      <c r="CY121" s="1079"/>
      <c r="CZ121" s="1079"/>
      <c r="DA121" s="1079"/>
      <c r="DB121" s="1079"/>
      <c r="DC121" s="1079"/>
      <c r="DD121" s="1079"/>
      <c r="DE121" s="1079"/>
      <c r="DF121" s="1080"/>
      <c r="DG121" s="977">
        <v>359704</v>
      </c>
      <c r="DH121" s="978"/>
      <c r="DI121" s="978"/>
      <c r="DJ121" s="978"/>
      <c r="DK121" s="978"/>
      <c r="DL121" s="978">
        <v>310587</v>
      </c>
      <c r="DM121" s="978"/>
      <c r="DN121" s="978"/>
      <c r="DO121" s="978"/>
      <c r="DP121" s="978"/>
      <c r="DQ121" s="978">
        <v>299223</v>
      </c>
      <c r="DR121" s="978"/>
      <c r="DS121" s="978"/>
      <c r="DT121" s="978"/>
      <c r="DU121" s="978"/>
      <c r="DV121" s="979">
        <v>1.2</v>
      </c>
      <c r="DW121" s="979"/>
      <c r="DX121" s="979"/>
      <c r="DY121" s="979"/>
      <c r="DZ121" s="980"/>
    </row>
    <row r="122" spans="1:130" s="248" customFormat="1" ht="26.35" customHeight="1" x14ac:dyDescent="0.2">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434</v>
      </c>
      <c r="AL122" s="1017"/>
      <c r="AM122" s="1017"/>
      <c r="AN122" s="1017"/>
      <c r="AO122" s="1018"/>
      <c r="AP122" s="1020" t="s">
        <v>127</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45270571</v>
      </c>
      <c r="BR122" s="1056"/>
      <c r="BS122" s="1056"/>
      <c r="BT122" s="1056"/>
      <c r="BU122" s="1056"/>
      <c r="BV122" s="1056">
        <v>45461510</v>
      </c>
      <c r="BW122" s="1056"/>
      <c r="BX122" s="1056"/>
      <c r="BY122" s="1056"/>
      <c r="BZ122" s="1056"/>
      <c r="CA122" s="1056">
        <v>45326539</v>
      </c>
      <c r="CB122" s="1056"/>
      <c r="CC122" s="1056"/>
      <c r="CD122" s="1056"/>
      <c r="CE122" s="1056"/>
      <c r="CF122" s="1076">
        <v>183.1</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v>25299</v>
      </c>
      <c r="DR122" s="978"/>
      <c r="DS122" s="978"/>
      <c r="DT122" s="978"/>
      <c r="DU122" s="978"/>
      <c r="DV122" s="979">
        <v>0.1</v>
      </c>
      <c r="DW122" s="979"/>
      <c r="DX122" s="979"/>
      <c r="DY122" s="979"/>
      <c r="DZ122" s="980"/>
    </row>
    <row r="123" spans="1:130" s="248" customFormat="1" ht="26.35" customHeight="1" x14ac:dyDescent="0.2">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468</v>
      </c>
      <c r="BP123" s="1064"/>
      <c r="BQ123" s="1123">
        <v>56792812</v>
      </c>
      <c r="BR123" s="1124"/>
      <c r="BS123" s="1124"/>
      <c r="BT123" s="1124"/>
      <c r="BU123" s="1124"/>
      <c r="BV123" s="1124">
        <v>57318652</v>
      </c>
      <c r="BW123" s="1124"/>
      <c r="BX123" s="1124"/>
      <c r="BY123" s="1124"/>
      <c r="BZ123" s="1124"/>
      <c r="CA123" s="1124">
        <v>56785399</v>
      </c>
      <c r="CB123" s="1124"/>
      <c r="CC123" s="1124"/>
      <c r="CD123" s="1124"/>
      <c r="CE123" s="1124"/>
      <c r="CF123" s="1057"/>
      <c r="CG123" s="1058"/>
      <c r="CH123" s="1058"/>
      <c r="CI123" s="1058"/>
      <c r="CJ123" s="1059"/>
      <c r="CK123" s="1068"/>
      <c r="CL123" s="1069"/>
      <c r="CM123" s="1069"/>
      <c r="CN123" s="1069"/>
      <c r="CO123" s="1070"/>
      <c r="CP123" s="1078" t="s">
        <v>409</v>
      </c>
      <c r="CQ123" s="1079"/>
      <c r="CR123" s="1079"/>
      <c r="CS123" s="1079"/>
      <c r="CT123" s="1079"/>
      <c r="CU123" s="1079"/>
      <c r="CV123" s="1079"/>
      <c r="CW123" s="1079"/>
      <c r="CX123" s="1079"/>
      <c r="CY123" s="1079"/>
      <c r="CZ123" s="1079"/>
      <c r="DA123" s="1079"/>
      <c r="DB123" s="1079"/>
      <c r="DC123" s="1079"/>
      <c r="DD123" s="1079"/>
      <c r="DE123" s="1079"/>
      <c r="DF123" s="1080"/>
      <c r="DG123" s="1016">
        <v>36120</v>
      </c>
      <c r="DH123" s="1017"/>
      <c r="DI123" s="1017"/>
      <c r="DJ123" s="1017"/>
      <c r="DK123" s="1018"/>
      <c r="DL123" s="1019">
        <v>39209</v>
      </c>
      <c r="DM123" s="1017"/>
      <c r="DN123" s="1017"/>
      <c r="DO123" s="1017"/>
      <c r="DP123" s="1018"/>
      <c r="DQ123" s="1019">
        <v>20846</v>
      </c>
      <c r="DR123" s="1017"/>
      <c r="DS123" s="1017"/>
      <c r="DT123" s="1017"/>
      <c r="DU123" s="1018"/>
      <c r="DV123" s="1020">
        <v>0.1</v>
      </c>
      <c r="DW123" s="1021"/>
      <c r="DX123" s="1021"/>
      <c r="DY123" s="1021"/>
      <c r="DZ123" s="1022"/>
    </row>
    <row r="124" spans="1:130" s="248" customFormat="1" ht="26.35" customHeight="1" thickBot="1" x14ac:dyDescent="0.25">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28</v>
      </c>
      <c r="BR124" s="1086"/>
      <c r="BS124" s="1086"/>
      <c r="BT124" s="1086"/>
      <c r="BU124" s="1086"/>
      <c r="BV124" s="1086">
        <v>27.2</v>
      </c>
      <c r="BW124" s="1086"/>
      <c r="BX124" s="1086"/>
      <c r="BY124" s="1086"/>
      <c r="BZ124" s="1086"/>
      <c r="CA124" s="1086">
        <v>37.5</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v>8964337</v>
      </c>
      <c r="DH124" s="1042"/>
      <c r="DI124" s="1042"/>
      <c r="DJ124" s="1042"/>
      <c r="DK124" s="1043"/>
      <c r="DL124" s="1041">
        <v>8906567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35" customHeight="1" x14ac:dyDescent="0.2">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35" customHeight="1" thickBot="1" x14ac:dyDescent="0.25">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57428</v>
      </c>
      <c r="AB126" s="1017"/>
      <c r="AC126" s="1017"/>
      <c r="AD126" s="1017"/>
      <c r="AE126" s="1018"/>
      <c r="AF126" s="1019">
        <v>32981</v>
      </c>
      <c r="AG126" s="1017"/>
      <c r="AH126" s="1017"/>
      <c r="AI126" s="1017"/>
      <c r="AJ126" s="1018"/>
      <c r="AK126" s="1019" t="s">
        <v>434</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35" customHeight="1" x14ac:dyDescent="0.2">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17585</v>
      </c>
      <c r="AB127" s="1017"/>
      <c r="AC127" s="1017"/>
      <c r="AD127" s="1017"/>
      <c r="AE127" s="1018"/>
      <c r="AF127" s="1019">
        <v>15966</v>
      </c>
      <c r="AG127" s="1017"/>
      <c r="AH127" s="1017"/>
      <c r="AI127" s="1017"/>
      <c r="AJ127" s="1018"/>
      <c r="AK127" s="1019">
        <v>14415</v>
      </c>
      <c r="AL127" s="1017"/>
      <c r="AM127" s="1017"/>
      <c r="AN127" s="1017"/>
      <c r="AO127" s="1018"/>
      <c r="AP127" s="1020">
        <v>0.1</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35" customHeight="1" thickBot="1" x14ac:dyDescent="0.25">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130858</v>
      </c>
      <c r="AB128" s="1106"/>
      <c r="AC128" s="1106"/>
      <c r="AD128" s="1106"/>
      <c r="AE128" s="1107"/>
      <c r="AF128" s="1108">
        <v>148932</v>
      </c>
      <c r="AG128" s="1106"/>
      <c r="AH128" s="1106"/>
      <c r="AI128" s="1106"/>
      <c r="AJ128" s="1107"/>
      <c r="AK128" s="1108">
        <v>133876</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127</v>
      </c>
      <c r="BG128" s="1113"/>
      <c r="BH128" s="1113"/>
      <c r="BI128" s="1113"/>
      <c r="BJ128" s="1113"/>
      <c r="BK128" s="1113"/>
      <c r="BL128" s="1114"/>
      <c r="BM128" s="1112">
        <v>11.87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35" customHeight="1" x14ac:dyDescent="0.2">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28240040</v>
      </c>
      <c r="AB129" s="1017"/>
      <c r="AC129" s="1017"/>
      <c r="AD129" s="1017"/>
      <c r="AE129" s="1018"/>
      <c r="AF129" s="1019">
        <v>28145868</v>
      </c>
      <c r="AG129" s="1017"/>
      <c r="AH129" s="1017"/>
      <c r="AI129" s="1017"/>
      <c r="AJ129" s="1018"/>
      <c r="AK129" s="1019">
        <v>28592098</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127</v>
      </c>
      <c r="BG129" s="1127"/>
      <c r="BH129" s="1127"/>
      <c r="BI129" s="1127"/>
      <c r="BJ129" s="1127"/>
      <c r="BK129" s="1127"/>
      <c r="BL129" s="1128"/>
      <c r="BM129" s="1126">
        <v>16.87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35" customHeight="1" x14ac:dyDescent="0.2">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3965804</v>
      </c>
      <c r="AB130" s="1017"/>
      <c r="AC130" s="1017"/>
      <c r="AD130" s="1017"/>
      <c r="AE130" s="1018"/>
      <c r="AF130" s="1019">
        <v>3807612</v>
      </c>
      <c r="AG130" s="1017"/>
      <c r="AH130" s="1017"/>
      <c r="AI130" s="1017"/>
      <c r="AJ130" s="1018"/>
      <c r="AK130" s="1019">
        <v>3831087</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5.0999999999999996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3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24274236</v>
      </c>
      <c r="AB131" s="1042"/>
      <c r="AC131" s="1042"/>
      <c r="AD131" s="1042"/>
      <c r="AE131" s="1043"/>
      <c r="AF131" s="1041">
        <v>24338256</v>
      </c>
      <c r="AG131" s="1042"/>
      <c r="AH131" s="1042"/>
      <c r="AI131" s="1042"/>
      <c r="AJ131" s="1043"/>
      <c r="AK131" s="1041">
        <v>24761011</v>
      </c>
      <c r="AL131" s="1042"/>
      <c r="AM131" s="1042"/>
      <c r="AN131" s="1042"/>
      <c r="AO131" s="1043"/>
      <c r="AP131" s="1172"/>
      <c r="AQ131" s="1173"/>
      <c r="AR131" s="1173"/>
      <c r="AS131" s="1173"/>
      <c r="AT131" s="1174"/>
      <c r="AU131" s="286"/>
      <c r="AV131" s="286"/>
      <c r="AW131" s="286"/>
      <c r="AX131" s="1144" t="s">
        <v>490</v>
      </c>
      <c r="AY131" s="1095"/>
      <c r="AZ131" s="1095"/>
      <c r="BA131" s="1095"/>
      <c r="BB131" s="1095"/>
      <c r="BC131" s="1095"/>
      <c r="BD131" s="1095"/>
      <c r="BE131" s="1096"/>
      <c r="BF131" s="1145">
        <v>37.5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35" customHeight="1" x14ac:dyDescent="0.2">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5.5295458110000002</v>
      </c>
      <c r="AB132" s="1158"/>
      <c r="AC132" s="1158"/>
      <c r="AD132" s="1158"/>
      <c r="AE132" s="1159"/>
      <c r="AF132" s="1160">
        <v>5.228287516</v>
      </c>
      <c r="AG132" s="1158"/>
      <c r="AH132" s="1158"/>
      <c r="AI132" s="1158"/>
      <c r="AJ132" s="1159"/>
      <c r="AK132" s="1160">
        <v>4.5500161520000004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3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6.2</v>
      </c>
      <c r="AB133" s="1141"/>
      <c r="AC133" s="1141"/>
      <c r="AD133" s="1141"/>
      <c r="AE133" s="1142"/>
      <c r="AF133" s="1140">
        <v>5.6</v>
      </c>
      <c r="AG133" s="1141"/>
      <c r="AH133" s="1141"/>
      <c r="AI133" s="1141"/>
      <c r="AJ133" s="1142"/>
      <c r="AK133" s="1140">
        <v>5.0999999999999996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C3RGozk4OVesKbGiFcPXkfwoHHsQbIiZ31Ln+FPcYBF/nq6LSDVpVwyGdAsK56Nalb/mzDbbWPkS38sTqWmfQ==" saltValue="Dgr6bDx1Ep7bwq+4KuQ+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60" zoomScaleNormal="85" workbookViewId="0">
      <selection activeCell="AZ53" sqref="AZ53"/>
    </sheetView>
  </sheetViews>
  <sheetFormatPr defaultColWidth="0" defaultRowHeight="13.6" customHeight="1" zeroHeight="1" x14ac:dyDescent="0.2"/>
  <cols>
    <col min="1" max="120" width="2.796875" style="293" customWidth="1"/>
    <col min="121" max="121" width="0" style="292" hidden="1" customWidth="1"/>
    <col min="122" max="16384" width="9" style="292" hidden="1"/>
  </cols>
  <sheetData>
    <row r="1" spans="1:120" ht="13.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3" x14ac:dyDescent="0.2"/>
    <row r="3" spans="1:120" ht="13.3" x14ac:dyDescent="0.2"/>
    <row r="4" spans="1:120" ht="13.3" x14ac:dyDescent="0.2"/>
    <row r="5" spans="1:120" ht="13.3" x14ac:dyDescent="0.2"/>
    <row r="6" spans="1:120" ht="13.3" x14ac:dyDescent="0.2"/>
    <row r="7" spans="1:120" ht="13.3" x14ac:dyDescent="0.2"/>
    <row r="8" spans="1:120" ht="13.3" x14ac:dyDescent="0.2"/>
    <row r="9" spans="1:120" ht="13.3" x14ac:dyDescent="0.2"/>
    <row r="10" spans="1:120" ht="13.3" x14ac:dyDescent="0.2"/>
    <row r="11" spans="1:120" ht="13.3" x14ac:dyDescent="0.2"/>
    <row r="12" spans="1:120" ht="13.3" x14ac:dyDescent="0.2"/>
    <row r="13" spans="1:120" ht="13.3" x14ac:dyDescent="0.2"/>
    <row r="14" spans="1:120" ht="13.3" x14ac:dyDescent="0.2"/>
    <row r="15" spans="1:120" ht="13.3" x14ac:dyDescent="0.2"/>
    <row r="16" spans="1:120" ht="13.3" x14ac:dyDescent="0.2">
      <c r="DP16" s="292"/>
    </row>
    <row r="17" spans="119:120" ht="13.3" x14ac:dyDescent="0.2">
      <c r="DP17" s="292"/>
    </row>
    <row r="18" spans="119:120" ht="13.3" x14ac:dyDescent="0.2"/>
    <row r="19" spans="119:120" ht="13.3" x14ac:dyDescent="0.2"/>
    <row r="20" spans="119:120" ht="13.3" x14ac:dyDescent="0.2">
      <c r="DO20" s="292"/>
      <c r="DP20" s="292"/>
    </row>
    <row r="21" spans="119:120" ht="13.3" x14ac:dyDescent="0.2">
      <c r="DP21" s="292"/>
    </row>
    <row r="22" spans="119:120" ht="13.3" x14ac:dyDescent="0.2"/>
    <row r="23" spans="119:120" ht="13.3" x14ac:dyDescent="0.2">
      <c r="DO23" s="292"/>
      <c r="DP23" s="292"/>
    </row>
    <row r="24" spans="119:120" ht="13.3" x14ac:dyDescent="0.2">
      <c r="DP24" s="292"/>
    </row>
    <row r="25" spans="119:120" ht="13.3" x14ac:dyDescent="0.2">
      <c r="DP25" s="292"/>
    </row>
    <row r="26" spans="119:120" ht="13.3" x14ac:dyDescent="0.2">
      <c r="DO26" s="292"/>
      <c r="DP26" s="292"/>
    </row>
    <row r="27" spans="119:120" ht="13.3" x14ac:dyDescent="0.2"/>
    <row r="28" spans="119:120" ht="13.3" x14ac:dyDescent="0.2">
      <c r="DO28" s="292"/>
      <c r="DP28" s="292"/>
    </row>
    <row r="29" spans="119:120" ht="13.3" x14ac:dyDescent="0.2">
      <c r="DP29" s="292"/>
    </row>
    <row r="30" spans="119:120" ht="13.3" x14ac:dyDescent="0.2"/>
    <row r="31" spans="119:120" ht="13.3" x14ac:dyDescent="0.2">
      <c r="DO31" s="292"/>
      <c r="DP31" s="292"/>
    </row>
    <row r="32" spans="119:120" ht="13.3" x14ac:dyDescent="0.2"/>
    <row r="33" spans="98:120" ht="13.3" x14ac:dyDescent="0.2">
      <c r="DO33" s="292"/>
      <c r="DP33" s="292"/>
    </row>
    <row r="34" spans="98:120" ht="13.3" x14ac:dyDescent="0.2">
      <c r="DM34" s="292"/>
    </row>
    <row r="35" spans="98:120" ht="13.3" x14ac:dyDescent="0.2">
      <c r="CT35" s="292"/>
      <c r="CU35" s="292"/>
      <c r="CV35" s="292"/>
      <c r="CY35" s="292"/>
      <c r="CZ35" s="292"/>
      <c r="DA35" s="292"/>
      <c r="DD35" s="292"/>
      <c r="DE35" s="292"/>
      <c r="DF35" s="292"/>
      <c r="DI35" s="292"/>
      <c r="DJ35" s="292"/>
      <c r="DK35" s="292"/>
      <c r="DM35" s="292"/>
      <c r="DN35" s="292"/>
      <c r="DO35" s="292"/>
      <c r="DP35" s="292"/>
    </row>
    <row r="36" spans="98:120" ht="13.3" x14ac:dyDescent="0.2"/>
    <row r="37" spans="98:120" ht="13.3" x14ac:dyDescent="0.2">
      <c r="CW37" s="292"/>
      <c r="DB37" s="292"/>
      <c r="DG37" s="292"/>
      <c r="DL37" s="292"/>
      <c r="DP37" s="292"/>
    </row>
    <row r="38" spans="98:120" ht="13.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3" x14ac:dyDescent="0.2"/>
    <row r="40" spans="98:120" ht="13.3" x14ac:dyDescent="0.2"/>
    <row r="41" spans="98:120" ht="13.3" x14ac:dyDescent="0.2"/>
    <row r="42" spans="98:120" ht="13.3" x14ac:dyDescent="0.2"/>
    <row r="43" spans="98:120" ht="13.3" x14ac:dyDescent="0.2"/>
    <row r="44" spans="98:120" ht="13.3" x14ac:dyDescent="0.2"/>
    <row r="45" spans="98:120" ht="13.3" x14ac:dyDescent="0.2"/>
    <row r="46" spans="98:120" ht="13.3" x14ac:dyDescent="0.2"/>
    <row r="47" spans="98:120" ht="13.3" x14ac:dyDescent="0.2"/>
    <row r="48" spans="98:120" ht="13.3" x14ac:dyDescent="0.2"/>
    <row r="49" spans="22:120" ht="13.3" x14ac:dyDescent="0.2">
      <c r="DN49" s="292"/>
      <c r="DO49" s="292"/>
      <c r="DP49" s="292"/>
    </row>
    <row r="50" spans="22:120" ht="13.3" x14ac:dyDescent="0.2"/>
    <row r="51" spans="22:120" ht="13.3" x14ac:dyDescent="0.2"/>
    <row r="52" spans="22:120" ht="13.3" x14ac:dyDescent="0.2"/>
    <row r="53" spans="22:120" ht="13.3" x14ac:dyDescent="0.2"/>
    <row r="54" spans="22:120" ht="13.3" x14ac:dyDescent="0.2"/>
    <row r="55" spans="22:120" ht="13.3" x14ac:dyDescent="0.2"/>
    <row r="56" spans="22:120" ht="13.3" x14ac:dyDescent="0.2"/>
    <row r="57" spans="22:120" ht="13.3" x14ac:dyDescent="0.2"/>
    <row r="58" spans="22:120" ht="13.3" x14ac:dyDescent="0.2"/>
    <row r="59" spans="22:120" ht="13.3" x14ac:dyDescent="0.2"/>
    <row r="60" spans="22:120" ht="13.3" x14ac:dyDescent="0.2"/>
    <row r="61" spans="22:120" ht="13.3" x14ac:dyDescent="0.2"/>
    <row r="62" spans="22:120" ht="13.3" x14ac:dyDescent="0.2"/>
    <row r="63" spans="22:120" ht="13.3" x14ac:dyDescent="0.2">
      <c r="W63" s="292"/>
      <c r="CS63" s="292"/>
      <c r="CX63" s="292"/>
      <c r="DC63" s="292"/>
      <c r="DH63" s="292"/>
    </row>
    <row r="64" spans="22:120" ht="13.3" x14ac:dyDescent="0.2">
      <c r="V64" s="292"/>
    </row>
    <row r="65" spans="15:120" ht="13.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3" x14ac:dyDescent="0.2">
      <c r="Q66" s="292"/>
      <c r="S66" s="292"/>
      <c r="U66" s="292"/>
      <c r="DM66" s="292"/>
    </row>
    <row r="67" spans="15:120" ht="13.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3" x14ac:dyDescent="0.2"/>
    <row r="69" spans="15:120" ht="13.3" x14ac:dyDescent="0.2"/>
    <row r="70" spans="15:120" ht="13.3" x14ac:dyDescent="0.2"/>
    <row r="71" spans="15:120" ht="13.3" x14ac:dyDescent="0.2"/>
    <row r="72" spans="15:120" ht="13.3" x14ac:dyDescent="0.2">
      <c r="DP72" s="292"/>
    </row>
    <row r="73" spans="15:120" ht="13.3" x14ac:dyDescent="0.2">
      <c r="DP73" s="292"/>
    </row>
    <row r="74" spans="15:120" ht="13.3" x14ac:dyDescent="0.2"/>
    <row r="75" spans="15:120" ht="13.3" x14ac:dyDescent="0.2"/>
    <row r="76" spans="15:120" ht="13.3" x14ac:dyDescent="0.2"/>
    <row r="77" spans="15:120" ht="13.3" x14ac:dyDescent="0.2"/>
    <row r="78" spans="15:120" ht="13.3" x14ac:dyDescent="0.2"/>
    <row r="79" spans="15:120" ht="13.3" x14ac:dyDescent="0.2"/>
    <row r="80" spans="15:120" ht="13.3" x14ac:dyDescent="0.2"/>
    <row r="81" spans="97:112" ht="13.3" x14ac:dyDescent="0.2"/>
    <row r="82" spans="97:112" ht="13.3" x14ac:dyDescent="0.2"/>
    <row r="83" spans="97:112" ht="13.3" x14ac:dyDescent="0.2"/>
    <row r="84" spans="97:112" ht="13.3" x14ac:dyDescent="0.2"/>
    <row r="85" spans="97:112" ht="13.3" x14ac:dyDescent="0.2"/>
    <row r="86" spans="97:112" ht="13.3" x14ac:dyDescent="0.2"/>
    <row r="87" spans="97:112" ht="13.3" x14ac:dyDescent="0.2"/>
    <row r="88" spans="97:112" ht="13.3" x14ac:dyDescent="0.2"/>
    <row r="89" spans="97:112" ht="13.3" x14ac:dyDescent="0.2"/>
    <row r="90" spans="97:112" ht="13.3" x14ac:dyDescent="0.2"/>
    <row r="91" spans="97:112" ht="13.3" x14ac:dyDescent="0.2"/>
    <row r="92" spans="97:112" ht="13.3" x14ac:dyDescent="0.2"/>
    <row r="93" spans="97:112" ht="13.3" x14ac:dyDescent="0.2"/>
    <row r="94" spans="97:112" ht="13.3" x14ac:dyDescent="0.2"/>
    <row r="95" spans="97:112" ht="13.3" x14ac:dyDescent="0.2"/>
    <row r="96" spans="97:112" ht="13.3" x14ac:dyDescent="0.2">
      <c r="CS96" s="292"/>
      <c r="CX96" s="292"/>
      <c r="DC96" s="292"/>
      <c r="DH96" s="292"/>
    </row>
    <row r="97" spans="24:120" ht="13.3" x14ac:dyDescent="0.2">
      <c r="CS97" s="292"/>
      <c r="CX97" s="292"/>
      <c r="DC97" s="292"/>
      <c r="DH97" s="292"/>
      <c r="DP97" s="293" t="s">
        <v>494</v>
      </c>
    </row>
    <row r="98" spans="24:120" ht="13.3" hidden="1" x14ac:dyDescent="0.2">
      <c r="CS98" s="292"/>
      <c r="CX98" s="292"/>
      <c r="DC98" s="292"/>
      <c r="DH98" s="292"/>
    </row>
    <row r="99" spans="24:120" ht="13.3" hidden="1" x14ac:dyDescent="0.2">
      <c r="CS99" s="292"/>
      <c r="CX99" s="292"/>
      <c r="DC99" s="292"/>
      <c r="DH99" s="292"/>
    </row>
    <row r="101" spans="24:120" ht="12.05"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5" hidden="1" customHeight="1" x14ac:dyDescent="0.2">
      <c r="CU102" s="292"/>
      <c r="CZ102" s="292"/>
      <c r="DE102" s="292"/>
      <c r="DJ102" s="292"/>
      <c r="DM102" s="292"/>
    </row>
    <row r="103" spans="24:120" ht="13.3" hidden="1" x14ac:dyDescent="0.2">
      <c r="CT103" s="292"/>
      <c r="CV103" s="292"/>
      <c r="CW103" s="292"/>
      <c r="CY103" s="292"/>
      <c r="DA103" s="292"/>
      <c r="DB103" s="292"/>
      <c r="DD103" s="292"/>
      <c r="DF103" s="292"/>
      <c r="DG103" s="292"/>
      <c r="DI103" s="292"/>
      <c r="DK103" s="292"/>
      <c r="DL103" s="292"/>
      <c r="DM103" s="292"/>
      <c r="DN103" s="292"/>
      <c r="DO103" s="292"/>
      <c r="DP103" s="292"/>
    </row>
    <row r="104" spans="24:120" ht="13.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2/sWdzcXzdrL7NUIfOQSxFBLBnkBUpo6UKxzWnZNqqAdKam9VbFmLZtCkozL1Tjw9d8dolDk+vtU2jPWoTfC5g==" saltValue="iRVB5qEBjwJetDZy5LJRD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 zoomScale="70" zoomScaleNormal="70" zoomScaleSheetLayoutView="55" workbookViewId="0"/>
  </sheetViews>
  <sheetFormatPr defaultColWidth="0" defaultRowHeight="13.6" customHeight="1" zeroHeight="1" x14ac:dyDescent="0.2"/>
  <cols>
    <col min="1" max="116" width="2.69921875" style="293" customWidth="1"/>
    <col min="117" max="16384" width="9" style="292" hidden="1"/>
  </cols>
  <sheetData>
    <row r="1" spans="2:116" ht="13.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3" x14ac:dyDescent="0.2"/>
    <row r="3" spans="2:116" ht="13.3" x14ac:dyDescent="0.2"/>
    <row r="4" spans="2:116" ht="13.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3" x14ac:dyDescent="0.2"/>
    <row r="7" spans="2:116" ht="13.3" x14ac:dyDescent="0.2"/>
    <row r="8" spans="2:116" ht="13.3" x14ac:dyDescent="0.2"/>
    <row r="9" spans="2:116" ht="13.3" x14ac:dyDescent="0.2"/>
    <row r="10" spans="2:116" ht="13.3" x14ac:dyDescent="0.2"/>
    <row r="11" spans="2:116" ht="13.3" x14ac:dyDescent="0.2"/>
    <row r="12" spans="2:116" ht="13.3" x14ac:dyDescent="0.2"/>
    <row r="13" spans="2:116" ht="13.3" x14ac:dyDescent="0.2"/>
    <row r="14" spans="2:116" ht="13.3" x14ac:dyDescent="0.2"/>
    <row r="15" spans="2:116" ht="13.3" x14ac:dyDescent="0.2"/>
    <row r="16" spans="2:116" ht="13.3" x14ac:dyDescent="0.2"/>
    <row r="17" spans="9:116" ht="13.3" x14ac:dyDescent="0.2"/>
    <row r="18" spans="9:116" ht="13.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3" x14ac:dyDescent="0.2"/>
    <row r="20" spans="9:116" ht="13.3" x14ac:dyDescent="0.2"/>
    <row r="21" spans="9:116" ht="13.3" x14ac:dyDescent="0.2">
      <c r="DL21" s="292"/>
    </row>
    <row r="22" spans="9:116" ht="13.3" x14ac:dyDescent="0.2">
      <c r="DI22" s="292"/>
      <c r="DJ22" s="292"/>
      <c r="DK22" s="292"/>
      <c r="DL22" s="292"/>
    </row>
    <row r="23" spans="9:116" ht="13.3" x14ac:dyDescent="0.2">
      <c r="CY23" s="292"/>
      <c r="CZ23" s="292"/>
      <c r="DA23" s="292"/>
      <c r="DB23" s="292"/>
      <c r="DC23" s="292"/>
      <c r="DD23" s="292"/>
      <c r="DE23" s="292"/>
      <c r="DF23" s="292"/>
      <c r="DG23" s="292"/>
      <c r="DH23" s="292"/>
      <c r="DI23" s="292"/>
      <c r="DJ23" s="292"/>
      <c r="DK23" s="292"/>
      <c r="DL23" s="292"/>
    </row>
    <row r="24" spans="9:116" ht="13.3" x14ac:dyDescent="0.2"/>
    <row r="25" spans="9:116" ht="13.3" x14ac:dyDescent="0.2"/>
    <row r="26" spans="9:116" ht="13.3" x14ac:dyDescent="0.2"/>
    <row r="27" spans="9:116" ht="13.3" x14ac:dyDescent="0.2"/>
    <row r="28" spans="9:116" ht="13.3" x14ac:dyDescent="0.2"/>
    <row r="29" spans="9:116" ht="13.3" x14ac:dyDescent="0.2"/>
    <row r="30" spans="9:116" ht="13.3" x14ac:dyDescent="0.2"/>
    <row r="31" spans="9:116" ht="13.3" x14ac:dyDescent="0.2"/>
    <row r="32" spans="9:116" ht="13.3" x14ac:dyDescent="0.2"/>
    <row r="33" spans="15:116" ht="13.3" x14ac:dyDescent="0.2"/>
    <row r="34" spans="15:116" ht="13.3" x14ac:dyDescent="0.2"/>
    <row r="35" spans="15:116" ht="13.3" x14ac:dyDescent="0.2">
      <c r="CZ35" s="292"/>
      <c r="DA35" s="292"/>
      <c r="DB35" s="292"/>
      <c r="DC35" s="292"/>
      <c r="DD35" s="292"/>
      <c r="DE35" s="292"/>
      <c r="DF35" s="292"/>
      <c r="DG35" s="292"/>
      <c r="DH35" s="292"/>
      <c r="DI35" s="292"/>
      <c r="DJ35" s="292"/>
      <c r="DK35" s="292"/>
      <c r="DL35" s="292"/>
    </row>
    <row r="36" spans="15:116" ht="13.3" x14ac:dyDescent="0.2"/>
    <row r="37" spans="15:116" ht="13.3" x14ac:dyDescent="0.2">
      <c r="DL37" s="292"/>
    </row>
    <row r="38" spans="15:116" ht="13.3" x14ac:dyDescent="0.2">
      <c r="DI38" s="292"/>
      <c r="DJ38" s="292"/>
      <c r="DK38" s="292"/>
      <c r="DL38" s="292"/>
    </row>
    <row r="39" spans="15:116" ht="13.3" x14ac:dyDescent="0.2"/>
    <row r="40" spans="15:116" ht="13.3" x14ac:dyDescent="0.2"/>
    <row r="41" spans="15:116" ht="13.3" x14ac:dyDescent="0.2"/>
    <row r="42" spans="15:116" ht="13.3" x14ac:dyDescent="0.2"/>
    <row r="43" spans="15:116" ht="13.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3" x14ac:dyDescent="0.2">
      <c r="DL44" s="292"/>
    </row>
    <row r="45" spans="15:116" ht="13.3" x14ac:dyDescent="0.2"/>
    <row r="46" spans="15:116" ht="13.3" x14ac:dyDescent="0.2">
      <c r="DA46" s="292"/>
      <c r="DB46" s="292"/>
      <c r="DC46" s="292"/>
      <c r="DD46" s="292"/>
      <c r="DE46" s="292"/>
      <c r="DF46" s="292"/>
      <c r="DG46" s="292"/>
      <c r="DH46" s="292"/>
      <c r="DI46" s="292"/>
      <c r="DJ46" s="292"/>
      <c r="DK46" s="292"/>
      <c r="DL46" s="292"/>
    </row>
    <row r="47" spans="15:116" ht="13.3" x14ac:dyDescent="0.2"/>
    <row r="48" spans="15:116" ht="13.3" x14ac:dyDescent="0.2"/>
    <row r="49" spans="104:116" ht="13.3" x14ac:dyDescent="0.2"/>
    <row r="50" spans="104:116" ht="13.3" x14ac:dyDescent="0.2">
      <c r="CZ50" s="292"/>
      <c r="DA50" s="292"/>
      <c r="DB50" s="292"/>
      <c r="DC50" s="292"/>
      <c r="DD50" s="292"/>
      <c r="DE50" s="292"/>
      <c r="DF50" s="292"/>
      <c r="DG50" s="292"/>
      <c r="DH50" s="292"/>
      <c r="DI50" s="292"/>
      <c r="DJ50" s="292"/>
      <c r="DK50" s="292"/>
      <c r="DL50" s="292"/>
    </row>
    <row r="51" spans="104:116" ht="13.3" x14ac:dyDescent="0.2"/>
    <row r="52" spans="104:116" ht="13.3" x14ac:dyDescent="0.2"/>
    <row r="53" spans="104:116" ht="13.3" x14ac:dyDescent="0.2">
      <c r="DL53" s="292"/>
    </row>
    <row r="54" spans="104:116" ht="13.3" x14ac:dyDescent="0.2"/>
    <row r="55" spans="104:116" ht="13.3" x14ac:dyDescent="0.2"/>
    <row r="56" spans="104:116" ht="13.3" x14ac:dyDescent="0.2"/>
    <row r="57" spans="104:116" ht="13.3" x14ac:dyDescent="0.2"/>
    <row r="58" spans="104:116" ht="13.3" x14ac:dyDescent="0.2"/>
    <row r="59" spans="104:116" ht="13.3" x14ac:dyDescent="0.2"/>
    <row r="60" spans="104:116" ht="13.3" x14ac:dyDescent="0.2"/>
    <row r="61" spans="104:116" ht="13.3" x14ac:dyDescent="0.2"/>
    <row r="62" spans="104:116" ht="13.3" x14ac:dyDescent="0.2"/>
    <row r="63" spans="104:116" ht="13.3" x14ac:dyDescent="0.2"/>
    <row r="64" spans="104:116" ht="13.3" x14ac:dyDescent="0.2"/>
    <row r="65" spans="107:116" ht="13.3" x14ac:dyDescent="0.2"/>
    <row r="66" spans="107:116" ht="13.3" x14ac:dyDescent="0.2"/>
    <row r="67" spans="107:116" ht="13.3" x14ac:dyDescent="0.2">
      <c r="DC67" s="292"/>
      <c r="DD67" s="292"/>
      <c r="DE67" s="292"/>
      <c r="DF67" s="292"/>
      <c r="DG67" s="292"/>
      <c r="DH67" s="292"/>
      <c r="DI67" s="292"/>
      <c r="DJ67" s="292"/>
      <c r="DK67" s="292"/>
      <c r="DL67" s="292"/>
    </row>
    <row r="68" spans="107:116" ht="13.3" x14ac:dyDescent="0.2"/>
    <row r="69" spans="107:116" ht="13.3" x14ac:dyDescent="0.2"/>
    <row r="70" spans="107:116" ht="13.3" x14ac:dyDescent="0.2"/>
    <row r="71" spans="107:116" ht="13.3" x14ac:dyDescent="0.2"/>
    <row r="72" spans="107:116" ht="13.3" x14ac:dyDescent="0.2"/>
    <row r="73" spans="107:116" ht="13.3" x14ac:dyDescent="0.2"/>
    <row r="74" spans="107:116" ht="13.3" x14ac:dyDescent="0.2"/>
    <row r="75" spans="107:116" ht="13.3" x14ac:dyDescent="0.2"/>
    <row r="76" spans="107:116" ht="13.3" x14ac:dyDescent="0.2"/>
    <row r="77" spans="107:116" ht="13.3" x14ac:dyDescent="0.2"/>
    <row r="78" spans="107:116" ht="13.3" x14ac:dyDescent="0.2"/>
    <row r="79" spans="107:116" ht="13.3" x14ac:dyDescent="0.2"/>
    <row r="80" spans="107:116" ht="13.3" x14ac:dyDescent="0.2"/>
    <row r="81" ht="13.3" x14ac:dyDescent="0.2"/>
    <row r="82" ht="13.3" x14ac:dyDescent="0.2"/>
    <row r="83" ht="13.3" x14ac:dyDescent="0.2"/>
    <row r="84" ht="13.3" x14ac:dyDescent="0.2"/>
    <row r="85" ht="13.3" x14ac:dyDescent="0.2"/>
    <row r="86" ht="13.3" x14ac:dyDescent="0.2"/>
    <row r="87" ht="13.3" x14ac:dyDescent="0.2"/>
    <row r="88" ht="13.3" x14ac:dyDescent="0.2"/>
    <row r="89" ht="13.3" x14ac:dyDescent="0.2"/>
  </sheetData>
  <sheetProtection algorithmName="SHA-512" hashValue="dKCvUPNTXAc21yLUHCWwgMCgHBoYV5LaJybUQ16/INovNkkfdgYHqUUYsG4V12CYs0qFWGXZ2ujMCDBcgJ6pnw==" saltValue="gK0EfwMOXVmonkOmajC1+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J25" zoomScale="80" zoomScaleSheetLayoutView="80" workbookViewId="0">
      <selection activeCell="AO39" sqref="AO39"/>
    </sheetView>
  </sheetViews>
  <sheetFormatPr defaultColWidth="0" defaultRowHeight="13.6" customHeight="1" zeroHeight="1" x14ac:dyDescent="0.2"/>
  <cols>
    <col min="1" max="36" width="2.3984375" style="294" customWidth="1"/>
    <col min="37" max="44" width="17" style="294" customWidth="1"/>
    <col min="45" max="45" width="6.09765625" style="301" customWidth="1"/>
    <col min="46" max="46" width="3" style="299" customWidth="1"/>
    <col min="47" max="47" width="19.09765625" style="294" hidden="1" customWidth="1"/>
    <col min="48" max="52" width="12.69921875" style="294" hidden="1" customWidth="1"/>
    <col min="53" max="16384" width="8.69921875" style="294" hidden="1"/>
  </cols>
  <sheetData>
    <row r="1" spans="1:46" ht="13.3" x14ac:dyDescent="0.2">
      <c r="AS1" s="295"/>
      <c r="AT1" s="295"/>
    </row>
    <row r="2" spans="1:46" ht="13.3" x14ac:dyDescent="0.2">
      <c r="AS2" s="295"/>
      <c r="AT2" s="295"/>
    </row>
    <row r="3" spans="1:46" ht="13.3" x14ac:dyDescent="0.2">
      <c r="AS3" s="295"/>
      <c r="AT3" s="295"/>
    </row>
    <row r="4" spans="1:46" ht="13.3" x14ac:dyDescent="0.2">
      <c r="AS4" s="295"/>
      <c r="AT4" s="295"/>
    </row>
    <row r="5" spans="1:46" ht="16.649999999999999" x14ac:dyDescent="0.2">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6"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ht="13.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ht="13.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8045391</v>
      </c>
      <c r="AP9" s="314">
        <v>68748</v>
      </c>
      <c r="AQ9" s="315">
        <v>61284</v>
      </c>
      <c r="AR9" s="316">
        <v>12.2</v>
      </c>
    </row>
    <row r="10" spans="1:46" ht="13.6"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1418224</v>
      </c>
      <c r="AP10" s="317">
        <v>12119</v>
      </c>
      <c r="AQ10" s="318">
        <v>4056</v>
      </c>
      <c r="AR10" s="319">
        <v>198.8</v>
      </c>
    </row>
    <row r="11" spans="1:46" ht="13.6"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27091</v>
      </c>
      <c r="AP11" s="317">
        <v>231</v>
      </c>
      <c r="AQ11" s="318">
        <v>604</v>
      </c>
      <c r="AR11" s="319">
        <v>-61.8</v>
      </c>
    </row>
    <row r="12" spans="1:46" ht="13.6"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21</v>
      </c>
      <c r="AR12" s="319" t="s">
        <v>506</v>
      </c>
    </row>
    <row r="13" spans="1:46" ht="13.6"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411524</v>
      </c>
      <c r="AP13" s="317">
        <v>3516</v>
      </c>
      <c r="AQ13" s="318">
        <v>2509</v>
      </c>
      <c r="AR13" s="319">
        <v>40.1</v>
      </c>
    </row>
    <row r="14" spans="1:46" ht="13.6"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32720</v>
      </c>
      <c r="AP14" s="317">
        <v>280</v>
      </c>
      <c r="AQ14" s="318">
        <v>1157</v>
      </c>
      <c r="AR14" s="319">
        <v>-75.8</v>
      </c>
    </row>
    <row r="15" spans="1:46" ht="13.6"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-572553</v>
      </c>
      <c r="AP15" s="317">
        <v>-4892</v>
      </c>
      <c r="AQ15" s="318">
        <v>-4228</v>
      </c>
      <c r="AR15" s="319">
        <v>15.7</v>
      </c>
    </row>
    <row r="16" spans="1:46" ht="13.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9362397</v>
      </c>
      <c r="AP16" s="317">
        <v>80002</v>
      </c>
      <c r="AQ16" s="318">
        <v>65402</v>
      </c>
      <c r="AR16" s="319">
        <v>22.3</v>
      </c>
    </row>
    <row r="17" spans="1:46" ht="13.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3.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3.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7.28</v>
      </c>
      <c r="AP21" s="331">
        <v>6.06</v>
      </c>
      <c r="AQ21" s="332">
        <v>1.22</v>
      </c>
      <c r="AR21" s="300"/>
      <c r="AS21" s="333"/>
      <c r="AT21" s="329"/>
    </row>
    <row r="22" spans="1:46" s="334" customFormat="1" ht="13.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100.4</v>
      </c>
      <c r="AP22" s="336">
        <v>99.2</v>
      </c>
      <c r="AQ22" s="337">
        <v>1.2</v>
      </c>
      <c r="AR22" s="321"/>
      <c r="AS22" s="333"/>
      <c r="AT22" s="329"/>
    </row>
    <row r="23" spans="1:46" s="334" customFormat="1" ht="13.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3" x14ac:dyDescent="0.2">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3" x14ac:dyDescent="0.2">
      <c r="A27" s="342"/>
      <c r="AO27" s="295"/>
      <c r="AP27" s="295"/>
      <c r="AQ27" s="295"/>
      <c r="AR27" s="295"/>
      <c r="AS27" s="295"/>
      <c r="AT27" s="295"/>
    </row>
    <row r="28" spans="1:46" ht="16.649999999999999" x14ac:dyDescent="0.2">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6"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ht="13.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4206930</v>
      </c>
      <c r="AP32" s="345">
        <v>35948</v>
      </c>
      <c r="AQ32" s="346">
        <v>32044</v>
      </c>
      <c r="AR32" s="347">
        <v>12.2</v>
      </c>
    </row>
    <row r="33" spans="1:46" ht="13.6"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v>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v>29</v>
      </c>
      <c r="AR34" s="347" t="s">
        <v>506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817724</v>
      </c>
      <c r="AP35" s="345">
        <v>6987</v>
      </c>
      <c r="AQ35" s="346">
        <v>6008</v>
      </c>
      <c r="AR35" s="347">
        <v>16.3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52524</v>
      </c>
      <c r="AP36" s="345">
        <v>449</v>
      </c>
      <c r="AQ36" s="346">
        <v>1138</v>
      </c>
      <c r="AR36" s="347">
        <v>-60.5</v>
      </c>
    </row>
    <row r="37" spans="1:46" ht="13.6"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v>14415</v>
      </c>
      <c r="AP37" s="345">
        <v>123</v>
      </c>
      <c r="AQ37" s="346">
        <v>852</v>
      </c>
      <c r="AR37" s="347">
        <v>-85.6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t="s">
        <v>506</v>
      </c>
      <c r="AP38" s="348" t="s">
        <v>506</v>
      </c>
      <c r="AQ38" s="349">
        <v>2</v>
      </c>
      <c r="AR38" s="337" t="s">
        <v>506</v>
      </c>
      <c r="AS38" s="344"/>
    </row>
    <row r="39" spans="1:46" ht="13.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-133876</v>
      </c>
      <c r="AP39" s="345">
        <v>-1144</v>
      </c>
      <c r="AQ39" s="346">
        <v>-6316</v>
      </c>
      <c r="AR39" s="347">
        <v>-81.900000000000006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-3831087</v>
      </c>
      <c r="AP40" s="345">
        <v>-32737</v>
      </c>
      <c r="AQ40" s="346">
        <v>-26078</v>
      </c>
      <c r="AR40" s="347">
        <v>25.5</v>
      </c>
      <c r="AS40" s="344"/>
    </row>
    <row r="41" spans="1:46" ht="13.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1126630</v>
      </c>
      <c r="AP41" s="345">
        <v>9627</v>
      </c>
      <c r="AQ41" s="346">
        <v>7686</v>
      </c>
      <c r="AR41" s="347">
        <v>25.3</v>
      </c>
      <c r="AS41" s="344"/>
    </row>
    <row r="42" spans="1:46" ht="13.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3.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350000000000001" customHeight="1" x14ac:dyDescent="0.2">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6"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ht="13.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ht="13.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4389125</v>
      </c>
      <c r="AN51" s="367">
        <v>36105</v>
      </c>
      <c r="AO51" s="368">
        <v>-17.600000000000001</v>
      </c>
      <c r="AP51" s="369">
        <v>40879</v>
      </c>
      <c r="AQ51" s="370">
        <v>-7.7</v>
      </c>
      <c r="AR51" s="371">
        <v>-9.9</v>
      </c>
    </row>
    <row r="52" spans="1:44" ht="13.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2481251</v>
      </c>
      <c r="AN52" s="375">
        <v>20411</v>
      </c>
      <c r="AO52" s="376">
        <v>10.199999999999999</v>
      </c>
      <c r="AP52" s="377">
        <v>24087</v>
      </c>
      <c r="AQ52" s="378">
        <v>-7.9</v>
      </c>
      <c r="AR52" s="379">
        <v>18.100000000000001</v>
      </c>
    </row>
    <row r="53" spans="1:44" ht="13.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6517570</v>
      </c>
      <c r="AN53" s="367">
        <v>53973</v>
      </c>
      <c r="AO53" s="368">
        <v>49.5</v>
      </c>
      <c r="AP53" s="369">
        <v>42651</v>
      </c>
      <c r="AQ53" s="370">
        <v>4.3</v>
      </c>
      <c r="AR53" s="371">
        <v>45.2</v>
      </c>
    </row>
    <row r="54" spans="1:44" ht="13.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2939448</v>
      </c>
      <c r="AN54" s="375">
        <v>24342</v>
      </c>
      <c r="AO54" s="376">
        <v>19.3</v>
      </c>
      <c r="AP54" s="377">
        <v>22675</v>
      </c>
      <c r="AQ54" s="378">
        <v>-5.9</v>
      </c>
      <c r="AR54" s="379">
        <v>25.2</v>
      </c>
    </row>
    <row r="55" spans="1:44" ht="13.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5234170</v>
      </c>
      <c r="AN55" s="367">
        <v>43796</v>
      </c>
      <c r="AO55" s="368">
        <v>-18.899999999999999</v>
      </c>
      <c r="AP55" s="369">
        <v>43226</v>
      </c>
      <c r="AQ55" s="370">
        <v>1.3</v>
      </c>
      <c r="AR55" s="371">
        <v>-20.2</v>
      </c>
    </row>
    <row r="56" spans="1:44" ht="13.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2294377</v>
      </c>
      <c r="AN56" s="375">
        <v>19198</v>
      </c>
      <c r="AO56" s="376">
        <v>-21.1</v>
      </c>
      <c r="AP56" s="377">
        <v>22622</v>
      </c>
      <c r="AQ56" s="378">
        <v>-0.2</v>
      </c>
      <c r="AR56" s="379">
        <v>-20.9</v>
      </c>
    </row>
    <row r="57" spans="1:44" ht="13.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4826421</v>
      </c>
      <c r="AN57" s="367">
        <v>40791</v>
      </c>
      <c r="AO57" s="368">
        <v>-6.9</v>
      </c>
      <c r="AP57" s="369">
        <v>42836</v>
      </c>
      <c r="AQ57" s="370">
        <v>-0.9</v>
      </c>
      <c r="AR57" s="371">
        <v>-6</v>
      </c>
    </row>
    <row r="58" spans="1:44" ht="13.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1406723</v>
      </c>
      <c r="AN58" s="375">
        <v>11889</v>
      </c>
      <c r="AO58" s="376">
        <v>-38.1</v>
      </c>
      <c r="AP58" s="377">
        <v>22936</v>
      </c>
      <c r="AQ58" s="378">
        <v>1.4</v>
      </c>
      <c r="AR58" s="379">
        <v>-39.5</v>
      </c>
    </row>
    <row r="59" spans="1:44" ht="13.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4423354</v>
      </c>
      <c r="AN59" s="367">
        <v>37798</v>
      </c>
      <c r="AO59" s="368">
        <v>-7.3</v>
      </c>
      <c r="AP59" s="369">
        <v>44161</v>
      </c>
      <c r="AQ59" s="370">
        <v>3.1</v>
      </c>
      <c r="AR59" s="371">
        <v>-10.4</v>
      </c>
    </row>
    <row r="60" spans="1:44" ht="13.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1601629</v>
      </c>
      <c r="AN60" s="375">
        <v>13686</v>
      </c>
      <c r="AO60" s="376">
        <v>15.1</v>
      </c>
      <c r="AP60" s="377">
        <v>23644</v>
      </c>
      <c r="AQ60" s="378">
        <v>3.1</v>
      </c>
      <c r="AR60" s="379">
        <v>12</v>
      </c>
    </row>
    <row r="61" spans="1:44" ht="13.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5078128</v>
      </c>
      <c r="AN61" s="382">
        <v>42493</v>
      </c>
      <c r="AO61" s="383">
        <v>-0.2</v>
      </c>
      <c r="AP61" s="384">
        <v>42751</v>
      </c>
      <c r="AQ61" s="385">
        <v>0</v>
      </c>
      <c r="AR61" s="371">
        <v>-0.2</v>
      </c>
    </row>
    <row r="62" spans="1:44" ht="13.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2144686</v>
      </c>
      <c r="AN62" s="375">
        <v>17905</v>
      </c>
      <c r="AO62" s="376">
        <v>-2.9</v>
      </c>
      <c r="AP62" s="377">
        <v>23193</v>
      </c>
      <c r="AQ62" s="378">
        <v>-1.9</v>
      </c>
      <c r="AR62" s="379">
        <v>-1</v>
      </c>
    </row>
    <row r="63" spans="1:44" ht="13.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6" hidden="1" customHeight="1" x14ac:dyDescent="0.2">
      <c r="AK67" s="295"/>
      <c r="AL67" s="295"/>
      <c r="AM67" s="295"/>
      <c r="AN67" s="295"/>
      <c r="AO67" s="295"/>
      <c r="AP67" s="295"/>
      <c r="AQ67" s="295"/>
      <c r="AR67" s="295"/>
      <c r="AS67" s="295"/>
      <c r="AT67" s="295"/>
    </row>
    <row r="68" spans="1:46" ht="13.6" hidden="1" customHeight="1" x14ac:dyDescent="0.2">
      <c r="AK68" s="295"/>
      <c r="AL68" s="295"/>
      <c r="AM68" s="295"/>
      <c r="AN68" s="295"/>
      <c r="AO68" s="295"/>
      <c r="AP68" s="295"/>
      <c r="AQ68" s="295"/>
      <c r="AR68" s="295"/>
    </row>
    <row r="69" spans="1:46" ht="13.6" hidden="1" customHeight="1" x14ac:dyDescent="0.2">
      <c r="AK69" s="295"/>
      <c r="AL69" s="295"/>
      <c r="AM69" s="295"/>
      <c r="AN69" s="295"/>
      <c r="AO69" s="295"/>
      <c r="AP69" s="295"/>
      <c r="AQ69" s="295"/>
      <c r="AR69" s="295"/>
    </row>
    <row r="70" spans="1:46" ht="13.3" hidden="1" x14ac:dyDescent="0.2">
      <c r="AK70" s="295"/>
      <c r="AL70" s="295"/>
      <c r="AM70" s="295"/>
      <c r="AN70" s="295"/>
      <c r="AO70" s="295"/>
      <c r="AP70" s="295"/>
      <c r="AQ70" s="295"/>
      <c r="AR70" s="295"/>
    </row>
    <row r="71" spans="1:46" ht="13.3" hidden="1" x14ac:dyDescent="0.2">
      <c r="AK71" s="295"/>
      <c r="AL71" s="295"/>
      <c r="AM71" s="295"/>
      <c r="AN71" s="295"/>
      <c r="AO71" s="295"/>
      <c r="AP71" s="295"/>
      <c r="AQ71" s="295"/>
      <c r="AR71" s="295"/>
    </row>
    <row r="72" spans="1:46" ht="13.3" hidden="1" x14ac:dyDescent="0.2">
      <c r="AK72" s="295"/>
      <c r="AL72" s="295"/>
      <c r="AM72" s="295"/>
      <c r="AN72" s="295"/>
      <c r="AO72" s="295"/>
      <c r="AP72" s="295"/>
      <c r="AQ72" s="295"/>
      <c r="AR72" s="295"/>
    </row>
    <row r="73" spans="1:46" ht="13.3" hidden="1" x14ac:dyDescent="0.2">
      <c r="AK73" s="295"/>
      <c r="AL73" s="295"/>
      <c r="AM73" s="295"/>
      <c r="AN73" s="295"/>
      <c r="AO73" s="295"/>
      <c r="AP73" s="295"/>
      <c r="AQ73" s="295"/>
      <c r="AR73" s="295"/>
    </row>
  </sheetData>
  <sheetProtection algorithmName="SHA-512" hashValue="viedR0UuMnO+QqeLxTgRps6Aa4VaecRFsGRBEf6NI+BE5efceEjCgTbO5TPHPXjlzZfnqFk3QOGiC2jc87hYlg==" saltValue="HGvGkybQnfePekiPreaT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60" zoomScaleNormal="60" zoomScaleSheetLayoutView="55" workbookViewId="0"/>
  </sheetViews>
  <sheetFormatPr defaultColWidth="0" defaultRowHeight="13.6" customHeight="1" zeroHeight="1" x14ac:dyDescent="0.2"/>
  <cols>
    <col min="1" max="125" width="2.3984375" style="293" customWidth="1"/>
    <col min="126" max="16384" width="9" style="292" hidden="1"/>
  </cols>
  <sheetData>
    <row r="1" spans="2:125" ht="13.6"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3" x14ac:dyDescent="0.2">
      <c r="B2" s="292"/>
      <c r="DG2" s="292"/>
    </row>
    <row r="3" spans="2:125" ht="13.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3" x14ac:dyDescent="0.2"/>
    <row r="5" spans="2:125" ht="13.3" x14ac:dyDescent="0.2"/>
    <row r="6" spans="2:125" ht="13.3" x14ac:dyDescent="0.2"/>
    <row r="7" spans="2:125" ht="13.3" x14ac:dyDescent="0.2"/>
    <row r="8" spans="2:125" ht="13.3" x14ac:dyDescent="0.2"/>
    <row r="9" spans="2:125" ht="13.3" x14ac:dyDescent="0.2">
      <c r="DU9" s="292"/>
    </row>
    <row r="10" spans="2:125" ht="13.3" x14ac:dyDescent="0.2"/>
    <row r="11" spans="2:125" ht="13.3" x14ac:dyDescent="0.2"/>
    <row r="12" spans="2:125" ht="13.3" x14ac:dyDescent="0.2"/>
    <row r="13" spans="2:125" ht="13.3" x14ac:dyDescent="0.2"/>
    <row r="14" spans="2:125" ht="13.3" x14ac:dyDescent="0.2"/>
    <row r="15" spans="2:125" ht="13.3" x14ac:dyDescent="0.2"/>
    <row r="16" spans="2:125" ht="13.3" x14ac:dyDescent="0.2"/>
    <row r="17" spans="125:125" ht="13.3" x14ac:dyDescent="0.2">
      <c r="DU17" s="292"/>
    </row>
    <row r="18" spans="125:125" ht="13.3" x14ac:dyDescent="0.2"/>
    <row r="19" spans="125:125" ht="13.3" x14ac:dyDescent="0.2"/>
    <row r="20" spans="125:125" ht="13.3" x14ac:dyDescent="0.2">
      <c r="DU20" s="292"/>
    </row>
    <row r="21" spans="125:125" ht="13.3" x14ac:dyDescent="0.2">
      <c r="DU21" s="292"/>
    </row>
    <row r="22" spans="125:125" ht="13.3" x14ac:dyDescent="0.2"/>
    <row r="23" spans="125:125" ht="13.3" x14ac:dyDescent="0.2"/>
    <row r="24" spans="125:125" ht="13.3" x14ac:dyDescent="0.2"/>
    <row r="25" spans="125:125" ht="13.3" x14ac:dyDescent="0.2"/>
    <row r="26" spans="125:125" ht="13.3" x14ac:dyDescent="0.2"/>
    <row r="27" spans="125:125" ht="13.3" x14ac:dyDescent="0.2"/>
    <row r="28" spans="125:125" ht="13.3" x14ac:dyDescent="0.2">
      <c r="DU28" s="292"/>
    </row>
    <row r="29" spans="125:125" ht="13.3" x14ac:dyDescent="0.2"/>
    <row r="30" spans="125:125" ht="13.3" x14ac:dyDescent="0.2"/>
    <row r="31" spans="125:125" ht="13.3" x14ac:dyDescent="0.2"/>
    <row r="32" spans="125:125" ht="13.3" x14ac:dyDescent="0.2"/>
    <row r="33" spans="2:125" ht="13.3" x14ac:dyDescent="0.2">
      <c r="B33" s="292"/>
      <c r="G33" s="292"/>
      <c r="I33" s="292"/>
    </row>
    <row r="34" spans="2:125" ht="13.3" x14ac:dyDescent="0.2">
      <c r="C34" s="292"/>
      <c r="P34" s="292"/>
      <c r="DE34" s="292"/>
      <c r="DH34" s="292"/>
    </row>
    <row r="35" spans="2:125" ht="13.3" x14ac:dyDescent="0.2">
      <c r="D35" s="292"/>
      <c r="E35" s="292"/>
      <c r="DG35" s="292"/>
      <c r="DJ35" s="292"/>
      <c r="DP35" s="292"/>
      <c r="DQ35" s="292"/>
      <c r="DR35" s="292"/>
      <c r="DS35" s="292"/>
      <c r="DT35" s="292"/>
      <c r="DU35" s="292"/>
    </row>
    <row r="36" spans="2:125" ht="13.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3" x14ac:dyDescent="0.2">
      <c r="DU37" s="292"/>
    </row>
    <row r="38" spans="2:125" ht="13.3" x14ac:dyDescent="0.2">
      <c r="DT38" s="292"/>
      <c r="DU38" s="292"/>
    </row>
    <row r="39" spans="2:125" ht="13.3" x14ac:dyDescent="0.2"/>
    <row r="40" spans="2:125" ht="13.3" x14ac:dyDescent="0.2">
      <c r="DH40" s="292"/>
    </row>
    <row r="41" spans="2:125" ht="13.3" x14ac:dyDescent="0.2">
      <c r="DE41" s="292"/>
    </row>
    <row r="42" spans="2:125" ht="13.3" x14ac:dyDescent="0.2">
      <c r="DG42" s="292"/>
      <c r="DJ42" s="292"/>
    </row>
    <row r="43" spans="2:125" ht="13.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3" x14ac:dyDescent="0.2">
      <c r="DU44" s="292"/>
    </row>
    <row r="45" spans="2:125" ht="13.3" x14ac:dyDescent="0.2"/>
    <row r="46" spans="2:125" ht="13.3" x14ac:dyDescent="0.2"/>
    <row r="47" spans="2:125" ht="13.3" x14ac:dyDescent="0.2"/>
    <row r="48" spans="2:125" ht="13.3" x14ac:dyDescent="0.2">
      <c r="DT48" s="292"/>
      <c r="DU48" s="292"/>
    </row>
    <row r="49" spans="120:125" ht="13.3" x14ac:dyDescent="0.2">
      <c r="DU49" s="292"/>
    </row>
    <row r="50" spans="120:125" ht="13.3" x14ac:dyDescent="0.2">
      <c r="DU50" s="292"/>
    </row>
    <row r="51" spans="120:125" ht="13.3" x14ac:dyDescent="0.2">
      <c r="DP51" s="292"/>
      <c r="DQ51" s="292"/>
      <c r="DR51" s="292"/>
      <c r="DS51" s="292"/>
      <c r="DT51" s="292"/>
      <c r="DU51" s="292"/>
    </row>
    <row r="52" spans="120:125" ht="13.3" x14ac:dyDescent="0.2"/>
    <row r="53" spans="120:125" ht="13.3" x14ac:dyDescent="0.2"/>
    <row r="54" spans="120:125" ht="13.3" x14ac:dyDescent="0.2">
      <c r="DU54" s="292"/>
    </row>
    <row r="55" spans="120:125" ht="13.3" x14ac:dyDescent="0.2"/>
    <row r="56" spans="120:125" ht="13.3" x14ac:dyDescent="0.2"/>
    <row r="57" spans="120:125" ht="13.3" x14ac:dyDescent="0.2"/>
    <row r="58" spans="120:125" ht="13.3" x14ac:dyDescent="0.2">
      <c r="DU58" s="292"/>
    </row>
    <row r="59" spans="120:125" ht="13.3" x14ac:dyDescent="0.2"/>
    <row r="60" spans="120:125" ht="13.3" x14ac:dyDescent="0.2"/>
    <row r="61" spans="120:125" ht="13.3" x14ac:dyDescent="0.2"/>
    <row r="62" spans="120:125" ht="13.3" x14ac:dyDescent="0.2"/>
    <row r="63" spans="120:125" ht="13.3" x14ac:dyDescent="0.2">
      <c r="DU63" s="292"/>
    </row>
    <row r="64" spans="120:125" ht="13.3" x14ac:dyDescent="0.2">
      <c r="DT64" s="292"/>
      <c r="DU64" s="292"/>
    </row>
    <row r="65" spans="123:125" ht="13.3" x14ac:dyDescent="0.2"/>
    <row r="66" spans="123:125" ht="13.3" x14ac:dyDescent="0.2"/>
    <row r="67" spans="123:125" ht="13.3" x14ac:dyDescent="0.2"/>
    <row r="68" spans="123:125" ht="13.3" x14ac:dyDescent="0.2"/>
    <row r="69" spans="123:125" ht="13.3" x14ac:dyDescent="0.2">
      <c r="DS69" s="292"/>
      <c r="DT69" s="292"/>
      <c r="DU69" s="292"/>
    </row>
    <row r="70" spans="123:125" ht="13.3" x14ac:dyDescent="0.2"/>
    <row r="71" spans="123:125" ht="13.3" x14ac:dyDescent="0.2"/>
    <row r="72" spans="123:125" ht="13.3" x14ac:dyDescent="0.2"/>
    <row r="73" spans="123:125" ht="13.3" x14ac:dyDescent="0.2"/>
    <row r="74" spans="123:125" ht="13.3" x14ac:dyDescent="0.2"/>
    <row r="75" spans="123:125" ht="13.3" x14ac:dyDescent="0.2"/>
    <row r="76" spans="123:125" ht="13.3" x14ac:dyDescent="0.2"/>
    <row r="77" spans="123:125" ht="13.3" x14ac:dyDescent="0.2"/>
    <row r="78" spans="123:125" ht="13.3" x14ac:dyDescent="0.2"/>
    <row r="79" spans="123:125" ht="13.3" x14ac:dyDescent="0.2"/>
    <row r="80" spans="123:125" ht="13.3" x14ac:dyDescent="0.2"/>
    <row r="81" spans="116:125" ht="13.3" x14ac:dyDescent="0.2"/>
    <row r="82" spans="116:125" ht="13.3" x14ac:dyDescent="0.2">
      <c r="DL82" s="292"/>
    </row>
    <row r="83" spans="116:125" ht="13.3" x14ac:dyDescent="0.2">
      <c r="DM83" s="292"/>
      <c r="DN83" s="292"/>
      <c r="DO83" s="292"/>
      <c r="DP83" s="292"/>
      <c r="DQ83" s="292"/>
      <c r="DR83" s="292"/>
      <c r="DS83" s="292"/>
      <c r="DT83" s="292"/>
      <c r="DU83" s="292"/>
    </row>
    <row r="84" spans="116:125" ht="13.3" x14ac:dyDescent="0.2"/>
    <row r="85" spans="116:125" ht="13.3" x14ac:dyDescent="0.2"/>
    <row r="86" spans="116:125" ht="13.3" x14ac:dyDescent="0.2"/>
    <row r="87" spans="116:125" ht="13.3" x14ac:dyDescent="0.2"/>
    <row r="88" spans="116:125" ht="13.3" x14ac:dyDescent="0.2">
      <c r="DU88" s="292"/>
    </row>
    <row r="89" spans="116:125" ht="13.3" x14ac:dyDescent="0.2"/>
    <row r="90" spans="116:125" ht="13.3" x14ac:dyDescent="0.2"/>
    <row r="91" spans="116:125" ht="13.3" x14ac:dyDescent="0.2"/>
    <row r="92" spans="116:125" ht="13.6" customHeight="1" x14ac:dyDescent="0.2"/>
    <row r="93" spans="116:125" ht="13.6" customHeight="1" x14ac:dyDescent="0.2"/>
    <row r="94" spans="116:125" ht="13.6" customHeight="1" x14ac:dyDescent="0.2">
      <c r="DS94" s="292"/>
      <c r="DT94" s="292"/>
      <c r="DU94" s="292"/>
    </row>
    <row r="95" spans="116:125" ht="13.6" customHeight="1" x14ac:dyDescent="0.2">
      <c r="DU95" s="292"/>
    </row>
    <row r="96" spans="116:125" ht="13.6" customHeight="1" x14ac:dyDescent="0.2"/>
    <row r="97" spans="124:125" ht="13.6" customHeight="1" x14ac:dyDescent="0.2"/>
    <row r="98" spans="124:125" ht="13.6" customHeight="1" x14ac:dyDescent="0.2"/>
    <row r="99" spans="124:125" ht="13.6" customHeight="1" x14ac:dyDescent="0.2"/>
    <row r="100" spans="124:125" ht="13.6" customHeight="1" x14ac:dyDescent="0.2"/>
    <row r="101" spans="124:125" ht="13.6" customHeight="1" x14ac:dyDescent="0.2">
      <c r="DU101" s="292"/>
    </row>
    <row r="102" spans="124:125" ht="13.6" customHeight="1" x14ac:dyDescent="0.2"/>
    <row r="103" spans="124:125" ht="13.6" customHeight="1" x14ac:dyDescent="0.2"/>
    <row r="104" spans="124:125" ht="13.6" customHeight="1" x14ac:dyDescent="0.2">
      <c r="DT104" s="292"/>
      <c r="DU104" s="292"/>
    </row>
    <row r="105" spans="124:125" ht="13.6" customHeight="1" x14ac:dyDescent="0.2"/>
    <row r="106" spans="124:125" ht="13.6" customHeight="1" x14ac:dyDescent="0.2"/>
    <row r="107" spans="124:125" ht="13.6" customHeight="1" x14ac:dyDescent="0.2"/>
    <row r="108" spans="124:125" ht="13.6" customHeight="1" x14ac:dyDescent="0.2"/>
    <row r="109" spans="124:125" ht="13.6" customHeight="1" x14ac:dyDescent="0.2"/>
    <row r="110" spans="124:125" ht="13.6" customHeight="1" x14ac:dyDescent="0.2"/>
    <row r="111" spans="124:125" ht="13.6" customHeight="1" x14ac:dyDescent="0.2"/>
    <row r="112" spans="124:125" ht="13.6" customHeight="1" x14ac:dyDescent="0.2"/>
    <row r="113" spans="125:125" ht="13.6" customHeight="1" x14ac:dyDescent="0.2"/>
    <row r="114" spans="125:125" ht="13.6" customHeight="1" x14ac:dyDescent="0.2"/>
    <row r="115" spans="125:125" ht="13.6" customHeight="1" x14ac:dyDescent="0.2"/>
    <row r="116" spans="125:125" ht="13.6" customHeight="1" x14ac:dyDescent="0.2">
      <c r="DU116" s="292" t="s">
        <v>545</v>
      </c>
    </row>
    <row r="120" spans="125:125" ht="13.6" hidden="1" customHeight="1" x14ac:dyDescent="0.2"/>
    <row r="121" spans="125:125" ht="13.6" hidden="1" customHeight="1" x14ac:dyDescent="0.2">
      <c r="DU121" s="292"/>
    </row>
  </sheetData>
  <sheetProtection algorithmName="SHA-512" hashValue="WcBnepKIi9Eo6A2yTR12HHF6qbjHqTgW/ptJuQvjfUT52Ys44JHneKEIv7yaF8diMogNdqu1uu5w5iLB1WwR1Q==" saltValue="njWzlr/NcYpLCArjdOLb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3" zoomScale="60" zoomScaleNormal="60" zoomScaleSheetLayoutView="55" workbookViewId="0"/>
  </sheetViews>
  <sheetFormatPr defaultColWidth="0" defaultRowHeight="13.6" customHeight="1" zeroHeight="1" x14ac:dyDescent="0.2"/>
  <cols>
    <col min="1" max="125" width="2.3984375" style="293" customWidth="1"/>
    <col min="126" max="142" width="0" style="292" hidden="1" customWidth="1"/>
    <col min="143" max="16384" width="9" style="292" hidden="1"/>
  </cols>
  <sheetData>
    <row r="1" spans="1:125" ht="13.6"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3" x14ac:dyDescent="0.2">
      <c r="B2" s="292"/>
      <c r="T2" s="292"/>
    </row>
    <row r="3" spans="1:125" ht="13.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3" x14ac:dyDescent="0.2"/>
    <row r="5" spans="1:125" ht="13.3" x14ac:dyDescent="0.2"/>
    <row r="6" spans="1:125" ht="13.3" x14ac:dyDescent="0.2"/>
    <row r="7" spans="1:125" ht="13.3" x14ac:dyDescent="0.2"/>
    <row r="8" spans="1:125" ht="13.3" x14ac:dyDescent="0.2"/>
    <row r="9" spans="1:125" ht="13.3" x14ac:dyDescent="0.2"/>
    <row r="10" spans="1:125" ht="13.3" x14ac:dyDescent="0.2"/>
    <row r="11" spans="1:125" ht="13.3" x14ac:dyDescent="0.2"/>
    <row r="12" spans="1:125" ht="13.3" x14ac:dyDescent="0.2"/>
    <row r="13" spans="1:125" ht="13.3" x14ac:dyDescent="0.2"/>
    <row r="14" spans="1:125" ht="13.3" x14ac:dyDescent="0.2"/>
    <row r="15" spans="1:125" ht="13.3" x14ac:dyDescent="0.2"/>
    <row r="16" spans="1:125" ht="13.3" x14ac:dyDescent="0.2"/>
    <row r="17" ht="13.3" x14ac:dyDescent="0.2"/>
    <row r="18" ht="13.3" x14ac:dyDescent="0.2"/>
    <row r="19" ht="13.3" x14ac:dyDescent="0.2"/>
    <row r="20" ht="13.3" x14ac:dyDescent="0.2"/>
    <row r="21" ht="13.3" x14ac:dyDescent="0.2"/>
    <row r="22" ht="13.3" x14ac:dyDescent="0.2"/>
    <row r="23" ht="13.3" x14ac:dyDescent="0.2"/>
    <row r="24" ht="13.3" x14ac:dyDescent="0.2"/>
    <row r="25" ht="13.3" x14ac:dyDescent="0.2"/>
    <row r="26" ht="13.3" x14ac:dyDescent="0.2"/>
    <row r="27" ht="13.3" x14ac:dyDescent="0.2"/>
    <row r="28" ht="13.3" x14ac:dyDescent="0.2"/>
    <row r="29" ht="13.3" x14ac:dyDescent="0.2"/>
    <row r="30" ht="13.3" x14ac:dyDescent="0.2"/>
    <row r="31" ht="13.3" x14ac:dyDescent="0.2"/>
    <row r="32" ht="13.3" x14ac:dyDescent="0.2"/>
    <row r="33" spans="2:125" ht="13.3" x14ac:dyDescent="0.2">
      <c r="B33" s="292"/>
      <c r="G33" s="292"/>
      <c r="I33" s="292"/>
    </row>
    <row r="34" spans="2:125" ht="13.3" x14ac:dyDescent="0.2">
      <c r="C34" s="292"/>
      <c r="P34" s="292"/>
      <c r="R34" s="292"/>
      <c r="U34" s="292"/>
    </row>
    <row r="35" spans="2:125" ht="13.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3" x14ac:dyDescent="0.2">
      <c r="F36" s="292"/>
      <c r="H36" s="292"/>
      <c r="J36" s="292"/>
      <c r="K36" s="292"/>
      <c r="L36" s="292"/>
      <c r="M36" s="292"/>
      <c r="N36" s="292"/>
      <c r="O36" s="292"/>
      <c r="Q36" s="292"/>
      <c r="S36" s="292"/>
      <c r="V36" s="292"/>
    </row>
    <row r="37" spans="2:125" ht="13.3" x14ac:dyDescent="0.2"/>
    <row r="38" spans="2:125" ht="13.3" x14ac:dyDescent="0.2"/>
    <row r="39" spans="2:125" ht="13.3" x14ac:dyDescent="0.2"/>
    <row r="40" spans="2:125" ht="13.3" x14ac:dyDescent="0.2">
      <c r="U40" s="292"/>
    </row>
    <row r="41" spans="2:125" ht="13.3" x14ac:dyDescent="0.2">
      <c r="R41" s="292"/>
    </row>
    <row r="42" spans="2:125" ht="13.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3" x14ac:dyDescent="0.2">
      <c r="Q43" s="292"/>
      <c r="S43" s="292"/>
      <c r="V43" s="292"/>
    </row>
    <row r="44" spans="2:125" ht="13.3" x14ac:dyDescent="0.2"/>
    <row r="45" spans="2:125" ht="13.3" x14ac:dyDescent="0.2"/>
    <row r="46" spans="2:125" ht="13.3" x14ac:dyDescent="0.2"/>
    <row r="47" spans="2:125" ht="13.3" x14ac:dyDescent="0.2"/>
    <row r="48" spans="2:125" ht="13.3" x14ac:dyDescent="0.2"/>
    <row r="49" ht="13.3" x14ac:dyDescent="0.2"/>
    <row r="50" ht="13.3" x14ac:dyDescent="0.2"/>
    <row r="51" ht="13.3" x14ac:dyDescent="0.2"/>
    <row r="52" ht="13.3" x14ac:dyDescent="0.2"/>
    <row r="53" ht="13.3" x14ac:dyDescent="0.2"/>
    <row r="54" ht="13.3" x14ac:dyDescent="0.2"/>
    <row r="55" ht="13.3" x14ac:dyDescent="0.2"/>
    <row r="56" ht="13.3" x14ac:dyDescent="0.2"/>
    <row r="57" ht="13.3" x14ac:dyDescent="0.2"/>
    <row r="58" ht="13.3" x14ac:dyDescent="0.2"/>
    <row r="59" ht="13.3" x14ac:dyDescent="0.2"/>
    <row r="60" ht="13.3" x14ac:dyDescent="0.2"/>
    <row r="61" ht="13.3" x14ac:dyDescent="0.2"/>
    <row r="62" ht="13.3" x14ac:dyDescent="0.2"/>
    <row r="63" ht="13.3" x14ac:dyDescent="0.2"/>
    <row r="64" ht="13.3" x14ac:dyDescent="0.2"/>
    <row r="65" ht="13.3" x14ac:dyDescent="0.2"/>
    <row r="66" ht="13.3" x14ac:dyDescent="0.2"/>
    <row r="67" ht="13.3" x14ac:dyDescent="0.2"/>
    <row r="68" ht="13.3" x14ac:dyDescent="0.2"/>
    <row r="69" ht="13.3" x14ac:dyDescent="0.2"/>
    <row r="70" ht="13.3" x14ac:dyDescent="0.2"/>
    <row r="71" ht="13.3" x14ac:dyDescent="0.2"/>
    <row r="72" ht="13.3" x14ac:dyDescent="0.2"/>
    <row r="73" ht="13.3" x14ac:dyDescent="0.2"/>
    <row r="74" ht="13.3" x14ac:dyDescent="0.2"/>
    <row r="75" ht="13.3" x14ac:dyDescent="0.2"/>
    <row r="76" ht="13.3" x14ac:dyDescent="0.2"/>
    <row r="77" ht="13.3" x14ac:dyDescent="0.2"/>
    <row r="78" ht="13.3" x14ac:dyDescent="0.2"/>
    <row r="79" ht="13.3" x14ac:dyDescent="0.2"/>
    <row r="80" ht="13.3" x14ac:dyDescent="0.2"/>
    <row r="81" ht="13.3" x14ac:dyDescent="0.2"/>
    <row r="82" ht="13.3" x14ac:dyDescent="0.2"/>
    <row r="83" ht="13.3" x14ac:dyDescent="0.2"/>
    <row r="84" ht="13.3" x14ac:dyDescent="0.2"/>
    <row r="85" ht="13.3" x14ac:dyDescent="0.2"/>
    <row r="86" ht="13.3" x14ac:dyDescent="0.2"/>
    <row r="87" ht="13.3" x14ac:dyDescent="0.2"/>
    <row r="88" ht="13.3" x14ac:dyDescent="0.2"/>
    <row r="89" ht="13.3" x14ac:dyDescent="0.2"/>
    <row r="90" ht="13.3" x14ac:dyDescent="0.2"/>
    <row r="91" ht="13.3" x14ac:dyDescent="0.2"/>
    <row r="92" ht="13.6" customHeight="1" x14ac:dyDescent="0.2"/>
    <row r="93" ht="13.6" customHeight="1" x14ac:dyDescent="0.2"/>
    <row r="94" ht="13.6" customHeight="1" x14ac:dyDescent="0.2"/>
    <row r="95" ht="13.6" customHeight="1" x14ac:dyDescent="0.2"/>
    <row r="96" ht="13.6" customHeight="1" x14ac:dyDescent="0.2"/>
    <row r="97" ht="13.6" customHeight="1" x14ac:dyDescent="0.2"/>
    <row r="98" ht="13.6" customHeight="1" x14ac:dyDescent="0.2"/>
    <row r="99" ht="13.6" customHeight="1" x14ac:dyDescent="0.2"/>
    <row r="100" ht="13.6" customHeight="1" x14ac:dyDescent="0.2"/>
    <row r="101" ht="13.6" customHeight="1" x14ac:dyDescent="0.2"/>
    <row r="102" ht="13.6" customHeight="1" x14ac:dyDescent="0.2"/>
    <row r="103" ht="13.6" customHeight="1" x14ac:dyDescent="0.2"/>
    <row r="104" ht="13.6" customHeight="1" x14ac:dyDescent="0.2"/>
    <row r="105" ht="13.6" customHeight="1" x14ac:dyDescent="0.2"/>
    <row r="106" ht="13.6" customHeight="1" x14ac:dyDescent="0.2"/>
    <row r="107" ht="13.6" customHeight="1" x14ac:dyDescent="0.2"/>
    <row r="108" ht="13.6" customHeight="1" x14ac:dyDescent="0.2"/>
    <row r="109" ht="13.6" customHeight="1" x14ac:dyDescent="0.2"/>
    <row r="110" ht="13.6" customHeight="1" x14ac:dyDescent="0.2"/>
    <row r="111" ht="13.6" customHeight="1" x14ac:dyDescent="0.2"/>
    <row r="112" ht="13.6" customHeight="1" x14ac:dyDescent="0.2"/>
    <row r="113" spans="125:125" ht="13.6" customHeight="1" x14ac:dyDescent="0.2"/>
    <row r="114" spans="125:125" ht="13.6" customHeight="1" x14ac:dyDescent="0.2"/>
    <row r="115" spans="125:125" ht="13.6" customHeight="1" x14ac:dyDescent="0.2"/>
    <row r="116" spans="125:125" ht="13.6" customHeight="1" x14ac:dyDescent="0.2">
      <c r="DU116" s="293" t="s">
        <v>546</v>
      </c>
    </row>
  </sheetData>
  <sheetProtection algorithmName="SHA-512" hashValue="baUsTuS0Mf0sZ5rDSFfV9Mko/JEB9C9G+KFk4WDfjdllZN5kljWTMw8yjwseB1qloj5jULJflKgxjwBKV3kpSw==" saltValue="7rBO0ZEeyqoLJu8b7Nc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N44" sqref="N44"/>
    </sheetView>
  </sheetViews>
  <sheetFormatPr defaultColWidth="0" defaultRowHeight="13.6" customHeight="1" zeroHeight="1" x14ac:dyDescent="0.2"/>
  <cols>
    <col min="1" max="1" width="8.19921875" style="1" customWidth="1"/>
    <col min="2" max="16" width="14.69921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00" t="s">
        <v>3</v>
      </c>
      <c r="D47" s="1200"/>
      <c r="E47" s="1201"/>
      <c r="F47" s="11">
        <v>11.39</v>
      </c>
      <c r="G47" s="12">
        <v>9.8000000000000007</v>
      </c>
      <c r="H47" s="12">
        <v>10.97</v>
      </c>
      <c r="I47" s="12">
        <v>9.73</v>
      </c>
      <c r="J47" s="13">
        <v>6.5</v>
      </c>
    </row>
    <row r="48" spans="2:10" ht="57.75" customHeight="1" x14ac:dyDescent="0.2">
      <c r="B48" s="14"/>
      <c r="C48" s="1202" t="s">
        <v>4</v>
      </c>
      <c r="D48" s="1202"/>
      <c r="E48" s="1203"/>
      <c r="F48" s="15">
        <v>6.26</v>
      </c>
      <c r="G48" s="16">
        <v>6.6</v>
      </c>
      <c r="H48" s="16">
        <v>7.19</v>
      </c>
      <c r="I48" s="16">
        <v>5.53</v>
      </c>
      <c r="J48" s="17">
        <v>7.65</v>
      </c>
    </row>
    <row r="49" spans="2:10" ht="57.75" customHeight="1" thickBot="1" x14ac:dyDescent="0.25">
      <c r="B49" s="18"/>
      <c r="C49" s="1204" t="s">
        <v>5</v>
      </c>
      <c r="D49" s="1204"/>
      <c r="E49" s="1205"/>
      <c r="F49" s="19" t="s">
        <v>552</v>
      </c>
      <c r="G49" s="20">
        <v>0.01</v>
      </c>
      <c r="H49" s="20">
        <v>1.6</v>
      </c>
      <c r="I49" s="20" t="s">
        <v>553</v>
      </c>
      <c r="J49" s="21" t="s">
        <v>554</v>
      </c>
    </row>
    <row r="50" spans="2:10" ht="13.6" customHeight="1" x14ac:dyDescent="0.2"/>
  </sheetData>
  <sheetProtection algorithmName="SHA-512" hashValue="+2ff26y2BV1aMgSi14+EAqxkvmMUeS82HvbwcFdteGwD2E9STl89OoscLyWGPOqpZvZzBVc084tnlg/Z+YQS3g==" saltValue="WKtMBE/uqxwk7+os4Dqx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2022-03-14T05:50:38Z</cp:lastPrinted>
  <dcterms:created xsi:type="dcterms:W3CDTF">2022-02-02T03:47:45Z</dcterms:created>
  <dcterms:modified xsi:type="dcterms:W3CDTF">2022-09-09T02:11:08Z</dcterms:modified>
  <cp:category/>
</cp:coreProperties>
</file>