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1jofls1\0300100_財政課$\03 各種財政事務（定例業務）\35　財政状況資料集\R2\06_回答（2回目）\"/>
    </mc:Choice>
  </mc:AlternateContent>
  <bookViews>
    <workbookView xWindow="0" yWindow="0" windowWidth="15360" windowHeight="7632" tabRatio="81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<sst xmlns="http://schemas.openxmlformats.org/spreadsheetml/2006/main" count="1157" uniqueCount="632">
  <si>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</si>
  <si>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</si>
  <si>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</si>
  <si>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</si>
  <si>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</si>
  <si>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</si>
  <si>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</si>
  <si>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</si>
  <si>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</si>
  <si>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</si>
  <si>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</si>
  <si>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</si>
  <si>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</si>
  <si>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</si>
  <si>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</si>
  <si>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</si>
  <si>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</si>
  <si>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</si>
  <si>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</si>
  <si>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</si>
  <si>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</si>
  <si>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</si>
  <si>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</si>
  <si>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</si>
  <si>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</si>
  <si>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</si>
  <si>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</si>
  <si>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</si>
  <si>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</si>
  <si>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</si>
  <si>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</si>
  <si>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</si>
  <si>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</si>
  <si>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</si>
  <si>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</si>
  <si>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</si>
  <si>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</si>
  <si>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</si>
  <si>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</si>
  <si>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</si>
  <si>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</si>
  <si>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</si>
  <si>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</si>
  <si>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</si>
  <si>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</si>
  <si>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</si>
  <si>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</si>
  <si>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</si>
  <si>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</si>
  <si>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</si>
  <si>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</si>
  <si>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</si>
  <si>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</si>
  <si>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</si>
  <si>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</si>
  <si>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</si>
  <si>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</si>
  <si>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</si>
  <si>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</si>
  <si>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</si>
  <si>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</si>
  <si>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</si>
  <si>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</si>
  <si>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</si>
  <si>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</si>
  <si>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</si>
  <si>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</si>
  <si>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</si>
  <si>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</si>
  <si>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</si>
  <si>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</si>
  <si>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</si>
  <si>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</si>
  <si>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</si>
  <si>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</si>
  <si>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</si>
  <si>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</si>
  <si>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</si>
  <si>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</si>
  <si>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</si>
  <si>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</si>
  <si>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</si>
  <si>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</si>
  <si>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</si>
  <si>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</si>
  <si>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</si>
  <si>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</si>
  <si>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</si>
  <si>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</si>
  <si>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</si>
  <si>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</si>
  <si>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</si>
  <si>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</si>
  <si>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</si>
  <si>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</si>
  <si>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</si>
  <si>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</si>
  <si>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いわき市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</si>
  <si>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</si>
  <si>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</si>
  <si>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</si>
  <si>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</si>
  <si>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</si>
  <si>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</si>
  <si>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</si>
  <si>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</si>
  <si>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</si>
  <si>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</si>
  <si>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</si>
  <si>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</si>
  <si>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</si>
  <si>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</si>
  <si>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</si>
  <si>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</si>
  <si>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</si>
  <si>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</si>
  <si>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</si>
  <si>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</si>
  <si>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</si>
  <si>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</si>
  <si>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</si>
  <si>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</si>
  <si>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</si>
  <si>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</si>
  <si>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</si>
  <si>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</si>
  <si>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</si>
  <si>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</si>
  <si>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</si>
  <si>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</si>
  <si>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</si>
  <si>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</si>
  <si>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</si>
  <si>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</si>
  <si>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</si>
  <si>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</si>
  <si>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</si>
  <si>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</si>
  <si>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</si>
  <si>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</si>
  <si>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</si>
  <si>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</si>
  <si>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</si>
  <si>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</si>
  <si>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</si>
  <si>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</si>
  <si>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</si>
  <si>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</si>
  <si>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</si>
  <si>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</si>
  <si>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</si>
  <si>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</si>
  <si>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</si>
  <si>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</si>
  <si>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</si>
  <si>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</si>
  <si>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</si>
  <si>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</si>
  <si>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</si>
  <si>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</si>
  <si>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</si>
  <si>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</si>
  <si>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</si>
  <si>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</si>
  <si>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</si>
  <si>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</si>
  <si>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</si>
  <si>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</si>
  <si>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</si>
  <si>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</si>
  <si>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</si>
  <si>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</si>
  <si>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</si>
  <si>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</si>
  <si>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</si>
  <si>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</si>
  <si>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</si>
  <si>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</si>
  <si>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</si>
  <si>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</si>
  <si>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</si>
  <si>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</si>
  <si>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</si>
  <si>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</si>
  <si>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</si>
  <si>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</si>
  <si>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</si>
  <si>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</si>
  <si>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</si>
  <si>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</si>
  <si>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</si>
  <si>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</si>
  <si>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</si>
  <si>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</si>
  <si>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</si>
  <si>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</si>
  <si>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</si>
  <si>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</si>
  <si>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</si>
  <si>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</si>
  <si>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</si>
  <si>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</si>
  <si>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</si>
  <si>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</si>
  <si>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</si>
  <si>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</si>
  <si>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</si>
  <si>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</si>
  <si>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</si>
  <si>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</si>
  <si>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福島県いわき市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</si>
  <si>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</si>
  <si>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</si>
  <si>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</si>
  <si>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</si>
  <si>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</si>
  <si>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</si>
  <si>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</si>
  <si>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</si>
  <si>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</si>
  <si>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</si>
  <si>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</si>
  <si>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</si>
  <si>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</si>
  <si>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</si>
  <si>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</si>
  <si>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</si>
  <si>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</si>
  <si>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</si>
  <si>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</si>
  <si>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</si>
  <si>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</si>
  <si>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</si>
  <si>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</si>
  <si>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</si>
  <si>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</si>
  <si>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</si>
  <si>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</si>
  <si>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</si>
  <si>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</si>
  <si>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</si>
  <si>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</si>
  <si>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</si>
  <si>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</si>
  <si>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</si>
  <si>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</si>
  <si>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</si>
  <si>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</si>
  <si>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</si>
  <si>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</si>
  <si>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</si>
  <si>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</si>
  <si>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</si>
  <si>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</si>
  <si>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</si>
  <si>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</si>
  <si>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</si>
  <si>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</si>
  <si>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</si>
  <si>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</si>
  <si>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</si>
  <si>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</si>
  <si>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</si>
  <si>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</si>
  <si>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</si>
  <si>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</si>
  <si>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</si>
  <si>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</si>
  <si>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</si>
  <si>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</si>
  <si>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</si>
  <si>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</si>
  <si>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</si>
  <si>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</si>
  <si>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</si>
  <si>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</si>
  <si>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</si>
  <si>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</si>
  <si>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</si>
  <si>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</si>
  <si>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</si>
  <si>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</si>
  <si>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</si>
  <si>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</si>
  <si>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</si>
  <si>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</si>
  <si>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</si>
  <si>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</si>
  <si>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</si>
  <si>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</si>
  <si>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</si>
  <si>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</si>
  <si>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</si>
  <si>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</si>
  <si>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</si>
  <si>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</si>
  <si>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</si>
  <si>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</si>
  <si>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</si>
  <si>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</si>
  <si>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</si>
  <si>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</si>
  <si>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</si>
  <si>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</si>
  <si>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</si>
  <si>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</si>
  <si>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</si>
  <si>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</si>
  <si>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</si>
  <si>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</si>
  <si>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</si>
  <si>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</si>
  <si>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</si>
  <si>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</si>
  <si>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</si>
  <si>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</si>
  <si>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</si>
  <si>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</si>
  <si>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</si>
  <si>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</si>
  <si>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</si>
  <si>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</si>
  <si>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</si>
  <si>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</si>
  <si>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</si>
  <si>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</si>
  <si>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</si>
  <si>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</si>
  <si>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</si>
  <si>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</si>
  <si>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</si>
  <si>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</si>
  <si>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</si>
  <si>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</si>
  <si>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</si>
  <si>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</si>
  <si>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</si>
  <si>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</si>
  <si>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</si>
  <si>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</si>
  <si>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</si>
  <si>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</si>
  <si>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</si>
  <si>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</si>
  <si>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</si>
  <si>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</si>
  <si>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</si>
  <si>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</si>
  <si>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</si>
  <si>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</si>
  <si>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</si>
  <si>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</si>
  <si>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</si>
  <si>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</si>
  <si>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</si>
  <si>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</si>
  <si>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</si>
  <si>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</si>
  <si>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</si>
  <si>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</si>
  <si>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</si>
  <si>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</si>
  <si>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</si>
  <si>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</si>
  <si>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</si>
  <si>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福島県いわき市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</si>
  <si>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</si>
  <si>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</si>
  <si>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</si>
  <si>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</si>
  <si>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</si>
  <si>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</si>
  <si>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</si>
  <si>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</si>
  <si>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</si>
  <si>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</si>
  <si>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</si>
  <si>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</si>
  <si>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</si>
  <si>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</si>
  <si>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</si>
  <si>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</si>
  <si>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</si>
  <si>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</si>
  <si>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</si>
  <si>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</si>
  <si>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</si>
  <si>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</si>
  <si>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</si>
  <si>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</si>
  <si>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</si>
  <si>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</si>
  <si>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</si>
  <si>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</si>
  <si>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</si>
  <si>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</si>
  <si>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</si>
  <si>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</si>
  <si>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</si>
  <si>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</si>
  <si>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</si>
  <si>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</si>
  <si>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</si>
  <si>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</si>
  <si>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</si>
  <si>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後期高齢者医療特別会計</t>
    <phoneticPr fontId="5"/>
  </si>
  <si>
    <t>介護保険特別会計</t>
    <phoneticPr fontId="5"/>
  </si>
  <si>
    <t>競輪事業特別会計</t>
    <phoneticPr fontId="5"/>
  </si>
  <si>
    <t>水道事業会計</t>
    <phoneticPr fontId="5"/>
  </si>
  <si>
    <t>法適用企業</t>
    <phoneticPr fontId="5"/>
  </si>
  <si>
    <t>病院事業会計</t>
    <phoneticPr fontId="5"/>
  </si>
  <si>
    <t>下水道事業会計</t>
    <phoneticPr fontId="5"/>
  </si>
  <si>
    <t>地域汚水処理事業会計</t>
    <phoneticPr fontId="5"/>
  </si>
  <si>
    <t>農業集落排水事業会計</t>
    <phoneticPr fontId="5"/>
  </si>
  <si>
    <t>卸売市場事業特別会計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</si>
  <si>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</si>
  <si>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</si>
  <si>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</si>
  <si>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</si>
  <si>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</si>
  <si>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</si>
  <si>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</si>
  <si>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</si>
  <si>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</si>
  <si>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</si>
  <si>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</si>
  <si>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</si>
  <si>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</si>
  <si>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</si>
  <si>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</si>
  <si>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</si>
  <si>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</si>
  <si>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</si>
  <si>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</si>
  <si>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</si>
  <si>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</si>
  <si>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</si>
  <si>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</si>
  <si>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</si>
  <si>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</si>
  <si>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</si>
  <si>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</si>
  <si>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</si>
  <si>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</si>
  <si>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</si>
  <si>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</si>
  <si>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</si>
  <si>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</si>
  <si>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</si>
  <si>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</si>
  <si>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</si>
  <si>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</si>
  <si>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</si>
  <si>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</si>
  <si>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</si>
  <si>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</si>
  <si>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</si>
  <si>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</si>
  <si>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</si>
  <si>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</si>
  <si>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</si>
  <si>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</si>
  <si>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</si>
  <si>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</si>
  <si>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</si>
  <si>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</si>
  <si>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</si>
  <si>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</si>
  <si>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</si>
  <si>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</si>
  <si>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</si>
  <si>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</si>
  <si>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</si>
  <si>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</si>
  <si>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</si>
  <si>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</si>
  <si>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</si>
  <si>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</si>
  <si>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</si>
  <si>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</si>
  <si>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</si>
  <si>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</si>
  <si>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</si>
  <si>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</si>
  <si>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</si>
  <si>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</si>
  <si>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</si>
  <si>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</si>
  <si>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</si>
  <si>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</si>
  <si>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</si>
  <si>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</si>
  <si>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</si>
  <si>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</si>
  <si>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</si>
  <si>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</si>
  <si>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</si>
  <si>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</si>
  <si>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</si>
  <si>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</si>
  <si>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</si>
  <si>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</si>
  <si>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</si>
  <si>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</si>
  <si>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</si>
  <si>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</si>
  <si>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</si>
  <si>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</si>
  <si>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</si>
  <si>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</si>
  <si>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</si>
  <si>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</si>
  <si>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</si>
  <si>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</si>
  <si>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</si>
  <si>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</si>
  <si>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</si>
  <si>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</si>
  <si>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</si>
  <si>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</si>
  <si>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</si>
  <si>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</si>
  <si>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</si>
  <si>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</si>
  <si>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</si>
  <si>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</si>
  <si>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</si>
  <si>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</si>
  <si>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</si>
  <si>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</si>
  <si>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</si>
  <si>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</si>
  <si>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</si>
  <si>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</si>
  <si>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</si>
  <si>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</si>
  <si>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</si>
  <si>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</si>
  <si>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</si>
  <si>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</si>
  <si>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</si>
  <si>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</si>
  <si>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</si>
  <si>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</si>
  <si>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</si>
  <si>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</si>
  <si>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</si>
  <si>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</si>
  <si>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</si>
  <si>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</si>
  <si>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</si>
  <si>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</si>
  <si>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</si>
  <si>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</si>
  <si>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</si>
  <si>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</si>
  <si>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</si>
  <si>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</si>
  <si>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</si>
  <si>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</si>
  <si>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</si>
  <si>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</si>
  <si>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</si>
  <si>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</si>
  <si>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</si>
  <si>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</si>
  <si>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</si>
  <si>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</si>
  <si>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</si>
  <si>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</si>
  <si>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1.30</t>
  </si>
  <si>
    <t>▲ 2.68</t>
  </si>
  <si>
    <t>▲ 2.95</t>
  </si>
  <si>
    <t>▲ 1.38</t>
  </si>
  <si>
    <t>病院事業会計</t>
  </si>
  <si>
    <t>水道事業会計</t>
  </si>
  <si>
    <t>一般会計</t>
  </si>
  <si>
    <t>下水道事業会計</t>
  </si>
  <si>
    <t>競輪事業特別会計</t>
  </si>
  <si>
    <t>介護保険特別会計</t>
  </si>
  <si>
    <t>地域汚水処理事業会計</t>
  </si>
  <si>
    <t>国民健康保険事業（事業勘定）特別会計</t>
  </si>
  <si>
    <t>その他会計（赤字）</t>
  </si>
  <si>
    <t>▲ 0.02</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</si>
  <si>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</si>
  <si>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</si>
  <si>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</si>
  <si>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</si>
  <si>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</si>
  <si>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</si>
  <si>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</si>
  <si>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8">
      <t>コウキョウシセツセイビキキン</t>
    </rPh>
    <phoneticPr fontId="5"/>
  </si>
  <si>
    <t>市営住宅管理基金</t>
    <rPh sb="0" eb="8">
      <t>シエイジュウタクカンリキキン</t>
    </rPh>
    <phoneticPr fontId="5"/>
  </si>
  <si>
    <t>復興基金</t>
    <rPh sb="0" eb="4">
      <t>フッコウキキン</t>
    </rPh>
    <phoneticPr fontId="5"/>
  </si>
  <si>
    <t>水源保全基金</t>
    <rPh sb="0" eb="6">
      <t>スイゲンホゼンキキン</t>
    </rPh>
    <phoneticPr fontId="5"/>
  </si>
  <si>
    <t>ふるさと納税基金</t>
    <rPh sb="4" eb="8">
      <t>ノウゼイキキン</t>
    </rPh>
    <phoneticPr fontId="5"/>
  </si>
  <si>
    <t>-</t>
    <phoneticPr fontId="2"/>
  </si>
  <si>
    <t>公立小野町地方綜合病院企業団</t>
    <rPh sb="0" eb="2">
      <t>コウリツ</t>
    </rPh>
    <rPh sb="2" eb="5">
      <t>オノマチ</t>
    </rPh>
    <rPh sb="5" eb="7">
      <t>チホウ</t>
    </rPh>
    <rPh sb="7" eb="9">
      <t>ソウゴウ</t>
    </rPh>
    <rPh sb="9" eb="11">
      <t>ビョウイン</t>
    </rPh>
    <rPh sb="11" eb="14">
      <t>キギョウダン</t>
    </rPh>
    <phoneticPr fontId="2"/>
  </si>
  <si>
    <t>福島県市町村総合事務組合（一般会計）</t>
    <rPh sb="0" eb="3">
      <t>フクシマケン</t>
    </rPh>
    <rPh sb="3" eb="6">
      <t>シチョウソン</t>
    </rPh>
    <rPh sb="6" eb="8">
      <t>ソウゴウ</t>
    </rPh>
    <rPh sb="8" eb="12">
      <t>ジムクミアイ</t>
    </rPh>
    <rPh sb="13" eb="17">
      <t>イッパンカイケイ</t>
    </rPh>
    <phoneticPr fontId="2"/>
  </si>
  <si>
    <t>福島県市町村総合事務組合（消防補償等特別会計）</t>
    <rPh sb="0" eb="3">
      <t>フクシマケン</t>
    </rPh>
    <rPh sb="3" eb="6">
      <t>シチョウソン</t>
    </rPh>
    <rPh sb="6" eb="8">
      <t>ソウゴウ</t>
    </rPh>
    <rPh sb="8" eb="12">
      <t>ジムクミアイ</t>
    </rPh>
    <rPh sb="13" eb="15">
      <t>ショウボウ</t>
    </rPh>
    <rPh sb="15" eb="18">
      <t>ホショウトウ</t>
    </rPh>
    <rPh sb="18" eb="22">
      <t>トクベツカイケイ</t>
    </rPh>
    <phoneticPr fontId="2"/>
  </si>
  <si>
    <t>福島県市町村総合事務組合（消防賞じゅつ金特別会計）</t>
    <rPh sb="0" eb="3">
      <t>フクシマケン</t>
    </rPh>
    <rPh sb="3" eb="6">
      <t>シチョウソン</t>
    </rPh>
    <rPh sb="6" eb="8">
      <t>ソウゴウ</t>
    </rPh>
    <rPh sb="8" eb="12">
      <t>ジムクミアイ</t>
    </rPh>
    <rPh sb="13" eb="15">
      <t>ショウボウ</t>
    </rPh>
    <rPh sb="15" eb="16">
      <t>ショウ</t>
    </rPh>
    <rPh sb="19" eb="20">
      <t>キン</t>
    </rPh>
    <rPh sb="20" eb="24">
      <t>トクベツカイケイ</t>
    </rPh>
    <phoneticPr fontId="2"/>
  </si>
  <si>
    <t>福島県市町村総合事務組合（非常勤職員公務災害補償特別会計）</t>
    <rPh sb="0" eb="6">
      <t>フクシマケンシチョウソン</t>
    </rPh>
    <rPh sb="6" eb="8">
      <t>ソウゴウ</t>
    </rPh>
    <rPh sb="8" eb="12">
      <t>ジムクミアイ</t>
    </rPh>
    <rPh sb="13" eb="18">
      <t>ヒジョウキンショクイン</t>
    </rPh>
    <rPh sb="18" eb="22">
      <t>コウムサイガイ</t>
    </rPh>
    <rPh sb="22" eb="24">
      <t>ホショウ</t>
    </rPh>
    <rPh sb="24" eb="28">
      <t>トクベツカイケイ</t>
    </rPh>
    <phoneticPr fontId="2"/>
  </si>
  <si>
    <t>福島県市町村総合事務組合（自治会館管理特別会計）</t>
    <rPh sb="0" eb="12">
      <t>フクシマケンシチョウソンソウゴウジムクミアイ</t>
    </rPh>
    <rPh sb="13" eb="17">
      <t>ジチカイカン</t>
    </rPh>
    <rPh sb="17" eb="19">
      <t>カンリ</t>
    </rPh>
    <rPh sb="19" eb="23">
      <t>トクベツカイケイ</t>
    </rPh>
    <phoneticPr fontId="2"/>
  </si>
  <si>
    <t>福島県市民交通災害共済組合</t>
    <rPh sb="0" eb="2">
      <t>フクシマ</t>
    </rPh>
    <rPh sb="2" eb="3">
      <t>ケン</t>
    </rPh>
    <rPh sb="3" eb="5">
      <t>シミン</t>
    </rPh>
    <rPh sb="5" eb="7">
      <t>コウツウ</t>
    </rPh>
    <rPh sb="7" eb="9">
      <t>サイガイ</t>
    </rPh>
    <rPh sb="9" eb="11">
      <t>キョウサイ</t>
    </rPh>
    <rPh sb="11" eb="13">
      <t>クミアイ</t>
    </rPh>
    <phoneticPr fontId="2"/>
  </si>
  <si>
    <t>福島県後期高齢者医療広域連合（一般会計）</t>
    <rPh sb="0" eb="3">
      <t>フクシマケン</t>
    </rPh>
    <rPh sb="3" eb="7">
      <t>コウキコウレイ</t>
    </rPh>
    <rPh sb="7" eb="8">
      <t>シャ</t>
    </rPh>
    <rPh sb="8" eb="10">
      <t>イリョウ</t>
    </rPh>
    <rPh sb="10" eb="14">
      <t>コウイキレンゴウ</t>
    </rPh>
    <rPh sb="15" eb="19">
      <t>イッパンカイケイ</t>
    </rPh>
    <phoneticPr fontId="2"/>
  </si>
  <si>
    <t>福島県後期高齢者医療広域連合（後期高齢者医療特別会計）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4">
      <t>トクベツ</t>
    </rPh>
    <rPh sb="24" eb="26">
      <t>カイケイ</t>
    </rPh>
    <phoneticPr fontId="2"/>
  </si>
  <si>
    <t>いわき市国際交流協会</t>
  </si>
  <si>
    <t>常磐湯本温泉</t>
  </si>
  <si>
    <t>いわき市社会福祉施設事業団</t>
  </si>
  <si>
    <t>いわきの里鬼ヶ城</t>
  </si>
  <si>
    <t>いわき勤労福祉事業団</t>
  </si>
  <si>
    <t>H31.4.1～清算中</t>
    <rPh sb="8" eb="11">
      <t>セイサンチュウ</t>
    </rPh>
    <phoneticPr fontId="2"/>
  </si>
  <si>
    <t>いわき市勤労者福祉サービスセンター</t>
  </si>
  <si>
    <t>いわき市観光物産センター</t>
  </si>
  <si>
    <t>いわきニュータウンセンター</t>
  </si>
  <si>
    <t>〇</t>
    <phoneticPr fontId="2"/>
  </si>
  <si>
    <t>いわき市土地開発公社</t>
  </si>
  <si>
    <t>いわき市公園緑地観光公社</t>
  </si>
  <si>
    <t>いわき市潮学生寮</t>
  </si>
  <si>
    <t>いわき市教育文化事業団</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</si>
  <si>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</si>
  <si>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</si>
  <si>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</si>
  <si>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将来負担比率については、類似団体と比較し、低い数値となっている。
　一方、有形固定資産減価償却率については、類似団体と比較し高くなっている。
　この主な要因は、橋りょう・トンネル、学校施設、庁舎等が類似団体と比較し、高い数値になっていることがあげられる。
　この対策として、令和４年３月に改定した「公共施設等総合管理計画」に基づき、公共施設の老朽化対策等に適切に取り組んでいるところである。</t>
    <rPh sb="18" eb="20">
      <t>ヒカク</t>
    </rPh>
    <rPh sb="60" eb="62">
      <t>ヒカク</t>
    </rPh>
    <rPh sb="91" eb="93">
      <t>ガッコウ</t>
    </rPh>
    <rPh sb="93" eb="95">
      <t>シセツ</t>
    </rPh>
    <rPh sb="105" eb="107">
      <t>ヒカク</t>
    </rPh>
    <rPh sb="163" eb="164">
      <t>モト</t>
    </rPh>
    <rPh sb="177" eb="178">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</si>
  <si>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</si>
  <si>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</si>
  <si>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</si>
  <si>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</si>
  <si>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</si>
  <si>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</si>
  <si>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実質公債費比率は、前年度まで減少傾向にあったが、令和２年度においては前年度と比較し、0.2ポイントの微増となっている。
　一方、将来負担比率については、前年度と比較し、12.9ポイント減少している。
　これは、基準財政需要額算入見込額、充当可能基金残高及び都市計画税充当見込額が増となったことが主な要因である。
　今後も、大規模災害の発生等に備え、中期財政計画に定めた目標基金残高を確保するとともに、将来世代に過度の負担を負わせることのないよう、財政の健全性を確保していく。</t>
    <rPh sb="10" eb="11">
      <t>マエ</t>
    </rPh>
    <rPh sb="17" eb="19">
      <t>ケイコウ</t>
    </rPh>
    <rPh sb="39" eb="41">
      <t>ヒカク</t>
    </rPh>
    <rPh sb="51" eb="53">
      <t>ビゾウ</t>
    </rPh>
    <rPh sb="81" eb="83">
      <t>ヒカク</t>
    </rPh>
    <rPh sb="93" eb="95">
      <t>ゲンショウ</t>
    </rPh>
    <rPh sb="106" eb="108">
      <t>キジュン</t>
    </rPh>
    <rPh sb="108" eb="110">
      <t>ザイセイ</t>
    </rPh>
    <rPh sb="110" eb="112">
      <t>ジュヨウ</t>
    </rPh>
    <rPh sb="112" eb="113">
      <t>ガク</t>
    </rPh>
    <rPh sb="113" eb="115">
      <t>サンニュウ</t>
    </rPh>
    <rPh sb="115" eb="117">
      <t>ミコミ</t>
    </rPh>
    <rPh sb="117" eb="118">
      <t>ガク</t>
    </rPh>
    <rPh sb="119" eb="121">
      <t>ジュウトウ</t>
    </rPh>
    <rPh sb="121" eb="123">
      <t>カノウ</t>
    </rPh>
    <rPh sb="123" eb="125">
      <t>キキン</t>
    </rPh>
    <rPh sb="125" eb="127">
      <t>ザンダカ</t>
    </rPh>
    <rPh sb="127" eb="128">
      <t>オヨ</t>
    </rPh>
    <rPh sb="129" eb="131">
      <t>トシ</t>
    </rPh>
    <rPh sb="131" eb="133">
      <t>ケイカク</t>
    </rPh>
    <rPh sb="133" eb="134">
      <t>ゼイ</t>
    </rPh>
    <rPh sb="134" eb="136">
      <t>ジュウトウ</t>
    </rPh>
    <rPh sb="136" eb="138">
      <t>ミコミ</t>
    </rPh>
    <rPh sb="138" eb="139">
      <t>ガク</t>
    </rPh>
    <rPh sb="140" eb="141">
      <t>ゾウ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</si>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</sst>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center" wrapText="1"/>
      <protection locked="0"/>
    </xf>
    <xf numFmtId="0" fontId="1" fillId="0" borderId="12" xfId="16" applyFont="1" applyBorder="1" applyAlignment="1" applyProtection="1">
      <alignment horizontal="left" vertical="center" wrapText="1"/>
      <protection locked="0"/>
    </xf>
    <xf numFmtId="0" fontId="1" fillId="0" borderId="48" xfId="16" applyFont="1" applyBorder="1" applyAlignment="1" applyProtection="1">
      <alignment horizontal="left" vertical="center" wrapText="1"/>
      <protection locked="0"/>
    </xf>
    <xf numFmtId="0" fontId="1" fillId="0" borderId="64" xfId="16" applyFont="1" applyBorder="1" applyAlignment="1" applyProtection="1">
      <alignment horizontal="left" vertical="center" wrapText="1"/>
      <protection locked="0"/>
    </xf>
    <xf numFmtId="0" fontId="1" fillId="0" borderId="0" xfId="16" applyFont="1" applyAlignment="1" applyProtection="1">
      <alignment horizontal="left" vertical="center" wrapText="1"/>
      <protection locked="0"/>
    </xf>
    <xf numFmtId="0" fontId="1" fillId="0" borderId="38" xfId="16" applyFont="1" applyBorder="1" applyAlignment="1" applyProtection="1">
      <alignment horizontal="left" vertical="center" wrapText="1"/>
      <protection locked="0"/>
    </xf>
    <xf numFmtId="0" fontId="1" fillId="0" borderId="37" xfId="16" applyFont="1" applyBorder="1" applyAlignment="1" applyProtection="1">
      <alignment horizontal="left" vertical="center" wrapText="1"/>
      <protection locked="0"/>
    </xf>
    <xf numFmtId="0" fontId="1" fillId="0" borderId="54" xfId="16" applyFont="1" applyBorder="1" applyAlignment="1" applyProtection="1">
      <alignment horizontal="left" vertical="center" wrapText="1"/>
      <protection locked="0"/>
    </xf>
    <xf numFmtId="0" fontId="1" fillId="0" borderId="40" xfId="16" applyFont="1" applyBorder="1" applyAlignment="1" applyProtection="1">
      <alignment horizontal="left" vertical="center"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73DC-410F-BBA2-E120C5C9C54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83480</c:v>
                </c:pt>
                <c:pt idx="1">
                  <c:v>90439</c:v>
                </c:pt>
                <c:pt idx="2">
                  <c:v>63802</c:v>
                </c:pt>
                <c:pt idx="3">
                  <c:v>48223</c:v>
                </c:pt>
                <c:pt idx="4">
                  <c:v>57132</c:v>
                </c:pt>
              </c:numCache>
            </c:numRef>
          </c:val>
          <c:smooth val="0"/>
          <c:extLst>
            <c:ext xmlns:c16="http://schemas.microsoft.com/office/drawing/2014/chart" uri="{C3380CC4-5D6E-409C-BE32-E72D297353CC}">
              <c16:uniqueId val="{00000001-73DC-410F-BBA2-E120C5C9C54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5.21</c:v>
                </c:pt>
                <c:pt idx="1">
                  <c:v>6.05</c:v>
                </c:pt>
                <c:pt idx="2">
                  <c:v>6.11</c:v>
                </c:pt>
                <c:pt idx="3">
                  <c:v>1.91</c:v>
                </c:pt>
                <c:pt idx="4">
                  <c:v>3.68</c:v>
                </c:pt>
              </c:numCache>
            </c:numRef>
          </c:val>
          <c:extLst>
            <c:ext xmlns:c16="http://schemas.microsoft.com/office/drawing/2014/chart" uri="{C3380CC4-5D6E-409C-BE32-E72D297353CC}">
              <c16:uniqueId val="{00000000-5A23-4A61-A916-7C19756895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20.29</c:v>
                </c:pt>
                <c:pt idx="1">
                  <c:v>16.57</c:v>
                </c:pt>
                <c:pt idx="2">
                  <c:v>13.3</c:v>
                </c:pt>
                <c:pt idx="3">
                  <c:v>10.26</c:v>
                </c:pt>
                <c:pt idx="4">
                  <c:v>13.93</c:v>
                </c:pt>
              </c:numCache>
            </c:numRef>
          </c:val>
          <c:extLst>
            <c:ext xmlns:c16="http://schemas.microsoft.com/office/drawing/2014/chart" uri="{C3380CC4-5D6E-409C-BE32-E72D297353CC}">
              <c16:uniqueId val="{00000001-5A23-4A61-A916-7C19756895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c:v>
                </c:pt>
                <c:pt idx="1">
                  <c:v>-2.68</c:v>
                </c:pt>
                <c:pt idx="2">
                  <c:v>-2.95</c:v>
                </c:pt>
                <c:pt idx="3">
                  <c:v>-1.38</c:v>
                </c:pt>
                <c:pt idx="4">
                  <c:v>5.73</c:v>
                </c:pt>
              </c:numCache>
            </c:numRef>
          </c:val>
          <c:smooth val="0"/>
          <c:extLst>
            <c:ext xmlns:c16="http://schemas.microsoft.com/office/drawing/2014/chart" uri="{C3380CC4-5D6E-409C-BE32-E72D297353CC}">
              <c16:uniqueId val="{00000002-5A23-4A61-A916-7C19756895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0.02</c:v>
                </c:pt>
                <c:pt idx="4">
                  <c:v>#N/A</c:v>
                </c:pt>
                <c:pt idx="5">
                  <c:v>0.05</c:v>
                </c:pt>
                <c:pt idx="6">
                  <c:v>#N/A</c:v>
                </c:pt>
                <c:pt idx="7">
                  <c:v>7.0000000000000007E-2</c:v>
                </c:pt>
                <c:pt idx="8">
                  <c:v>#N/A</c:v>
                </c:pt>
                <c:pt idx="9">
                  <c:v>0.02</c:v>
                </c:pt>
              </c:numCache>
            </c:numRef>
          </c:val>
          <c:extLst>
            <c:ext xmlns:c16="http://schemas.microsoft.com/office/drawing/2014/chart" uri="{C3380CC4-5D6E-409C-BE32-E72D297353CC}">
              <c16:uniqueId val="{00000000-8FFE-47CD-88F9-8BB173F2891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FE-47CD-88F9-8BB173F28918}"/>
            </c:ext>
          </c:extLst>
        </c:ser>
        <c:ser>
          <c:idx val="2"/>
          <c:order val="2"/>
          <c:tx>
            <c:strRef>
              <c:f>データシート!$A$29</c:f>
              <c:strCache>
                <c:ptCount val="1"/>
                <c:pt idx="0">
                  <c:v>国民健康保険事業（事業勘定）特別会計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3.75</c:v>
                </c:pt>
                <c:pt idx="2">
                  <c:v>#N/A</c:v>
                </c:pt>
                <c:pt idx="3">
                  <c:v>1.03</c:v>
                </c:pt>
                <c:pt idx="4">
                  <c:v>#N/A</c:v>
                </c:pt>
                <c:pt idx="5">
                  <c:v>0.08</c:v>
                </c:pt>
                <c:pt idx="6">
                  <c:v>#N/A</c:v>
                </c:pt>
                <c:pt idx="7">
                  <c:v>0.05</c:v>
                </c:pt>
                <c:pt idx="8">
                  <c:v>#N/A</c:v>
                </c:pt>
                <c:pt idx="9">
                  <c:v>0.2</c:v>
                </c:pt>
              </c:numCache>
            </c:numRef>
          </c:val>
          <c:extLst>
            <c:ext xmlns:c16="http://schemas.microsoft.com/office/drawing/2014/chart" uri="{C3380CC4-5D6E-409C-BE32-E72D297353CC}">
              <c16:uniqueId val="{00000002-8FFE-47CD-88F9-8BB173F28918}"/>
            </c:ext>
          </c:extLst>
        </c:ser>
        <c:ser>
          <c:idx val="3"/>
          <c:order val="3"/>
          <c:tx>
            <c:strRef>
              <c:f>データシート!$A$30</c:f>
              <c:strCache>
                <c:ptCount val="1"/>
                <c:pt idx="0">
                  <c:v>地域汚水処理事業会計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0.54</c:v>
                </c:pt>
                <c:pt idx="2">
                  <c:v>#N/A</c:v>
                </c:pt>
                <c:pt idx="3">
                  <c:v>0.56000000000000005</c:v>
                </c:pt>
                <c:pt idx="4">
                  <c:v>#N/A</c:v>
                </c:pt>
                <c:pt idx="5">
                  <c:v>0.59</c:v>
                </c:pt>
                <c:pt idx="6">
                  <c:v>#N/A</c:v>
                </c:pt>
                <c:pt idx="7">
                  <c:v>0.6</c:v>
                </c:pt>
                <c:pt idx="8">
                  <c:v>#N/A</c:v>
                </c:pt>
                <c:pt idx="9">
                  <c:v>0.61</c:v>
                </c:pt>
              </c:numCache>
            </c:numRef>
          </c:val>
          <c:extLst>
            <c:ext xmlns:c16="http://schemas.microsoft.com/office/drawing/2014/chart" uri="{C3380CC4-5D6E-409C-BE32-E72D297353CC}">
              <c16:uniqueId val="{00000003-8FFE-47CD-88F9-8BB173F28918}"/>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1.38</c:v>
                </c:pt>
                <c:pt idx="2">
                  <c:v>#N/A</c:v>
                </c:pt>
                <c:pt idx="3">
                  <c:v>0.76</c:v>
                </c:pt>
                <c:pt idx="4">
                  <c:v>#N/A</c:v>
                </c:pt>
                <c:pt idx="5">
                  <c:v>1.1200000000000001</c:v>
                </c:pt>
                <c:pt idx="6">
                  <c:v>#N/A</c:v>
                </c:pt>
                <c:pt idx="7">
                  <c:v>0.45</c:v>
                </c:pt>
                <c:pt idx="8">
                  <c:v>#N/A</c:v>
                </c:pt>
                <c:pt idx="9">
                  <c:v>0.71</c:v>
                </c:pt>
              </c:numCache>
            </c:numRef>
          </c:val>
          <c:extLst>
            <c:ext xmlns:c16="http://schemas.microsoft.com/office/drawing/2014/chart" uri="{C3380CC4-5D6E-409C-BE32-E72D297353CC}">
              <c16:uniqueId val="{00000004-8FFE-47CD-88F9-8BB173F28918}"/>
            </c:ext>
          </c:extLst>
        </c:ser>
        <c:ser>
          <c:idx val="5"/>
          <c:order val="5"/>
          <c:tx>
            <c:strRef>
              <c:f>データシート!$A$32</c:f>
              <c:strCache>
                <c:ptCount val="1"/>
                <c:pt idx="0">
                  <c:v>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0.51</c:v>
                </c:pt>
                <c:pt idx="2">
                  <c:v>#N/A</c:v>
                </c:pt>
                <c:pt idx="3">
                  <c:v>0.69</c:v>
                </c:pt>
                <c:pt idx="4">
                  <c:v>#N/A</c:v>
                </c:pt>
                <c:pt idx="5">
                  <c:v>0.28999999999999998</c:v>
                </c:pt>
                <c:pt idx="6">
                  <c:v>#N/A</c:v>
                </c:pt>
                <c:pt idx="7">
                  <c:v>0.4</c:v>
                </c:pt>
                <c:pt idx="8">
                  <c:v>#N/A</c:v>
                </c:pt>
                <c:pt idx="9">
                  <c:v>1.0900000000000001</c:v>
                </c:pt>
              </c:numCache>
            </c:numRef>
          </c:val>
          <c:extLst>
            <c:ext xmlns:c16="http://schemas.microsoft.com/office/drawing/2014/chart" uri="{C3380CC4-5D6E-409C-BE32-E72D297353CC}">
              <c16:uniqueId val="{00000005-8FFE-47CD-88F9-8BB173F2891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0.52</c:v>
                </c:pt>
                <c:pt idx="2">
                  <c:v>#N/A</c:v>
                </c:pt>
                <c:pt idx="3">
                  <c:v>0.28000000000000003</c:v>
                </c:pt>
                <c:pt idx="4">
                  <c:v>#N/A</c:v>
                </c:pt>
                <c:pt idx="5">
                  <c:v>0.28000000000000003</c:v>
                </c:pt>
                <c:pt idx="6">
                  <c:v>#N/A</c:v>
                </c:pt>
                <c:pt idx="7">
                  <c:v>0.81</c:v>
                </c:pt>
                <c:pt idx="8">
                  <c:v>#N/A</c:v>
                </c:pt>
                <c:pt idx="9">
                  <c:v>1.41</c:v>
                </c:pt>
              </c:numCache>
            </c:numRef>
          </c:val>
          <c:extLst>
            <c:ext xmlns:c16="http://schemas.microsoft.com/office/drawing/2014/chart" uri="{C3380CC4-5D6E-409C-BE32-E72D297353CC}">
              <c16:uniqueId val="{00000006-8FFE-47CD-88F9-8BB173F2891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5.2</c:v>
                </c:pt>
                <c:pt idx="2">
                  <c:v>#N/A</c:v>
                </c:pt>
                <c:pt idx="3">
                  <c:v>6.16</c:v>
                </c:pt>
                <c:pt idx="4">
                  <c:v>#N/A</c:v>
                </c:pt>
                <c:pt idx="5">
                  <c:v>6.32</c:v>
                </c:pt>
                <c:pt idx="6">
                  <c:v>#N/A</c:v>
                </c:pt>
                <c:pt idx="7">
                  <c:v>1.92</c:v>
                </c:pt>
                <c:pt idx="8">
                  <c:v>#N/A</c:v>
                </c:pt>
                <c:pt idx="9">
                  <c:v>5.86</c:v>
                </c:pt>
              </c:numCache>
            </c:numRef>
          </c:val>
          <c:extLst>
            <c:ext xmlns:c16="http://schemas.microsoft.com/office/drawing/2014/chart" uri="{C3380CC4-5D6E-409C-BE32-E72D297353CC}">
              <c16:uniqueId val="{00000007-8FFE-47CD-88F9-8BB173F2891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13.61</c:v>
                </c:pt>
                <c:pt idx="2">
                  <c:v>#N/A</c:v>
                </c:pt>
                <c:pt idx="3">
                  <c:v>12.91</c:v>
                </c:pt>
                <c:pt idx="4">
                  <c:v>#N/A</c:v>
                </c:pt>
                <c:pt idx="5">
                  <c:v>13.77</c:v>
                </c:pt>
                <c:pt idx="6">
                  <c:v>#N/A</c:v>
                </c:pt>
                <c:pt idx="7">
                  <c:v>12.62</c:v>
                </c:pt>
                <c:pt idx="8">
                  <c:v>#N/A</c:v>
                </c:pt>
                <c:pt idx="9">
                  <c:v>12.03</c:v>
                </c:pt>
              </c:numCache>
            </c:numRef>
          </c:val>
          <c:extLst>
            <c:ext xmlns:c16="http://schemas.microsoft.com/office/drawing/2014/chart" uri="{C3380CC4-5D6E-409C-BE32-E72D297353CC}">
              <c16:uniqueId val="{00000008-8FFE-47CD-88F9-8BB173F2891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9.99</c:v>
                </c:pt>
                <c:pt idx="2">
                  <c:v>#N/A</c:v>
                </c:pt>
                <c:pt idx="3">
                  <c:v>10.92</c:v>
                </c:pt>
                <c:pt idx="4">
                  <c:v>#N/A</c:v>
                </c:pt>
                <c:pt idx="5">
                  <c:v>10.35</c:v>
                </c:pt>
                <c:pt idx="6">
                  <c:v>#N/A</c:v>
                </c:pt>
                <c:pt idx="7">
                  <c:v>11.74</c:v>
                </c:pt>
                <c:pt idx="8">
                  <c:v>#N/A</c:v>
                </c:pt>
                <c:pt idx="9">
                  <c:v>14.52</c:v>
                </c:pt>
              </c:numCache>
            </c:numRef>
          </c:val>
          <c:extLst>
            <c:ext xmlns:c16="http://schemas.microsoft.com/office/drawing/2014/chart" uri="{C3380CC4-5D6E-409C-BE32-E72D297353CC}">
              <c16:uniqueId val="{00000009-8FFE-47CD-88F9-8BB173F2891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11646</c:v>
                </c:pt>
                <c:pt idx="5">
                  <c:v>11617</c:v>
                </c:pt>
                <c:pt idx="8">
                  <c:v>11599</c:v>
                </c:pt>
                <c:pt idx="11">
                  <c:v>11936</c:v>
                </c:pt>
                <c:pt idx="14">
                  <c:v>11673</c:v>
                </c:pt>
              </c:numCache>
            </c:numRef>
          </c:val>
          <c:extLst>
            <c:ext xmlns:c16="http://schemas.microsoft.com/office/drawing/2014/chart" uri="{C3380CC4-5D6E-409C-BE32-E72D297353CC}">
              <c16:uniqueId val="{00000000-FDAB-4876-A06B-D353505211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AB-4876-A06B-D353505211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1743</c:v>
                </c:pt>
                <c:pt idx="3">
                  <c:v>973</c:v>
                </c:pt>
                <c:pt idx="6">
                  <c:v>973</c:v>
                </c:pt>
                <c:pt idx="9">
                  <c:v>973</c:v>
                </c:pt>
                <c:pt idx="12">
                  <c:v>973</c:v>
                </c:pt>
              </c:numCache>
            </c:numRef>
          </c:val>
          <c:extLst>
            <c:ext xmlns:c16="http://schemas.microsoft.com/office/drawing/2014/chart" uri="{C3380CC4-5D6E-409C-BE32-E72D297353CC}">
              <c16:uniqueId val="{00000002-FDAB-4876-A06B-D353505211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4</c:v>
                </c:pt>
                <c:pt idx="6">
                  <c:v>4</c:v>
                </c:pt>
                <c:pt idx="9">
                  <c:v>2</c:v>
                </c:pt>
                <c:pt idx="12">
                  <c:v>0</c:v>
                </c:pt>
              </c:numCache>
            </c:numRef>
          </c:val>
          <c:extLst>
            <c:ext xmlns:c16="http://schemas.microsoft.com/office/drawing/2014/chart" uri="{C3380CC4-5D6E-409C-BE32-E72D297353CC}">
              <c16:uniqueId val="{00000003-FDAB-4876-A06B-D353505211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3811</c:v>
                </c:pt>
                <c:pt idx="3">
                  <c:v>3770</c:v>
                </c:pt>
                <c:pt idx="6">
                  <c:v>3615</c:v>
                </c:pt>
                <c:pt idx="9">
                  <c:v>3708</c:v>
                </c:pt>
                <c:pt idx="12">
                  <c:v>4379</c:v>
                </c:pt>
              </c:numCache>
            </c:numRef>
          </c:val>
          <c:extLst>
            <c:ext xmlns:c16="http://schemas.microsoft.com/office/drawing/2014/chart" uri="{C3380CC4-5D6E-409C-BE32-E72D297353CC}">
              <c16:uniqueId val="{00000004-FDAB-4876-A06B-D353505211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AB-4876-A06B-D353505211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AB-4876-A06B-D353505211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11999</c:v>
                </c:pt>
                <c:pt idx="3">
                  <c:v>11579</c:v>
                </c:pt>
                <c:pt idx="6">
                  <c:v>11694</c:v>
                </c:pt>
                <c:pt idx="9">
                  <c:v>11599</c:v>
                </c:pt>
                <c:pt idx="12">
                  <c:v>11817</c:v>
                </c:pt>
              </c:numCache>
            </c:numRef>
          </c:val>
          <c:extLst>
            <c:ext xmlns:c16="http://schemas.microsoft.com/office/drawing/2014/chart" uri="{C3380CC4-5D6E-409C-BE32-E72D297353CC}">
              <c16:uniqueId val="{00000007-FDAB-4876-A06B-D3535052110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5911</c:v>
                </c:pt>
                <c:pt idx="2">
                  <c:v>#N/A</c:v>
                </c:pt>
                <c:pt idx="3">
                  <c:v>#N/A</c:v>
                </c:pt>
                <c:pt idx="4">
                  <c:v>4709</c:v>
                </c:pt>
                <c:pt idx="5">
                  <c:v>#N/A</c:v>
                </c:pt>
                <c:pt idx="6">
                  <c:v>#N/A</c:v>
                </c:pt>
                <c:pt idx="7">
                  <c:v>4687</c:v>
                </c:pt>
                <c:pt idx="8">
                  <c:v>#N/A</c:v>
                </c:pt>
                <c:pt idx="9">
                  <c:v>#N/A</c:v>
                </c:pt>
                <c:pt idx="10">
                  <c:v>4346</c:v>
                </c:pt>
                <c:pt idx="11">
                  <c:v>#N/A</c:v>
                </c:pt>
                <c:pt idx="12">
                  <c:v>#N/A</c:v>
                </c:pt>
                <c:pt idx="13">
                  <c:v>5496</c:v>
                </c:pt>
                <c:pt idx="14">
                  <c:v>#N/A</c:v>
                </c:pt>
              </c:numCache>
            </c:numRef>
          </c:val>
          <c:smooth val="0"/>
          <c:extLst>
            <c:ext xmlns:c16="http://schemas.microsoft.com/office/drawing/2014/chart" uri="{C3380CC4-5D6E-409C-BE32-E72D297353CC}">
              <c16:uniqueId val="{00000008-FDAB-4876-A06B-D3535052110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110374</c:v>
                </c:pt>
                <c:pt idx="5">
                  <c:v>112684</c:v>
                </c:pt>
                <c:pt idx="8">
                  <c:v>117702</c:v>
                </c:pt>
                <c:pt idx="11">
                  <c:v>118650</c:v>
                </c:pt>
                <c:pt idx="14">
                  <c:v>124627</c:v>
                </c:pt>
              </c:numCache>
            </c:numRef>
          </c:val>
          <c:extLst>
            <c:ext xmlns:c16="http://schemas.microsoft.com/office/drawing/2014/chart" uri="{C3380CC4-5D6E-409C-BE32-E72D297353CC}">
              <c16:uniqueId val="{00000000-6E28-45B2-BE3E-D19FE3D703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26412</c:v>
                </c:pt>
                <c:pt idx="5">
                  <c:v>27232</c:v>
                </c:pt>
                <c:pt idx="8">
                  <c:v>27778</c:v>
                </c:pt>
                <c:pt idx="11">
                  <c:v>26221</c:v>
                </c:pt>
                <c:pt idx="14">
                  <c:v>29316</c:v>
                </c:pt>
              </c:numCache>
            </c:numRef>
          </c:val>
          <c:extLst>
            <c:ext xmlns:c16="http://schemas.microsoft.com/office/drawing/2014/chart" uri="{C3380CC4-5D6E-409C-BE32-E72D297353CC}">
              <c16:uniqueId val="{00000001-6E28-45B2-BE3E-D19FE3D703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41973</c:v>
                </c:pt>
                <c:pt idx="5">
                  <c:v>46577</c:v>
                </c:pt>
                <c:pt idx="8">
                  <c:v>50127</c:v>
                </c:pt>
                <c:pt idx="11">
                  <c:v>46424</c:v>
                </c:pt>
                <c:pt idx="14">
                  <c:v>50075</c:v>
                </c:pt>
              </c:numCache>
            </c:numRef>
          </c:val>
          <c:extLst>
            <c:ext xmlns:c16="http://schemas.microsoft.com/office/drawing/2014/chart" uri="{C3380CC4-5D6E-409C-BE32-E72D297353CC}">
              <c16:uniqueId val="{00000002-6E28-45B2-BE3E-D19FE3D703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28-45B2-BE3E-D19FE3D703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28-45B2-BE3E-D19FE3D703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28-45B2-BE3E-D19FE3D703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16667</c:v>
                </c:pt>
                <c:pt idx="3">
                  <c:v>16717</c:v>
                </c:pt>
                <c:pt idx="6">
                  <c:v>16124</c:v>
                </c:pt>
                <c:pt idx="9">
                  <c:v>16163</c:v>
                </c:pt>
                <c:pt idx="12">
                  <c:v>16035</c:v>
                </c:pt>
              </c:numCache>
            </c:numRef>
          </c:val>
          <c:extLst>
            <c:ext xmlns:c16="http://schemas.microsoft.com/office/drawing/2014/chart" uri="{C3380CC4-5D6E-409C-BE32-E72D297353CC}">
              <c16:uniqueId val="{00000006-6E28-45B2-BE3E-D19FE3D703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c:v>
                </c:pt>
                <c:pt idx="3">
                  <c:v>15</c:v>
                </c:pt>
                <c:pt idx="6">
                  <c:v>11</c:v>
                </c:pt>
                <c:pt idx="9">
                  <c:v>11</c:v>
                </c:pt>
                <c:pt idx="12">
                  <c:v>11</c:v>
                </c:pt>
              </c:numCache>
            </c:numRef>
          </c:val>
          <c:extLst>
            <c:ext xmlns:c16="http://schemas.microsoft.com/office/drawing/2014/chart" uri="{C3380CC4-5D6E-409C-BE32-E72D297353CC}">
              <c16:uniqueId val="{00000007-6E28-45B2-BE3E-D19FE3D703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53913</c:v>
                </c:pt>
                <c:pt idx="3">
                  <c:v>59547</c:v>
                </c:pt>
                <c:pt idx="6">
                  <c:v>63924</c:v>
                </c:pt>
                <c:pt idx="9">
                  <c:v>64222</c:v>
                </c:pt>
                <c:pt idx="12">
                  <c:v>63344</c:v>
                </c:pt>
              </c:numCache>
            </c:numRef>
          </c:val>
          <c:extLst>
            <c:ext xmlns:c16="http://schemas.microsoft.com/office/drawing/2014/chart" uri="{C3380CC4-5D6E-409C-BE32-E72D297353CC}">
              <c16:uniqueId val="{00000008-6E28-45B2-BE3E-D19FE3D703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5788</c:v>
                </c:pt>
                <c:pt idx="3">
                  <c:v>4959</c:v>
                </c:pt>
                <c:pt idx="6">
                  <c:v>4109</c:v>
                </c:pt>
                <c:pt idx="9">
                  <c:v>3237</c:v>
                </c:pt>
                <c:pt idx="12">
                  <c:v>2342</c:v>
                </c:pt>
              </c:numCache>
            </c:numRef>
          </c:val>
          <c:extLst>
            <c:ext xmlns:c16="http://schemas.microsoft.com/office/drawing/2014/chart" uri="{C3380CC4-5D6E-409C-BE32-E72D297353CC}">
              <c16:uniqueId val="{00000009-6E28-45B2-BE3E-D19FE3D703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122717</c:v>
                </c:pt>
                <c:pt idx="3">
                  <c:v>124321</c:v>
                </c:pt>
                <c:pt idx="6">
                  <c:v>122809</c:v>
                </c:pt>
                <c:pt idx="9">
                  <c:v>122440</c:v>
                </c:pt>
                <c:pt idx="12">
                  <c:v>128652</c:v>
                </c:pt>
              </c:numCache>
            </c:numRef>
          </c:val>
          <c:extLst>
            <c:ext xmlns:c16="http://schemas.microsoft.com/office/drawing/2014/chart" uri="{C3380CC4-5D6E-409C-BE32-E72D297353CC}">
              <c16:uniqueId val="{0000000A-6E28-45B2-BE3E-D19FE3D703D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20344</c:v>
                </c:pt>
                <c:pt idx="2">
                  <c:v>#N/A</c:v>
                </c:pt>
                <c:pt idx="3">
                  <c:v>#N/A</c:v>
                </c:pt>
                <c:pt idx="4">
                  <c:v>19066</c:v>
                </c:pt>
                <c:pt idx="5">
                  <c:v>#N/A</c:v>
                </c:pt>
                <c:pt idx="6">
                  <c:v>#N/A</c:v>
                </c:pt>
                <c:pt idx="7">
                  <c:v>11372</c:v>
                </c:pt>
                <c:pt idx="8">
                  <c:v>#N/A</c:v>
                </c:pt>
                <c:pt idx="9">
                  <c:v>#N/A</c:v>
                </c:pt>
                <c:pt idx="10">
                  <c:v>14777</c:v>
                </c:pt>
                <c:pt idx="11">
                  <c:v>#N/A</c:v>
                </c:pt>
                <c:pt idx="12">
                  <c:v>#N/A</c:v>
                </c:pt>
                <c:pt idx="13">
                  <c:v>6366</c:v>
                </c:pt>
                <c:pt idx="14">
                  <c:v>#N/A</c:v>
                </c:pt>
              </c:numCache>
            </c:numRef>
          </c:val>
          <c:smooth val="0"/>
          <c:extLst>
            <c:ext xmlns:c16="http://schemas.microsoft.com/office/drawing/2014/chart" uri="{C3380CC4-5D6E-409C-BE32-E72D297353CC}">
              <c16:uniqueId val="{0000000B-6E28-45B2-BE3E-D19FE3D703D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9896</c:v>
                </c:pt>
                <c:pt idx="1">
                  <c:v>7690</c:v>
                </c:pt>
                <c:pt idx="2">
                  <c:v>10655</c:v>
                </c:pt>
              </c:numCache>
            </c:numRef>
          </c:val>
          <c:extLst>
            <c:ext xmlns:c16="http://schemas.microsoft.com/office/drawing/2014/chart" uri="{C3380CC4-5D6E-409C-BE32-E72D297353CC}">
              <c16:uniqueId val="{00000000-40CC-4946-8A7A-EAF8211B6C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8036</c:v>
                </c:pt>
                <c:pt idx="1">
                  <c:v>8020</c:v>
                </c:pt>
                <c:pt idx="2">
                  <c:v>7172</c:v>
                </c:pt>
              </c:numCache>
            </c:numRef>
          </c:val>
          <c:extLst>
            <c:ext xmlns:c16="http://schemas.microsoft.com/office/drawing/2014/chart" uri="{C3380CC4-5D6E-409C-BE32-E72D297353CC}">
              <c16:uniqueId val="{00000001-40CC-4946-8A7A-EAF8211B6C7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38270</c:v>
                </c:pt>
                <c:pt idx="1">
                  <c:v>28989</c:v>
                </c:pt>
                <c:pt idx="2">
                  <c:v>27306</c:v>
                </c:pt>
              </c:numCache>
            </c:numRef>
          </c:val>
          <c:extLst>
            <c:ext xmlns:c16="http://schemas.microsoft.com/office/drawing/2014/chart" uri="{C3380CC4-5D6E-409C-BE32-E72D297353CC}">
              <c16:uniqueId val="{00000002-40CC-4946-8A7A-EAF8211B6C7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{EBF30B07-1E41-4C0A-9664-D3453AFACAC2}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909-4511-8756-6D01A3526A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{71657D4D-DEFA-48AE-BB03-C371102B8981}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09-4511-8756-6D01A3526A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{4AC3A8FC-FA76-4878-9D01-1DA2D3A74840}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09-4511-8756-6D01A3526A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{028A3425-2570-4FF3-B7E1-FB26B0C4F2EC}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09-4511-8756-6D01A3526A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{EE1573B5-037B-4075-9B95-E774563D1799}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09-4511-8756-6D01A3526AEE}"/>
                </c:ext>
              </c:extLst>
            </c:dLbl>
            <c:dLbl>
              <c:idx val="8"/>
              <c:layout>
                <c:manualLayout>
                  <c:x val="-3.960596581651092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{9ADE6829-4C38-47B7-8AD2-75010A311258}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909-4511-8756-6D01A3526AE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{F8367786-1C12-4D23-A9D6-5D717D20E916}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909-4511-8756-6D01A3526AE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{60A8E8A6-1279-4E51-BDFA-4E6C6B0C146F}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909-4511-8756-6D01A3526AE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{36D5331F-C70B-4EDB-9EF3-884DFA29978E}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909-4511-8756-6D01A3526A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62.7</c:v>
                </c:pt>
                <c:pt idx="16">
                  <c:v>61.1</c:v>
                </c:pt>
                <c:pt idx="24">
                  <c:v>62.8</c:v>
                </c:pt>
                <c:pt idx="32">
                  <c:v>64.2</c:v>
                </c:pt>
              </c:numCache>
            </c:numRef>
          </c:xVal>
          <c:yVal>
            <c:numRef>
              <c:f>公会計指標分析・財政指標組合せ分析表!$BP$51:$DC$51</c:f>
              <c:numCache>
                <c:formatCode>#,##0.0;"▲ "#,##0.0</c:formatCode>
                <c:ptCount val="40"/>
                <c:pt idx="0">
                  <c:v>32.1</c:v>
                </c:pt>
                <c:pt idx="8">
                  <c:v>29.7</c:v>
                </c:pt>
                <c:pt idx="16">
                  <c:v>17.399999999999999</c:v>
                </c:pt>
                <c:pt idx="24">
                  <c:v>22.3</c:v>
                </c:pt>
                <c:pt idx="32">
                  <c:v>9.4</c:v>
                </c:pt>
              </c:numCache>
            </c:numRef>
          </c:yVal>
          <c:smooth val="0"/>
          <c:extLst>
            <c:ext xmlns:c16="http://schemas.microsoft.com/office/drawing/2014/chart" uri="{C3380CC4-5D6E-409C-BE32-E72D297353CC}">
              <c16:uniqueId val="{00000009-2909-4511-8756-6D01A3526A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{93852979-3BD6-422B-B149-B01F0929A288}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909-4511-8756-6D01A3526A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{E221C086-8A5D-4291-881B-F251A936E315}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09-4511-8756-6D01A3526A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{A9F01495-D8C6-488A-8FD0-427EC6320CBB}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09-4511-8756-6D01A3526A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{DFE10957-7B33-4132-BF0F-549DBA2CBB22}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09-4511-8756-6D01A3526A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{A662B842-2372-41E6-9CB7-7C1F837FF487}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09-4511-8756-6D01A3526AE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{A9DC4797-F88F-4E48-8AD7-D113E523395F}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909-4511-8756-6D01A3526AE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{60C88CE8-46D6-4C9F-BDD5-01B5CF2B42CA}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909-4511-8756-6D01A3526AE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{94212487-5188-4373-B257-0849651CD97F}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909-4511-8756-6D01A3526AEE}"/>
                </c:ext>
              </c:extLst>
            </c:dLbl>
            <c:dLbl>
              <c:idx val="32"/>
              <c:layout>
                <c:manualLayout>
                  <c:x val="-2.4554985303295539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{79403475-F6E9-4AAF-BB13-5DFE2233A397}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909-4511-8756-6D01A3526A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2909-4511-8756-6D01A3526AEE}"/>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{BBA50EF1-FCBF-4275-BAF1-5B7645039AA5}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9FF-489D-8B0E-BAD6A5AB2B0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{BFA8F6BD-E57B-428A-ABE2-14D4F7F8D979}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FF-489D-8B0E-BAD6A5AB2B0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{18C0C88D-A92B-4C56-9ACA-0C739D07539B}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FF-489D-8B0E-BAD6A5AB2B0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{34C2E594-FBBD-4FA8-A1C8-A092281E808A}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FF-489D-8B0E-BAD6A5AB2B0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{36F9827C-A43D-4E10-A921-1E0FEC958389}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FF-489D-8B0E-BAD6A5AB2B0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{9F2A6301-227B-4A9A-B715-458B1A5417DA}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9FF-489D-8B0E-BAD6A5AB2B0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{C54CE4B2-15EA-4E66-9ECE-6B8CDBE79070}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9FF-489D-8B0E-BAD6A5AB2B0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{0A866C54-DD84-4387-B190-B57BB22615C3}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9FF-489D-8B0E-BAD6A5AB2B0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{07903817-E156-4047-8D41-3DC2714C19BB}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9FF-489D-8B0E-BAD6A5AB2B0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8.3000000000000007</c:v>
                </c:pt>
                <c:pt idx="16">
                  <c:v>7.9</c:v>
                </c:pt>
                <c:pt idx="24">
                  <c:v>7</c:v>
                </c:pt>
                <c:pt idx="32">
                  <c:v>7.2</c:v>
                </c:pt>
              </c:numCache>
            </c:numRef>
          </c:xVal>
          <c:yVal>
            <c:numRef>
              <c:f>公会計指標分析・財政指標組合せ分析表!$BP$73:$DC$73</c:f>
              <c:numCache>
                <c:formatCode>#,##0.0;"▲ "#,##0.0</c:formatCode>
                <c:ptCount val="40"/>
                <c:pt idx="0">
                  <c:v>32.1</c:v>
                </c:pt>
                <c:pt idx="8">
                  <c:v>29.7</c:v>
                </c:pt>
                <c:pt idx="16">
                  <c:v>17.399999999999999</c:v>
                </c:pt>
                <c:pt idx="24">
                  <c:v>22.3</c:v>
                </c:pt>
                <c:pt idx="32">
                  <c:v>9.4</c:v>
                </c:pt>
              </c:numCache>
            </c:numRef>
          </c:yVal>
          <c:smooth val="0"/>
          <c:extLst>
            <c:ext xmlns:c16="http://schemas.microsoft.com/office/drawing/2014/chart" uri="{C3380CC4-5D6E-409C-BE32-E72D297353CC}">
              <c16:uniqueId val="{00000009-99FF-489D-8B0E-BAD6A5AB2B0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{FBDD0F9E-F20E-43B1-AE8C-89E84CFC71C0}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9FF-489D-8B0E-BAD6A5AB2B0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{FEF88967-928F-4D25-972D-13525AC372D9}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FF-489D-8B0E-BAD6A5AB2B0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{EBE700E2-EA1F-44FC-B530-6C7DC288694F}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FF-489D-8B0E-BAD6A5AB2B0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{5FA018A7-41E1-45B5-9879-5F427981217D}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FF-489D-8B0E-BAD6A5AB2B0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{533C32F8-FC74-4FD3-A225-118EBD1AF57E}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FF-489D-8B0E-BAD6A5AB2B0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{03F4A01B-AD2E-4FD1-94A8-E8B6CA43C3F8}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9FF-489D-8B0E-BAD6A5AB2B0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{094433F8-638A-48DB-B78C-49252AC4E93B}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9FF-489D-8B0E-BAD6A5AB2B0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{704B2525-4A7D-49EC-8FBC-3236A9E1D371}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9FF-489D-8B0E-BAD6A5AB2B0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{8D32C07D-5D51-475D-942C-3ADD972A5559}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9FF-489D-8B0E-BAD6A5AB2B0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99FF-489D-8B0E-BAD6A5AB2B01}"/>
            </c:ext>
          </c:extLst>
        </c:ser>
        <c:dLbls>
          <c:showLegendKey val="0"/>
          <c:showVal val="1"/>
          <c:showCatName val="0"/>
          <c:showSerName val="0"/>
          <c:showPercent val="0"/>
          <c:showBubbleSize val="0"/>
        </c:dLbls>
        <c:axId val="84219776"/>
        <c:axId val="84234240"/>
      </c:scatterChart>
      <c:valAx>
        <c:axId val="84219776"/>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新病院建設や医療機器整備に係る元利償還金の増に伴う病院事業会計における準元利償還金が増となっていること等から、実質公債費比率の分子総額は、前年度と比較して約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次年度以降についても、新病院建設に伴う企業債償還の本格化に伴い、一般会計からの繰出金の増加が見込まれることから、引き続き適正な水準を維持できるよう努める。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左表のうち、充当可能基金や充当可能特定歳入（都市計画税充当見込額）が増加したこと等に伴い、将来負担額</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から充当可能財源等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(B)</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を差し引いた将来負担比率の分子総額は、前年度と比較して約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84.1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今後においては、公共施設等の老朽化対策に多額の財政需要が生じることによる充当可能基金残高の減少等が見込まれることから、引き続き将来負担の適正化に努める。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福島県いわき市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東日本大震災復興交付金の返還及び事業への充当のため、東日本大震災復興交付金基金を約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億円取崩した一方で、財政調整基金の残高の増加（約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億円）等により、基金全体で約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耐震化改修事業や小中学校空調設備設置事業、新病院建設事業等の大規模事業に伴う将来負担等に対応するため、減債基金や公共施設整備基金を活用していることから、基金全体としては減少していくものと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・公共施設整備基金：公共施設の計画的な整備充実に要する経費に充てる。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・市営住宅管理基金：市営住宅及び共同施設の管理に要する費用の財源及び整備に係る市債の償還の財源に充てる。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・公共施設整備基金：新病院建設に係る一般会計負担分の財源として約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億円取崩したことにより、基金残高は減少した。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・市営住宅管理基金：令和元年度は、将来の公債費負担の軽減を図るため、災害公営住宅建設事業債の繰上償還を実施し、それに係る財源として約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億円取崩したことにより減少したが、令和２年度は取崩しはなく、約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億円積立てたことにより、基金残高は増加した。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・公共施設整備基金：新病院建設に係る一般会計負担分（Ｒ３～Ｒ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見込額：約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億円）に加え、公共施設等の老朽化対策経費の財源として取崩すこととしている。なお、令和２年度末の基金残高（約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億円）では不足するため、他基金の残高や今後の収支見通しを踏まえ、積み立てをしていく必要がある。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・市営住宅管理基金：平成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戸の災害公営住宅を整備しており、今後、老朽化等により修繕・改修経費等の増高が見込まれることから、後年度に計画的な修繕等を実施するため積立てをしていく。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令和元年東日本台風等に係る災害復旧事業について令和元年度では国庫補助事業として採択されず、財政調整基金を取崩して対応したこと等から基金残高は減少したが、令和２年度において国庫補助事業として採択され、補助金が交付されたこと等により、取崩額を上回る積立てをすることができ、基金残高は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中期財政計画に基づき、令和７年度末において、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億円を下限としたうえで、大規模な災害の発生等に備えて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億円程度の確保を目指す。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本庁舎等耐震化改修事業及び小中学校空調設備設置事業に係る地方債の元利償還の財源等として取崩したことにより、基金残高は約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本庁舎等耐震化改修事業及び小中学校空調設備設置事業に係る地方債の償還は令和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年度まで続き、元利償還金の財源として取崩すこととしている。また、令和２年度末の基金残高（約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億円）で償還（Ｒ３～Ｒ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償還見込額：約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億円）できる見込みである。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318,490
315,597
1,232.26
199,829,402
192,542,884
2,811,446
76,498,488
129,889,048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有形固定資産減価償却率は類似団体と比較し、高くなっている。</a:t>
          </a:r>
        </a:p>
        <a:p>
          <a:r>
            <a:rPr kumimoji="1" lang="ja-JP" altLang="en-US" sz="1100">
              <a:latin typeface="ＭＳ Ｐゴシック" panose="020B0600070205080204" pitchFamily="50" charset="-128"/>
              <a:ea typeface="ＭＳ Ｐゴシック" panose="020B0600070205080204" pitchFamily="50" charset="-128"/>
            </a:rPr>
            <a:t>　公共施設の老朽化対策については、令和４年３月に改定した「公共施設等総合管理計画」に基づき、「維持管理・新築・改築のルール」を踏まえた公共施設等の質・量の最適化を図るとともに、施設ごとに個別管理計画を策定し、施設の適正管理に向けた取り組みを進めているところで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206240" y="5293572"/>
          <a:ext cx="1270" cy="122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258945"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119245" y="652272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258945" y="5076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119245" y="529357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258945" y="57952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157345" y="59438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3537585" y="59186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2867025" y="58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196465" y="58502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525905" y="58250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1" name="楕円 80"/>
        <xdr:cNvSpPr/>
      </xdr:nvSpPr>
      <xdr:spPr>
        <a:xfrm>
          <a:off x="4157345"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2" name="有形固定資産減価償却率該当値テキスト"/>
        <xdr:cNvSpPr txBox="1"/>
      </xdr:nvSpPr>
      <xdr:spPr>
        <a:xfrm>
          <a:off x="4258945" y="5976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83" name="楕円 82"/>
        <xdr:cNvSpPr/>
      </xdr:nvSpPr>
      <xdr:spPr>
        <a:xfrm>
          <a:off x="3537585" y="59510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97155</xdr:rowOff>
    </xdr:to>
    <xdr:cxnSp macro="">
      <xdr:nvCxnSpPr>
        <xdr:cNvPr id="84" name="直線コネクタ 83"/>
        <xdr:cNvCxnSpPr/>
      </xdr:nvCxnSpPr>
      <xdr:spPr>
        <a:xfrm>
          <a:off x="3588385" y="5997998"/>
          <a:ext cx="61976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106257</xdr:rowOff>
    </xdr:from>
    <xdr:to>
      <xdr:col>15</xdr:col>
      <xdr:colOff>187325</xdr:colOff>
      <xdr:row>31</xdr:row>
      <xdr:rowOff>36407</xdr:rowOff>
    </xdr:to>
    <xdr:sp macro="" textlink="">
      <xdr:nvSpPr>
        <xdr:cNvPr id="85" name="楕円 84"/>
        <xdr:cNvSpPr/>
      </xdr:nvSpPr>
      <xdr:spPr>
        <a:xfrm>
          <a:off x="2867025" y="588983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157057</xdr:rowOff>
    </xdr:from>
    <xdr:to>
      <xdr:col>19</xdr:col>
      <xdr:colOff>136525</xdr:colOff>
      <xdr:row>31</xdr:row>
      <xdr:rowOff>46778</xdr:rowOff>
    </xdr:to>
    <xdr:cxnSp macro="">
      <xdr:nvCxnSpPr>
        <xdr:cNvPr id="86" name="直線コネクタ 85"/>
        <xdr:cNvCxnSpPr/>
      </xdr:nvCxnSpPr>
      <xdr:spPr>
        <a:xfrm>
          <a:off x="2917825" y="5940637"/>
          <a:ext cx="670560" cy="5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163830</xdr:rowOff>
    </xdr:from>
    <xdr:to>
      <xdr:col>11</xdr:col>
      <xdr:colOff>187325</xdr:colOff>
      <xdr:row>31</xdr:row>
      <xdr:rowOff>93980</xdr:rowOff>
    </xdr:to>
    <xdr:sp macro="" textlink="">
      <xdr:nvSpPr>
        <xdr:cNvPr id="87" name="楕円 86"/>
        <xdr:cNvSpPr/>
      </xdr:nvSpPr>
      <xdr:spPr>
        <a:xfrm>
          <a:off x="2196465" y="5947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157057</xdr:rowOff>
    </xdr:from>
    <xdr:to>
      <xdr:col>15</xdr:col>
      <xdr:colOff>136525</xdr:colOff>
      <xdr:row>31</xdr:row>
      <xdr:rowOff>43180</xdr:rowOff>
    </xdr:to>
    <xdr:cxnSp macro="">
      <xdr:nvCxnSpPr>
        <xdr:cNvPr id="88" name="直線コネクタ 87"/>
        <xdr:cNvCxnSpPr/>
      </xdr:nvCxnSpPr>
      <xdr:spPr>
        <a:xfrm flipV="1">
          <a:off x="2247265" y="5940637"/>
          <a:ext cx="670560" cy="5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84667</xdr:rowOff>
    </xdr:from>
    <xdr:to>
      <xdr:col>7</xdr:col>
      <xdr:colOff>187325</xdr:colOff>
      <xdr:row>31</xdr:row>
      <xdr:rowOff>14817</xdr:rowOff>
    </xdr:to>
    <xdr:sp macro="" textlink="">
      <xdr:nvSpPr>
        <xdr:cNvPr id="89" name="楕円 88"/>
        <xdr:cNvSpPr/>
      </xdr:nvSpPr>
      <xdr:spPr>
        <a:xfrm>
          <a:off x="1525905" y="58682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135467</xdr:rowOff>
    </xdr:from>
    <xdr:to>
      <xdr:col>11</xdr:col>
      <xdr:colOff>136525</xdr:colOff>
      <xdr:row>31</xdr:row>
      <xdr:rowOff>43180</xdr:rowOff>
    </xdr:to>
    <xdr:cxnSp macro="">
      <xdr:nvCxnSpPr>
        <xdr:cNvPr id="90" name="直線コネクタ 89"/>
        <xdr:cNvCxnSpPr/>
      </xdr:nvCxnSpPr>
      <xdr:spPr>
        <a:xfrm>
          <a:off x="1576705" y="5919047"/>
          <a:ext cx="670560" cy="7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xdr:cNvSpPr txBox="1"/>
      </xdr:nvSpPr>
      <xdr:spPr>
        <a:xfrm>
          <a:off x="3395989" y="569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xdr:cNvSpPr txBox="1"/>
      </xdr:nvSpPr>
      <xdr:spPr>
        <a:xfrm>
          <a:off x="2738129" y="59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xdr:cNvSpPr txBox="1"/>
      </xdr:nvSpPr>
      <xdr:spPr>
        <a:xfrm>
          <a:off x="2067569" y="562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xdr:cNvSpPr txBox="1"/>
      </xdr:nvSpPr>
      <xdr:spPr>
        <a:xfrm>
          <a:off x="1397009" y="560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95" name="n_1mainValue有形固定資産減価償却率"/>
        <xdr:cNvSpPr txBox="1"/>
      </xdr:nvSpPr>
      <xdr:spPr>
        <a:xfrm>
          <a:off x="3395989" y="6039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6" name="n_2mainValue有形固定資産減価償却率"/>
        <xdr:cNvSpPr txBox="1"/>
      </xdr:nvSpPr>
      <xdr:spPr>
        <a:xfrm>
          <a:off x="2738129" y="566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85107</xdr:rowOff>
    </xdr:from>
    <xdr:ext cx="405111" cy="259045"/>
    <xdr:sp macro="" textlink="">
      <xdr:nvSpPr>
        <xdr:cNvPr id="97" name="n_3mainValue有形固定資産減価償却率"/>
        <xdr:cNvSpPr txBox="1"/>
      </xdr:nvSpPr>
      <xdr:spPr>
        <a:xfrm>
          <a:off x="2067569"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5944</xdr:rowOff>
    </xdr:from>
    <xdr:ext cx="405111" cy="259045"/>
    <xdr:sp macro="" textlink="">
      <xdr:nvSpPr>
        <xdr:cNvPr id="98" name="n_4mainValue有形固定資産減価償却率"/>
        <xdr:cNvSpPr txBox="1"/>
      </xdr:nvSpPr>
      <xdr:spPr>
        <a:xfrm>
          <a:off x="1397009" y="595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債務償還比率は類似団体平均を下回っており、令和２年度は、前年度と比較し、</a:t>
          </a:r>
          <a:r>
            <a:rPr kumimoji="1" lang="en-US" altLang="ja-JP" sz="1100">
              <a:latin typeface="ＭＳ Ｐゴシック" panose="020B0600070205080204" pitchFamily="50" charset="-128"/>
              <a:ea typeface="ＭＳ Ｐゴシック" panose="020B0600070205080204" pitchFamily="50" charset="-128"/>
            </a:rPr>
            <a:t>25.6</a:t>
          </a:r>
          <a:r>
            <a:rPr kumimoji="1" lang="ja-JP" altLang="en-US" sz="1100">
              <a:latin typeface="ＭＳ Ｐゴシック" panose="020B0600070205080204" pitchFamily="50" charset="-128"/>
              <a:ea typeface="ＭＳ Ｐゴシック" panose="020B0600070205080204" pitchFamily="50" charset="-128"/>
            </a:rPr>
            <a:t>ポイント減少している。</a:t>
          </a:r>
        </a:p>
        <a:p>
          <a:r>
            <a:rPr kumimoji="1" lang="ja-JP" altLang="en-US" sz="1100">
              <a:latin typeface="ＭＳ Ｐゴシック" panose="020B0600070205080204" pitchFamily="50" charset="-128"/>
              <a:ea typeface="ＭＳ Ｐゴシック" panose="020B0600070205080204" pitchFamily="50" charset="-128"/>
            </a:rPr>
            <a:t>　これは、基準財政需要額算入見込額、充当可能基金残高及び都市計画税充当見込額が増となったことが主な要因である。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今後も、大規模災害の発生等に備え、中期財政計画に定めた目標基金残高を確保するとともに、将来世代に過度の負担を負わせることのないよう、財政の健全性を確保していく。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486041" y="651168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645528" y="510663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xdr:cNvCxnSpPr/>
      </xdr:nvCxnSpPr>
      <xdr:spPr>
        <a:xfrm flipV="1">
          <a:off x="13027660" y="5196628"/>
          <a:ext cx="1269" cy="145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xdr:cNvSpPr txBox="1"/>
      </xdr:nvSpPr>
      <xdr:spPr>
        <a:xfrm>
          <a:off x="13080365" y="66509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xdr:cNvCxnSpPr/>
      </xdr:nvCxnSpPr>
      <xdr:spPr>
        <a:xfrm>
          <a:off x="12963525" y="6647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3080365" y="49756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963525" y="51966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117308</xdr:rowOff>
    </xdr:from>
    <xdr:ext cx="469744" cy="259045"/>
    <xdr:sp macro="" textlink="">
      <xdr:nvSpPr>
        <xdr:cNvPr id="132" name="債務償還比率平均値テキスト"/>
        <xdr:cNvSpPr txBox="1"/>
      </xdr:nvSpPr>
      <xdr:spPr>
        <a:xfrm>
          <a:off x="13080365" y="5900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xdr:cNvSpPr/>
      </xdr:nvSpPr>
      <xdr:spPr>
        <a:xfrm>
          <a:off x="13001625" y="59224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xdr:cNvSpPr/>
      </xdr:nvSpPr>
      <xdr:spPr>
        <a:xfrm>
          <a:off x="12359005" y="5926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xdr:cNvSpPr/>
      </xdr:nvSpPr>
      <xdr:spPr>
        <a:xfrm>
          <a:off x="11688445" y="5901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xdr:cNvSpPr/>
      </xdr:nvSpPr>
      <xdr:spPr>
        <a:xfrm>
          <a:off x="11017885" y="5915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xdr:cNvSpPr/>
      </xdr:nvSpPr>
      <xdr:spPr>
        <a:xfrm>
          <a:off x="10347325" y="59174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130415</xdr:rowOff>
    </xdr:from>
    <xdr:to>
      <xdr:col>76</xdr:col>
      <xdr:colOff>73025</xdr:colOff>
      <xdr:row>30</xdr:row>
      <xdr:rowOff>60565</xdr:rowOff>
    </xdr:to>
    <xdr:sp macro="" textlink="">
      <xdr:nvSpPr>
        <xdr:cNvPr id="143" name="楕円 142"/>
        <xdr:cNvSpPr/>
      </xdr:nvSpPr>
      <xdr:spPr>
        <a:xfrm>
          <a:off x="13001625" y="57463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153292</xdr:rowOff>
    </xdr:from>
    <xdr:ext cx="469744" cy="259045"/>
    <xdr:sp macro="" textlink="">
      <xdr:nvSpPr>
        <xdr:cNvPr id="144" name="債務償還比率該当値テキスト"/>
        <xdr:cNvSpPr txBox="1"/>
      </xdr:nvSpPr>
      <xdr:spPr>
        <a:xfrm>
          <a:off x="13080365" y="560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161121</xdr:rowOff>
    </xdr:from>
    <xdr:to>
      <xdr:col>72</xdr:col>
      <xdr:colOff>123825</xdr:colOff>
      <xdr:row>30</xdr:row>
      <xdr:rowOff>91271</xdr:rowOff>
    </xdr:to>
    <xdr:sp macro="" textlink="">
      <xdr:nvSpPr>
        <xdr:cNvPr id="145" name="楕円 144"/>
        <xdr:cNvSpPr/>
      </xdr:nvSpPr>
      <xdr:spPr>
        <a:xfrm>
          <a:off x="12359005" y="57770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9765</xdr:rowOff>
    </xdr:from>
    <xdr:to>
      <xdr:col>76</xdr:col>
      <xdr:colOff>22225</xdr:colOff>
      <xdr:row>30</xdr:row>
      <xdr:rowOff>40471</xdr:rowOff>
    </xdr:to>
    <xdr:cxnSp macro="">
      <xdr:nvCxnSpPr>
        <xdr:cNvPr id="146" name="直線コネクタ 145"/>
        <xdr:cNvCxnSpPr/>
      </xdr:nvCxnSpPr>
      <xdr:spPr>
        <a:xfrm flipV="1">
          <a:off x="12409805" y="5793345"/>
          <a:ext cx="619760" cy="3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106666</xdr:rowOff>
    </xdr:from>
    <xdr:to>
      <xdr:col>68</xdr:col>
      <xdr:colOff>123825</xdr:colOff>
      <xdr:row>30</xdr:row>
      <xdr:rowOff>36816</xdr:rowOff>
    </xdr:to>
    <xdr:sp macro="" textlink="">
      <xdr:nvSpPr>
        <xdr:cNvPr id="147" name="楕円 146"/>
        <xdr:cNvSpPr/>
      </xdr:nvSpPr>
      <xdr:spPr>
        <a:xfrm>
          <a:off x="11688445" y="57226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157466</xdr:rowOff>
    </xdr:from>
    <xdr:to>
      <xdr:col>72</xdr:col>
      <xdr:colOff>73025</xdr:colOff>
      <xdr:row>30</xdr:row>
      <xdr:rowOff>40471</xdr:rowOff>
    </xdr:to>
    <xdr:cxnSp macro="">
      <xdr:nvCxnSpPr>
        <xdr:cNvPr id="148" name="直線コネクタ 147"/>
        <xdr:cNvCxnSpPr/>
      </xdr:nvCxnSpPr>
      <xdr:spPr>
        <a:xfrm>
          <a:off x="11739245" y="5773406"/>
          <a:ext cx="670560" cy="5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115062</xdr:rowOff>
    </xdr:from>
    <xdr:to>
      <xdr:col>64</xdr:col>
      <xdr:colOff>123825</xdr:colOff>
      <xdr:row>30</xdr:row>
      <xdr:rowOff>45212</xdr:rowOff>
    </xdr:to>
    <xdr:sp macro="" textlink="">
      <xdr:nvSpPr>
        <xdr:cNvPr id="149" name="楕円 148"/>
        <xdr:cNvSpPr/>
      </xdr:nvSpPr>
      <xdr:spPr>
        <a:xfrm>
          <a:off x="11017885" y="57310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157466</xdr:rowOff>
    </xdr:from>
    <xdr:to>
      <xdr:col>68</xdr:col>
      <xdr:colOff>73025</xdr:colOff>
      <xdr:row>29</xdr:row>
      <xdr:rowOff>165862</xdr:rowOff>
    </xdr:to>
    <xdr:cxnSp macro="">
      <xdr:nvCxnSpPr>
        <xdr:cNvPr id="150" name="直線コネクタ 149"/>
        <xdr:cNvCxnSpPr/>
      </xdr:nvCxnSpPr>
      <xdr:spPr>
        <a:xfrm flipV="1">
          <a:off x="11068685" y="5773406"/>
          <a:ext cx="67056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93952</xdr:rowOff>
    </xdr:from>
    <xdr:to>
      <xdr:col>60</xdr:col>
      <xdr:colOff>123825</xdr:colOff>
      <xdr:row>30</xdr:row>
      <xdr:rowOff>24102</xdr:rowOff>
    </xdr:to>
    <xdr:sp macro="" textlink="">
      <xdr:nvSpPr>
        <xdr:cNvPr id="151" name="楕円 150"/>
        <xdr:cNvSpPr/>
      </xdr:nvSpPr>
      <xdr:spPr>
        <a:xfrm>
          <a:off x="10347325" y="57098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144752</xdr:rowOff>
    </xdr:from>
    <xdr:to>
      <xdr:col>64</xdr:col>
      <xdr:colOff>73025</xdr:colOff>
      <xdr:row>29</xdr:row>
      <xdr:rowOff>165862</xdr:rowOff>
    </xdr:to>
    <xdr:cxnSp macro="">
      <xdr:nvCxnSpPr>
        <xdr:cNvPr id="152" name="直線コネクタ 151"/>
        <xdr:cNvCxnSpPr/>
      </xdr:nvCxnSpPr>
      <xdr:spPr>
        <a:xfrm>
          <a:off x="10398125" y="5760692"/>
          <a:ext cx="67056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64117</xdr:rowOff>
    </xdr:from>
    <xdr:ext cx="469744" cy="259045"/>
    <xdr:sp macro="" textlink="">
      <xdr:nvSpPr>
        <xdr:cNvPr id="153" name="n_1aveValue債務償還比率"/>
        <xdr:cNvSpPr txBox="1"/>
      </xdr:nvSpPr>
      <xdr:spPr>
        <a:xfrm>
          <a:off x="12185092" y="60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38809</xdr:rowOff>
    </xdr:from>
    <xdr:ext cx="469744" cy="259045"/>
    <xdr:sp macro="" textlink="">
      <xdr:nvSpPr>
        <xdr:cNvPr id="154" name="n_2aveValue債務償還比率"/>
        <xdr:cNvSpPr txBox="1"/>
      </xdr:nvSpPr>
      <xdr:spPr>
        <a:xfrm>
          <a:off x="11527232" y="599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55" name="n_3aveValue債務償還比率"/>
        <xdr:cNvSpPr txBox="1"/>
      </xdr:nvSpPr>
      <xdr:spPr>
        <a:xfrm>
          <a:off x="10856672" y="60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55121</xdr:rowOff>
    </xdr:from>
    <xdr:ext cx="469744" cy="259045"/>
    <xdr:sp macro="" textlink="">
      <xdr:nvSpPr>
        <xdr:cNvPr id="156" name="n_4aveValue債務償還比率"/>
        <xdr:cNvSpPr txBox="1"/>
      </xdr:nvSpPr>
      <xdr:spPr>
        <a:xfrm>
          <a:off x="10186112" y="60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107798</xdr:rowOff>
    </xdr:from>
    <xdr:ext cx="469744" cy="259045"/>
    <xdr:sp macro="" textlink="">
      <xdr:nvSpPr>
        <xdr:cNvPr id="157" name="n_1mainValue債務償還比率"/>
        <xdr:cNvSpPr txBox="1"/>
      </xdr:nvSpPr>
      <xdr:spPr>
        <a:xfrm>
          <a:off x="12185092" y="555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53343</xdr:rowOff>
    </xdr:from>
    <xdr:ext cx="469744" cy="259045"/>
    <xdr:sp macro="" textlink="">
      <xdr:nvSpPr>
        <xdr:cNvPr id="158" name="n_2mainValue債務償還比率"/>
        <xdr:cNvSpPr txBox="1"/>
      </xdr:nvSpPr>
      <xdr:spPr>
        <a:xfrm>
          <a:off x="11527232" y="55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61739</xdr:rowOff>
    </xdr:from>
    <xdr:ext cx="469744" cy="259045"/>
    <xdr:sp macro="" textlink="">
      <xdr:nvSpPr>
        <xdr:cNvPr id="159" name="n_3mainValue債務償還比率"/>
        <xdr:cNvSpPr txBox="1"/>
      </xdr:nvSpPr>
      <xdr:spPr>
        <a:xfrm>
          <a:off x="10856672" y="551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40629</xdr:rowOff>
    </xdr:from>
    <xdr:ext cx="469744" cy="259045"/>
    <xdr:sp macro="" textlink="">
      <xdr:nvSpPr>
        <xdr:cNvPr id="160" name="n_4mainValue債務償還比率"/>
        <xdr:cNvSpPr txBox="1"/>
      </xdr:nvSpPr>
      <xdr:spPr>
        <a:xfrm>
          <a:off x="10186112" y="548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318,490
315,597
1,232.26
199,829,402
192,542,884
2,811,446
76,498,488
129,889,048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086225" y="583692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124960" y="704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02082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124960" y="561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020820" y="5836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xdr:cNvSpPr txBox="1"/>
      </xdr:nvSpPr>
      <xdr:spPr>
        <a:xfrm>
          <a:off x="4124960" y="6226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03606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312160" y="6346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514600" y="6313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73990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965200" y="6262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33020</xdr:rowOff>
    </xdr:from>
    <xdr:to>
      <xdr:col>24</xdr:col>
      <xdr:colOff>114300</xdr:colOff>
      <xdr:row>38</xdr:row>
      <xdr:rowOff>134620</xdr:rowOff>
    </xdr:to>
    <xdr:sp macro="" textlink="">
      <xdr:nvSpPr>
        <xdr:cNvPr id="73" name="楕円 72"/>
        <xdr:cNvSpPr/>
      </xdr:nvSpPr>
      <xdr:spPr>
        <a:xfrm>
          <a:off x="403606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11447</xdr:rowOff>
    </xdr:from>
    <xdr:ext cx="405111" cy="259045"/>
    <xdr:sp macro="" textlink="">
      <xdr:nvSpPr>
        <xdr:cNvPr id="74" name="【道路】&#10;有形固定資産減価償却率該当値テキスト"/>
        <xdr:cNvSpPr txBox="1"/>
      </xdr:nvSpPr>
      <xdr:spPr>
        <a:xfrm>
          <a:off x="412496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xdr:rowOff>
    </xdr:from>
    <xdr:to>
      <xdr:col>20</xdr:col>
      <xdr:colOff>38100</xdr:colOff>
      <xdr:row>38</xdr:row>
      <xdr:rowOff>106045</xdr:rowOff>
    </xdr:to>
    <xdr:sp macro="" textlink="">
      <xdr:nvSpPr>
        <xdr:cNvPr id="75" name="楕円 74"/>
        <xdr:cNvSpPr/>
      </xdr:nvSpPr>
      <xdr:spPr>
        <a:xfrm>
          <a:off x="3312160" y="63747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55245</xdr:rowOff>
    </xdr:from>
    <xdr:to>
      <xdr:col>24</xdr:col>
      <xdr:colOff>63500</xdr:colOff>
      <xdr:row>38</xdr:row>
      <xdr:rowOff>83820</xdr:rowOff>
    </xdr:to>
    <xdr:cxnSp macro="">
      <xdr:nvCxnSpPr>
        <xdr:cNvPr id="76" name="直線コネクタ 75"/>
        <xdr:cNvCxnSpPr/>
      </xdr:nvCxnSpPr>
      <xdr:spPr>
        <a:xfrm>
          <a:off x="3355340" y="642556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145415</xdr:rowOff>
    </xdr:from>
    <xdr:to>
      <xdr:col>15</xdr:col>
      <xdr:colOff>101600</xdr:colOff>
      <xdr:row>38</xdr:row>
      <xdr:rowOff>75565</xdr:rowOff>
    </xdr:to>
    <xdr:sp macro="" textlink="">
      <xdr:nvSpPr>
        <xdr:cNvPr id="77" name="楕円 76"/>
        <xdr:cNvSpPr/>
      </xdr:nvSpPr>
      <xdr:spPr>
        <a:xfrm>
          <a:off x="2514600" y="6348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24765</xdr:rowOff>
    </xdr:from>
    <xdr:to>
      <xdr:col>19</xdr:col>
      <xdr:colOff>177800</xdr:colOff>
      <xdr:row>38</xdr:row>
      <xdr:rowOff>55245</xdr:rowOff>
    </xdr:to>
    <xdr:cxnSp macro="">
      <xdr:nvCxnSpPr>
        <xdr:cNvPr id="78" name="直線コネクタ 77"/>
        <xdr:cNvCxnSpPr/>
      </xdr:nvCxnSpPr>
      <xdr:spPr>
        <a:xfrm>
          <a:off x="2565400" y="639508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xdr:cNvSpPr/>
      </xdr:nvSpPr>
      <xdr:spPr>
        <a:xfrm>
          <a:off x="1739900" y="63519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24765</xdr:rowOff>
    </xdr:from>
    <xdr:to>
      <xdr:col>15</xdr:col>
      <xdr:colOff>50800</xdr:colOff>
      <xdr:row>38</xdr:row>
      <xdr:rowOff>28575</xdr:rowOff>
    </xdr:to>
    <xdr:cxnSp macro="">
      <xdr:nvCxnSpPr>
        <xdr:cNvPr id="80" name="直線コネクタ 79"/>
        <xdr:cNvCxnSpPr/>
      </xdr:nvCxnSpPr>
      <xdr:spPr>
        <a:xfrm flipV="1">
          <a:off x="1790700" y="6395085"/>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99695</xdr:rowOff>
    </xdr:from>
    <xdr:to>
      <xdr:col>6</xdr:col>
      <xdr:colOff>38100</xdr:colOff>
      <xdr:row>38</xdr:row>
      <xdr:rowOff>29845</xdr:rowOff>
    </xdr:to>
    <xdr:sp macro="" textlink="">
      <xdr:nvSpPr>
        <xdr:cNvPr id="81" name="楕円 80"/>
        <xdr:cNvSpPr/>
      </xdr:nvSpPr>
      <xdr:spPr>
        <a:xfrm>
          <a:off x="965200" y="6302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150495</xdr:rowOff>
    </xdr:from>
    <xdr:to>
      <xdr:col>10</xdr:col>
      <xdr:colOff>114300</xdr:colOff>
      <xdr:row>38</xdr:row>
      <xdr:rowOff>28575</xdr:rowOff>
    </xdr:to>
    <xdr:cxnSp macro="">
      <xdr:nvCxnSpPr>
        <xdr:cNvPr id="82" name="直線コネクタ 81"/>
        <xdr:cNvCxnSpPr/>
      </xdr:nvCxnSpPr>
      <xdr:spPr>
        <a:xfrm>
          <a:off x="1008380" y="6353175"/>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xdr:cNvSpPr txBox="1"/>
      </xdr:nvSpPr>
      <xdr:spPr>
        <a:xfrm>
          <a:off x="317056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xdr:cNvSpPr txBox="1"/>
      </xdr:nvSpPr>
      <xdr:spPr>
        <a:xfrm>
          <a:off x="238570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61100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xdr:cNvSpPr txBox="1"/>
      </xdr:nvSpPr>
      <xdr:spPr>
        <a:xfrm>
          <a:off x="83630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97172</xdr:rowOff>
    </xdr:from>
    <xdr:ext cx="405111" cy="259045"/>
    <xdr:sp macro="" textlink="">
      <xdr:nvSpPr>
        <xdr:cNvPr id="87" name="n_1mainValue【道路】&#10;有形固定資産減価償却率"/>
        <xdr:cNvSpPr txBox="1"/>
      </xdr:nvSpPr>
      <xdr:spPr>
        <a:xfrm>
          <a:off x="317056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66692</xdr:rowOff>
    </xdr:from>
    <xdr:ext cx="405111" cy="259045"/>
    <xdr:sp macro="" textlink="">
      <xdr:nvSpPr>
        <xdr:cNvPr id="88" name="n_2mainValue【道路】&#10;有形固定資産減価償却率"/>
        <xdr:cNvSpPr txBox="1"/>
      </xdr:nvSpPr>
      <xdr:spPr>
        <a:xfrm>
          <a:off x="238570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9" name="n_3mainValue【道路】&#10;有形固定資産減価償却率"/>
        <xdr:cNvSpPr txBox="1"/>
      </xdr:nvSpPr>
      <xdr:spPr>
        <a:xfrm>
          <a:off x="161100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20972</xdr:rowOff>
    </xdr:from>
    <xdr:ext cx="405111" cy="259045"/>
    <xdr:sp macro="" textlink="">
      <xdr:nvSpPr>
        <xdr:cNvPr id="90" name="n_4mainValue【道路】&#10;有形固定資産減価償却率"/>
        <xdr:cNvSpPr txBox="1"/>
      </xdr:nvSpPr>
      <xdr:spPr>
        <a:xfrm>
          <a:off x="83630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xdr:cNvCxnSpPr/>
      </xdr:nvCxnSpPr>
      <xdr:spPr>
        <a:xfrm flipV="1">
          <a:off x="9219565" y="5583827"/>
          <a:ext cx="0" cy="148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xdr:cNvSpPr txBox="1"/>
      </xdr:nvSpPr>
      <xdr:spPr>
        <a:xfrm>
          <a:off x="9258300" y="707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xdr:cNvCxnSpPr/>
      </xdr:nvCxnSpPr>
      <xdr:spPr>
        <a:xfrm>
          <a:off x="9154160" y="70676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xdr:cNvSpPr txBox="1"/>
      </xdr:nvSpPr>
      <xdr:spPr>
        <a:xfrm>
          <a:off x="9258300" y="53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xdr:cNvCxnSpPr/>
      </xdr:nvCxnSpPr>
      <xdr:spPr>
        <a:xfrm>
          <a:off x="9154160" y="5583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xdr:cNvSpPr txBox="1"/>
      </xdr:nvSpPr>
      <xdr:spPr>
        <a:xfrm>
          <a:off x="9258300" y="645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xdr:cNvSpPr/>
      </xdr:nvSpPr>
      <xdr:spPr>
        <a:xfrm>
          <a:off x="9192260" y="64724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xdr:cNvSpPr/>
      </xdr:nvSpPr>
      <xdr:spPr>
        <a:xfrm>
          <a:off x="8445500" y="6471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xdr:cNvSpPr/>
      </xdr:nvSpPr>
      <xdr:spPr>
        <a:xfrm>
          <a:off x="7670800" y="64758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xdr:cNvSpPr/>
      </xdr:nvSpPr>
      <xdr:spPr>
        <a:xfrm>
          <a:off x="6873240" y="6457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xdr:cNvSpPr/>
      </xdr:nvSpPr>
      <xdr:spPr>
        <a:xfrm>
          <a:off x="6098540" y="64951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92674</xdr:rowOff>
    </xdr:from>
    <xdr:to>
      <xdr:col>55</xdr:col>
      <xdr:colOff>50800</xdr:colOff>
      <xdr:row>34</xdr:row>
      <xdr:rowOff>22824</xdr:rowOff>
    </xdr:to>
    <xdr:sp macro="" textlink="">
      <xdr:nvSpPr>
        <xdr:cNvPr id="132" name="楕円 131"/>
        <xdr:cNvSpPr/>
      </xdr:nvSpPr>
      <xdr:spPr>
        <a:xfrm>
          <a:off x="9192260" y="56247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7601</xdr:rowOff>
    </xdr:from>
    <xdr:ext cx="534377" cy="259045"/>
    <xdr:sp macro="" textlink="">
      <xdr:nvSpPr>
        <xdr:cNvPr id="133" name="【道路】&#10;一人当たり延長該当値テキスト"/>
        <xdr:cNvSpPr txBox="1"/>
      </xdr:nvSpPr>
      <xdr:spPr>
        <a:xfrm>
          <a:off x="9258300" y="553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113357</xdr:rowOff>
    </xdr:from>
    <xdr:to>
      <xdr:col>50</xdr:col>
      <xdr:colOff>165100</xdr:colOff>
      <xdr:row>34</xdr:row>
      <xdr:rowOff>43507</xdr:rowOff>
    </xdr:to>
    <xdr:sp macro="" textlink="">
      <xdr:nvSpPr>
        <xdr:cNvPr id="134" name="楕円 133"/>
        <xdr:cNvSpPr/>
      </xdr:nvSpPr>
      <xdr:spPr>
        <a:xfrm>
          <a:off x="8445500" y="56454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143474</xdr:rowOff>
    </xdr:from>
    <xdr:to>
      <xdr:col>55</xdr:col>
      <xdr:colOff>0</xdr:colOff>
      <xdr:row>33</xdr:row>
      <xdr:rowOff>164157</xdr:rowOff>
    </xdr:to>
    <xdr:cxnSp macro="">
      <xdr:nvCxnSpPr>
        <xdr:cNvPr id="135" name="直線コネクタ 134"/>
        <xdr:cNvCxnSpPr/>
      </xdr:nvCxnSpPr>
      <xdr:spPr>
        <a:xfrm flipV="1">
          <a:off x="8496300" y="5675594"/>
          <a:ext cx="7239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127943</xdr:rowOff>
    </xdr:from>
    <xdr:to>
      <xdr:col>46</xdr:col>
      <xdr:colOff>38100</xdr:colOff>
      <xdr:row>34</xdr:row>
      <xdr:rowOff>58093</xdr:rowOff>
    </xdr:to>
    <xdr:sp macro="" textlink="">
      <xdr:nvSpPr>
        <xdr:cNvPr id="136" name="楕円 135"/>
        <xdr:cNvSpPr/>
      </xdr:nvSpPr>
      <xdr:spPr>
        <a:xfrm>
          <a:off x="7670800" y="56600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164157</xdr:rowOff>
    </xdr:from>
    <xdr:to>
      <xdr:col>50</xdr:col>
      <xdr:colOff>114300</xdr:colOff>
      <xdr:row>34</xdr:row>
      <xdr:rowOff>7293</xdr:rowOff>
    </xdr:to>
    <xdr:cxnSp macro="">
      <xdr:nvCxnSpPr>
        <xdr:cNvPr id="137" name="直線コネクタ 136"/>
        <xdr:cNvCxnSpPr/>
      </xdr:nvCxnSpPr>
      <xdr:spPr>
        <a:xfrm flipV="1">
          <a:off x="7713980" y="5696277"/>
          <a:ext cx="78232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140462</xdr:rowOff>
    </xdr:from>
    <xdr:to>
      <xdr:col>41</xdr:col>
      <xdr:colOff>101600</xdr:colOff>
      <xdr:row>34</xdr:row>
      <xdr:rowOff>70612</xdr:rowOff>
    </xdr:to>
    <xdr:sp macro="" textlink="">
      <xdr:nvSpPr>
        <xdr:cNvPr id="138" name="楕円 137"/>
        <xdr:cNvSpPr/>
      </xdr:nvSpPr>
      <xdr:spPr>
        <a:xfrm>
          <a:off x="6873240" y="5672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7293</xdr:rowOff>
    </xdr:from>
    <xdr:to>
      <xdr:col>45</xdr:col>
      <xdr:colOff>177800</xdr:colOff>
      <xdr:row>34</xdr:row>
      <xdr:rowOff>19812</xdr:rowOff>
    </xdr:to>
    <xdr:cxnSp macro="">
      <xdr:nvCxnSpPr>
        <xdr:cNvPr id="139" name="直線コネクタ 138"/>
        <xdr:cNvCxnSpPr/>
      </xdr:nvCxnSpPr>
      <xdr:spPr>
        <a:xfrm flipV="1">
          <a:off x="6924040" y="5707053"/>
          <a:ext cx="789940" cy="1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97899</xdr:rowOff>
    </xdr:from>
    <xdr:to>
      <xdr:col>36</xdr:col>
      <xdr:colOff>165100</xdr:colOff>
      <xdr:row>36</xdr:row>
      <xdr:rowOff>28049</xdr:rowOff>
    </xdr:to>
    <xdr:sp macro="" textlink="">
      <xdr:nvSpPr>
        <xdr:cNvPr id="140" name="楕円 139"/>
        <xdr:cNvSpPr/>
      </xdr:nvSpPr>
      <xdr:spPr>
        <a:xfrm>
          <a:off x="6098540" y="5965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19812</xdr:rowOff>
    </xdr:from>
    <xdr:to>
      <xdr:col>41</xdr:col>
      <xdr:colOff>50800</xdr:colOff>
      <xdr:row>35</xdr:row>
      <xdr:rowOff>148699</xdr:rowOff>
    </xdr:to>
    <xdr:cxnSp macro="">
      <xdr:nvCxnSpPr>
        <xdr:cNvPr id="141" name="直線コネクタ 140"/>
        <xdr:cNvCxnSpPr/>
      </xdr:nvCxnSpPr>
      <xdr:spPr>
        <a:xfrm flipV="1">
          <a:off x="6149340" y="5719572"/>
          <a:ext cx="774700" cy="29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xdr:cNvSpPr txBox="1"/>
      </xdr:nvSpPr>
      <xdr:spPr>
        <a:xfrm>
          <a:off x="827158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xdr:cNvSpPr txBox="1"/>
      </xdr:nvSpPr>
      <xdr:spPr>
        <a:xfrm>
          <a:off x="7509587" y="656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xdr:cNvSpPr txBox="1"/>
      </xdr:nvSpPr>
      <xdr:spPr>
        <a:xfrm>
          <a:off x="6712027" y="654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xdr:cNvSpPr txBox="1"/>
      </xdr:nvSpPr>
      <xdr:spPr>
        <a:xfrm>
          <a:off x="5937327" y="658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60034</xdr:rowOff>
    </xdr:from>
    <xdr:ext cx="534377" cy="259045"/>
    <xdr:sp macro="" textlink="">
      <xdr:nvSpPr>
        <xdr:cNvPr id="146" name="n_1mainValue【道路】&#10;一人当たり延長"/>
        <xdr:cNvSpPr txBox="1"/>
      </xdr:nvSpPr>
      <xdr:spPr>
        <a:xfrm>
          <a:off x="8239271" y="542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74620</xdr:rowOff>
    </xdr:from>
    <xdr:ext cx="534377" cy="259045"/>
    <xdr:sp macro="" textlink="">
      <xdr:nvSpPr>
        <xdr:cNvPr id="147" name="n_2mainValue【道路】&#10;一人当たり延長"/>
        <xdr:cNvSpPr txBox="1"/>
      </xdr:nvSpPr>
      <xdr:spPr>
        <a:xfrm>
          <a:off x="7477271" y="54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87139</xdr:rowOff>
    </xdr:from>
    <xdr:ext cx="534377" cy="259045"/>
    <xdr:sp macro="" textlink="">
      <xdr:nvSpPr>
        <xdr:cNvPr id="148" name="n_3mainValue【道路】&#10;一人当たり延長"/>
        <xdr:cNvSpPr txBox="1"/>
      </xdr:nvSpPr>
      <xdr:spPr>
        <a:xfrm>
          <a:off x="6702571" y="54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44576</xdr:rowOff>
    </xdr:from>
    <xdr:ext cx="534377" cy="259045"/>
    <xdr:sp macro="" textlink="">
      <xdr:nvSpPr>
        <xdr:cNvPr id="149" name="n_4mainValue【道路】&#10;一人当たり延長"/>
        <xdr:cNvSpPr txBox="1"/>
      </xdr:nvSpPr>
      <xdr:spPr>
        <a:xfrm>
          <a:off x="5905011" y="574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xdr:cNvCxnSpPr/>
      </xdr:nvCxnSpPr>
      <xdr:spPr>
        <a:xfrm flipV="1">
          <a:off x="4086225" y="9462952"/>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xdr:cNvSpPr txBox="1"/>
      </xdr:nvSpPr>
      <xdr:spPr>
        <a:xfrm>
          <a:off x="4124960" y="1062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xdr:cNvCxnSpPr/>
      </xdr:nvCxnSpPr>
      <xdr:spPr>
        <a:xfrm>
          <a:off x="4020820" y="106250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xdr:cNvSpPr txBox="1"/>
      </xdr:nvSpPr>
      <xdr:spPr>
        <a:xfrm>
          <a:off x="4124960" y="924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xdr:cNvCxnSpPr/>
      </xdr:nvCxnSpPr>
      <xdr:spPr>
        <a:xfrm>
          <a:off x="402082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xdr:cNvSpPr txBox="1"/>
      </xdr:nvSpPr>
      <xdr:spPr>
        <a:xfrm>
          <a:off x="4124960" y="1002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xdr:cNvSpPr/>
      </xdr:nvSpPr>
      <xdr:spPr>
        <a:xfrm>
          <a:off x="4036060" y="101741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xdr:cNvSpPr/>
      </xdr:nvSpPr>
      <xdr:spPr>
        <a:xfrm>
          <a:off x="3312160" y="101529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xdr:cNvSpPr/>
      </xdr:nvSpPr>
      <xdr:spPr>
        <a:xfrm>
          <a:off x="25146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xdr:cNvSpPr/>
      </xdr:nvSpPr>
      <xdr:spPr>
        <a:xfrm>
          <a:off x="17399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xdr:cNvSpPr/>
      </xdr:nvSpPr>
      <xdr:spPr>
        <a:xfrm>
          <a:off x="965200" y="101039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79828</xdr:rowOff>
    </xdr:from>
    <xdr:to>
      <xdr:col>24</xdr:col>
      <xdr:colOff>114300</xdr:colOff>
      <xdr:row>63</xdr:row>
      <xdr:rowOff>9978</xdr:rowOff>
    </xdr:to>
    <xdr:sp macro="" textlink="">
      <xdr:nvSpPr>
        <xdr:cNvPr id="191" name="楕円 190"/>
        <xdr:cNvSpPr/>
      </xdr:nvSpPr>
      <xdr:spPr>
        <a:xfrm>
          <a:off x="4036060" y="10473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166205</xdr:rowOff>
    </xdr:from>
    <xdr:ext cx="405111" cy="259045"/>
    <xdr:sp macro="" textlink="">
      <xdr:nvSpPr>
        <xdr:cNvPr id="192" name="【橋りょう・トンネル】&#10;有形固定資産減価償却率該当値テキスト"/>
        <xdr:cNvSpPr txBox="1"/>
      </xdr:nvSpPr>
      <xdr:spPr>
        <a:xfrm>
          <a:off x="4124960" y="10392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42273</xdr:rowOff>
    </xdr:from>
    <xdr:to>
      <xdr:col>20</xdr:col>
      <xdr:colOff>38100</xdr:colOff>
      <xdr:row>62</xdr:row>
      <xdr:rowOff>143873</xdr:rowOff>
    </xdr:to>
    <xdr:sp macro="" textlink="">
      <xdr:nvSpPr>
        <xdr:cNvPr id="193" name="楕円 192"/>
        <xdr:cNvSpPr/>
      </xdr:nvSpPr>
      <xdr:spPr>
        <a:xfrm>
          <a:off x="3312160" y="104359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93073</xdr:rowOff>
    </xdr:from>
    <xdr:to>
      <xdr:col>24</xdr:col>
      <xdr:colOff>63500</xdr:colOff>
      <xdr:row>62</xdr:row>
      <xdr:rowOff>130628</xdr:rowOff>
    </xdr:to>
    <xdr:cxnSp macro="">
      <xdr:nvCxnSpPr>
        <xdr:cNvPr id="194" name="直線コネクタ 193"/>
        <xdr:cNvCxnSpPr/>
      </xdr:nvCxnSpPr>
      <xdr:spPr>
        <a:xfrm>
          <a:off x="3355340" y="10486753"/>
          <a:ext cx="73152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xdr:rowOff>
    </xdr:from>
    <xdr:to>
      <xdr:col>15</xdr:col>
      <xdr:colOff>101600</xdr:colOff>
      <xdr:row>62</xdr:row>
      <xdr:rowOff>107950</xdr:rowOff>
    </xdr:to>
    <xdr:sp macro="" textlink="">
      <xdr:nvSpPr>
        <xdr:cNvPr id="195" name="楕円 194"/>
        <xdr:cNvSpPr/>
      </xdr:nvSpPr>
      <xdr:spPr>
        <a:xfrm>
          <a:off x="25146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57150</xdr:rowOff>
    </xdr:from>
    <xdr:to>
      <xdr:col>19</xdr:col>
      <xdr:colOff>177800</xdr:colOff>
      <xdr:row>62</xdr:row>
      <xdr:rowOff>93073</xdr:rowOff>
    </xdr:to>
    <xdr:cxnSp macro="">
      <xdr:nvCxnSpPr>
        <xdr:cNvPr id="196" name="直線コネクタ 195"/>
        <xdr:cNvCxnSpPr/>
      </xdr:nvCxnSpPr>
      <xdr:spPr>
        <a:xfrm>
          <a:off x="2565400" y="10450830"/>
          <a:ext cx="78994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97" name="楕円 196"/>
        <xdr:cNvSpPr/>
      </xdr:nvSpPr>
      <xdr:spPr>
        <a:xfrm>
          <a:off x="1739900" y="9856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13063</xdr:rowOff>
    </xdr:from>
    <xdr:to>
      <xdr:col>15</xdr:col>
      <xdr:colOff>50800</xdr:colOff>
      <xdr:row>62</xdr:row>
      <xdr:rowOff>57150</xdr:rowOff>
    </xdr:to>
    <xdr:cxnSp macro="">
      <xdr:nvCxnSpPr>
        <xdr:cNvPr id="198" name="直線コネクタ 197"/>
        <xdr:cNvCxnSpPr/>
      </xdr:nvCxnSpPr>
      <xdr:spPr>
        <a:xfrm>
          <a:off x="1790700" y="9903823"/>
          <a:ext cx="774700" cy="54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141877</xdr:rowOff>
    </xdr:from>
    <xdr:to>
      <xdr:col>6</xdr:col>
      <xdr:colOff>38100</xdr:colOff>
      <xdr:row>62</xdr:row>
      <xdr:rowOff>72027</xdr:rowOff>
    </xdr:to>
    <xdr:sp macro="" textlink="">
      <xdr:nvSpPr>
        <xdr:cNvPr id="199" name="楕円 198"/>
        <xdr:cNvSpPr/>
      </xdr:nvSpPr>
      <xdr:spPr>
        <a:xfrm>
          <a:off x="965200" y="103679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13063</xdr:rowOff>
    </xdr:from>
    <xdr:to>
      <xdr:col>10</xdr:col>
      <xdr:colOff>114300</xdr:colOff>
      <xdr:row>62</xdr:row>
      <xdr:rowOff>21227</xdr:rowOff>
    </xdr:to>
    <xdr:cxnSp macro="">
      <xdr:nvCxnSpPr>
        <xdr:cNvPr id="200" name="直線コネクタ 199"/>
        <xdr:cNvCxnSpPr/>
      </xdr:nvCxnSpPr>
      <xdr:spPr>
        <a:xfrm flipV="1">
          <a:off x="1008380" y="9903823"/>
          <a:ext cx="782320" cy="51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xdr:cNvSpPr txBox="1"/>
      </xdr:nvSpPr>
      <xdr:spPr>
        <a:xfrm>
          <a:off x="317056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xdr:cNvSpPr txBox="1"/>
      </xdr:nvSpPr>
      <xdr:spPr>
        <a:xfrm>
          <a:off x="2385704" y="99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10;有形固定資産減価償却率"/>
        <xdr:cNvSpPr txBox="1"/>
      </xdr:nvSpPr>
      <xdr:spPr>
        <a:xfrm>
          <a:off x="161100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xdr:cNvSpPr txBox="1"/>
      </xdr:nvSpPr>
      <xdr:spPr>
        <a:xfrm>
          <a:off x="836304" y="988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135000</xdr:rowOff>
    </xdr:from>
    <xdr:ext cx="405111" cy="259045"/>
    <xdr:sp macro="" textlink="">
      <xdr:nvSpPr>
        <xdr:cNvPr id="205" name="n_1mainValue【橋りょう・トンネル】&#10;有形固定資産減価償却率"/>
        <xdr:cNvSpPr txBox="1"/>
      </xdr:nvSpPr>
      <xdr:spPr>
        <a:xfrm>
          <a:off x="3170564" y="1052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99077</xdr:rowOff>
    </xdr:from>
    <xdr:ext cx="405111" cy="259045"/>
    <xdr:sp macro="" textlink="">
      <xdr:nvSpPr>
        <xdr:cNvPr id="206" name="n_2mainValue【橋りょう・トンネル】&#10;有形固定資産減価償却率"/>
        <xdr:cNvSpPr txBox="1"/>
      </xdr:nvSpPr>
      <xdr:spPr>
        <a:xfrm>
          <a:off x="238570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207" name="n_3mainValue【橋りょう・トンネル】&#10;有形固定資産減価償却率"/>
        <xdr:cNvSpPr txBox="1"/>
      </xdr:nvSpPr>
      <xdr:spPr>
        <a:xfrm>
          <a:off x="161100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63154</xdr:rowOff>
    </xdr:from>
    <xdr:ext cx="405111" cy="259045"/>
    <xdr:sp macro="" textlink="">
      <xdr:nvSpPr>
        <xdr:cNvPr id="208" name="n_4mainValue【橋りょう・トンネル】&#10;有形固定資産減価償却率"/>
        <xdr:cNvSpPr txBox="1"/>
      </xdr:nvSpPr>
      <xdr:spPr>
        <a:xfrm>
          <a:off x="836304" y="1045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xdr:cNvCxnSpPr/>
      </xdr:nvCxnSpPr>
      <xdr:spPr>
        <a:xfrm flipV="1">
          <a:off x="9219565" y="9403358"/>
          <a:ext cx="0" cy="139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xdr:cNvSpPr txBox="1"/>
      </xdr:nvSpPr>
      <xdr:spPr>
        <a:xfrm>
          <a:off x="9258300" y="1080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xdr:cNvCxnSpPr/>
      </xdr:nvCxnSpPr>
      <xdr:spPr>
        <a:xfrm>
          <a:off x="9154160" y="108007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xdr:cNvSpPr txBox="1"/>
      </xdr:nvSpPr>
      <xdr:spPr>
        <a:xfrm>
          <a:off x="9258300" y="918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xdr:cNvCxnSpPr/>
      </xdr:nvCxnSpPr>
      <xdr:spPr>
        <a:xfrm>
          <a:off x="9154160" y="9403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xdr:cNvSpPr txBox="1"/>
      </xdr:nvSpPr>
      <xdr:spPr>
        <a:xfrm>
          <a:off x="9258300" y="10377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xdr:cNvSpPr/>
      </xdr:nvSpPr>
      <xdr:spPr>
        <a:xfrm>
          <a:off x="9192260" y="103950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xdr:cNvSpPr/>
      </xdr:nvSpPr>
      <xdr:spPr>
        <a:xfrm>
          <a:off x="8445500" y="103946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xdr:cNvSpPr/>
      </xdr:nvSpPr>
      <xdr:spPr>
        <a:xfrm>
          <a:off x="7670800" y="103989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xdr:cNvSpPr/>
      </xdr:nvSpPr>
      <xdr:spPr>
        <a:xfrm>
          <a:off x="6873240" y="104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xdr:cNvSpPr/>
      </xdr:nvSpPr>
      <xdr:spPr>
        <a:xfrm>
          <a:off x="6098540" y="1040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136168</xdr:rowOff>
    </xdr:from>
    <xdr:to>
      <xdr:col>55</xdr:col>
      <xdr:colOff>50800</xdr:colOff>
      <xdr:row>56</xdr:row>
      <xdr:rowOff>66318</xdr:rowOff>
    </xdr:to>
    <xdr:sp macro="" textlink="">
      <xdr:nvSpPr>
        <xdr:cNvPr id="248" name="楕円 247"/>
        <xdr:cNvSpPr/>
      </xdr:nvSpPr>
      <xdr:spPr>
        <a:xfrm>
          <a:off x="9192260" y="93563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89195</xdr:rowOff>
    </xdr:from>
    <xdr:ext cx="599010" cy="259045"/>
    <xdr:sp macro="" textlink="">
      <xdr:nvSpPr>
        <xdr:cNvPr id="249" name="【橋りょう・トンネル】&#10;一人当たり有形固定資産（償却資産）額該当値テキスト"/>
        <xdr:cNvSpPr txBox="1"/>
      </xdr:nvSpPr>
      <xdr:spPr>
        <a:xfrm>
          <a:off x="9258300" y="93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149736</xdr:rowOff>
    </xdr:from>
    <xdr:to>
      <xdr:col>50</xdr:col>
      <xdr:colOff>165100</xdr:colOff>
      <xdr:row>56</xdr:row>
      <xdr:rowOff>79886</xdr:rowOff>
    </xdr:to>
    <xdr:sp macro="" textlink="">
      <xdr:nvSpPr>
        <xdr:cNvPr id="250" name="楕円 249"/>
        <xdr:cNvSpPr/>
      </xdr:nvSpPr>
      <xdr:spPr>
        <a:xfrm>
          <a:off x="8445500" y="9369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15518</xdr:rowOff>
    </xdr:from>
    <xdr:to>
      <xdr:col>55</xdr:col>
      <xdr:colOff>0</xdr:colOff>
      <xdr:row>56</xdr:row>
      <xdr:rowOff>29086</xdr:rowOff>
    </xdr:to>
    <xdr:cxnSp macro="">
      <xdr:nvCxnSpPr>
        <xdr:cNvPr id="251" name="直線コネクタ 250"/>
        <xdr:cNvCxnSpPr/>
      </xdr:nvCxnSpPr>
      <xdr:spPr>
        <a:xfrm flipV="1">
          <a:off x="8496300" y="9403358"/>
          <a:ext cx="7239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163768</xdr:rowOff>
    </xdr:from>
    <xdr:to>
      <xdr:col>46</xdr:col>
      <xdr:colOff>38100</xdr:colOff>
      <xdr:row>56</xdr:row>
      <xdr:rowOff>93918</xdr:rowOff>
    </xdr:to>
    <xdr:sp macro="" textlink="">
      <xdr:nvSpPr>
        <xdr:cNvPr id="252" name="楕円 251"/>
        <xdr:cNvSpPr/>
      </xdr:nvSpPr>
      <xdr:spPr>
        <a:xfrm>
          <a:off x="7670800" y="93839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29086</xdr:rowOff>
    </xdr:from>
    <xdr:to>
      <xdr:col>50</xdr:col>
      <xdr:colOff>114300</xdr:colOff>
      <xdr:row>56</xdr:row>
      <xdr:rowOff>43118</xdr:rowOff>
    </xdr:to>
    <xdr:cxnSp macro="">
      <xdr:nvCxnSpPr>
        <xdr:cNvPr id="253" name="直線コネクタ 252"/>
        <xdr:cNvCxnSpPr/>
      </xdr:nvCxnSpPr>
      <xdr:spPr>
        <a:xfrm flipV="1">
          <a:off x="7713980" y="9416926"/>
          <a:ext cx="782320" cy="1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119107</xdr:rowOff>
    </xdr:from>
    <xdr:to>
      <xdr:col>41</xdr:col>
      <xdr:colOff>101600</xdr:colOff>
      <xdr:row>64</xdr:row>
      <xdr:rowOff>49257</xdr:rowOff>
    </xdr:to>
    <xdr:sp macro="" textlink="">
      <xdr:nvSpPr>
        <xdr:cNvPr id="254" name="楕円 253"/>
        <xdr:cNvSpPr/>
      </xdr:nvSpPr>
      <xdr:spPr>
        <a:xfrm>
          <a:off x="6873240" y="10680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43118</xdr:rowOff>
    </xdr:from>
    <xdr:to>
      <xdr:col>45</xdr:col>
      <xdr:colOff>177800</xdr:colOff>
      <xdr:row>63</xdr:row>
      <xdr:rowOff>169907</xdr:rowOff>
    </xdr:to>
    <xdr:cxnSp macro="">
      <xdr:nvCxnSpPr>
        <xdr:cNvPr id="255" name="直線コネクタ 254"/>
        <xdr:cNvCxnSpPr/>
      </xdr:nvCxnSpPr>
      <xdr:spPr>
        <a:xfrm flipV="1">
          <a:off x="6924040" y="9430958"/>
          <a:ext cx="789940" cy="130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62601</xdr:rowOff>
    </xdr:from>
    <xdr:to>
      <xdr:col>36</xdr:col>
      <xdr:colOff>165100</xdr:colOff>
      <xdr:row>56</xdr:row>
      <xdr:rowOff>164201</xdr:rowOff>
    </xdr:to>
    <xdr:sp macro="" textlink="">
      <xdr:nvSpPr>
        <xdr:cNvPr id="256" name="楕円 255"/>
        <xdr:cNvSpPr/>
      </xdr:nvSpPr>
      <xdr:spPr>
        <a:xfrm>
          <a:off x="6098540" y="94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113401</xdr:rowOff>
    </xdr:from>
    <xdr:to>
      <xdr:col>41</xdr:col>
      <xdr:colOff>50800</xdr:colOff>
      <xdr:row>63</xdr:row>
      <xdr:rowOff>169907</xdr:rowOff>
    </xdr:to>
    <xdr:cxnSp macro="">
      <xdr:nvCxnSpPr>
        <xdr:cNvPr id="257" name="直線コネクタ 256"/>
        <xdr:cNvCxnSpPr/>
      </xdr:nvCxnSpPr>
      <xdr:spPr>
        <a:xfrm>
          <a:off x="6149340" y="9501241"/>
          <a:ext cx="774700" cy="12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xdr:cNvSpPr txBox="1"/>
      </xdr:nvSpPr>
      <xdr:spPr>
        <a:xfrm>
          <a:off x="8239271" y="1048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xdr:cNvSpPr txBox="1"/>
      </xdr:nvSpPr>
      <xdr:spPr>
        <a:xfrm>
          <a:off x="7477271" y="104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10;一人当たり有形固定資産（償却資産）額"/>
        <xdr:cNvSpPr txBox="1"/>
      </xdr:nvSpPr>
      <xdr:spPr>
        <a:xfrm>
          <a:off x="6702571" y="101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xdr:cNvSpPr txBox="1"/>
      </xdr:nvSpPr>
      <xdr:spPr>
        <a:xfrm>
          <a:off x="5905011" y="105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96413</xdr:rowOff>
    </xdr:from>
    <xdr:ext cx="599010" cy="259045"/>
    <xdr:sp macro="" textlink="">
      <xdr:nvSpPr>
        <xdr:cNvPr id="262" name="n_1mainValue【橋りょう・トンネル】&#10;一人当たり有形固定資産（償却資産）額"/>
        <xdr:cNvSpPr txBox="1"/>
      </xdr:nvSpPr>
      <xdr:spPr>
        <a:xfrm>
          <a:off x="8214575" y="914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110445</xdr:rowOff>
    </xdr:from>
    <xdr:ext cx="599010" cy="259045"/>
    <xdr:sp macro="" textlink="">
      <xdr:nvSpPr>
        <xdr:cNvPr id="263" name="n_2mainValue【橋りょう・トンネル】&#10;一人当たり有形固定資産（償却資産）額"/>
        <xdr:cNvSpPr txBox="1"/>
      </xdr:nvSpPr>
      <xdr:spPr>
        <a:xfrm>
          <a:off x="7444955" y="9163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40384</xdr:rowOff>
    </xdr:from>
    <xdr:ext cx="534377" cy="259045"/>
    <xdr:sp macro="" textlink="">
      <xdr:nvSpPr>
        <xdr:cNvPr id="264" name="n_3mainValue【橋りょう・トンネル】&#10;一人当たり有形固定資産（償却資産）額"/>
        <xdr:cNvSpPr txBox="1"/>
      </xdr:nvSpPr>
      <xdr:spPr>
        <a:xfrm>
          <a:off x="6702571" y="107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9278</xdr:rowOff>
    </xdr:from>
    <xdr:ext cx="599010" cy="259045"/>
    <xdr:sp macro="" textlink="">
      <xdr:nvSpPr>
        <xdr:cNvPr id="265" name="n_4mainValue【橋りょう・トンネル】&#10;一人当たり有形固定資産（償却資産）額"/>
        <xdr:cNvSpPr txBox="1"/>
      </xdr:nvSpPr>
      <xdr:spPr>
        <a:xfrm>
          <a:off x="5872695" y="922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xdr:cNvCxnSpPr/>
      </xdr:nvCxnSpPr>
      <xdr:spPr>
        <a:xfrm flipV="1">
          <a:off x="4086225" y="1304925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xdr:cNvSpPr txBox="1"/>
      </xdr:nvSpPr>
      <xdr:spPr>
        <a:xfrm>
          <a:off x="4124960" y="1459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xdr:cNvCxnSpPr/>
      </xdr:nvCxnSpPr>
      <xdr:spPr>
        <a:xfrm>
          <a:off x="4020820" y="1459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xdr:cNvSpPr txBox="1"/>
      </xdr:nvSpPr>
      <xdr:spPr>
        <a:xfrm>
          <a:off x="4124960" y="1282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xdr:cNvCxnSpPr/>
      </xdr:nvCxnSpPr>
      <xdr:spPr>
        <a:xfrm>
          <a:off x="402082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xdr:cNvSpPr txBox="1"/>
      </xdr:nvSpPr>
      <xdr:spPr>
        <a:xfrm>
          <a:off x="4124960" y="139217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xdr:cNvSpPr/>
      </xdr:nvSpPr>
      <xdr:spPr>
        <a:xfrm>
          <a:off x="4036060" y="1394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xdr:cNvSpPr/>
      </xdr:nvSpPr>
      <xdr:spPr>
        <a:xfrm>
          <a:off x="3312160" y="1390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xdr:cNvSpPr/>
      </xdr:nvSpPr>
      <xdr:spPr>
        <a:xfrm>
          <a:off x="2514600" y="138785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xdr:cNvSpPr/>
      </xdr:nvSpPr>
      <xdr:spPr>
        <a:xfrm>
          <a:off x="1739900" y="138252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xdr:cNvSpPr/>
      </xdr:nvSpPr>
      <xdr:spPr>
        <a:xfrm>
          <a:off x="965200" y="137871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306" name="楕円 305"/>
        <xdr:cNvSpPr/>
      </xdr:nvSpPr>
      <xdr:spPr>
        <a:xfrm>
          <a:off x="403606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307" name="【公営住宅】&#10;有形固定資産減価償却率該当値テキスト"/>
        <xdr:cNvSpPr txBox="1"/>
      </xdr:nvSpPr>
      <xdr:spPr>
        <a:xfrm>
          <a:off x="4124960"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308" name="楕円 307"/>
        <xdr:cNvSpPr/>
      </xdr:nvSpPr>
      <xdr:spPr>
        <a:xfrm>
          <a:off x="3312160" y="13634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82</xdr:row>
      <xdr:rowOff>3811</xdr:rowOff>
    </xdr:to>
    <xdr:cxnSp macro="">
      <xdr:nvCxnSpPr>
        <xdr:cNvPr id="309" name="直線コネクタ 308"/>
        <xdr:cNvCxnSpPr/>
      </xdr:nvCxnSpPr>
      <xdr:spPr>
        <a:xfrm>
          <a:off x="3355340" y="13685520"/>
          <a:ext cx="73152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162561</xdr:rowOff>
    </xdr:from>
    <xdr:to>
      <xdr:col>15</xdr:col>
      <xdr:colOff>101600</xdr:colOff>
      <xdr:row>81</xdr:row>
      <xdr:rowOff>92711</xdr:rowOff>
    </xdr:to>
    <xdr:sp macro="" textlink="">
      <xdr:nvSpPr>
        <xdr:cNvPr id="310" name="楕円 309"/>
        <xdr:cNvSpPr/>
      </xdr:nvSpPr>
      <xdr:spPr>
        <a:xfrm>
          <a:off x="2514600" y="135737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41911</xdr:rowOff>
    </xdr:from>
    <xdr:to>
      <xdr:col>19</xdr:col>
      <xdr:colOff>177800</xdr:colOff>
      <xdr:row>81</xdr:row>
      <xdr:rowOff>106680</xdr:rowOff>
    </xdr:to>
    <xdr:cxnSp macro="">
      <xdr:nvCxnSpPr>
        <xdr:cNvPr id="311" name="直線コネクタ 310"/>
        <xdr:cNvCxnSpPr/>
      </xdr:nvCxnSpPr>
      <xdr:spPr>
        <a:xfrm>
          <a:off x="2565400" y="13620751"/>
          <a:ext cx="78994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29211</xdr:rowOff>
    </xdr:from>
    <xdr:to>
      <xdr:col>10</xdr:col>
      <xdr:colOff>165100</xdr:colOff>
      <xdr:row>80</xdr:row>
      <xdr:rowOff>130811</xdr:rowOff>
    </xdr:to>
    <xdr:sp macro="" textlink="">
      <xdr:nvSpPr>
        <xdr:cNvPr id="312" name="楕円 311"/>
        <xdr:cNvSpPr/>
      </xdr:nvSpPr>
      <xdr:spPr>
        <a:xfrm>
          <a:off x="1739900" y="134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80011</xdr:rowOff>
    </xdr:from>
    <xdr:to>
      <xdr:col>15</xdr:col>
      <xdr:colOff>50800</xdr:colOff>
      <xdr:row>81</xdr:row>
      <xdr:rowOff>41911</xdr:rowOff>
    </xdr:to>
    <xdr:cxnSp macro="">
      <xdr:nvCxnSpPr>
        <xdr:cNvPr id="313" name="直線コネクタ 312"/>
        <xdr:cNvCxnSpPr/>
      </xdr:nvCxnSpPr>
      <xdr:spPr>
        <a:xfrm>
          <a:off x="1790700" y="13491211"/>
          <a:ext cx="7747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44450</xdr:rowOff>
    </xdr:from>
    <xdr:to>
      <xdr:col>6</xdr:col>
      <xdr:colOff>38100</xdr:colOff>
      <xdr:row>80</xdr:row>
      <xdr:rowOff>146050</xdr:rowOff>
    </xdr:to>
    <xdr:sp macro="" textlink="">
      <xdr:nvSpPr>
        <xdr:cNvPr id="314" name="楕円 313"/>
        <xdr:cNvSpPr/>
      </xdr:nvSpPr>
      <xdr:spPr>
        <a:xfrm>
          <a:off x="965200" y="13455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80011</xdr:rowOff>
    </xdr:from>
    <xdr:to>
      <xdr:col>10</xdr:col>
      <xdr:colOff>114300</xdr:colOff>
      <xdr:row>80</xdr:row>
      <xdr:rowOff>95250</xdr:rowOff>
    </xdr:to>
    <xdr:cxnSp macro="">
      <xdr:nvCxnSpPr>
        <xdr:cNvPr id="315" name="直線コネクタ 314"/>
        <xdr:cNvCxnSpPr/>
      </xdr:nvCxnSpPr>
      <xdr:spPr>
        <a:xfrm flipV="1">
          <a:off x="1008380" y="13491211"/>
          <a:ext cx="78232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xdr:cNvSpPr txBox="1"/>
      </xdr:nvSpPr>
      <xdr:spPr>
        <a:xfrm>
          <a:off x="317056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xdr:cNvSpPr txBox="1"/>
      </xdr:nvSpPr>
      <xdr:spPr>
        <a:xfrm>
          <a:off x="238570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xdr:cNvSpPr txBox="1"/>
      </xdr:nvSpPr>
      <xdr:spPr>
        <a:xfrm>
          <a:off x="1611004" y="13914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xdr:cNvSpPr txBox="1"/>
      </xdr:nvSpPr>
      <xdr:spPr>
        <a:xfrm>
          <a:off x="836304" y="13879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2557</xdr:rowOff>
    </xdr:from>
    <xdr:ext cx="405111" cy="259045"/>
    <xdr:sp macro="" textlink="">
      <xdr:nvSpPr>
        <xdr:cNvPr id="320" name="n_1mainValue【公営住宅】&#10;有形固定資産減価償却率"/>
        <xdr:cNvSpPr txBox="1"/>
      </xdr:nvSpPr>
      <xdr:spPr>
        <a:xfrm>
          <a:off x="317056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21" name="n_2mainValue【公営住宅】&#10;有形固定資産減価償却率"/>
        <xdr:cNvSpPr txBox="1"/>
      </xdr:nvSpPr>
      <xdr:spPr>
        <a:xfrm>
          <a:off x="2385704" y="13352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147338</xdr:rowOff>
    </xdr:from>
    <xdr:ext cx="405111" cy="259045"/>
    <xdr:sp macro="" textlink="">
      <xdr:nvSpPr>
        <xdr:cNvPr id="322" name="n_3mainValue【公営住宅】&#10;有形固定資産減価償却率"/>
        <xdr:cNvSpPr txBox="1"/>
      </xdr:nvSpPr>
      <xdr:spPr>
        <a:xfrm>
          <a:off x="1611004" y="13223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162577</xdr:rowOff>
    </xdr:from>
    <xdr:ext cx="405111" cy="259045"/>
    <xdr:sp macro="" textlink="">
      <xdr:nvSpPr>
        <xdr:cNvPr id="323" name="n_4mainValue【公営住宅】&#10;有形固定資産減価償却率"/>
        <xdr:cNvSpPr txBox="1"/>
      </xdr:nvSpPr>
      <xdr:spPr>
        <a:xfrm>
          <a:off x="83630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xdr:cNvCxnSpPr/>
      </xdr:nvCxnSpPr>
      <xdr:spPr>
        <a:xfrm flipV="1">
          <a:off x="9219565" y="13270992"/>
          <a:ext cx="0" cy="1256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xdr:cNvSpPr txBox="1"/>
      </xdr:nvSpPr>
      <xdr:spPr>
        <a:xfrm>
          <a:off x="9258300" y="1305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xdr:cNvCxnSpPr/>
      </xdr:nvCxnSpPr>
      <xdr:spPr>
        <a:xfrm>
          <a:off x="9154160" y="132709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xdr:cNvSpPr txBox="1"/>
      </xdr:nvSpPr>
      <xdr:spPr>
        <a:xfrm>
          <a:off x="9258300" y="13944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xdr:cNvSpPr/>
      </xdr:nvSpPr>
      <xdr:spPr>
        <a:xfrm>
          <a:off x="919226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xdr:cNvSpPr/>
      </xdr:nvSpPr>
      <xdr:spPr>
        <a:xfrm>
          <a:off x="8445500" y="1396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xdr:cNvSpPr/>
      </xdr:nvSpPr>
      <xdr:spPr>
        <a:xfrm>
          <a:off x="7670800" y="13957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xdr:cNvSpPr/>
      </xdr:nvSpPr>
      <xdr:spPr>
        <a:xfrm>
          <a:off x="687324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xdr:cNvSpPr/>
      </xdr:nvSpPr>
      <xdr:spPr>
        <a:xfrm>
          <a:off x="609854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52070</xdr:rowOff>
    </xdr:from>
    <xdr:to>
      <xdr:col>55</xdr:col>
      <xdr:colOff>50800</xdr:colOff>
      <xdr:row>79</xdr:row>
      <xdr:rowOff>153670</xdr:rowOff>
    </xdr:to>
    <xdr:sp macro="" textlink="">
      <xdr:nvSpPr>
        <xdr:cNvPr id="363" name="楕円 362"/>
        <xdr:cNvSpPr/>
      </xdr:nvSpPr>
      <xdr:spPr>
        <a:xfrm>
          <a:off x="9192260" y="132956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138447</xdr:rowOff>
    </xdr:from>
    <xdr:ext cx="469744" cy="259045"/>
    <xdr:sp macro="" textlink="">
      <xdr:nvSpPr>
        <xdr:cNvPr id="364" name="【公営住宅】&#10;一人当たり面積該当値テキスト"/>
        <xdr:cNvSpPr txBox="1"/>
      </xdr:nvSpPr>
      <xdr:spPr>
        <a:xfrm>
          <a:off x="9258300" y="1321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59689</xdr:rowOff>
    </xdr:from>
    <xdr:to>
      <xdr:col>50</xdr:col>
      <xdr:colOff>165100</xdr:colOff>
      <xdr:row>79</xdr:row>
      <xdr:rowOff>161289</xdr:rowOff>
    </xdr:to>
    <xdr:sp macro="" textlink="">
      <xdr:nvSpPr>
        <xdr:cNvPr id="365" name="楕円 364"/>
        <xdr:cNvSpPr/>
      </xdr:nvSpPr>
      <xdr:spPr>
        <a:xfrm>
          <a:off x="8445500" y="133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102870</xdr:rowOff>
    </xdr:from>
    <xdr:to>
      <xdr:col>55</xdr:col>
      <xdr:colOff>0</xdr:colOff>
      <xdr:row>79</xdr:row>
      <xdr:rowOff>110489</xdr:rowOff>
    </xdr:to>
    <xdr:cxnSp macro="">
      <xdr:nvCxnSpPr>
        <xdr:cNvPr id="366" name="直線コネクタ 365"/>
        <xdr:cNvCxnSpPr/>
      </xdr:nvCxnSpPr>
      <xdr:spPr>
        <a:xfrm flipV="1">
          <a:off x="8496300" y="13346430"/>
          <a:ext cx="7239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65024</xdr:rowOff>
    </xdr:from>
    <xdr:to>
      <xdr:col>46</xdr:col>
      <xdr:colOff>38100</xdr:colOff>
      <xdr:row>79</xdr:row>
      <xdr:rowOff>166624</xdr:rowOff>
    </xdr:to>
    <xdr:sp macro="" textlink="">
      <xdr:nvSpPr>
        <xdr:cNvPr id="367" name="楕円 366"/>
        <xdr:cNvSpPr/>
      </xdr:nvSpPr>
      <xdr:spPr>
        <a:xfrm>
          <a:off x="7670800" y="133085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110489</xdr:rowOff>
    </xdr:from>
    <xdr:to>
      <xdr:col>50</xdr:col>
      <xdr:colOff>114300</xdr:colOff>
      <xdr:row>79</xdr:row>
      <xdr:rowOff>115824</xdr:rowOff>
    </xdr:to>
    <xdr:cxnSp macro="">
      <xdr:nvCxnSpPr>
        <xdr:cNvPr id="368" name="直線コネクタ 367"/>
        <xdr:cNvCxnSpPr/>
      </xdr:nvCxnSpPr>
      <xdr:spPr>
        <a:xfrm flipV="1">
          <a:off x="7713980" y="13354049"/>
          <a:ext cx="78232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55880</xdr:rowOff>
    </xdr:from>
    <xdr:to>
      <xdr:col>41</xdr:col>
      <xdr:colOff>101600</xdr:colOff>
      <xdr:row>79</xdr:row>
      <xdr:rowOff>157480</xdr:rowOff>
    </xdr:to>
    <xdr:sp macro="" textlink="">
      <xdr:nvSpPr>
        <xdr:cNvPr id="369" name="楕円 368"/>
        <xdr:cNvSpPr/>
      </xdr:nvSpPr>
      <xdr:spPr>
        <a:xfrm>
          <a:off x="687324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106680</xdr:rowOff>
    </xdr:from>
    <xdr:to>
      <xdr:col>45</xdr:col>
      <xdr:colOff>177800</xdr:colOff>
      <xdr:row>79</xdr:row>
      <xdr:rowOff>115824</xdr:rowOff>
    </xdr:to>
    <xdr:cxnSp macro="">
      <xdr:nvCxnSpPr>
        <xdr:cNvPr id="370" name="直線コネクタ 369"/>
        <xdr:cNvCxnSpPr/>
      </xdr:nvCxnSpPr>
      <xdr:spPr>
        <a:xfrm>
          <a:off x="6924040" y="13350240"/>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58165</xdr:rowOff>
    </xdr:from>
    <xdr:to>
      <xdr:col>36</xdr:col>
      <xdr:colOff>165100</xdr:colOff>
      <xdr:row>79</xdr:row>
      <xdr:rowOff>159765</xdr:rowOff>
    </xdr:to>
    <xdr:sp macro="" textlink="">
      <xdr:nvSpPr>
        <xdr:cNvPr id="371" name="楕円 370"/>
        <xdr:cNvSpPr/>
      </xdr:nvSpPr>
      <xdr:spPr>
        <a:xfrm>
          <a:off x="6098540" y="1330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106680</xdr:rowOff>
    </xdr:from>
    <xdr:to>
      <xdr:col>41</xdr:col>
      <xdr:colOff>50800</xdr:colOff>
      <xdr:row>79</xdr:row>
      <xdr:rowOff>108965</xdr:rowOff>
    </xdr:to>
    <xdr:cxnSp macro="">
      <xdr:nvCxnSpPr>
        <xdr:cNvPr id="372" name="直線コネクタ 371"/>
        <xdr:cNvCxnSpPr/>
      </xdr:nvCxnSpPr>
      <xdr:spPr>
        <a:xfrm flipV="1">
          <a:off x="6149340" y="13350240"/>
          <a:ext cx="7747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xdr:cNvSpPr txBox="1"/>
      </xdr:nvSpPr>
      <xdr:spPr>
        <a:xfrm>
          <a:off x="827158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xdr:cNvSpPr txBox="1"/>
      </xdr:nvSpPr>
      <xdr:spPr>
        <a:xfrm>
          <a:off x="750958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xdr:cNvSpPr txBox="1"/>
      </xdr:nvSpPr>
      <xdr:spPr>
        <a:xfrm>
          <a:off x="6712027" y="140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xdr:cNvSpPr txBox="1"/>
      </xdr:nvSpPr>
      <xdr:spPr>
        <a:xfrm>
          <a:off x="59373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6366</xdr:rowOff>
    </xdr:from>
    <xdr:ext cx="469744" cy="259045"/>
    <xdr:sp macro="" textlink="">
      <xdr:nvSpPr>
        <xdr:cNvPr id="377" name="n_1mainValue【公営住宅】&#10;一人当たり面積"/>
        <xdr:cNvSpPr txBox="1"/>
      </xdr:nvSpPr>
      <xdr:spPr>
        <a:xfrm>
          <a:off x="8271587" y="1308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11701</xdr:rowOff>
    </xdr:from>
    <xdr:ext cx="469744" cy="259045"/>
    <xdr:sp macro="" textlink="">
      <xdr:nvSpPr>
        <xdr:cNvPr id="378" name="n_2mainValue【公営住宅】&#10;一人当たり面積"/>
        <xdr:cNvSpPr txBox="1"/>
      </xdr:nvSpPr>
      <xdr:spPr>
        <a:xfrm>
          <a:off x="7509587" y="1308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2557</xdr:rowOff>
    </xdr:from>
    <xdr:ext cx="469744" cy="259045"/>
    <xdr:sp macro="" textlink="">
      <xdr:nvSpPr>
        <xdr:cNvPr id="379" name="n_3mainValue【公営住宅】&#10;一人当たり面積"/>
        <xdr:cNvSpPr txBox="1"/>
      </xdr:nvSpPr>
      <xdr:spPr>
        <a:xfrm>
          <a:off x="671202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4842</xdr:rowOff>
    </xdr:from>
    <xdr:ext cx="469744" cy="259045"/>
    <xdr:sp macro="" textlink="">
      <xdr:nvSpPr>
        <xdr:cNvPr id="380" name="n_4mainValue【公営住宅】&#10;一人当たり面積"/>
        <xdr:cNvSpPr txBox="1"/>
      </xdr:nvSpPr>
      <xdr:spPr>
        <a:xfrm>
          <a:off x="5937327" y="1308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xdr:cNvCxnSpPr/>
      </xdr:nvCxnSpPr>
      <xdr:spPr>
        <a:xfrm flipV="1">
          <a:off x="14375764" y="58007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xdr:cNvSpPr txBox="1"/>
      </xdr:nvSpPr>
      <xdr:spPr>
        <a:xfrm>
          <a:off x="14414500" y="686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xdr:cNvCxnSpPr/>
      </xdr:nvCxnSpPr>
      <xdr:spPr>
        <a:xfrm>
          <a:off x="14287500" y="6861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xdr:cNvSpPr txBox="1"/>
      </xdr:nvSpPr>
      <xdr:spPr>
        <a:xfrm>
          <a:off x="144145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xdr:cNvCxnSpPr/>
      </xdr:nvCxnSpPr>
      <xdr:spPr>
        <a:xfrm>
          <a:off x="14287500" y="5800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xdr:cNvSpPr txBox="1"/>
      </xdr:nvSpPr>
      <xdr:spPr>
        <a:xfrm>
          <a:off x="14414500" y="609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xdr:cNvSpPr/>
      </xdr:nvSpPr>
      <xdr:spPr>
        <a:xfrm>
          <a:off x="14325600" y="62433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xdr:cNvSpPr/>
      </xdr:nvSpPr>
      <xdr:spPr>
        <a:xfrm>
          <a:off x="1357884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xdr:cNvSpPr/>
      </xdr:nvSpPr>
      <xdr:spPr>
        <a:xfrm>
          <a:off x="12804140" y="623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xdr:cNvSpPr/>
      </xdr:nvSpPr>
      <xdr:spPr>
        <a:xfrm>
          <a:off x="12029440" y="62357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xdr:cNvSpPr/>
      </xdr:nvSpPr>
      <xdr:spPr>
        <a:xfrm>
          <a:off x="1123188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12065</xdr:rowOff>
    </xdr:from>
    <xdr:to>
      <xdr:col>85</xdr:col>
      <xdr:colOff>177800</xdr:colOff>
      <xdr:row>38</xdr:row>
      <xdr:rowOff>113665</xdr:rowOff>
    </xdr:to>
    <xdr:sp macro="" textlink="">
      <xdr:nvSpPr>
        <xdr:cNvPr id="437" name="楕円 436"/>
        <xdr:cNvSpPr/>
      </xdr:nvSpPr>
      <xdr:spPr>
        <a:xfrm>
          <a:off x="14325600" y="63823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161942</xdr:rowOff>
    </xdr:from>
    <xdr:ext cx="405111" cy="259045"/>
    <xdr:sp macro="" textlink="">
      <xdr:nvSpPr>
        <xdr:cNvPr id="438" name="【認定こども園・幼稚園・保育所】&#10;有形固定資産減価償却率該当値テキスト"/>
        <xdr:cNvSpPr txBox="1"/>
      </xdr:nvSpPr>
      <xdr:spPr>
        <a:xfrm>
          <a:off x="14414500"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57785</xdr:rowOff>
    </xdr:from>
    <xdr:to>
      <xdr:col>81</xdr:col>
      <xdr:colOff>101600</xdr:colOff>
      <xdr:row>38</xdr:row>
      <xdr:rowOff>159385</xdr:rowOff>
    </xdr:to>
    <xdr:sp macro="" textlink="">
      <xdr:nvSpPr>
        <xdr:cNvPr id="439" name="楕円 438"/>
        <xdr:cNvSpPr/>
      </xdr:nvSpPr>
      <xdr:spPr>
        <a:xfrm>
          <a:off x="1357884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62865</xdr:rowOff>
    </xdr:from>
    <xdr:to>
      <xdr:col>85</xdr:col>
      <xdr:colOff>127000</xdr:colOff>
      <xdr:row>38</xdr:row>
      <xdr:rowOff>108585</xdr:rowOff>
    </xdr:to>
    <xdr:cxnSp macro="">
      <xdr:nvCxnSpPr>
        <xdr:cNvPr id="440" name="直線コネクタ 439"/>
        <xdr:cNvCxnSpPr/>
      </xdr:nvCxnSpPr>
      <xdr:spPr>
        <a:xfrm flipV="1">
          <a:off x="13629640" y="643318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166370</xdr:rowOff>
    </xdr:from>
    <xdr:to>
      <xdr:col>76</xdr:col>
      <xdr:colOff>165100</xdr:colOff>
      <xdr:row>39</xdr:row>
      <xdr:rowOff>96520</xdr:rowOff>
    </xdr:to>
    <xdr:sp macro="" textlink="">
      <xdr:nvSpPr>
        <xdr:cNvPr id="441" name="楕円 440"/>
        <xdr:cNvSpPr/>
      </xdr:nvSpPr>
      <xdr:spPr>
        <a:xfrm>
          <a:off x="12804140" y="65366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108585</xdr:rowOff>
    </xdr:from>
    <xdr:to>
      <xdr:col>81</xdr:col>
      <xdr:colOff>50800</xdr:colOff>
      <xdr:row>39</xdr:row>
      <xdr:rowOff>45720</xdr:rowOff>
    </xdr:to>
    <xdr:cxnSp macro="">
      <xdr:nvCxnSpPr>
        <xdr:cNvPr id="442" name="直線コネクタ 441"/>
        <xdr:cNvCxnSpPr/>
      </xdr:nvCxnSpPr>
      <xdr:spPr>
        <a:xfrm flipV="1">
          <a:off x="12854940" y="6478905"/>
          <a:ext cx="7747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132080</xdr:rowOff>
    </xdr:from>
    <xdr:to>
      <xdr:col>72</xdr:col>
      <xdr:colOff>38100</xdr:colOff>
      <xdr:row>39</xdr:row>
      <xdr:rowOff>62230</xdr:rowOff>
    </xdr:to>
    <xdr:sp macro="" textlink="">
      <xdr:nvSpPr>
        <xdr:cNvPr id="443" name="楕円 442"/>
        <xdr:cNvSpPr/>
      </xdr:nvSpPr>
      <xdr:spPr>
        <a:xfrm>
          <a:off x="12029440" y="65024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11430</xdr:rowOff>
    </xdr:from>
    <xdr:to>
      <xdr:col>76</xdr:col>
      <xdr:colOff>114300</xdr:colOff>
      <xdr:row>39</xdr:row>
      <xdr:rowOff>45720</xdr:rowOff>
    </xdr:to>
    <xdr:cxnSp macro="">
      <xdr:nvCxnSpPr>
        <xdr:cNvPr id="444" name="直線コネクタ 443"/>
        <xdr:cNvCxnSpPr/>
      </xdr:nvCxnSpPr>
      <xdr:spPr>
        <a:xfrm>
          <a:off x="12072620" y="654939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29210</xdr:rowOff>
    </xdr:from>
    <xdr:to>
      <xdr:col>67</xdr:col>
      <xdr:colOff>101600</xdr:colOff>
      <xdr:row>38</xdr:row>
      <xdr:rowOff>130810</xdr:rowOff>
    </xdr:to>
    <xdr:sp macro="" textlink="">
      <xdr:nvSpPr>
        <xdr:cNvPr id="445" name="楕円 444"/>
        <xdr:cNvSpPr/>
      </xdr:nvSpPr>
      <xdr:spPr>
        <a:xfrm>
          <a:off x="1123188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80010</xdr:rowOff>
    </xdr:from>
    <xdr:to>
      <xdr:col>71</xdr:col>
      <xdr:colOff>177800</xdr:colOff>
      <xdr:row>39</xdr:row>
      <xdr:rowOff>11430</xdr:rowOff>
    </xdr:to>
    <xdr:cxnSp macro="">
      <xdr:nvCxnSpPr>
        <xdr:cNvPr id="446" name="直線コネクタ 445"/>
        <xdr:cNvCxnSpPr/>
      </xdr:nvCxnSpPr>
      <xdr:spPr>
        <a:xfrm>
          <a:off x="11282680" y="6450330"/>
          <a:ext cx="78994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xdr:cNvSpPr txBox="1"/>
      </xdr:nvSpPr>
      <xdr:spPr>
        <a:xfrm>
          <a:off x="13437244"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xdr:cNvSpPr txBox="1"/>
      </xdr:nvSpPr>
      <xdr:spPr>
        <a:xfrm>
          <a:off x="126752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xdr:cNvSpPr txBox="1"/>
      </xdr:nvSpPr>
      <xdr:spPr>
        <a:xfrm>
          <a:off x="119005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xdr:cNvSpPr txBox="1"/>
      </xdr:nvSpPr>
      <xdr:spPr>
        <a:xfrm>
          <a:off x="1110298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150512</xdr:rowOff>
    </xdr:from>
    <xdr:ext cx="405111" cy="259045"/>
    <xdr:sp macro="" textlink="">
      <xdr:nvSpPr>
        <xdr:cNvPr id="451" name="n_1mainValue【認定こども園・幼稚園・保育所】&#10;有形固定資産減価償却率"/>
        <xdr:cNvSpPr txBox="1"/>
      </xdr:nvSpPr>
      <xdr:spPr>
        <a:xfrm>
          <a:off x="134372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87647</xdr:rowOff>
    </xdr:from>
    <xdr:ext cx="405111" cy="259045"/>
    <xdr:sp macro="" textlink="">
      <xdr:nvSpPr>
        <xdr:cNvPr id="452" name="n_2mainValue【認定こども園・幼稚園・保育所】&#10;有形固定資産減価償却率"/>
        <xdr:cNvSpPr txBox="1"/>
      </xdr:nvSpPr>
      <xdr:spPr>
        <a:xfrm>
          <a:off x="126752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53357</xdr:rowOff>
    </xdr:from>
    <xdr:ext cx="405111" cy="259045"/>
    <xdr:sp macro="" textlink="">
      <xdr:nvSpPr>
        <xdr:cNvPr id="453" name="n_3mainValue【認定こども園・幼稚園・保育所】&#10;有形固定資産減価償却率"/>
        <xdr:cNvSpPr txBox="1"/>
      </xdr:nvSpPr>
      <xdr:spPr>
        <a:xfrm>
          <a:off x="119005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121937</xdr:rowOff>
    </xdr:from>
    <xdr:ext cx="405111" cy="259045"/>
    <xdr:sp macro="" textlink="">
      <xdr:nvSpPr>
        <xdr:cNvPr id="454" name="n_4mainValue【認定こども園・幼稚園・保育所】&#10;有形固定資産減価償却率"/>
        <xdr:cNvSpPr txBox="1"/>
      </xdr:nvSpPr>
      <xdr:spPr>
        <a:xfrm>
          <a:off x="1110298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xdr:cNvCxnSpPr/>
      </xdr:nvCxnSpPr>
      <xdr:spPr>
        <a:xfrm flipV="1">
          <a:off x="19509104" y="56121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xdr:cNvSpPr txBox="1"/>
      </xdr:nvSpPr>
      <xdr:spPr>
        <a:xfrm>
          <a:off x="1954784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xdr:cNvCxnSpPr/>
      </xdr:nvCxnSpPr>
      <xdr:spPr>
        <a:xfrm>
          <a:off x="19443700" y="70370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xdr:cNvSpPr txBox="1"/>
      </xdr:nvSpPr>
      <xdr:spPr>
        <a:xfrm>
          <a:off x="19547840" y="539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xdr:cNvCxnSpPr/>
      </xdr:nvCxnSpPr>
      <xdr:spPr>
        <a:xfrm>
          <a:off x="19443700" y="5612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483" name="【認定こども園・幼稚園・保育所】&#10;一人当たり面積平均値テキスト"/>
        <xdr:cNvSpPr txBox="1"/>
      </xdr:nvSpPr>
      <xdr:spPr>
        <a:xfrm>
          <a:off x="19547840" y="651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xdr:cNvSpPr/>
      </xdr:nvSpPr>
      <xdr:spPr>
        <a:xfrm>
          <a:off x="19458940" y="6532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xdr:cNvSpPr/>
      </xdr:nvSpPr>
      <xdr:spPr>
        <a:xfrm>
          <a:off x="18735040" y="652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xdr:cNvSpPr/>
      </xdr:nvSpPr>
      <xdr:spPr>
        <a:xfrm>
          <a:off x="1716278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xdr:cNvSpPr/>
      </xdr:nvSpPr>
      <xdr:spPr>
        <a:xfrm>
          <a:off x="1638808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94" name="楕円 493"/>
        <xdr:cNvSpPr/>
      </xdr:nvSpPr>
      <xdr:spPr>
        <a:xfrm>
          <a:off x="19458940" y="635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2557</xdr:rowOff>
    </xdr:from>
    <xdr:ext cx="469744" cy="259045"/>
    <xdr:sp macro="" textlink="">
      <xdr:nvSpPr>
        <xdr:cNvPr id="495" name="【認定こども園・幼稚園・保育所】&#10;一人当たり面積該当値テキスト"/>
        <xdr:cNvSpPr txBox="1"/>
      </xdr:nvSpPr>
      <xdr:spPr>
        <a:xfrm>
          <a:off x="19547840"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2540</xdr:rowOff>
    </xdr:from>
    <xdr:to>
      <xdr:col>112</xdr:col>
      <xdr:colOff>38100</xdr:colOff>
      <xdr:row>38</xdr:row>
      <xdr:rowOff>104140</xdr:rowOff>
    </xdr:to>
    <xdr:sp macro="" textlink="">
      <xdr:nvSpPr>
        <xdr:cNvPr id="496" name="楕円 495"/>
        <xdr:cNvSpPr/>
      </xdr:nvSpPr>
      <xdr:spPr>
        <a:xfrm>
          <a:off x="18735040" y="63728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30480</xdr:rowOff>
    </xdr:from>
    <xdr:to>
      <xdr:col>116</xdr:col>
      <xdr:colOff>63500</xdr:colOff>
      <xdr:row>38</xdr:row>
      <xdr:rowOff>53340</xdr:rowOff>
    </xdr:to>
    <xdr:cxnSp macro="">
      <xdr:nvCxnSpPr>
        <xdr:cNvPr id="497" name="直線コネクタ 496"/>
        <xdr:cNvCxnSpPr/>
      </xdr:nvCxnSpPr>
      <xdr:spPr>
        <a:xfrm flipV="1">
          <a:off x="18778220" y="640080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498" name="楕円 497"/>
        <xdr:cNvSpPr/>
      </xdr:nvSpPr>
      <xdr:spPr>
        <a:xfrm>
          <a:off x="1793748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53340</xdr:rowOff>
    </xdr:from>
    <xdr:to>
      <xdr:col>111</xdr:col>
      <xdr:colOff>177800</xdr:colOff>
      <xdr:row>38</xdr:row>
      <xdr:rowOff>76200</xdr:rowOff>
    </xdr:to>
    <xdr:cxnSp macro="">
      <xdr:nvCxnSpPr>
        <xdr:cNvPr id="499" name="直線コネクタ 498"/>
        <xdr:cNvCxnSpPr/>
      </xdr:nvCxnSpPr>
      <xdr:spPr>
        <a:xfrm flipV="1">
          <a:off x="17988280" y="642366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00" name="楕円 499"/>
        <xdr:cNvSpPr/>
      </xdr:nvSpPr>
      <xdr:spPr>
        <a:xfrm>
          <a:off x="1716278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76200</xdr:rowOff>
    </xdr:from>
    <xdr:to>
      <xdr:col>107</xdr:col>
      <xdr:colOff>50800</xdr:colOff>
      <xdr:row>38</xdr:row>
      <xdr:rowOff>91440</xdr:rowOff>
    </xdr:to>
    <xdr:cxnSp macro="">
      <xdr:nvCxnSpPr>
        <xdr:cNvPr id="501" name="直線コネクタ 500"/>
        <xdr:cNvCxnSpPr/>
      </xdr:nvCxnSpPr>
      <xdr:spPr>
        <a:xfrm flipV="1">
          <a:off x="17213580" y="644652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166370</xdr:rowOff>
    </xdr:from>
    <xdr:to>
      <xdr:col>98</xdr:col>
      <xdr:colOff>38100</xdr:colOff>
      <xdr:row>38</xdr:row>
      <xdr:rowOff>96520</xdr:rowOff>
    </xdr:to>
    <xdr:sp macro="" textlink="">
      <xdr:nvSpPr>
        <xdr:cNvPr id="502" name="楕円 501"/>
        <xdr:cNvSpPr/>
      </xdr:nvSpPr>
      <xdr:spPr>
        <a:xfrm>
          <a:off x="16388080" y="6369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45720</xdr:rowOff>
    </xdr:from>
    <xdr:to>
      <xdr:col>102</xdr:col>
      <xdr:colOff>114300</xdr:colOff>
      <xdr:row>38</xdr:row>
      <xdr:rowOff>91440</xdr:rowOff>
    </xdr:to>
    <xdr:cxnSp macro="">
      <xdr:nvCxnSpPr>
        <xdr:cNvPr id="503" name="直線コネクタ 502"/>
        <xdr:cNvCxnSpPr/>
      </xdr:nvCxnSpPr>
      <xdr:spPr>
        <a:xfrm>
          <a:off x="16431260" y="6416040"/>
          <a:ext cx="7823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04" name="n_1aveValue【認定こども園・幼稚園・保育所】&#10;一人当たり面積"/>
        <xdr:cNvSpPr txBox="1"/>
      </xdr:nvSpPr>
      <xdr:spPr>
        <a:xfrm>
          <a:off x="185611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5" name="n_2aveValue【認定こども園・幼稚園・保育所】&#10;一人当たり面積"/>
        <xdr:cNvSpPr txBox="1"/>
      </xdr:nvSpPr>
      <xdr:spPr>
        <a:xfrm>
          <a:off x="177762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15257</xdr:rowOff>
    </xdr:from>
    <xdr:ext cx="469744" cy="259045"/>
    <xdr:sp macro="" textlink="">
      <xdr:nvSpPr>
        <xdr:cNvPr id="506" name="n_3aveValue【認定こども園・幼稚園・保育所】&#10;一人当たり面積"/>
        <xdr:cNvSpPr txBox="1"/>
      </xdr:nvSpPr>
      <xdr:spPr>
        <a:xfrm>
          <a:off x="170015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114317</xdr:rowOff>
    </xdr:from>
    <xdr:ext cx="469744" cy="259045"/>
    <xdr:sp macro="" textlink="">
      <xdr:nvSpPr>
        <xdr:cNvPr id="507" name="n_4aveValue【認定こども園・幼稚園・保育所】&#10;一人当たり面積"/>
        <xdr:cNvSpPr txBox="1"/>
      </xdr:nvSpPr>
      <xdr:spPr>
        <a:xfrm>
          <a:off x="1622686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120667</xdr:rowOff>
    </xdr:from>
    <xdr:ext cx="469744" cy="259045"/>
    <xdr:sp macro="" textlink="">
      <xdr:nvSpPr>
        <xdr:cNvPr id="508" name="n_1mainValue【認定こども園・幼稚園・保育所】&#10;一人当たり面積"/>
        <xdr:cNvSpPr txBox="1"/>
      </xdr:nvSpPr>
      <xdr:spPr>
        <a:xfrm>
          <a:off x="185611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509" name="n_2mainValue【認定こども園・幼稚園・保育所】&#10;一人当たり面積"/>
        <xdr:cNvSpPr txBox="1"/>
      </xdr:nvSpPr>
      <xdr:spPr>
        <a:xfrm>
          <a:off x="1777626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510" name="n_3mainValue【認定こども園・幼稚園・保育所】&#10;一人当たり面積"/>
        <xdr:cNvSpPr txBox="1"/>
      </xdr:nvSpPr>
      <xdr:spPr>
        <a:xfrm>
          <a:off x="1700156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11" name="n_4mainValue【認定こども園・幼稚園・保育所】&#10;一人当たり面積"/>
        <xdr:cNvSpPr txBox="1"/>
      </xdr:nvSpPr>
      <xdr:spPr>
        <a:xfrm>
          <a:off x="1622686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xdr:cNvCxnSpPr/>
      </xdr:nvCxnSpPr>
      <xdr:spPr>
        <a:xfrm flipV="1">
          <a:off x="14375764" y="9287147"/>
          <a:ext cx="0" cy="1419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xdr:cNvSpPr txBox="1"/>
      </xdr:nvSpPr>
      <xdr:spPr>
        <a:xfrm>
          <a:off x="14414500" y="107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xdr:cNvCxnSpPr/>
      </xdr:nvCxnSpPr>
      <xdr:spPr>
        <a:xfrm>
          <a:off x="14287500" y="10706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xdr:cNvSpPr txBox="1"/>
      </xdr:nvSpPr>
      <xdr:spPr>
        <a:xfrm>
          <a:off x="14414500" y="9066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xdr:cNvCxnSpPr/>
      </xdr:nvCxnSpPr>
      <xdr:spPr>
        <a:xfrm>
          <a:off x="14287500" y="92871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4734</xdr:rowOff>
    </xdr:from>
    <xdr:ext cx="405111" cy="259045"/>
    <xdr:sp macro="" textlink="">
      <xdr:nvSpPr>
        <xdr:cNvPr id="543" name="【学校施設】&#10;有形固定資産減価償却率平均値テキスト"/>
        <xdr:cNvSpPr txBox="1"/>
      </xdr:nvSpPr>
      <xdr:spPr>
        <a:xfrm>
          <a:off x="14414500" y="9895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xdr:cNvSpPr/>
      </xdr:nvSpPr>
      <xdr:spPr>
        <a:xfrm>
          <a:off x="14325600" y="1004406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xdr:cNvSpPr/>
      </xdr:nvSpPr>
      <xdr:spPr>
        <a:xfrm>
          <a:off x="13578840" y="100212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xdr:cNvSpPr/>
      </xdr:nvSpPr>
      <xdr:spPr>
        <a:xfrm>
          <a:off x="12804140" y="9995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xdr:cNvSpPr/>
      </xdr:nvSpPr>
      <xdr:spPr>
        <a:xfrm>
          <a:off x="12029440" y="9978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xdr:cNvSpPr/>
      </xdr:nvSpPr>
      <xdr:spPr>
        <a:xfrm>
          <a:off x="1123188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554" name="楕円 553"/>
        <xdr:cNvSpPr/>
      </xdr:nvSpPr>
      <xdr:spPr>
        <a:xfrm>
          <a:off x="14325600" y="1011536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555" name="【学校施設】&#10;有形固定資産減価償却率該当値テキスト"/>
        <xdr:cNvSpPr txBox="1"/>
      </xdr:nvSpPr>
      <xdr:spPr>
        <a:xfrm>
          <a:off x="14414500"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115751</xdr:rowOff>
    </xdr:from>
    <xdr:to>
      <xdr:col>81</xdr:col>
      <xdr:colOff>101600</xdr:colOff>
      <xdr:row>61</xdr:row>
      <xdr:rowOff>45901</xdr:rowOff>
    </xdr:to>
    <xdr:sp macro="" textlink="">
      <xdr:nvSpPr>
        <xdr:cNvPr id="556" name="楕円 555"/>
        <xdr:cNvSpPr/>
      </xdr:nvSpPr>
      <xdr:spPr>
        <a:xfrm>
          <a:off x="13578840" y="10174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107769</xdr:rowOff>
    </xdr:from>
    <xdr:to>
      <xdr:col>85</xdr:col>
      <xdr:colOff>127000</xdr:colOff>
      <xdr:row>60</xdr:row>
      <xdr:rowOff>166551</xdr:rowOff>
    </xdr:to>
    <xdr:cxnSp macro="">
      <xdr:nvCxnSpPr>
        <xdr:cNvPr id="557" name="直線コネクタ 556"/>
        <xdr:cNvCxnSpPr/>
      </xdr:nvCxnSpPr>
      <xdr:spPr>
        <a:xfrm flipV="1">
          <a:off x="13629640" y="10166169"/>
          <a:ext cx="74676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66766</xdr:rowOff>
    </xdr:from>
    <xdr:to>
      <xdr:col>76</xdr:col>
      <xdr:colOff>165100</xdr:colOff>
      <xdr:row>60</xdr:row>
      <xdr:rowOff>168366</xdr:rowOff>
    </xdr:to>
    <xdr:sp macro="" textlink="">
      <xdr:nvSpPr>
        <xdr:cNvPr id="558" name="楕円 557"/>
        <xdr:cNvSpPr/>
      </xdr:nvSpPr>
      <xdr:spPr>
        <a:xfrm>
          <a:off x="1280414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117566</xdr:rowOff>
    </xdr:from>
    <xdr:to>
      <xdr:col>81</xdr:col>
      <xdr:colOff>50800</xdr:colOff>
      <xdr:row>60</xdr:row>
      <xdr:rowOff>166551</xdr:rowOff>
    </xdr:to>
    <xdr:cxnSp macro="">
      <xdr:nvCxnSpPr>
        <xdr:cNvPr id="559" name="直線コネクタ 558"/>
        <xdr:cNvCxnSpPr/>
      </xdr:nvCxnSpPr>
      <xdr:spPr>
        <a:xfrm>
          <a:off x="12854940" y="10175966"/>
          <a:ext cx="7747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560" name="楕円 559"/>
        <xdr:cNvSpPr/>
      </xdr:nvSpPr>
      <xdr:spPr>
        <a:xfrm>
          <a:off x="12029440" y="99820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60</xdr:row>
      <xdr:rowOff>117566</xdr:rowOff>
    </xdr:to>
    <xdr:cxnSp macro="">
      <xdr:nvCxnSpPr>
        <xdr:cNvPr id="561" name="直線コネクタ 560"/>
        <xdr:cNvCxnSpPr/>
      </xdr:nvCxnSpPr>
      <xdr:spPr>
        <a:xfrm>
          <a:off x="12072620" y="10032819"/>
          <a:ext cx="782320" cy="14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110853</xdr:rowOff>
    </xdr:from>
    <xdr:to>
      <xdr:col>67</xdr:col>
      <xdr:colOff>101600</xdr:colOff>
      <xdr:row>60</xdr:row>
      <xdr:rowOff>41003</xdr:rowOff>
    </xdr:to>
    <xdr:sp macro="" textlink="">
      <xdr:nvSpPr>
        <xdr:cNvPr id="562" name="楕円 561"/>
        <xdr:cNvSpPr/>
      </xdr:nvSpPr>
      <xdr:spPr>
        <a:xfrm>
          <a:off x="11231880" y="100016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142059</xdr:rowOff>
    </xdr:from>
    <xdr:to>
      <xdr:col>71</xdr:col>
      <xdr:colOff>177800</xdr:colOff>
      <xdr:row>59</xdr:row>
      <xdr:rowOff>161653</xdr:rowOff>
    </xdr:to>
    <xdr:cxnSp macro="">
      <xdr:nvCxnSpPr>
        <xdr:cNvPr id="563" name="直線コネクタ 562"/>
        <xdr:cNvCxnSpPr/>
      </xdr:nvCxnSpPr>
      <xdr:spPr>
        <a:xfrm flipV="1">
          <a:off x="11282680" y="10032819"/>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77124</xdr:rowOff>
    </xdr:from>
    <xdr:ext cx="405111" cy="259045"/>
    <xdr:sp macro="" textlink="">
      <xdr:nvSpPr>
        <xdr:cNvPr id="564" name="n_1aveValue【学校施設】&#10;有形固定資産減価償却率"/>
        <xdr:cNvSpPr txBox="1"/>
      </xdr:nvSpPr>
      <xdr:spPr>
        <a:xfrm>
          <a:off x="13437244" y="9800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50999</xdr:rowOff>
    </xdr:from>
    <xdr:ext cx="405111" cy="259045"/>
    <xdr:sp macro="" textlink="">
      <xdr:nvSpPr>
        <xdr:cNvPr id="565" name="n_2aveValue【学校施設】&#10;有形固定資産減価償却率"/>
        <xdr:cNvSpPr txBox="1"/>
      </xdr:nvSpPr>
      <xdr:spPr>
        <a:xfrm>
          <a:off x="12675244" y="977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66" name="n_3aveValue【学校施設】&#10;有形固定資産減価償却率"/>
        <xdr:cNvSpPr txBox="1"/>
      </xdr:nvSpPr>
      <xdr:spPr>
        <a:xfrm>
          <a:off x="1190054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67" name="n_4aveValue【学校施設】&#10;有形固定資産減価償却率"/>
        <xdr:cNvSpPr txBox="1"/>
      </xdr:nvSpPr>
      <xdr:spPr>
        <a:xfrm>
          <a:off x="1110298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37028</xdr:rowOff>
    </xdr:from>
    <xdr:ext cx="405111" cy="259045"/>
    <xdr:sp macro="" textlink="">
      <xdr:nvSpPr>
        <xdr:cNvPr id="568" name="n_1mainValue【学校施設】&#10;有形固定資産減価償却率"/>
        <xdr:cNvSpPr txBox="1"/>
      </xdr:nvSpPr>
      <xdr:spPr>
        <a:xfrm>
          <a:off x="13437244" y="10263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159493</xdr:rowOff>
    </xdr:from>
    <xdr:ext cx="405111" cy="259045"/>
    <xdr:sp macro="" textlink="">
      <xdr:nvSpPr>
        <xdr:cNvPr id="569" name="n_2mainValue【学校施設】&#10;有形固定資産減価償却率"/>
        <xdr:cNvSpPr txBox="1"/>
      </xdr:nvSpPr>
      <xdr:spPr>
        <a:xfrm>
          <a:off x="126752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12536</xdr:rowOff>
    </xdr:from>
    <xdr:ext cx="405111" cy="259045"/>
    <xdr:sp macro="" textlink="">
      <xdr:nvSpPr>
        <xdr:cNvPr id="570" name="n_3mainValue【学校施設】&#10;有形固定資産減価償却率"/>
        <xdr:cNvSpPr txBox="1"/>
      </xdr:nvSpPr>
      <xdr:spPr>
        <a:xfrm>
          <a:off x="11900544" y="10070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32130</xdr:rowOff>
    </xdr:from>
    <xdr:ext cx="405111" cy="259045"/>
    <xdr:sp macro="" textlink="">
      <xdr:nvSpPr>
        <xdr:cNvPr id="571" name="n_4mainValue【学校施設】&#10;有形固定資産減価償却率"/>
        <xdr:cNvSpPr txBox="1"/>
      </xdr:nvSpPr>
      <xdr:spPr>
        <a:xfrm>
          <a:off x="11102984"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xdr:cNvCxnSpPr/>
      </xdr:nvCxnSpPr>
      <xdr:spPr>
        <a:xfrm flipV="1">
          <a:off x="19509104" y="929367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xdr:cNvSpPr txBox="1"/>
      </xdr:nvSpPr>
      <xdr:spPr>
        <a:xfrm>
          <a:off x="195478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xdr:cNvSpPr txBox="1"/>
      </xdr:nvSpPr>
      <xdr:spPr>
        <a:xfrm>
          <a:off x="19547840" y="90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xdr:cNvCxnSpPr/>
      </xdr:nvCxnSpPr>
      <xdr:spPr>
        <a:xfrm>
          <a:off x="194437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3" name="【学校施設】&#10;一人当たり面積平均値テキスト"/>
        <xdr:cNvSpPr txBox="1"/>
      </xdr:nvSpPr>
      <xdr:spPr>
        <a:xfrm>
          <a:off x="19547840" y="9960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xdr:cNvSpPr/>
      </xdr:nvSpPr>
      <xdr:spPr>
        <a:xfrm>
          <a:off x="194589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xdr:cNvSpPr/>
      </xdr:nvSpPr>
      <xdr:spPr>
        <a:xfrm>
          <a:off x="18735040" y="99787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xdr:cNvSpPr/>
      </xdr:nvSpPr>
      <xdr:spPr>
        <a:xfrm>
          <a:off x="179374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xdr:cNvSpPr/>
      </xdr:nvSpPr>
      <xdr:spPr>
        <a:xfrm>
          <a:off x="17162780" y="98878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xdr:cNvSpPr/>
      </xdr:nvSpPr>
      <xdr:spPr>
        <a:xfrm>
          <a:off x="16388080" y="99460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66766</xdr:rowOff>
    </xdr:from>
    <xdr:to>
      <xdr:col>116</xdr:col>
      <xdr:colOff>114300</xdr:colOff>
      <xdr:row>55</xdr:row>
      <xdr:rowOff>168366</xdr:rowOff>
    </xdr:to>
    <xdr:sp macro="" textlink="">
      <xdr:nvSpPr>
        <xdr:cNvPr id="614" name="楕円 613"/>
        <xdr:cNvSpPr/>
      </xdr:nvSpPr>
      <xdr:spPr>
        <a:xfrm>
          <a:off x="19458940" y="92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153143</xdr:rowOff>
    </xdr:from>
    <xdr:ext cx="469744" cy="259045"/>
    <xdr:sp macro="" textlink="">
      <xdr:nvSpPr>
        <xdr:cNvPr id="615" name="【学校施設】&#10;一人当たり面積該当値テキスト"/>
        <xdr:cNvSpPr txBox="1"/>
      </xdr:nvSpPr>
      <xdr:spPr>
        <a:xfrm>
          <a:off x="19547840" y="920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107587</xdr:rowOff>
    </xdr:from>
    <xdr:to>
      <xdr:col>112</xdr:col>
      <xdr:colOff>38100</xdr:colOff>
      <xdr:row>56</xdr:row>
      <xdr:rowOff>37737</xdr:rowOff>
    </xdr:to>
    <xdr:sp macro="" textlink="">
      <xdr:nvSpPr>
        <xdr:cNvPr id="616" name="楕円 615"/>
        <xdr:cNvSpPr/>
      </xdr:nvSpPr>
      <xdr:spPr>
        <a:xfrm>
          <a:off x="18735040" y="93277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117566</xdr:rowOff>
    </xdr:from>
    <xdr:to>
      <xdr:col>116</xdr:col>
      <xdr:colOff>63500</xdr:colOff>
      <xdr:row>55</xdr:row>
      <xdr:rowOff>158387</xdr:rowOff>
    </xdr:to>
    <xdr:cxnSp macro="">
      <xdr:nvCxnSpPr>
        <xdr:cNvPr id="617" name="直線コネクタ 616"/>
        <xdr:cNvCxnSpPr/>
      </xdr:nvCxnSpPr>
      <xdr:spPr>
        <a:xfrm flipV="1">
          <a:off x="18778220" y="9337766"/>
          <a:ext cx="7315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130447</xdr:rowOff>
    </xdr:from>
    <xdr:to>
      <xdr:col>107</xdr:col>
      <xdr:colOff>101600</xdr:colOff>
      <xdr:row>56</xdr:row>
      <xdr:rowOff>60597</xdr:rowOff>
    </xdr:to>
    <xdr:sp macro="" textlink="">
      <xdr:nvSpPr>
        <xdr:cNvPr id="618" name="楕円 617"/>
        <xdr:cNvSpPr/>
      </xdr:nvSpPr>
      <xdr:spPr>
        <a:xfrm>
          <a:off x="17937480" y="9350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158387</xdr:rowOff>
    </xdr:from>
    <xdr:to>
      <xdr:col>111</xdr:col>
      <xdr:colOff>177800</xdr:colOff>
      <xdr:row>56</xdr:row>
      <xdr:rowOff>9797</xdr:rowOff>
    </xdr:to>
    <xdr:cxnSp macro="">
      <xdr:nvCxnSpPr>
        <xdr:cNvPr id="619" name="直線コネクタ 618"/>
        <xdr:cNvCxnSpPr/>
      </xdr:nvCxnSpPr>
      <xdr:spPr>
        <a:xfrm flipV="1">
          <a:off x="17988280" y="9378587"/>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42273</xdr:rowOff>
    </xdr:from>
    <xdr:to>
      <xdr:col>102</xdr:col>
      <xdr:colOff>165100</xdr:colOff>
      <xdr:row>55</xdr:row>
      <xdr:rowOff>143873</xdr:rowOff>
    </xdr:to>
    <xdr:sp macro="" textlink="">
      <xdr:nvSpPr>
        <xdr:cNvPr id="620" name="楕円 619"/>
        <xdr:cNvSpPr/>
      </xdr:nvSpPr>
      <xdr:spPr>
        <a:xfrm>
          <a:off x="17162780" y="926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93073</xdr:rowOff>
    </xdr:from>
    <xdr:to>
      <xdr:col>107</xdr:col>
      <xdr:colOff>50800</xdr:colOff>
      <xdr:row>56</xdr:row>
      <xdr:rowOff>9797</xdr:rowOff>
    </xdr:to>
    <xdr:cxnSp macro="">
      <xdr:nvCxnSpPr>
        <xdr:cNvPr id="621" name="直線コネクタ 620"/>
        <xdr:cNvCxnSpPr/>
      </xdr:nvCxnSpPr>
      <xdr:spPr>
        <a:xfrm>
          <a:off x="17213580" y="9313273"/>
          <a:ext cx="774700" cy="8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11249</xdr:rowOff>
    </xdr:from>
    <xdr:to>
      <xdr:col>98</xdr:col>
      <xdr:colOff>38100</xdr:colOff>
      <xdr:row>56</xdr:row>
      <xdr:rowOff>112849</xdr:rowOff>
    </xdr:to>
    <xdr:sp macro="" textlink="">
      <xdr:nvSpPr>
        <xdr:cNvPr id="622" name="楕円 621"/>
        <xdr:cNvSpPr/>
      </xdr:nvSpPr>
      <xdr:spPr>
        <a:xfrm>
          <a:off x="16388080" y="93990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55</xdr:row>
      <xdr:rowOff>93073</xdr:rowOff>
    </xdr:from>
    <xdr:to>
      <xdr:col>102</xdr:col>
      <xdr:colOff>114300</xdr:colOff>
      <xdr:row>56</xdr:row>
      <xdr:rowOff>62049</xdr:rowOff>
    </xdr:to>
    <xdr:cxnSp macro="">
      <xdr:nvCxnSpPr>
        <xdr:cNvPr id="623" name="直線コネクタ 622"/>
        <xdr:cNvCxnSpPr/>
      </xdr:nvCxnSpPr>
      <xdr:spPr>
        <a:xfrm flipV="1">
          <a:off x="16431260" y="9313273"/>
          <a:ext cx="782320" cy="13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4" name="n_1aveValue【学校施設】&#10;一人当たり面積"/>
        <xdr:cNvSpPr txBox="1"/>
      </xdr:nvSpPr>
      <xdr:spPr>
        <a:xfrm>
          <a:off x="18561127" y="100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5" name="n_2aveValue【学校施設】&#10;一人当たり面積"/>
        <xdr:cNvSpPr txBox="1"/>
      </xdr:nvSpPr>
      <xdr:spPr>
        <a:xfrm>
          <a:off x="17776267" y="100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626" name="n_3aveValue【学校施設】&#10;一人当たり面積"/>
        <xdr:cNvSpPr txBox="1"/>
      </xdr:nvSpPr>
      <xdr:spPr>
        <a:xfrm>
          <a:off x="17001567" y="997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627" name="n_4aveValue【学校施設】&#10;一人当たり面積"/>
        <xdr:cNvSpPr txBox="1"/>
      </xdr:nvSpPr>
      <xdr:spPr>
        <a:xfrm>
          <a:off x="16226867" y="1003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54264</xdr:rowOff>
    </xdr:from>
    <xdr:ext cx="469744" cy="259045"/>
    <xdr:sp macro="" textlink="">
      <xdr:nvSpPr>
        <xdr:cNvPr id="628" name="n_1mainValue【学校施設】&#10;一人当たり面積"/>
        <xdr:cNvSpPr txBox="1"/>
      </xdr:nvSpPr>
      <xdr:spPr>
        <a:xfrm>
          <a:off x="18561127" y="9106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77124</xdr:rowOff>
    </xdr:from>
    <xdr:ext cx="469744" cy="259045"/>
    <xdr:sp macro="" textlink="">
      <xdr:nvSpPr>
        <xdr:cNvPr id="629" name="n_2mainValue【学校施設】&#10;一人当たり面積"/>
        <xdr:cNvSpPr txBox="1"/>
      </xdr:nvSpPr>
      <xdr:spPr>
        <a:xfrm>
          <a:off x="17776267" y="912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53</xdr:row>
      <xdr:rowOff>160400</xdr:rowOff>
    </xdr:from>
    <xdr:ext cx="469744" cy="259045"/>
    <xdr:sp macro="" textlink="">
      <xdr:nvSpPr>
        <xdr:cNvPr id="630" name="n_3mainValue【学校施設】&#10;一人当たり面積"/>
        <xdr:cNvSpPr txBox="1"/>
      </xdr:nvSpPr>
      <xdr:spPr>
        <a:xfrm>
          <a:off x="17001567" y="904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129376</xdr:rowOff>
    </xdr:from>
    <xdr:ext cx="469744" cy="259045"/>
    <xdr:sp macro="" textlink="">
      <xdr:nvSpPr>
        <xdr:cNvPr id="631" name="n_4mainValue【学校施設】&#10;一人当たり面積"/>
        <xdr:cNvSpPr txBox="1"/>
      </xdr:nvSpPr>
      <xdr:spPr>
        <a:xfrm>
          <a:off x="16226867" y="918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xdr:cNvCxnSpPr/>
      </xdr:nvCxnSpPr>
      <xdr:spPr>
        <a:xfrm flipV="1">
          <a:off x="14375764" y="131140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xdr:cNvSpPr txBox="1"/>
      </xdr:nvSpPr>
      <xdr:spPr>
        <a:xfrm>
          <a:off x="14414500" y="1289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xdr:cNvCxnSpPr/>
      </xdr:nvCxnSpPr>
      <xdr:spPr>
        <a:xfrm>
          <a:off x="142875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163847</xdr:rowOff>
    </xdr:from>
    <xdr:ext cx="405111" cy="259045"/>
    <xdr:sp macro="" textlink="">
      <xdr:nvSpPr>
        <xdr:cNvPr id="661" name="【児童館】&#10;有形固定資産減価償却率平均値テキスト"/>
        <xdr:cNvSpPr txBox="1"/>
      </xdr:nvSpPr>
      <xdr:spPr>
        <a:xfrm>
          <a:off x="14414500" y="13742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xdr:cNvSpPr/>
      </xdr:nvSpPr>
      <xdr:spPr>
        <a:xfrm>
          <a:off x="14325600" y="137604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xdr:cNvSpPr/>
      </xdr:nvSpPr>
      <xdr:spPr>
        <a:xfrm>
          <a:off x="13578840" y="1372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xdr:cNvSpPr/>
      </xdr:nvSpPr>
      <xdr:spPr>
        <a:xfrm>
          <a:off x="128041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xdr:cNvSpPr/>
      </xdr:nvSpPr>
      <xdr:spPr>
        <a:xfrm>
          <a:off x="12029440" y="137033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xdr:cNvSpPr/>
      </xdr:nvSpPr>
      <xdr:spPr>
        <a:xfrm>
          <a:off x="11231880" y="137109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672" name="楕円 671"/>
        <xdr:cNvSpPr/>
      </xdr:nvSpPr>
      <xdr:spPr>
        <a:xfrm>
          <a:off x="14325600" y="130670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405111" cy="259045"/>
    <xdr:sp macro="" textlink="">
      <xdr:nvSpPr>
        <xdr:cNvPr id="673" name="【児童館】&#10;有形固定資産減価償却率該当値テキスト"/>
        <xdr:cNvSpPr txBox="1"/>
      </xdr:nvSpPr>
      <xdr:spPr>
        <a:xfrm>
          <a:off x="14414500" y="1302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107314</xdr:rowOff>
    </xdr:from>
    <xdr:to>
      <xdr:col>81</xdr:col>
      <xdr:colOff>101600</xdr:colOff>
      <xdr:row>78</xdr:row>
      <xdr:rowOff>37464</xdr:rowOff>
    </xdr:to>
    <xdr:sp macro="" textlink="">
      <xdr:nvSpPr>
        <xdr:cNvPr id="674" name="楕円 673"/>
        <xdr:cNvSpPr/>
      </xdr:nvSpPr>
      <xdr:spPr>
        <a:xfrm>
          <a:off x="13578840" y="130155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158114</xdr:rowOff>
    </xdr:from>
    <xdr:to>
      <xdr:col>85</xdr:col>
      <xdr:colOff>127000</xdr:colOff>
      <xdr:row>78</xdr:row>
      <xdr:rowOff>38100</xdr:rowOff>
    </xdr:to>
    <xdr:cxnSp macro="">
      <xdr:nvCxnSpPr>
        <xdr:cNvPr id="675" name="直線コネクタ 674"/>
        <xdr:cNvCxnSpPr/>
      </xdr:nvCxnSpPr>
      <xdr:spPr>
        <a:xfrm>
          <a:off x="13629640" y="13066394"/>
          <a:ext cx="746760" cy="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55880</xdr:rowOff>
    </xdr:from>
    <xdr:to>
      <xdr:col>76</xdr:col>
      <xdr:colOff>165100</xdr:colOff>
      <xdr:row>77</xdr:row>
      <xdr:rowOff>157480</xdr:rowOff>
    </xdr:to>
    <xdr:sp macro="" textlink="">
      <xdr:nvSpPr>
        <xdr:cNvPr id="676" name="楕円 675"/>
        <xdr:cNvSpPr/>
      </xdr:nvSpPr>
      <xdr:spPr>
        <a:xfrm>
          <a:off x="12804140" y="1296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106680</xdr:rowOff>
    </xdr:from>
    <xdr:to>
      <xdr:col>81</xdr:col>
      <xdr:colOff>50800</xdr:colOff>
      <xdr:row>77</xdr:row>
      <xdr:rowOff>158114</xdr:rowOff>
    </xdr:to>
    <xdr:cxnSp macro="">
      <xdr:nvCxnSpPr>
        <xdr:cNvPr id="677" name="直線コネクタ 676"/>
        <xdr:cNvCxnSpPr/>
      </xdr:nvCxnSpPr>
      <xdr:spPr>
        <a:xfrm>
          <a:off x="12854940" y="13014960"/>
          <a:ext cx="7747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145414</xdr:rowOff>
    </xdr:from>
    <xdr:to>
      <xdr:col>72</xdr:col>
      <xdr:colOff>38100</xdr:colOff>
      <xdr:row>77</xdr:row>
      <xdr:rowOff>75564</xdr:rowOff>
    </xdr:to>
    <xdr:sp macro="" textlink="">
      <xdr:nvSpPr>
        <xdr:cNvPr id="678" name="楕円 677"/>
        <xdr:cNvSpPr/>
      </xdr:nvSpPr>
      <xdr:spPr>
        <a:xfrm>
          <a:off x="12029440" y="128860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24764</xdr:rowOff>
    </xdr:from>
    <xdr:to>
      <xdr:col>76</xdr:col>
      <xdr:colOff>114300</xdr:colOff>
      <xdr:row>77</xdr:row>
      <xdr:rowOff>106680</xdr:rowOff>
    </xdr:to>
    <xdr:cxnSp macro="">
      <xdr:nvCxnSpPr>
        <xdr:cNvPr id="679" name="直線コネクタ 678"/>
        <xdr:cNvCxnSpPr/>
      </xdr:nvCxnSpPr>
      <xdr:spPr>
        <a:xfrm>
          <a:off x="12072620" y="12933044"/>
          <a:ext cx="78232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135889</xdr:rowOff>
    </xdr:from>
    <xdr:to>
      <xdr:col>67</xdr:col>
      <xdr:colOff>101600</xdr:colOff>
      <xdr:row>86</xdr:row>
      <xdr:rowOff>66039</xdr:rowOff>
    </xdr:to>
    <xdr:sp macro="" textlink="">
      <xdr:nvSpPr>
        <xdr:cNvPr id="680" name="楕円 679"/>
        <xdr:cNvSpPr/>
      </xdr:nvSpPr>
      <xdr:spPr>
        <a:xfrm>
          <a:off x="11231880" y="143852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24764</xdr:rowOff>
    </xdr:from>
    <xdr:to>
      <xdr:col>71</xdr:col>
      <xdr:colOff>177800</xdr:colOff>
      <xdr:row>86</xdr:row>
      <xdr:rowOff>15239</xdr:rowOff>
    </xdr:to>
    <xdr:cxnSp macro="">
      <xdr:nvCxnSpPr>
        <xdr:cNvPr id="681" name="直線コネクタ 680"/>
        <xdr:cNvCxnSpPr/>
      </xdr:nvCxnSpPr>
      <xdr:spPr>
        <a:xfrm flipV="1">
          <a:off x="11282680" y="12933044"/>
          <a:ext cx="789940" cy="149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82" name="n_1aveValue【児童館】&#10;有形固定資産減価償却率"/>
        <xdr:cNvSpPr txBox="1"/>
      </xdr:nvSpPr>
      <xdr:spPr>
        <a:xfrm>
          <a:off x="13437244" y="1381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3" name="n_2aveValue【児童館】&#10;有形固定資産減価償却率"/>
        <xdr:cNvSpPr txBox="1"/>
      </xdr:nvSpPr>
      <xdr:spPr>
        <a:xfrm>
          <a:off x="12675244" y="1381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84" name="n_3aveValue【児童館】&#10;有形固定資産減価償却率"/>
        <xdr:cNvSpPr txBox="1"/>
      </xdr:nvSpPr>
      <xdr:spPr>
        <a:xfrm>
          <a:off x="11900544" y="1379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685" name="n_4aveValue【児童館】&#10;有形固定資産減価償却率"/>
        <xdr:cNvSpPr txBox="1"/>
      </xdr:nvSpPr>
      <xdr:spPr>
        <a:xfrm>
          <a:off x="1110298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53991</xdr:rowOff>
    </xdr:from>
    <xdr:ext cx="405111" cy="259045"/>
    <xdr:sp macro="" textlink="">
      <xdr:nvSpPr>
        <xdr:cNvPr id="686" name="n_1mainValue【児童館】&#10;有形固定資産減価償却率"/>
        <xdr:cNvSpPr txBox="1"/>
      </xdr:nvSpPr>
      <xdr:spPr>
        <a:xfrm>
          <a:off x="13437244" y="1279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2557</xdr:rowOff>
    </xdr:from>
    <xdr:ext cx="405111" cy="259045"/>
    <xdr:sp macro="" textlink="">
      <xdr:nvSpPr>
        <xdr:cNvPr id="687" name="n_2mainValue【児童館】&#10;有形固定資産減価償却率"/>
        <xdr:cNvSpPr txBox="1"/>
      </xdr:nvSpPr>
      <xdr:spPr>
        <a:xfrm>
          <a:off x="12675244" y="1274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92092</xdr:rowOff>
    </xdr:from>
    <xdr:ext cx="405111" cy="259045"/>
    <xdr:sp macro="" textlink="">
      <xdr:nvSpPr>
        <xdr:cNvPr id="688" name="n_3mainValue【児童館】&#10;有形固定資産減価償却率"/>
        <xdr:cNvSpPr txBox="1"/>
      </xdr:nvSpPr>
      <xdr:spPr>
        <a:xfrm>
          <a:off x="11900544" y="1266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57166</xdr:rowOff>
    </xdr:from>
    <xdr:ext cx="405111" cy="259045"/>
    <xdr:sp macro="" textlink="">
      <xdr:nvSpPr>
        <xdr:cNvPr id="689" name="n_4mainValue【児童館】&#10;有形固定資産減価償却率"/>
        <xdr:cNvSpPr txBox="1"/>
      </xdr:nvSpPr>
      <xdr:spPr>
        <a:xfrm>
          <a:off x="11102984" y="1447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xdr:cNvCxnSpPr/>
      </xdr:nvCxnSpPr>
      <xdr:spPr>
        <a:xfrm flipV="1">
          <a:off x="19509104" y="13270230"/>
          <a:ext cx="0" cy="1162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xdr:cNvSpPr txBox="1"/>
      </xdr:nvSpPr>
      <xdr:spPr>
        <a:xfrm>
          <a:off x="19547840" y="130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xdr:cNvCxnSpPr/>
      </xdr:nvCxnSpPr>
      <xdr:spPr>
        <a:xfrm>
          <a:off x="19443700" y="1327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xdr:cNvSpPr txBox="1"/>
      </xdr:nvSpPr>
      <xdr:spPr>
        <a:xfrm>
          <a:off x="19547840" y="13970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xdr:cNvSpPr/>
      </xdr:nvSpPr>
      <xdr:spPr>
        <a:xfrm>
          <a:off x="179374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xdr:cNvSpPr/>
      </xdr:nvSpPr>
      <xdr:spPr>
        <a:xfrm>
          <a:off x="1716278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xdr:cNvSpPr/>
      </xdr:nvSpPr>
      <xdr:spPr>
        <a:xfrm>
          <a:off x="1638808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27" name="楕円 726"/>
        <xdr:cNvSpPr/>
      </xdr:nvSpPr>
      <xdr:spPr>
        <a:xfrm>
          <a:off x="1945894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107966</xdr:rowOff>
    </xdr:from>
    <xdr:ext cx="469744" cy="259045"/>
    <xdr:sp macro="" textlink="">
      <xdr:nvSpPr>
        <xdr:cNvPr id="728" name="【児童館】&#10;一人当たり面積該当値テキスト"/>
        <xdr:cNvSpPr txBox="1"/>
      </xdr:nvSpPr>
      <xdr:spPr>
        <a:xfrm>
          <a:off x="19547840" y="1418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21589</xdr:rowOff>
    </xdr:from>
    <xdr:to>
      <xdr:col>112</xdr:col>
      <xdr:colOff>38100</xdr:colOff>
      <xdr:row>85</xdr:row>
      <xdr:rowOff>123189</xdr:rowOff>
    </xdr:to>
    <xdr:sp macro="" textlink="">
      <xdr:nvSpPr>
        <xdr:cNvPr id="729" name="楕円 728"/>
        <xdr:cNvSpPr/>
      </xdr:nvSpPr>
      <xdr:spPr>
        <a:xfrm>
          <a:off x="18735040" y="142709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72389</xdr:rowOff>
    </xdr:from>
    <xdr:to>
      <xdr:col>116</xdr:col>
      <xdr:colOff>63500</xdr:colOff>
      <xdr:row>85</xdr:row>
      <xdr:rowOff>72389</xdr:rowOff>
    </xdr:to>
    <xdr:cxnSp macro="">
      <xdr:nvCxnSpPr>
        <xdr:cNvPr id="730" name="直線コネクタ 729"/>
        <xdr:cNvCxnSpPr/>
      </xdr:nvCxnSpPr>
      <xdr:spPr>
        <a:xfrm>
          <a:off x="18778220" y="1432178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21589</xdr:rowOff>
    </xdr:from>
    <xdr:to>
      <xdr:col>107</xdr:col>
      <xdr:colOff>101600</xdr:colOff>
      <xdr:row>85</xdr:row>
      <xdr:rowOff>123189</xdr:rowOff>
    </xdr:to>
    <xdr:sp macro="" textlink="">
      <xdr:nvSpPr>
        <xdr:cNvPr id="731" name="楕円 730"/>
        <xdr:cNvSpPr/>
      </xdr:nvSpPr>
      <xdr:spPr>
        <a:xfrm>
          <a:off x="1793748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72389</xdr:rowOff>
    </xdr:from>
    <xdr:to>
      <xdr:col>111</xdr:col>
      <xdr:colOff>177800</xdr:colOff>
      <xdr:row>85</xdr:row>
      <xdr:rowOff>72389</xdr:rowOff>
    </xdr:to>
    <xdr:cxnSp macro="">
      <xdr:nvCxnSpPr>
        <xdr:cNvPr id="732" name="直線コネクタ 731"/>
        <xdr:cNvCxnSpPr/>
      </xdr:nvCxnSpPr>
      <xdr:spPr>
        <a:xfrm>
          <a:off x="17988280" y="1432178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33" name="楕円 732"/>
        <xdr:cNvSpPr/>
      </xdr:nvSpPr>
      <xdr:spPr>
        <a:xfrm>
          <a:off x="1716278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85</xdr:row>
      <xdr:rowOff>72389</xdr:rowOff>
    </xdr:to>
    <xdr:cxnSp macro="">
      <xdr:nvCxnSpPr>
        <xdr:cNvPr id="734" name="直線コネクタ 733"/>
        <xdr:cNvCxnSpPr/>
      </xdr:nvCxnSpPr>
      <xdr:spPr>
        <a:xfrm>
          <a:off x="17213580" y="14165580"/>
          <a:ext cx="7747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35" name="楕円 734"/>
        <xdr:cNvSpPr/>
      </xdr:nvSpPr>
      <xdr:spPr>
        <a:xfrm>
          <a:off x="16388080" y="1436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85</xdr:row>
      <xdr:rowOff>163830</xdr:rowOff>
    </xdr:to>
    <xdr:cxnSp macro="">
      <xdr:nvCxnSpPr>
        <xdr:cNvPr id="736" name="直線コネクタ 735"/>
        <xdr:cNvCxnSpPr/>
      </xdr:nvCxnSpPr>
      <xdr:spPr>
        <a:xfrm flipV="1">
          <a:off x="16431260" y="14165580"/>
          <a:ext cx="78232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xdr:cNvSpPr txBox="1"/>
      </xdr:nvSpPr>
      <xdr:spPr>
        <a:xfrm>
          <a:off x="177762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xdr:cNvSpPr txBox="1"/>
      </xdr:nvSpPr>
      <xdr:spPr>
        <a:xfrm>
          <a:off x="170015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xdr:cNvSpPr txBox="1"/>
      </xdr:nvSpPr>
      <xdr:spPr>
        <a:xfrm>
          <a:off x="1622686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114316</xdr:rowOff>
    </xdr:from>
    <xdr:ext cx="469744" cy="259045"/>
    <xdr:sp macro="" textlink="">
      <xdr:nvSpPr>
        <xdr:cNvPr id="741" name="n_1mainValue【児童館】&#10;一人当たり面積"/>
        <xdr:cNvSpPr txBox="1"/>
      </xdr:nvSpPr>
      <xdr:spPr>
        <a:xfrm>
          <a:off x="185611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42" name="n_2mainValue【児童館】&#10;一人当たり面積"/>
        <xdr:cNvSpPr txBox="1"/>
      </xdr:nvSpPr>
      <xdr:spPr>
        <a:xfrm>
          <a:off x="1777626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43" name="n_3mainValue【児童館】&#10;一人当たり面積"/>
        <xdr:cNvSpPr txBox="1"/>
      </xdr:nvSpPr>
      <xdr:spPr>
        <a:xfrm>
          <a:off x="1700156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44" name="n_4mainValue【児童館】&#10;一人当たり面積"/>
        <xdr:cNvSpPr txBox="1"/>
      </xdr:nvSpPr>
      <xdr:spPr>
        <a:xfrm>
          <a:off x="1622686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xdr:cNvCxnSpPr/>
      </xdr:nvCxnSpPr>
      <xdr:spPr>
        <a:xfrm flipV="1">
          <a:off x="14375764" y="169316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xdr:cNvSpPr txBox="1"/>
      </xdr:nvSpPr>
      <xdr:spPr>
        <a:xfrm>
          <a:off x="144145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xdr:cNvCxnSpPr/>
      </xdr:nvCxnSpPr>
      <xdr:spPr>
        <a:xfrm>
          <a:off x="142875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xdr:cNvSpPr txBox="1"/>
      </xdr:nvSpPr>
      <xdr:spPr>
        <a:xfrm>
          <a:off x="14414500" y="1671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xdr:cNvCxnSpPr/>
      </xdr:nvCxnSpPr>
      <xdr:spPr>
        <a:xfrm>
          <a:off x="14287500" y="1693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147338</xdr:rowOff>
    </xdr:from>
    <xdr:ext cx="405111" cy="259045"/>
    <xdr:sp macro="" textlink="">
      <xdr:nvSpPr>
        <xdr:cNvPr id="774" name="【公民館】&#10;有形固定資産減価償却率平均値テキスト"/>
        <xdr:cNvSpPr txBox="1"/>
      </xdr:nvSpPr>
      <xdr:spPr>
        <a:xfrm>
          <a:off x="14414500" y="17246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xdr:cNvSpPr/>
      </xdr:nvSpPr>
      <xdr:spPr>
        <a:xfrm>
          <a:off x="14325600" y="173913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xdr:cNvSpPr/>
      </xdr:nvSpPr>
      <xdr:spPr>
        <a:xfrm>
          <a:off x="13578840" y="173818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xdr:cNvSpPr/>
      </xdr:nvSpPr>
      <xdr:spPr>
        <a:xfrm>
          <a:off x="12804140" y="17370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xdr:cNvSpPr/>
      </xdr:nvSpPr>
      <xdr:spPr>
        <a:xfrm>
          <a:off x="12029440" y="1734565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xdr:cNvSpPr/>
      </xdr:nvSpPr>
      <xdr:spPr>
        <a:xfrm>
          <a:off x="11231880" y="1733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85" name="楕円 784"/>
        <xdr:cNvSpPr/>
      </xdr:nvSpPr>
      <xdr:spPr>
        <a:xfrm>
          <a:off x="14325600" y="1748282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26688</xdr:rowOff>
    </xdr:from>
    <xdr:ext cx="405111" cy="259045"/>
    <xdr:sp macro="" textlink="">
      <xdr:nvSpPr>
        <xdr:cNvPr id="786" name="【公民館】&#10;有形固定資産減価償却率該当値テキスト"/>
        <xdr:cNvSpPr txBox="1"/>
      </xdr:nvSpPr>
      <xdr:spPr>
        <a:xfrm>
          <a:off x="14414500" y="174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12064</xdr:rowOff>
    </xdr:from>
    <xdr:to>
      <xdr:col>81</xdr:col>
      <xdr:colOff>101600</xdr:colOff>
      <xdr:row>104</xdr:row>
      <xdr:rowOff>113664</xdr:rowOff>
    </xdr:to>
    <xdr:sp macro="" textlink="">
      <xdr:nvSpPr>
        <xdr:cNvPr id="787" name="楕円 786"/>
        <xdr:cNvSpPr/>
      </xdr:nvSpPr>
      <xdr:spPr>
        <a:xfrm>
          <a:off x="13578840" y="174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62864</xdr:rowOff>
    </xdr:from>
    <xdr:to>
      <xdr:col>85</xdr:col>
      <xdr:colOff>127000</xdr:colOff>
      <xdr:row>104</xdr:row>
      <xdr:rowOff>99061</xdr:rowOff>
    </xdr:to>
    <xdr:cxnSp macro="">
      <xdr:nvCxnSpPr>
        <xdr:cNvPr id="788" name="直線コネクタ 787"/>
        <xdr:cNvCxnSpPr/>
      </xdr:nvCxnSpPr>
      <xdr:spPr>
        <a:xfrm>
          <a:off x="13629640" y="17497424"/>
          <a:ext cx="74676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93980</xdr:rowOff>
    </xdr:from>
    <xdr:to>
      <xdr:col>76</xdr:col>
      <xdr:colOff>165100</xdr:colOff>
      <xdr:row>105</xdr:row>
      <xdr:rowOff>24130</xdr:rowOff>
    </xdr:to>
    <xdr:sp macro="" textlink="">
      <xdr:nvSpPr>
        <xdr:cNvPr id="789" name="楕円 788"/>
        <xdr:cNvSpPr/>
      </xdr:nvSpPr>
      <xdr:spPr>
        <a:xfrm>
          <a:off x="12804140" y="17528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62864</xdr:rowOff>
    </xdr:from>
    <xdr:to>
      <xdr:col>81</xdr:col>
      <xdr:colOff>50800</xdr:colOff>
      <xdr:row>104</xdr:row>
      <xdr:rowOff>144780</xdr:rowOff>
    </xdr:to>
    <xdr:cxnSp macro="">
      <xdr:nvCxnSpPr>
        <xdr:cNvPr id="790" name="直線コネクタ 789"/>
        <xdr:cNvCxnSpPr/>
      </xdr:nvCxnSpPr>
      <xdr:spPr>
        <a:xfrm flipV="1">
          <a:off x="12854940" y="17497424"/>
          <a:ext cx="7747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791" name="楕円 790"/>
        <xdr:cNvSpPr/>
      </xdr:nvSpPr>
      <xdr:spPr>
        <a:xfrm>
          <a:off x="12029440" y="17349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133350</xdr:rowOff>
    </xdr:from>
    <xdr:to>
      <xdr:col>76</xdr:col>
      <xdr:colOff>114300</xdr:colOff>
      <xdr:row>104</xdr:row>
      <xdr:rowOff>144780</xdr:rowOff>
    </xdr:to>
    <xdr:cxnSp macro="">
      <xdr:nvCxnSpPr>
        <xdr:cNvPr id="792" name="直線コネクタ 791"/>
        <xdr:cNvCxnSpPr/>
      </xdr:nvCxnSpPr>
      <xdr:spPr>
        <a:xfrm>
          <a:off x="12072620" y="17400270"/>
          <a:ext cx="78232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61595</xdr:rowOff>
    </xdr:from>
    <xdr:to>
      <xdr:col>67</xdr:col>
      <xdr:colOff>101600</xdr:colOff>
      <xdr:row>103</xdr:row>
      <xdr:rowOff>163195</xdr:rowOff>
    </xdr:to>
    <xdr:sp macro="" textlink="">
      <xdr:nvSpPr>
        <xdr:cNvPr id="793" name="楕円 792"/>
        <xdr:cNvSpPr/>
      </xdr:nvSpPr>
      <xdr:spPr>
        <a:xfrm>
          <a:off x="11231880" y="173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112395</xdr:rowOff>
    </xdr:from>
    <xdr:to>
      <xdr:col>71</xdr:col>
      <xdr:colOff>177800</xdr:colOff>
      <xdr:row>103</xdr:row>
      <xdr:rowOff>133350</xdr:rowOff>
    </xdr:to>
    <xdr:cxnSp macro="">
      <xdr:nvCxnSpPr>
        <xdr:cNvPr id="794" name="直線コネクタ 793"/>
        <xdr:cNvCxnSpPr/>
      </xdr:nvCxnSpPr>
      <xdr:spPr>
        <a:xfrm>
          <a:off x="11282680" y="17379315"/>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795" name="n_1aveValue【公民館】&#10;有形固定資産減価償却率"/>
        <xdr:cNvSpPr txBox="1"/>
      </xdr:nvSpPr>
      <xdr:spPr>
        <a:xfrm>
          <a:off x="13437244" y="1716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96" name="n_2aveValue【公民館】&#10;有形固定資産減価償却率"/>
        <xdr:cNvSpPr txBox="1"/>
      </xdr:nvSpPr>
      <xdr:spPr>
        <a:xfrm>
          <a:off x="12675244"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797" name="n_3aveValue【公民館】&#10;有形固定資産減価償却率"/>
        <xdr:cNvSpPr txBox="1"/>
      </xdr:nvSpPr>
      <xdr:spPr>
        <a:xfrm>
          <a:off x="11900544"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798" name="n_4aveValue【公民館】&#10;有形固定資産減価償却率"/>
        <xdr:cNvSpPr txBox="1"/>
      </xdr:nvSpPr>
      <xdr:spPr>
        <a:xfrm>
          <a:off x="11102984" y="1742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104791</xdr:rowOff>
    </xdr:from>
    <xdr:ext cx="405111" cy="259045"/>
    <xdr:sp macro="" textlink="">
      <xdr:nvSpPr>
        <xdr:cNvPr id="799" name="n_1mainValue【公民館】&#10;有形固定資産減価償却率"/>
        <xdr:cNvSpPr txBox="1"/>
      </xdr:nvSpPr>
      <xdr:spPr>
        <a:xfrm>
          <a:off x="13437244" y="17539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15257</xdr:rowOff>
    </xdr:from>
    <xdr:ext cx="405111" cy="259045"/>
    <xdr:sp macro="" textlink="">
      <xdr:nvSpPr>
        <xdr:cNvPr id="800" name="n_2mainValue【公民館】&#10;有形固定資産減価償却率"/>
        <xdr:cNvSpPr txBox="1"/>
      </xdr:nvSpPr>
      <xdr:spPr>
        <a:xfrm>
          <a:off x="126752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3827</xdr:rowOff>
    </xdr:from>
    <xdr:ext cx="405111" cy="259045"/>
    <xdr:sp macro="" textlink="">
      <xdr:nvSpPr>
        <xdr:cNvPr id="801" name="n_3mainValue【公民館】&#10;有形固定資産減価償却率"/>
        <xdr:cNvSpPr txBox="1"/>
      </xdr:nvSpPr>
      <xdr:spPr>
        <a:xfrm>
          <a:off x="11900544" y="1743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8272</xdr:rowOff>
    </xdr:from>
    <xdr:ext cx="405111" cy="259045"/>
    <xdr:sp macro="" textlink="">
      <xdr:nvSpPr>
        <xdr:cNvPr id="802" name="n_4mainValue【公民館】&#10;有形固定資産減価償却率"/>
        <xdr:cNvSpPr txBox="1"/>
      </xdr:nvSpPr>
      <xdr:spPr>
        <a:xfrm>
          <a:off x="1110298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xdr:cNvCxnSpPr/>
      </xdr:nvCxnSpPr>
      <xdr:spPr>
        <a:xfrm flipV="1">
          <a:off x="19509104" y="16920211"/>
          <a:ext cx="0" cy="1122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xdr:cNvSpPr txBox="1"/>
      </xdr:nvSpPr>
      <xdr:spPr>
        <a:xfrm>
          <a:off x="1954784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xdr:cNvCxnSpPr/>
      </xdr:nvCxnSpPr>
      <xdr:spPr>
        <a:xfrm>
          <a:off x="1944370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xdr:cNvSpPr txBox="1"/>
      </xdr:nvSpPr>
      <xdr:spPr>
        <a:xfrm>
          <a:off x="19547840" y="1669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xdr:cNvCxnSpPr/>
      </xdr:nvCxnSpPr>
      <xdr:spPr>
        <a:xfrm>
          <a:off x="194437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27" name="【公民館】&#10;一人当たり面積平均値テキスト"/>
        <xdr:cNvSpPr txBox="1"/>
      </xdr:nvSpPr>
      <xdr:spPr>
        <a:xfrm>
          <a:off x="19547840" y="1760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xdr:cNvSpPr/>
      </xdr:nvSpPr>
      <xdr:spPr>
        <a:xfrm>
          <a:off x="194589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xdr:cNvSpPr/>
      </xdr:nvSpPr>
      <xdr:spPr>
        <a:xfrm>
          <a:off x="187350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xdr:cNvSpPr/>
      </xdr:nvSpPr>
      <xdr:spPr>
        <a:xfrm>
          <a:off x="17937480" y="1763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xdr:cNvSpPr/>
      </xdr:nvSpPr>
      <xdr:spPr>
        <a:xfrm>
          <a:off x="1716278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xdr:cNvSpPr/>
      </xdr:nvSpPr>
      <xdr:spPr>
        <a:xfrm>
          <a:off x="16388080" y="176447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111125</xdr:rowOff>
    </xdr:from>
    <xdr:to>
      <xdr:col>116</xdr:col>
      <xdr:colOff>114300</xdr:colOff>
      <xdr:row>104</xdr:row>
      <xdr:rowOff>41275</xdr:rowOff>
    </xdr:to>
    <xdr:sp macro="" textlink="">
      <xdr:nvSpPr>
        <xdr:cNvPr id="838" name="楕円 837"/>
        <xdr:cNvSpPr/>
      </xdr:nvSpPr>
      <xdr:spPr>
        <a:xfrm>
          <a:off x="19458940" y="173780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134002</xdr:rowOff>
    </xdr:from>
    <xdr:ext cx="469744" cy="259045"/>
    <xdr:sp macro="" textlink="">
      <xdr:nvSpPr>
        <xdr:cNvPr id="839" name="【公民館】&#10;一人当たり面積該当値テキスト"/>
        <xdr:cNvSpPr txBox="1"/>
      </xdr:nvSpPr>
      <xdr:spPr>
        <a:xfrm>
          <a:off x="19547840" y="172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122555</xdr:rowOff>
    </xdr:from>
    <xdr:to>
      <xdr:col>112</xdr:col>
      <xdr:colOff>38100</xdr:colOff>
      <xdr:row>104</xdr:row>
      <xdr:rowOff>52705</xdr:rowOff>
    </xdr:to>
    <xdr:sp macro="" textlink="">
      <xdr:nvSpPr>
        <xdr:cNvPr id="840" name="楕円 839"/>
        <xdr:cNvSpPr/>
      </xdr:nvSpPr>
      <xdr:spPr>
        <a:xfrm>
          <a:off x="18735040" y="17389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161925</xdr:rowOff>
    </xdr:from>
    <xdr:to>
      <xdr:col>116</xdr:col>
      <xdr:colOff>63500</xdr:colOff>
      <xdr:row>104</xdr:row>
      <xdr:rowOff>1905</xdr:rowOff>
    </xdr:to>
    <xdr:cxnSp macro="">
      <xdr:nvCxnSpPr>
        <xdr:cNvPr id="841" name="直線コネクタ 840"/>
        <xdr:cNvCxnSpPr/>
      </xdr:nvCxnSpPr>
      <xdr:spPr>
        <a:xfrm flipV="1">
          <a:off x="18778220" y="17428845"/>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842" name="楕円 841"/>
        <xdr:cNvSpPr/>
      </xdr:nvSpPr>
      <xdr:spPr>
        <a:xfrm>
          <a:off x="17937480" y="1739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1905</xdr:rowOff>
    </xdr:from>
    <xdr:to>
      <xdr:col>111</xdr:col>
      <xdr:colOff>177800</xdr:colOff>
      <xdr:row>104</xdr:row>
      <xdr:rowOff>7620</xdr:rowOff>
    </xdr:to>
    <xdr:cxnSp macro="">
      <xdr:nvCxnSpPr>
        <xdr:cNvPr id="843" name="直線コネクタ 842"/>
        <xdr:cNvCxnSpPr/>
      </xdr:nvCxnSpPr>
      <xdr:spPr>
        <a:xfrm flipV="1">
          <a:off x="17988280" y="1743646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99695</xdr:rowOff>
    </xdr:from>
    <xdr:to>
      <xdr:col>102</xdr:col>
      <xdr:colOff>165100</xdr:colOff>
      <xdr:row>104</xdr:row>
      <xdr:rowOff>29845</xdr:rowOff>
    </xdr:to>
    <xdr:sp macro="" textlink="">
      <xdr:nvSpPr>
        <xdr:cNvPr id="844" name="楕円 843"/>
        <xdr:cNvSpPr/>
      </xdr:nvSpPr>
      <xdr:spPr>
        <a:xfrm>
          <a:off x="17162780" y="17366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150495</xdr:rowOff>
    </xdr:from>
    <xdr:to>
      <xdr:col>107</xdr:col>
      <xdr:colOff>50800</xdr:colOff>
      <xdr:row>104</xdr:row>
      <xdr:rowOff>7620</xdr:rowOff>
    </xdr:to>
    <xdr:cxnSp macro="">
      <xdr:nvCxnSpPr>
        <xdr:cNvPr id="845" name="直線コネクタ 844"/>
        <xdr:cNvCxnSpPr/>
      </xdr:nvCxnSpPr>
      <xdr:spPr>
        <a:xfrm>
          <a:off x="17213580" y="17417415"/>
          <a:ext cx="7747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128270</xdr:rowOff>
    </xdr:from>
    <xdr:to>
      <xdr:col>98</xdr:col>
      <xdr:colOff>38100</xdr:colOff>
      <xdr:row>105</xdr:row>
      <xdr:rowOff>58420</xdr:rowOff>
    </xdr:to>
    <xdr:sp macro="" textlink="">
      <xdr:nvSpPr>
        <xdr:cNvPr id="846" name="楕円 845"/>
        <xdr:cNvSpPr/>
      </xdr:nvSpPr>
      <xdr:spPr>
        <a:xfrm>
          <a:off x="16388080" y="17562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150495</xdr:rowOff>
    </xdr:from>
    <xdr:to>
      <xdr:col>102</xdr:col>
      <xdr:colOff>114300</xdr:colOff>
      <xdr:row>105</xdr:row>
      <xdr:rowOff>7620</xdr:rowOff>
    </xdr:to>
    <xdr:cxnSp macro="">
      <xdr:nvCxnSpPr>
        <xdr:cNvPr id="847" name="直線コネクタ 846"/>
        <xdr:cNvCxnSpPr/>
      </xdr:nvCxnSpPr>
      <xdr:spPr>
        <a:xfrm flipV="1">
          <a:off x="16431260" y="17417415"/>
          <a:ext cx="78232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8" name="n_1aveValue【公民館】&#10;一人当たり面積"/>
        <xdr:cNvSpPr txBox="1"/>
      </xdr:nvSpPr>
      <xdr:spPr>
        <a:xfrm>
          <a:off x="1856112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849" name="n_2aveValue【公民館】&#10;一人当たり面積"/>
        <xdr:cNvSpPr txBox="1"/>
      </xdr:nvSpPr>
      <xdr:spPr>
        <a:xfrm>
          <a:off x="17776267" y="1772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850" name="n_3aveValue【公民館】&#10;一人当たり面積"/>
        <xdr:cNvSpPr txBox="1"/>
      </xdr:nvSpPr>
      <xdr:spPr>
        <a:xfrm>
          <a:off x="1700156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851" name="n_4aveValue【公民館】&#10;一人当たり面積"/>
        <xdr:cNvSpPr txBox="1"/>
      </xdr:nvSpPr>
      <xdr:spPr>
        <a:xfrm>
          <a:off x="16226867" y="177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69232</xdr:rowOff>
    </xdr:from>
    <xdr:ext cx="469744" cy="259045"/>
    <xdr:sp macro="" textlink="">
      <xdr:nvSpPr>
        <xdr:cNvPr id="852" name="n_1mainValue【公民館】&#10;一人当たり面積"/>
        <xdr:cNvSpPr txBox="1"/>
      </xdr:nvSpPr>
      <xdr:spPr>
        <a:xfrm>
          <a:off x="18561127" y="1716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853" name="n_2mainValue【公民館】&#10;一人当たり面積"/>
        <xdr:cNvSpPr txBox="1"/>
      </xdr:nvSpPr>
      <xdr:spPr>
        <a:xfrm>
          <a:off x="1777626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46372</xdr:rowOff>
    </xdr:from>
    <xdr:ext cx="469744" cy="259045"/>
    <xdr:sp macro="" textlink="">
      <xdr:nvSpPr>
        <xdr:cNvPr id="854" name="n_3mainValue【公民館】&#10;一人当たり面積"/>
        <xdr:cNvSpPr txBox="1"/>
      </xdr:nvSpPr>
      <xdr:spPr>
        <a:xfrm>
          <a:off x="17001567" y="1714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74947</xdr:rowOff>
    </xdr:from>
    <xdr:ext cx="469744" cy="259045"/>
    <xdr:sp macro="" textlink="">
      <xdr:nvSpPr>
        <xdr:cNvPr id="855" name="n_4mainValue【公民館】&#10;一人当たり面積"/>
        <xdr:cNvSpPr txBox="1"/>
      </xdr:nvSpPr>
      <xdr:spPr>
        <a:xfrm>
          <a:off x="16226867" y="1734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類似団体と比較して特に有形固定資産減価償却率が高くなっているのは、「橋りょう・トンネル」である。そのうち、</a:t>
          </a:r>
          <a:r>
            <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1,800</a:t>
          </a:r>
          <a:r>
            <a:rPr kumimoji="1"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以上ある「橋りょう」については、橋の特性に応じて、「事後保全型維持管理」と「予防保全型維持管理」を組み合わせて、効率的に管理していくこととしている。</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「学校施設」については</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、他の公共施設と比べ</a:t>
          </a:r>
          <a:r>
            <a:rPr kumimoji="1"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有形固定資産減価償却率が高く</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、類似団体と比較しても依然高い状況にあり、</a:t>
          </a:r>
          <a:r>
            <a:rPr kumimoji="1"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小中学校の老朽化対策が喫緊の課題となっているが、施設数が多いことから、老朽化対策の手法を精査するとともに、</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口減少による</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児童・生徒数</a:t>
          </a:r>
          <a:r>
            <a:rPr kumimoji="1"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などを踏まえ</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小中学校の適正数や規模につい</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て</a:t>
          </a:r>
          <a:r>
            <a:rPr kumimoji="1"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検討</a:t>
          </a:r>
          <a:r>
            <a:rPr kumimoji="1"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しているところである。</a:t>
          </a:r>
          <a:endParaRPr kumimoji="1"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「公営住宅」については、東日本大震災後に整備した災害公営住宅の影響もあり、本市の公共施設等の約</a:t>
          </a:r>
          <a:r>
            <a:rPr kumimoji="0" lang="en-US"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0" lang="ja-JP" altLang="en-US"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延床面積ベース）を占めており、類似団体と比較しても一人当たり面積が非常に大きい現状にあることから、公営住宅、民間賃貸住宅及び県営住宅との供給バランスの最適化を図るため、現在検討しているところであ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2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318,490
315,597
1,232.26
199,829,402
192,542,884
2,811,446
76,498,488
129,889,048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086225" y="550926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12496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020820" y="7075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124960" y="528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020820" y="550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150512</xdr:rowOff>
    </xdr:from>
    <xdr:ext cx="405111" cy="259045"/>
    <xdr:sp macro="" textlink="">
      <xdr:nvSpPr>
        <xdr:cNvPr id="62" name="【図書館】&#10;有形固定資産減価償却率平均値テキスト"/>
        <xdr:cNvSpPr txBox="1"/>
      </xdr:nvSpPr>
      <xdr:spPr>
        <a:xfrm>
          <a:off x="4124960" y="601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03606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312160" y="60051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514600" y="597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739900" y="59480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965200" y="59690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126365</xdr:rowOff>
    </xdr:from>
    <xdr:to>
      <xdr:col>24</xdr:col>
      <xdr:colOff>114300</xdr:colOff>
      <xdr:row>35</xdr:row>
      <xdr:rowOff>56515</xdr:rowOff>
    </xdr:to>
    <xdr:sp macro="" textlink="">
      <xdr:nvSpPr>
        <xdr:cNvPr id="73" name="楕円 72"/>
        <xdr:cNvSpPr/>
      </xdr:nvSpPr>
      <xdr:spPr>
        <a:xfrm>
          <a:off x="4036060" y="58261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149242</xdr:rowOff>
    </xdr:from>
    <xdr:ext cx="405111" cy="259045"/>
    <xdr:sp macro="" textlink="">
      <xdr:nvSpPr>
        <xdr:cNvPr id="74" name="【図書館】&#10;有形固定資産減価償却率該当値テキスト"/>
        <xdr:cNvSpPr txBox="1"/>
      </xdr:nvSpPr>
      <xdr:spPr>
        <a:xfrm>
          <a:off x="4124960"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74930</xdr:rowOff>
    </xdr:from>
    <xdr:to>
      <xdr:col>20</xdr:col>
      <xdr:colOff>38100</xdr:colOff>
      <xdr:row>35</xdr:row>
      <xdr:rowOff>5080</xdr:rowOff>
    </xdr:to>
    <xdr:sp macro="" textlink="">
      <xdr:nvSpPr>
        <xdr:cNvPr id="75" name="楕円 74"/>
        <xdr:cNvSpPr/>
      </xdr:nvSpPr>
      <xdr:spPr>
        <a:xfrm>
          <a:off x="3312160" y="5774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125730</xdr:rowOff>
    </xdr:from>
    <xdr:to>
      <xdr:col>24</xdr:col>
      <xdr:colOff>63500</xdr:colOff>
      <xdr:row>35</xdr:row>
      <xdr:rowOff>5715</xdr:rowOff>
    </xdr:to>
    <xdr:cxnSp macro="">
      <xdr:nvCxnSpPr>
        <xdr:cNvPr id="76" name="直線コネクタ 75"/>
        <xdr:cNvCxnSpPr/>
      </xdr:nvCxnSpPr>
      <xdr:spPr>
        <a:xfrm>
          <a:off x="3355340" y="5825490"/>
          <a:ext cx="73152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19685</xdr:rowOff>
    </xdr:from>
    <xdr:to>
      <xdr:col>15</xdr:col>
      <xdr:colOff>101600</xdr:colOff>
      <xdr:row>34</xdr:row>
      <xdr:rowOff>121285</xdr:rowOff>
    </xdr:to>
    <xdr:sp macro="" textlink="">
      <xdr:nvSpPr>
        <xdr:cNvPr id="77" name="楕円 76"/>
        <xdr:cNvSpPr/>
      </xdr:nvSpPr>
      <xdr:spPr>
        <a:xfrm>
          <a:off x="25146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70485</xdr:rowOff>
    </xdr:from>
    <xdr:to>
      <xdr:col>19</xdr:col>
      <xdr:colOff>177800</xdr:colOff>
      <xdr:row>34</xdr:row>
      <xdr:rowOff>125730</xdr:rowOff>
    </xdr:to>
    <xdr:cxnSp macro="">
      <xdr:nvCxnSpPr>
        <xdr:cNvPr id="78" name="直線コネクタ 77"/>
        <xdr:cNvCxnSpPr/>
      </xdr:nvCxnSpPr>
      <xdr:spPr>
        <a:xfrm>
          <a:off x="2565400" y="5770245"/>
          <a:ext cx="78994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92075</xdr:rowOff>
    </xdr:from>
    <xdr:to>
      <xdr:col>10</xdr:col>
      <xdr:colOff>165100</xdr:colOff>
      <xdr:row>34</xdr:row>
      <xdr:rowOff>22225</xdr:rowOff>
    </xdr:to>
    <xdr:sp macro="" textlink="">
      <xdr:nvSpPr>
        <xdr:cNvPr id="79" name="楕円 78"/>
        <xdr:cNvSpPr/>
      </xdr:nvSpPr>
      <xdr:spPr>
        <a:xfrm>
          <a:off x="1739900" y="5624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142875</xdr:rowOff>
    </xdr:from>
    <xdr:to>
      <xdr:col>15</xdr:col>
      <xdr:colOff>50800</xdr:colOff>
      <xdr:row>34</xdr:row>
      <xdr:rowOff>70485</xdr:rowOff>
    </xdr:to>
    <xdr:cxnSp macro="">
      <xdr:nvCxnSpPr>
        <xdr:cNvPr id="80" name="直線コネクタ 79"/>
        <xdr:cNvCxnSpPr/>
      </xdr:nvCxnSpPr>
      <xdr:spPr>
        <a:xfrm>
          <a:off x="1790700" y="5674995"/>
          <a:ext cx="7747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92075</xdr:rowOff>
    </xdr:from>
    <xdr:to>
      <xdr:col>6</xdr:col>
      <xdr:colOff>38100</xdr:colOff>
      <xdr:row>34</xdr:row>
      <xdr:rowOff>22225</xdr:rowOff>
    </xdr:to>
    <xdr:sp macro="" textlink="">
      <xdr:nvSpPr>
        <xdr:cNvPr id="81" name="楕円 80"/>
        <xdr:cNvSpPr/>
      </xdr:nvSpPr>
      <xdr:spPr>
        <a:xfrm>
          <a:off x="965200" y="5624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142875</xdr:rowOff>
    </xdr:from>
    <xdr:to>
      <xdr:col>10</xdr:col>
      <xdr:colOff>114300</xdr:colOff>
      <xdr:row>33</xdr:row>
      <xdr:rowOff>142875</xdr:rowOff>
    </xdr:to>
    <xdr:cxnSp macro="">
      <xdr:nvCxnSpPr>
        <xdr:cNvPr id="82" name="直線コネクタ 81"/>
        <xdr:cNvCxnSpPr/>
      </xdr:nvCxnSpPr>
      <xdr:spPr>
        <a:xfrm>
          <a:off x="1008380" y="567499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83" name="n_1aveValue【図書館】&#10;有形固定資産減価償却率"/>
        <xdr:cNvSpPr txBox="1"/>
      </xdr:nvSpPr>
      <xdr:spPr>
        <a:xfrm>
          <a:off x="3170564" y="609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4" name="n_2aveValue【図書館】&#10;有形固定資産減価償却率"/>
        <xdr:cNvSpPr txBox="1"/>
      </xdr:nvSpPr>
      <xdr:spPr>
        <a:xfrm>
          <a:off x="2385704" y="606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1922</xdr:rowOff>
    </xdr:from>
    <xdr:ext cx="405111" cy="259045"/>
    <xdr:sp macro="" textlink="">
      <xdr:nvSpPr>
        <xdr:cNvPr id="85" name="n_3aveValue【図書館】&#10;有形固定資産減価償却率"/>
        <xdr:cNvSpPr txBox="1"/>
      </xdr:nvSpPr>
      <xdr:spPr>
        <a:xfrm>
          <a:off x="1611004" y="6036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22877</xdr:rowOff>
    </xdr:from>
    <xdr:ext cx="405111" cy="259045"/>
    <xdr:sp macro="" textlink="">
      <xdr:nvSpPr>
        <xdr:cNvPr id="86" name="n_4aveValue【図書館】&#10;有形固定資産減価償却率"/>
        <xdr:cNvSpPr txBox="1"/>
      </xdr:nvSpPr>
      <xdr:spPr>
        <a:xfrm>
          <a:off x="836304" y="6057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21607</xdr:rowOff>
    </xdr:from>
    <xdr:ext cx="405111" cy="259045"/>
    <xdr:sp macro="" textlink="">
      <xdr:nvSpPr>
        <xdr:cNvPr id="87" name="n_1mainValue【図書館】&#10;有形固定資産減価償却率"/>
        <xdr:cNvSpPr txBox="1"/>
      </xdr:nvSpPr>
      <xdr:spPr>
        <a:xfrm>
          <a:off x="317056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137812</xdr:rowOff>
    </xdr:from>
    <xdr:ext cx="405111" cy="259045"/>
    <xdr:sp macro="" textlink="">
      <xdr:nvSpPr>
        <xdr:cNvPr id="88" name="n_2mainValue【図書館】&#10;有形固定資産減価償却率"/>
        <xdr:cNvSpPr txBox="1"/>
      </xdr:nvSpPr>
      <xdr:spPr>
        <a:xfrm>
          <a:off x="2385704" y="55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38752</xdr:rowOff>
    </xdr:from>
    <xdr:ext cx="405111" cy="259045"/>
    <xdr:sp macro="" textlink="">
      <xdr:nvSpPr>
        <xdr:cNvPr id="89" name="n_3mainValue【図書館】&#10;有形固定資産減価償却率"/>
        <xdr:cNvSpPr txBox="1"/>
      </xdr:nvSpPr>
      <xdr:spPr>
        <a:xfrm>
          <a:off x="1611004" y="54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38752</xdr:rowOff>
    </xdr:from>
    <xdr:ext cx="405111" cy="259045"/>
    <xdr:sp macro="" textlink="">
      <xdr:nvSpPr>
        <xdr:cNvPr id="90" name="n_4mainValue【図書館】&#10;有形固定資産減価償却率"/>
        <xdr:cNvSpPr txBox="1"/>
      </xdr:nvSpPr>
      <xdr:spPr>
        <a:xfrm>
          <a:off x="836304" y="54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xdr:cNvSpPr txBox="1"/>
      </xdr:nvSpPr>
      <xdr:spPr>
        <a:xfrm>
          <a:off x="9258300" y="6228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xdr:cNvSpPr/>
      </xdr:nvSpPr>
      <xdr:spPr>
        <a:xfrm>
          <a:off x="8445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xdr:cNvSpPr/>
      </xdr:nvSpPr>
      <xdr:spPr>
        <a:xfrm>
          <a:off x="68732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xdr:cNvSpPr/>
      </xdr:nvSpPr>
      <xdr:spPr>
        <a:xfrm>
          <a:off x="609854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8" name="楕円 127"/>
        <xdr:cNvSpPr/>
      </xdr:nvSpPr>
      <xdr:spPr>
        <a:xfrm>
          <a:off x="919226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29" name="【図書館】&#10;一人当たり面積該当値テキスト"/>
        <xdr:cNvSpPr txBox="1"/>
      </xdr:nvSpPr>
      <xdr:spPr>
        <a:xfrm>
          <a:off x="9258300" y="637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0" name="楕円 129"/>
        <xdr:cNvSpPr/>
      </xdr:nvSpPr>
      <xdr:spPr>
        <a:xfrm>
          <a:off x="8445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1" name="直線コネクタ 130"/>
        <xdr:cNvCxnSpPr/>
      </xdr:nvCxnSpPr>
      <xdr:spPr>
        <a:xfrm>
          <a:off x="8496300" y="644652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2" name="楕円 131"/>
        <xdr:cNvSpPr/>
      </xdr:nvSpPr>
      <xdr:spPr>
        <a:xfrm>
          <a:off x="7670800" y="63957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3" name="直線コネクタ 132"/>
        <xdr:cNvCxnSpPr/>
      </xdr:nvCxnSpPr>
      <xdr:spPr>
        <a:xfrm>
          <a:off x="7713980" y="644652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4" name="楕円 133"/>
        <xdr:cNvSpPr/>
      </xdr:nvSpPr>
      <xdr:spPr>
        <a:xfrm>
          <a:off x="687324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5" name="直線コネクタ 134"/>
        <xdr:cNvCxnSpPr/>
      </xdr:nvCxnSpPr>
      <xdr:spPr>
        <a:xfrm>
          <a:off x="6924040" y="64465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36" name="楕円 135"/>
        <xdr:cNvSpPr/>
      </xdr:nvSpPr>
      <xdr:spPr>
        <a:xfrm>
          <a:off x="609854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99060</xdr:rowOff>
    </xdr:to>
    <xdr:cxnSp macro="">
      <xdr:nvCxnSpPr>
        <xdr:cNvPr id="137" name="直線コネクタ 136"/>
        <xdr:cNvCxnSpPr/>
      </xdr:nvCxnSpPr>
      <xdr:spPr>
        <a:xfrm flipV="1">
          <a:off x="6149340" y="644652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xdr:cNvSpPr txBox="1"/>
      </xdr:nvSpPr>
      <xdr:spPr>
        <a:xfrm>
          <a:off x="8271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7509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xdr:cNvSpPr txBox="1"/>
      </xdr:nvSpPr>
      <xdr:spPr>
        <a:xfrm>
          <a:off x="67120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xdr:cNvSpPr txBox="1"/>
      </xdr:nvSpPr>
      <xdr:spPr>
        <a:xfrm>
          <a:off x="593732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143527</xdr:rowOff>
    </xdr:from>
    <xdr:ext cx="469744" cy="259045"/>
    <xdr:sp macro="" textlink="">
      <xdr:nvSpPr>
        <xdr:cNvPr id="142" name="n_1mainValue【図書館】&#10;一人当たり面積"/>
        <xdr:cNvSpPr txBox="1"/>
      </xdr:nvSpPr>
      <xdr:spPr>
        <a:xfrm>
          <a:off x="8271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43" name="n_2mainValue【図書館】&#10;一人当たり面積"/>
        <xdr:cNvSpPr txBox="1"/>
      </xdr:nvSpPr>
      <xdr:spPr>
        <a:xfrm>
          <a:off x="7509587" y="61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4" name="n_3mainValue【図書館】&#10;一人当たり面積"/>
        <xdr:cNvSpPr txBox="1"/>
      </xdr:nvSpPr>
      <xdr:spPr>
        <a:xfrm>
          <a:off x="67120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5" name="n_4mainValue【図書館】&#10;一人当たり面積"/>
        <xdr:cNvSpPr txBox="1"/>
      </xdr:nvSpPr>
      <xdr:spPr>
        <a:xfrm>
          <a:off x="59373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xdr:cNvCxnSpPr/>
      </xdr:nvCxnSpPr>
      <xdr:spPr>
        <a:xfrm flipV="1">
          <a:off x="4086225" y="93992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xdr:cNvSpPr txBox="1"/>
      </xdr:nvSpPr>
      <xdr:spPr>
        <a:xfrm>
          <a:off x="412496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xdr:cNvCxnSpPr/>
      </xdr:nvCxnSpPr>
      <xdr:spPr>
        <a:xfrm>
          <a:off x="402082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xdr:cNvSpPr txBox="1"/>
      </xdr:nvSpPr>
      <xdr:spPr>
        <a:xfrm>
          <a:off x="4124960" y="9182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xdr:cNvCxnSpPr/>
      </xdr:nvCxnSpPr>
      <xdr:spPr>
        <a:xfrm>
          <a:off x="402082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xdr:cNvSpPr txBox="1"/>
      </xdr:nvSpPr>
      <xdr:spPr>
        <a:xfrm>
          <a:off x="412496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xdr:cNvSpPr/>
      </xdr:nvSpPr>
      <xdr:spPr>
        <a:xfrm>
          <a:off x="4036060" y="988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xdr:cNvSpPr/>
      </xdr:nvSpPr>
      <xdr:spPr>
        <a:xfrm>
          <a:off x="3312160" y="986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xdr:cNvSpPr/>
      </xdr:nvSpPr>
      <xdr:spPr>
        <a:xfrm>
          <a:off x="25146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xdr:cNvSpPr/>
      </xdr:nvSpPr>
      <xdr:spPr>
        <a:xfrm>
          <a:off x="1739900" y="9824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xdr:cNvSpPr/>
      </xdr:nvSpPr>
      <xdr:spPr>
        <a:xfrm>
          <a:off x="965200" y="98266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31115</xdr:rowOff>
    </xdr:from>
    <xdr:to>
      <xdr:col>24</xdr:col>
      <xdr:colOff>114300</xdr:colOff>
      <xdr:row>59</xdr:row>
      <xdr:rowOff>132715</xdr:rowOff>
    </xdr:to>
    <xdr:sp macro="" textlink="">
      <xdr:nvSpPr>
        <xdr:cNvPr id="186" name="楕円 185"/>
        <xdr:cNvSpPr/>
      </xdr:nvSpPr>
      <xdr:spPr>
        <a:xfrm>
          <a:off x="403606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9542</xdr:rowOff>
    </xdr:from>
    <xdr:ext cx="405111" cy="259045"/>
    <xdr:sp macro="" textlink="">
      <xdr:nvSpPr>
        <xdr:cNvPr id="187" name="【体育館・プール】&#10;有形固定資産減価償却率該当値テキスト"/>
        <xdr:cNvSpPr txBox="1"/>
      </xdr:nvSpPr>
      <xdr:spPr>
        <a:xfrm>
          <a:off x="4124960" y="990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10160</xdr:rowOff>
    </xdr:from>
    <xdr:to>
      <xdr:col>20</xdr:col>
      <xdr:colOff>38100</xdr:colOff>
      <xdr:row>59</xdr:row>
      <xdr:rowOff>111760</xdr:rowOff>
    </xdr:to>
    <xdr:sp macro="" textlink="">
      <xdr:nvSpPr>
        <xdr:cNvPr id="188" name="楕円 187"/>
        <xdr:cNvSpPr/>
      </xdr:nvSpPr>
      <xdr:spPr>
        <a:xfrm>
          <a:off x="3312160" y="9900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60960</xdr:rowOff>
    </xdr:from>
    <xdr:to>
      <xdr:col>24</xdr:col>
      <xdr:colOff>63500</xdr:colOff>
      <xdr:row>59</xdr:row>
      <xdr:rowOff>81915</xdr:rowOff>
    </xdr:to>
    <xdr:cxnSp macro="">
      <xdr:nvCxnSpPr>
        <xdr:cNvPr id="189" name="直線コネクタ 188"/>
        <xdr:cNvCxnSpPr/>
      </xdr:nvCxnSpPr>
      <xdr:spPr>
        <a:xfrm>
          <a:off x="3355340" y="995172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19685</xdr:rowOff>
    </xdr:from>
    <xdr:to>
      <xdr:col>15</xdr:col>
      <xdr:colOff>101600</xdr:colOff>
      <xdr:row>59</xdr:row>
      <xdr:rowOff>121285</xdr:rowOff>
    </xdr:to>
    <xdr:sp macro="" textlink="">
      <xdr:nvSpPr>
        <xdr:cNvPr id="190" name="楕円 189"/>
        <xdr:cNvSpPr/>
      </xdr:nvSpPr>
      <xdr:spPr>
        <a:xfrm>
          <a:off x="25146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60960</xdr:rowOff>
    </xdr:from>
    <xdr:to>
      <xdr:col>19</xdr:col>
      <xdr:colOff>177800</xdr:colOff>
      <xdr:row>59</xdr:row>
      <xdr:rowOff>70485</xdr:rowOff>
    </xdr:to>
    <xdr:cxnSp macro="">
      <xdr:nvCxnSpPr>
        <xdr:cNvPr id="191" name="直線コネクタ 190"/>
        <xdr:cNvCxnSpPr/>
      </xdr:nvCxnSpPr>
      <xdr:spPr>
        <a:xfrm flipV="1">
          <a:off x="2565400" y="995172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92" name="楕円 191"/>
        <xdr:cNvSpPr/>
      </xdr:nvSpPr>
      <xdr:spPr>
        <a:xfrm>
          <a:off x="17399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70485</xdr:rowOff>
    </xdr:from>
    <xdr:to>
      <xdr:col>15</xdr:col>
      <xdr:colOff>50800</xdr:colOff>
      <xdr:row>60</xdr:row>
      <xdr:rowOff>81915</xdr:rowOff>
    </xdr:to>
    <xdr:cxnSp macro="">
      <xdr:nvCxnSpPr>
        <xdr:cNvPr id="193" name="直線コネクタ 192"/>
        <xdr:cNvCxnSpPr/>
      </xdr:nvCxnSpPr>
      <xdr:spPr>
        <a:xfrm flipV="1">
          <a:off x="1790700" y="9961245"/>
          <a:ext cx="7747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114935</xdr:rowOff>
    </xdr:from>
    <xdr:to>
      <xdr:col>6</xdr:col>
      <xdr:colOff>38100</xdr:colOff>
      <xdr:row>60</xdr:row>
      <xdr:rowOff>45085</xdr:rowOff>
    </xdr:to>
    <xdr:sp macro="" textlink="">
      <xdr:nvSpPr>
        <xdr:cNvPr id="194" name="楕円 193"/>
        <xdr:cNvSpPr/>
      </xdr:nvSpPr>
      <xdr:spPr>
        <a:xfrm>
          <a:off x="965200" y="10005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165735</xdr:rowOff>
    </xdr:from>
    <xdr:to>
      <xdr:col>10</xdr:col>
      <xdr:colOff>114300</xdr:colOff>
      <xdr:row>60</xdr:row>
      <xdr:rowOff>81915</xdr:rowOff>
    </xdr:to>
    <xdr:cxnSp macro="">
      <xdr:nvCxnSpPr>
        <xdr:cNvPr id="195" name="直線コネクタ 194"/>
        <xdr:cNvCxnSpPr/>
      </xdr:nvCxnSpPr>
      <xdr:spPr>
        <a:xfrm>
          <a:off x="1008380" y="10056495"/>
          <a:ext cx="7823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xdr:cNvSpPr txBox="1"/>
      </xdr:nvSpPr>
      <xdr:spPr>
        <a:xfrm>
          <a:off x="317056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xdr:cNvSpPr txBox="1"/>
      </xdr:nvSpPr>
      <xdr:spPr>
        <a:xfrm>
          <a:off x="238570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xdr:cNvSpPr txBox="1"/>
      </xdr:nvSpPr>
      <xdr:spPr>
        <a:xfrm>
          <a:off x="161100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xdr:cNvSpPr txBox="1"/>
      </xdr:nvSpPr>
      <xdr:spPr>
        <a:xfrm>
          <a:off x="83630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102887</xdr:rowOff>
    </xdr:from>
    <xdr:ext cx="405111" cy="259045"/>
    <xdr:sp macro="" textlink="">
      <xdr:nvSpPr>
        <xdr:cNvPr id="200" name="n_1mainValue【体育館・プール】&#10;有形固定資産減価償却率"/>
        <xdr:cNvSpPr txBox="1"/>
      </xdr:nvSpPr>
      <xdr:spPr>
        <a:xfrm>
          <a:off x="3170564" y="9993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112412</xdr:rowOff>
    </xdr:from>
    <xdr:ext cx="405111" cy="259045"/>
    <xdr:sp macro="" textlink="">
      <xdr:nvSpPr>
        <xdr:cNvPr id="201" name="n_2mainValue【体育館・プール】&#10;有形固定資産減価償却率"/>
        <xdr:cNvSpPr txBox="1"/>
      </xdr:nvSpPr>
      <xdr:spPr>
        <a:xfrm>
          <a:off x="2385704" y="1000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123842</xdr:rowOff>
    </xdr:from>
    <xdr:ext cx="405111" cy="259045"/>
    <xdr:sp macro="" textlink="">
      <xdr:nvSpPr>
        <xdr:cNvPr id="202" name="n_3mainValue【体育館・プール】&#10;有形固定資産減価償却率"/>
        <xdr:cNvSpPr txBox="1"/>
      </xdr:nvSpPr>
      <xdr:spPr>
        <a:xfrm>
          <a:off x="161100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36212</xdr:rowOff>
    </xdr:from>
    <xdr:ext cx="405111" cy="259045"/>
    <xdr:sp macro="" textlink="">
      <xdr:nvSpPr>
        <xdr:cNvPr id="203" name="n_4mainValue【体育館・プール】&#10;有形固定資産減価償却率"/>
        <xdr:cNvSpPr txBox="1"/>
      </xdr:nvSpPr>
      <xdr:spPr>
        <a:xfrm>
          <a:off x="83630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xdr:cNvCxnSpPr/>
      </xdr:nvCxnSpPr>
      <xdr:spPr>
        <a:xfrm flipV="1">
          <a:off x="9219565" y="9534144"/>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xdr:cNvSpPr txBox="1"/>
      </xdr:nvSpPr>
      <xdr:spPr>
        <a:xfrm>
          <a:off x="9258300" y="931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xdr:cNvCxnSpPr/>
      </xdr:nvCxnSpPr>
      <xdr:spPr>
        <a:xfrm>
          <a:off x="9154160" y="95341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xdr:cNvSpPr txBox="1"/>
      </xdr:nvSpPr>
      <xdr:spPr>
        <a:xfrm>
          <a:off x="9258300" y="10405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xdr:cNvSpPr/>
      </xdr:nvSpPr>
      <xdr:spPr>
        <a:xfrm>
          <a:off x="9192260" y="10427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xdr:cNvSpPr/>
      </xdr:nvSpPr>
      <xdr:spPr>
        <a:xfrm>
          <a:off x="844550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xdr:cNvSpPr/>
      </xdr:nvSpPr>
      <xdr:spPr>
        <a:xfrm>
          <a:off x="6873240" y="1039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xdr:cNvSpPr/>
      </xdr:nvSpPr>
      <xdr:spPr>
        <a:xfrm>
          <a:off x="6098540" y="104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111506</xdr:rowOff>
    </xdr:from>
    <xdr:to>
      <xdr:col>55</xdr:col>
      <xdr:colOff>50800</xdr:colOff>
      <xdr:row>62</xdr:row>
      <xdr:rowOff>41656</xdr:rowOff>
    </xdr:to>
    <xdr:sp macro="" textlink="">
      <xdr:nvSpPr>
        <xdr:cNvPr id="241" name="楕円 240"/>
        <xdr:cNvSpPr/>
      </xdr:nvSpPr>
      <xdr:spPr>
        <a:xfrm>
          <a:off x="9192260" y="103375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134383</xdr:rowOff>
    </xdr:from>
    <xdr:ext cx="469744" cy="259045"/>
    <xdr:sp macro="" textlink="">
      <xdr:nvSpPr>
        <xdr:cNvPr id="242" name="【体育館・プール】&#10;一人当たり面積該当値テキスト"/>
        <xdr:cNvSpPr txBox="1"/>
      </xdr:nvSpPr>
      <xdr:spPr>
        <a:xfrm>
          <a:off x="9258300" y="1019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113792</xdr:rowOff>
    </xdr:from>
    <xdr:to>
      <xdr:col>50</xdr:col>
      <xdr:colOff>165100</xdr:colOff>
      <xdr:row>62</xdr:row>
      <xdr:rowOff>43942</xdr:rowOff>
    </xdr:to>
    <xdr:sp macro="" textlink="">
      <xdr:nvSpPr>
        <xdr:cNvPr id="243" name="楕円 242"/>
        <xdr:cNvSpPr/>
      </xdr:nvSpPr>
      <xdr:spPr>
        <a:xfrm>
          <a:off x="8445500" y="103398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162306</xdr:rowOff>
    </xdr:from>
    <xdr:to>
      <xdr:col>55</xdr:col>
      <xdr:colOff>0</xdr:colOff>
      <xdr:row>61</xdr:row>
      <xdr:rowOff>164592</xdr:rowOff>
    </xdr:to>
    <xdr:cxnSp macro="">
      <xdr:nvCxnSpPr>
        <xdr:cNvPr id="244" name="直線コネクタ 243"/>
        <xdr:cNvCxnSpPr/>
      </xdr:nvCxnSpPr>
      <xdr:spPr>
        <a:xfrm flipV="1">
          <a:off x="8496300" y="10388346"/>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118364</xdr:rowOff>
    </xdr:from>
    <xdr:to>
      <xdr:col>46</xdr:col>
      <xdr:colOff>38100</xdr:colOff>
      <xdr:row>62</xdr:row>
      <xdr:rowOff>48514</xdr:rowOff>
    </xdr:to>
    <xdr:sp macro="" textlink="">
      <xdr:nvSpPr>
        <xdr:cNvPr id="245" name="楕円 244"/>
        <xdr:cNvSpPr/>
      </xdr:nvSpPr>
      <xdr:spPr>
        <a:xfrm>
          <a:off x="7670800" y="103444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164592</xdr:rowOff>
    </xdr:from>
    <xdr:to>
      <xdr:col>50</xdr:col>
      <xdr:colOff>114300</xdr:colOff>
      <xdr:row>61</xdr:row>
      <xdr:rowOff>169164</xdr:rowOff>
    </xdr:to>
    <xdr:cxnSp macro="">
      <xdr:nvCxnSpPr>
        <xdr:cNvPr id="246" name="直線コネクタ 245"/>
        <xdr:cNvCxnSpPr/>
      </xdr:nvCxnSpPr>
      <xdr:spPr>
        <a:xfrm flipV="1">
          <a:off x="7713980" y="10390632"/>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88646</xdr:rowOff>
    </xdr:from>
    <xdr:to>
      <xdr:col>41</xdr:col>
      <xdr:colOff>101600</xdr:colOff>
      <xdr:row>62</xdr:row>
      <xdr:rowOff>18796</xdr:rowOff>
    </xdr:to>
    <xdr:sp macro="" textlink="">
      <xdr:nvSpPr>
        <xdr:cNvPr id="247" name="楕円 246"/>
        <xdr:cNvSpPr/>
      </xdr:nvSpPr>
      <xdr:spPr>
        <a:xfrm>
          <a:off x="6873240" y="103146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139446</xdr:rowOff>
    </xdr:from>
    <xdr:to>
      <xdr:col>45</xdr:col>
      <xdr:colOff>177800</xdr:colOff>
      <xdr:row>61</xdr:row>
      <xdr:rowOff>169164</xdr:rowOff>
    </xdr:to>
    <xdr:cxnSp macro="">
      <xdr:nvCxnSpPr>
        <xdr:cNvPr id="248" name="直線コネクタ 247"/>
        <xdr:cNvCxnSpPr/>
      </xdr:nvCxnSpPr>
      <xdr:spPr>
        <a:xfrm>
          <a:off x="6924040" y="10365486"/>
          <a:ext cx="78994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86360</xdr:rowOff>
    </xdr:from>
    <xdr:to>
      <xdr:col>36</xdr:col>
      <xdr:colOff>165100</xdr:colOff>
      <xdr:row>62</xdr:row>
      <xdr:rowOff>16510</xdr:rowOff>
    </xdr:to>
    <xdr:sp macro="" textlink="">
      <xdr:nvSpPr>
        <xdr:cNvPr id="249" name="楕円 248"/>
        <xdr:cNvSpPr/>
      </xdr:nvSpPr>
      <xdr:spPr>
        <a:xfrm>
          <a:off x="6098540" y="1031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137160</xdr:rowOff>
    </xdr:from>
    <xdr:to>
      <xdr:col>41</xdr:col>
      <xdr:colOff>50800</xdr:colOff>
      <xdr:row>61</xdr:row>
      <xdr:rowOff>139446</xdr:rowOff>
    </xdr:to>
    <xdr:cxnSp macro="">
      <xdr:nvCxnSpPr>
        <xdr:cNvPr id="250" name="直線コネクタ 249"/>
        <xdr:cNvCxnSpPr/>
      </xdr:nvCxnSpPr>
      <xdr:spPr>
        <a:xfrm>
          <a:off x="6149340" y="10363200"/>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xdr:cNvSpPr txBox="1"/>
      </xdr:nvSpPr>
      <xdr:spPr>
        <a:xfrm>
          <a:off x="8271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xdr:cNvSpPr txBox="1"/>
      </xdr:nvSpPr>
      <xdr:spPr>
        <a:xfrm>
          <a:off x="7509587" y="10522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53" name="n_3aveValue【体育館・プール】&#10;一人当たり面積"/>
        <xdr:cNvSpPr txBox="1"/>
      </xdr:nvSpPr>
      <xdr:spPr>
        <a:xfrm>
          <a:off x="6712027" y="1048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xdr:cNvSpPr txBox="1"/>
      </xdr:nvSpPr>
      <xdr:spPr>
        <a:xfrm>
          <a:off x="5937327" y="105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60469</xdr:rowOff>
    </xdr:from>
    <xdr:ext cx="469744" cy="259045"/>
    <xdr:sp macro="" textlink="">
      <xdr:nvSpPr>
        <xdr:cNvPr id="255" name="n_1mainValue【体育館・プール】&#10;一人当たり面積"/>
        <xdr:cNvSpPr txBox="1"/>
      </xdr:nvSpPr>
      <xdr:spPr>
        <a:xfrm>
          <a:off x="8271587" y="1011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65041</xdr:rowOff>
    </xdr:from>
    <xdr:ext cx="469744" cy="259045"/>
    <xdr:sp macro="" textlink="">
      <xdr:nvSpPr>
        <xdr:cNvPr id="256" name="n_2mainValue【体育館・プール】&#10;一人当たり面積"/>
        <xdr:cNvSpPr txBox="1"/>
      </xdr:nvSpPr>
      <xdr:spPr>
        <a:xfrm>
          <a:off x="7509587" y="1012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35323</xdr:rowOff>
    </xdr:from>
    <xdr:ext cx="469744" cy="259045"/>
    <xdr:sp macro="" textlink="">
      <xdr:nvSpPr>
        <xdr:cNvPr id="257" name="n_3mainValue【体育館・プール】&#10;一人当たり面積"/>
        <xdr:cNvSpPr txBox="1"/>
      </xdr:nvSpPr>
      <xdr:spPr>
        <a:xfrm>
          <a:off x="6712027" y="100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33037</xdr:rowOff>
    </xdr:from>
    <xdr:ext cx="469744" cy="259045"/>
    <xdr:sp macro="" textlink="">
      <xdr:nvSpPr>
        <xdr:cNvPr id="258" name="n_4mainValue【体育館・プール】&#10;一人当たり面積"/>
        <xdr:cNvSpPr txBox="1"/>
      </xdr:nvSpPr>
      <xdr:spPr>
        <a:xfrm>
          <a:off x="5937327" y="1009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xdr:cNvCxnSpPr/>
      </xdr:nvCxnSpPr>
      <xdr:spPr>
        <a:xfrm flipV="1">
          <a:off x="4086225" y="13077444"/>
          <a:ext cx="0" cy="114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xdr:cNvSpPr txBox="1"/>
      </xdr:nvSpPr>
      <xdr:spPr>
        <a:xfrm>
          <a:off x="412496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xdr:cNvCxnSpPr/>
      </xdr:nvCxnSpPr>
      <xdr:spPr>
        <a:xfrm>
          <a:off x="4020820" y="14222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xdr:cNvSpPr txBox="1"/>
      </xdr:nvSpPr>
      <xdr:spPr>
        <a:xfrm>
          <a:off x="4124960" y="12860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xdr:cNvCxnSpPr/>
      </xdr:nvCxnSpPr>
      <xdr:spPr>
        <a:xfrm>
          <a:off x="4020820" y="130774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xdr:cNvSpPr txBox="1"/>
      </xdr:nvSpPr>
      <xdr:spPr>
        <a:xfrm>
          <a:off x="4124960" y="13369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xdr:cNvSpPr/>
      </xdr:nvSpPr>
      <xdr:spPr>
        <a:xfrm>
          <a:off x="4036060" y="13390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xdr:cNvSpPr/>
      </xdr:nvSpPr>
      <xdr:spPr>
        <a:xfrm>
          <a:off x="3312160" y="1335430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xdr:cNvSpPr/>
      </xdr:nvSpPr>
      <xdr:spPr>
        <a:xfrm>
          <a:off x="251460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xdr:cNvSpPr/>
      </xdr:nvSpPr>
      <xdr:spPr>
        <a:xfrm>
          <a:off x="17399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xdr:cNvSpPr/>
      </xdr:nvSpPr>
      <xdr:spPr>
        <a:xfrm>
          <a:off x="965200" y="132925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58165</xdr:rowOff>
    </xdr:from>
    <xdr:to>
      <xdr:col>24</xdr:col>
      <xdr:colOff>114300</xdr:colOff>
      <xdr:row>78</xdr:row>
      <xdr:rowOff>159765</xdr:rowOff>
    </xdr:to>
    <xdr:sp macro="" textlink="">
      <xdr:nvSpPr>
        <xdr:cNvPr id="297" name="楕円 296"/>
        <xdr:cNvSpPr/>
      </xdr:nvSpPr>
      <xdr:spPr>
        <a:xfrm>
          <a:off x="4036060" y="1313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144542</xdr:rowOff>
    </xdr:from>
    <xdr:ext cx="405111" cy="259045"/>
    <xdr:sp macro="" textlink="">
      <xdr:nvSpPr>
        <xdr:cNvPr id="298" name="【福祉施設】&#10;有形固定資産減価償却率該当値テキスト"/>
        <xdr:cNvSpPr txBox="1"/>
      </xdr:nvSpPr>
      <xdr:spPr>
        <a:xfrm>
          <a:off x="4124960" y="130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21589</xdr:rowOff>
    </xdr:from>
    <xdr:to>
      <xdr:col>20</xdr:col>
      <xdr:colOff>38100</xdr:colOff>
      <xdr:row>78</xdr:row>
      <xdr:rowOff>123189</xdr:rowOff>
    </xdr:to>
    <xdr:sp macro="" textlink="">
      <xdr:nvSpPr>
        <xdr:cNvPr id="299" name="楕円 298"/>
        <xdr:cNvSpPr/>
      </xdr:nvSpPr>
      <xdr:spPr>
        <a:xfrm>
          <a:off x="3312160" y="130975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72389</xdr:rowOff>
    </xdr:from>
    <xdr:to>
      <xdr:col>24</xdr:col>
      <xdr:colOff>63500</xdr:colOff>
      <xdr:row>78</xdr:row>
      <xdr:rowOff>108965</xdr:rowOff>
    </xdr:to>
    <xdr:cxnSp macro="">
      <xdr:nvCxnSpPr>
        <xdr:cNvPr id="300" name="直線コネクタ 299"/>
        <xdr:cNvCxnSpPr/>
      </xdr:nvCxnSpPr>
      <xdr:spPr>
        <a:xfrm>
          <a:off x="3355340" y="13148309"/>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151892</xdr:rowOff>
    </xdr:from>
    <xdr:to>
      <xdr:col>15</xdr:col>
      <xdr:colOff>101600</xdr:colOff>
      <xdr:row>78</xdr:row>
      <xdr:rowOff>82042</xdr:rowOff>
    </xdr:to>
    <xdr:sp macro="" textlink="">
      <xdr:nvSpPr>
        <xdr:cNvPr id="301" name="楕円 300"/>
        <xdr:cNvSpPr/>
      </xdr:nvSpPr>
      <xdr:spPr>
        <a:xfrm>
          <a:off x="2514600" y="130601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31242</xdr:rowOff>
    </xdr:from>
    <xdr:to>
      <xdr:col>19</xdr:col>
      <xdr:colOff>177800</xdr:colOff>
      <xdr:row>78</xdr:row>
      <xdr:rowOff>72389</xdr:rowOff>
    </xdr:to>
    <xdr:cxnSp macro="">
      <xdr:nvCxnSpPr>
        <xdr:cNvPr id="302" name="直線コネクタ 301"/>
        <xdr:cNvCxnSpPr/>
      </xdr:nvCxnSpPr>
      <xdr:spPr>
        <a:xfrm>
          <a:off x="2565400" y="13107162"/>
          <a:ext cx="78994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149606</xdr:rowOff>
    </xdr:from>
    <xdr:to>
      <xdr:col>10</xdr:col>
      <xdr:colOff>165100</xdr:colOff>
      <xdr:row>78</xdr:row>
      <xdr:rowOff>79756</xdr:rowOff>
    </xdr:to>
    <xdr:sp macro="" textlink="">
      <xdr:nvSpPr>
        <xdr:cNvPr id="303" name="楕円 302"/>
        <xdr:cNvSpPr/>
      </xdr:nvSpPr>
      <xdr:spPr>
        <a:xfrm>
          <a:off x="1739900" y="130578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28956</xdr:rowOff>
    </xdr:from>
    <xdr:to>
      <xdr:col>15</xdr:col>
      <xdr:colOff>50800</xdr:colOff>
      <xdr:row>78</xdr:row>
      <xdr:rowOff>31242</xdr:rowOff>
    </xdr:to>
    <xdr:cxnSp macro="">
      <xdr:nvCxnSpPr>
        <xdr:cNvPr id="304" name="直線コネクタ 303"/>
        <xdr:cNvCxnSpPr/>
      </xdr:nvCxnSpPr>
      <xdr:spPr>
        <a:xfrm>
          <a:off x="1790700" y="13104876"/>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170180</xdr:rowOff>
    </xdr:from>
    <xdr:to>
      <xdr:col>6</xdr:col>
      <xdr:colOff>38100</xdr:colOff>
      <xdr:row>78</xdr:row>
      <xdr:rowOff>100330</xdr:rowOff>
    </xdr:to>
    <xdr:sp macro="" textlink="">
      <xdr:nvSpPr>
        <xdr:cNvPr id="305" name="楕円 304"/>
        <xdr:cNvSpPr/>
      </xdr:nvSpPr>
      <xdr:spPr>
        <a:xfrm>
          <a:off x="965200" y="13078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28956</xdr:rowOff>
    </xdr:from>
    <xdr:to>
      <xdr:col>10</xdr:col>
      <xdr:colOff>114300</xdr:colOff>
      <xdr:row>78</xdr:row>
      <xdr:rowOff>49530</xdr:rowOff>
    </xdr:to>
    <xdr:cxnSp macro="">
      <xdr:nvCxnSpPr>
        <xdr:cNvPr id="306" name="直線コネクタ 305"/>
        <xdr:cNvCxnSpPr/>
      </xdr:nvCxnSpPr>
      <xdr:spPr>
        <a:xfrm flipV="1">
          <a:off x="1008380" y="13104876"/>
          <a:ext cx="7823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xdr:cNvSpPr txBox="1"/>
      </xdr:nvSpPr>
      <xdr:spPr>
        <a:xfrm>
          <a:off x="3170564" y="13443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xdr:cNvSpPr txBox="1"/>
      </xdr:nvSpPr>
      <xdr:spPr>
        <a:xfrm>
          <a:off x="2385704" y="1342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09" name="n_3aveValue【福祉施設】&#10;有形固定資産減価償却率"/>
        <xdr:cNvSpPr txBox="1"/>
      </xdr:nvSpPr>
      <xdr:spPr>
        <a:xfrm>
          <a:off x="1611004" y="1338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310" name="n_4aveValue【福祉施設】&#10;有形固定資産減価償却率"/>
        <xdr:cNvSpPr txBox="1"/>
      </xdr:nvSpPr>
      <xdr:spPr>
        <a:xfrm>
          <a:off x="836304" y="1338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139716</xdr:rowOff>
    </xdr:from>
    <xdr:ext cx="405111" cy="259045"/>
    <xdr:sp macro="" textlink="">
      <xdr:nvSpPr>
        <xdr:cNvPr id="311" name="n_1mainValue【福祉施設】&#10;有形固定資産減価償却率"/>
        <xdr:cNvSpPr txBox="1"/>
      </xdr:nvSpPr>
      <xdr:spPr>
        <a:xfrm>
          <a:off x="3170564" y="12880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98569</xdr:rowOff>
    </xdr:from>
    <xdr:ext cx="405111" cy="259045"/>
    <xdr:sp macro="" textlink="">
      <xdr:nvSpPr>
        <xdr:cNvPr id="312" name="n_2mainValue【福祉施設】&#10;有形固定資産減価償却率"/>
        <xdr:cNvSpPr txBox="1"/>
      </xdr:nvSpPr>
      <xdr:spPr>
        <a:xfrm>
          <a:off x="2385704" y="1283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96283</xdr:rowOff>
    </xdr:from>
    <xdr:ext cx="405111" cy="259045"/>
    <xdr:sp macro="" textlink="">
      <xdr:nvSpPr>
        <xdr:cNvPr id="313" name="n_3mainValue【福祉施設】&#10;有形固定資産減価償却率"/>
        <xdr:cNvSpPr txBox="1"/>
      </xdr:nvSpPr>
      <xdr:spPr>
        <a:xfrm>
          <a:off x="1611004" y="1283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116857</xdr:rowOff>
    </xdr:from>
    <xdr:ext cx="405111" cy="259045"/>
    <xdr:sp macro="" textlink="">
      <xdr:nvSpPr>
        <xdr:cNvPr id="314" name="n_4mainValue【福祉施設】&#10;有形固定資産減価償却率"/>
        <xdr:cNvSpPr txBox="1"/>
      </xdr:nvSpPr>
      <xdr:spPr>
        <a:xfrm>
          <a:off x="836304" y="1285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xdr:cNvCxnSpPr/>
      </xdr:nvCxnSpPr>
      <xdr:spPr>
        <a:xfrm flipV="1">
          <a:off x="9219565" y="13052516"/>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xdr:cNvSpPr txBox="1"/>
      </xdr:nvSpPr>
      <xdr:spPr>
        <a:xfrm>
          <a:off x="9258300" y="12831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xdr:cNvCxnSpPr/>
      </xdr:nvCxnSpPr>
      <xdr:spPr>
        <a:xfrm>
          <a:off x="9154160" y="130525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xdr:cNvSpPr txBox="1"/>
      </xdr:nvSpPr>
      <xdr:spPr>
        <a:xfrm>
          <a:off x="9258300" y="1385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xdr:cNvSpPr/>
      </xdr:nvSpPr>
      <xdr:spPr>
        <a:xfrm>
          <a:off x="919226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xdr:cNvSpPr/>
      </xdr:nvSpPr>
      <xdr:spPr>
        <a:xfrm>
          <a:off x="68732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xdr:cNvSpPr/>
      </xdr:nvSpPr>
      <xdr:spPr>
        <a:xfrm>
          <a:off x="6098540" y="140129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79829</xdr:rowOff>
    </xdr:from>
    <xdr:to>
      <xdr:col>55</xdr:col>
      <xdr:colOff>50800</xdr:colOff>
      <xdr:row>85</xdr:row>
      <xdr:rowOff>9979</xdr:rowOff>
    </xdr:to>
    <xdr:sp macro="" textlink="">
      <xdr:nvSpPr>
        <xdr:cNvPr id="356" name="楕円 355"/>
        <xdr:cNvSpPr/>
      </xdr:nvSpPr>
      <xdr:spPr>
        <a:xfrm>
          <a:off x="9192260" y="141615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58256</xdr:rowOff>
    </xdr:from>
    <xdr:ext cx="469744" cy="259045"/>
    <xdr:sp macro="" textlink="">
      <xdr:nvSpPr>
        <xdr:cNvPr id="357" name="【福祉施設】&#10;一人当たり面積該当値テキスト"/>
        <xdr:cNvSpPr txBox="1"/>
      </xdr:nvSpPr>
      <xdr:spPr>
        <a:xfrm>
          <a:off x="9258300" y="1414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90714</xdr:rowOff>
    </xdr:from>
    <xdr:to>
      <xdr:col>50</xdr:col>
      <xdr:colOff>165100</xdr:colOff>
      <xdr:row>85</xdr:row>
      <xdr:rowOff>20864</xdr:rowOff>
    </xdr:to>
    <xdr:sp macro="" textlink="">
      <xdr:nvSpPr>
        <xdr:cNvPr id="358" name="楕円 357"/>
        <xdr:cNvSpPr/>
      </xdr:nvSpPr>
      <xdr:spPr>
        <a:xfrm>
          <a:off x="8445500" y="14172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130629</xdr:rowOff>
    </xdr:from>
    <xdr:to>
      <xdr:col>55</xdr:col>
      <xdr:colOff>0</xdr:colOff>
      <xdr:row>84</xdr:row>
      <xdr:rowOff>141514</xdr:rowOff>
    </xdr:to>
    <xdr:cxnSp macro="">
      <xdr:nvCxnSpPr>
        <xdr:cNvPr id="359" name="直線コネクタ 358"/>
        <xdr:cNvCxnSpPr/>
      </xdr:nvCxnSpPr>
      <xdr:spPr>
        <a:xfrm flipV="1">
          <a:off x="8496300" y="14212389"/>
          <a:ext cx="7239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0" name="楕円 359"/>
        <xdr:cNvSpPr/>
      </xdr:nvSpPr>
      <xdr:spPr>
        <a:xfrm>
          <a:off x="767080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141514</xdr:rowOff>
    </xdr:from>
    <xdr:to>
      <xdr:col>50</xdr:col>
      <xdr:colOff>114300</xdr:colOff>
      <xdr:row>84</xdr:row>
      <xdr:rowOff>152400</xdr:rowOff>
    </xdr:to>
    <xdr:cxnSp macro="">
      <xdr:nvCxnSpPr>
        <xdr:cNvPr id="361" name="直線コネクタ 360"/>
        <xdr:cNvCxnSpPr/>
      </xdr:nvCxnSpPr>
      <xdr:spPr>
        <a:xfrm flipV="1">
          <a:off x="7713980" y="14223274"/>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63500</xdr:rowOff>
    </xdr:from>
    <xdr:to>
      <xdr:col>41</xdr:col>
      <xdr:colOff>101600</xdr:colOff>
      <xdr:row>82</xdr:row>
      <xdr:rowOff>165100</xdr:rowOff>
    </xdr:to>
    <xdr:sp macro="" textlink="">
      <xdr:nvSpPr>
        <xdr:cNvPr id="362" name="楕円 361"/>
        <xdr:cNvSpPr/>
      </xdr:nvSpPr>
      <xdr:spPr>
        <a:xfrm>
          <a:off x="687324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114300</xdr:rowOff>
    </xdr:from>
    <xdr:to>
      <xdr:col>45</xdr:col>
      <xdr:colOff>177800</xdr:colOff>
      <xdr:row>84</xdr:row>
      <xdr:rowOff>152400</xdr:rowOff>
    </xdr:to>
    <xdr:cxnSp macro="">
      <xdr:nvCxnSpPr>
        <xdr:cNvPr id="363" name="直線コネクタ 362"/>
        <xdr:cNvCxnSpPr/>
      </xdr:nvCxnSpPr>
      <xdr:spPr>
        <a:xfrm>
          <a:off x="6924040" y="13860780"/>
          <a:ext cx="78994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166914</xdr:rowOff>
    </xdr:from>
    <xdr:to>
      <xdr:col>36</xdr:col>
      <xdr:colOff>165100</xdr:colOff>
      <xdr:row>85</xdr:row>
      <xdr:rowOff>97064</xdr:rowOff>
    </xdr:to>
    <xdr:sp macro="" textlink="">
      <xdr:nvSpPr>
        <xdr:cNvPr id="364" name="楕円 363"/>
        <xdr:cNvSpPr/>
      </xdr:nvSpPr>
      <xdr:spPr>
        <a:xfrm>
          <a:off x="6098540" y="142486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114300</xdr:rowOff>
    </xdr:from>
    <xdr:to>
      <xdr:col>41</xdr:col>
      <xdr:colOff>50800</xdr:colOff>
      <xdr:row>85</xdr:row>
      <xdr:rowOff>46264</xdr:rowOff>
    </xdr:to>
    <xdr:cxnSp macro="">
      <xdr:nvCxnSpPr>
        <xdr:cNvPr id="365" name="直線コネクタ 364"/>
        <xdr:cNvCxnSpPr/>
      </xdr:nvCxnSpPr>
      <xdr:spPr>
        <a:xfrm flipV="1">
          <a:off x="6149340" y="13860780"/>
          <a:ext cx="774700" cy="43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xdr:cNvSpPr txBox="1"/>
      </xdr:nvSpPr>
      <xdr:spPr>
        <a:xfrm>
          <a:off x="8271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xdr:cNvSpPr txBox="1"/>
      </xdr:nvSpPr>
      <xdr:spPr>
        <a:xfrm>
          <a:off x="7509587" y="137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xdr:cNvSpPr txBox="1"/>
      </xdr:nvSpPr>
      <xdr:spPr>
        <a:xfrm>
          <a:off x="67120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xdr:cNvSpPr txBox="1"/>
      </xdr:nvSpPr>
      <xdr:spPr>
        <a:xfrm>
          <a:off x="5937327" y="1379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11991</xdr:rowOff>
    </xdr:from>
    <xdr:ext cx="469744" cy="259045"/>
    <xdr:sp macro="" textlink="">
      <xdr:nvSpPr>
        <xdr:cNvPr id="370" name="n_1mainValue【福祉施設】&#10;一人当たり面積"/>
        <xdr:cNvSpPr txBox="1"/>
      </xdr:nvSpPr>
      <xdr:spPr>
        <a:xfrm>
          <a:off x="8271587" y="1426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1" name="n_2mainValue【福祉施設】&#10;一人当たり面積"/>
        <xdr:cNvSpPr txBox="1"/>
      </xdr:nvSpPr>
      <xdr:spPr>
        <a:xfrm>
          <a:off x="750958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10177</xdr:rowOff>
    </xdr:from>
    <xdr:ext cx="469744" cy="259045"/>
    <xdr:sp macro="" textlink="">
      <xdr:nvSpPr>
        <xdr:cNvPr id="372" name="n_3mainValue【福祉施設】&#10;一人当たり面積"/>
        <xdr:cNvSpPr txBox="1"/>
      </xdr:nvSpPr>
      <xdr:spPr>
        <a:xfrm>
          <a:off x="671202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88191</xdr:rowOff>
    </xdr:from>
    <xdr:ext cx="469744" cy="259045"/>
    <xdr:sp macro="" textlink="">
      <xdr:nvSpPr>
        <xdr:cNvPr id="373" name="n_4mainValue【福祉施設】&#10;一人当たり面積"/>
        <xdr:cNvSpPr txBox="1"/>
      </xdr:nvSpPr>
      <xdr:spPr>
        <a:xfrm>
          <a:off x="5937327" y="1433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xdr:cNvCxnSpPr/>
      </xdr:nvCxnSpPr>
      <xdr:spPr>
        <a:xfrm flipV="1">
          <a:off x="4086225" y="1669161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xdr:cNvSpPr txBox="1"/>
      </xdr:nvSpPr>
      <xdr:spPr>
        <a:xfrm>
          <a:off x="412496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xdr:cNvCxnSpPr/>
      </xdr:nvCxnSpPr>
      <xdr:spPr>
        <a:xfrm>
          <a:off x="402082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169563</xdr:rowOff>
    </xdr:from>
    <xdr:ext cx="405111" cy="259045"/>
    <xdr:sp macro="" textlink="">
      <xdr:nvSpPr>
        <xdr:cNvPr id="403" name="【市民会館】&#10;有形固定資産減価償却率平均値テキスト"/>
        <xdr:cNvSpPr txBox="1"/>
      </xdr:nvSpPr>
      <xdr:spPr>
        <a:xfrm>
          <a:off x="4124960" y="172688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xdr:cNvSpPr/>
      </xdr:nvSpPr>
      <xdr:spPr>
        <a:xfrm>
          <a:off x="4036060" y="172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xdr:cNvSpPr/>
      </xdr:nvSpPr>
      <xdr:spPr>
        <a:xfrm>
          <a:off x="3312160" y="172694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xdr:cNvSpPr/>
      </xdr:nvSpPr>
      <xdr:spPr>
        <a:xfrm>
          <a:off x="25146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xdr:cNvSpPr/>
      </xdr:nvSpPr>
      <xdr:spPr>
        <a:xfrm>
          <a:off x="1739900" y="172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xdr:cNvSpPr/>
      </xdr:nvSpPr>
      <xdr:spPr>
        <a:xfrm>
          <a:off x="965200" y="172427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103505</xdr:rowOff>
    </xdr:from>
    <xdr:to>
      <xdr:col>24</xdr:col>
      <xdr:colOff>114300</xdr:colOff>
      <xdr:row>102</xdr:row>
      <xdr:rowOff>33655</xdr:rowOff>
    </xdr:to>
    <xdr:sp macro="" textlink="">
      <xdr:nvSpPr>
        <xdr:cNvPr id="414" name="楕円 413"/>
        <xdr:cNvSpPr/>
      </xdr:nvSpPr>
      <xdr:spPr>
        <a:xfrm>
          <a:off x="4036060" y="17035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126382</xdr:rowOff>
    </xdr:from>
    <xdr:ext cx="405111" cy="259045"/>
    <xdr:sp macro="" textlink="">
      <xdr:nvSpPr>
        <xdr:cNvPr id="415" name="【市民会館】&#10;有形固定資産減価償却率該当値テキスト"/>
        <xdr:cNvSpPr txBox="1"/>
      </xdr:nvSpPr>
      <xdr:spPr>
        <a:xfrm>
          <a:off x="4124960" y="1689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71120</xdr:rowOff>
    </xdr:from>
    <xdr:to>
      <xdr:col>20</xdr:col>
      <xdr:colOff>38100</xdr:colOff>
      <xdr:row>102</xdr:row>
      <xdr:rowOff>1270</xdr:rowOff>
    </xdr:to>
    <xdr:sp macro="" textlink="">
      <xdr:nvSpPr>
        <xdr:cNvPr id="416" name="楕円 415"/>
        <xdr:cNvSpPr/>
      </xdr:nvSpPr>
      <xdr:spPr>
        <a:xfrm>
          <a:off x="3312160" y="170027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121920</xdr:rowOff>
    </xdr:from>
    <xdr:to>
      <xdr:col>24</xdr:col>
      <xdr:colOff>63500</xdr:colOff>
      <xdr:row>101</xdr:row>
      <xdr:rowOff>154305</xdr:rowOff>
    </xdr:to>
    <xdr:cxnSp macro="">
      <xdr:nvCxnSpPr>
        <xdr:cNvPr id="417" name="直線コネクタ 416"/>
        <xdr:cNvCxnSpPr/>
      </xdr:nvCxnSpPr>
      <xdr:spPr>
        <a:xfrm>
          <a:off x="3355340" y="1705356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38736</xdr:rowOff>
    </xdr:from>
    <xdr:to>
      <xdr:col>15</xdr:col>
      <xdr:colOff>101600</xdr:colOff>
      <xdr:row>101</xdr:row>
      <xdr:rowOff>140336</xdr:rowOff>
    </xdr:to>
    <xdr:sp macro="" textlink="">
      <xdr:nvSpPr>
        <xdr:cNvPr id="418" name="楕円 417"/>
        <xdr:cNvSpPr/>
      </xdr:nvSpPr>
      <xdr:spPr>
        <a:xfrm>
          <a:off x="2514600" y="169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89536</xdr:rowOff>
    </xdr:from>
    <xdr:to>
      <xdr:col>19</xdr:col>
      <xdr:colOff>177800</xdr:colOff>
      <xdr:row>101</xdr:row>
      <xdr:rowOff>121920</xdr:rowOff>
    </xdr:to>
    <xdr:cxnSp macro="">
      <xdr:nvCxnSpPr>
        <xdr:cNvPr id="419" name="直線コネクタ 418"/>
        <xdr:cNvCxnSpPr/>
      </xdr:nvCxnSpPr>
      <xdr:spPr>
        <a:xfrm>
          <a:off x="2565400" y="17021176"/>
          <a:ext cx="78994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145414</xdr:rowOff>
    </xdr:from>
    <xdr:to>
      <xdr:col>10</xdr:col>
      <xdr:colOff>165100</xdr:colOff>
      <xdr:row>101</xdr:row>
      <xdr:rowOff>75564</xdr:rowOff>
    </xdr:to>
    <xdr:sp macro="" textlink="">
      <xdr:nvSpPr>
        <xdr:cNvPr id="420" name="楕円 419"/>
        <xdr:cNvSpPr/>
      </xdr:nvSpPr>
      <xdr:spPr>
        <a:xfrm>
          <a:off x="1739900" y="169094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24764</xdr:rowOff>
    </xdr:from>
    <xdr:to>
      <xdr:col>15</xdr:col>
      <xdr:colOff>50800</xdr:colOff>
      <xdr:row>101</xdr:row>
      <xdr:rowOff>89536</xdr:rowOff>
    </xdr:to>
    <xdr:cxnSp macro="">
      <xdr:nvCxnSpPr>
        <xdr:cNvPr id="421" name="直線コネクタ 420"/>
        <xdr:cNvCxnSpPr/>
      </xdr:nvCxnSpPr>
      <xdr:spPr>
        <a:xfrm>
          <a:off x="1790700" y="16956404"/>
          <a:ext cx="7747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100</xdr:row>
      <xdr:rowOff>145414</xdr:rowOff>
    </xdr:from>
    <xdr:to>
      <xdr:col>6</xdr:col>
      <xdr:colOff>38100</xdr:colOff>
      <xdr:row>101</xdr:row>
      <xdr:rowOff>75564</xdr:rowOff>
    </xdr:to>
    <xdr:sp macro="" textlink="">
      <xdr:nvSpPr>
        <xdr:cNvPr id="422" name="楕円 421"/>
        <xdr:cNvSpPr/>
      </xdr:nvSpPr>
      <xdr:spPr>
        <a:xfrm>
          <a:off x="965200" y="16909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24764</xdr:rowOff>
    </xdr:from>
    <xdr:to>
      <xdr:col>10</xdr:col>
      <xdr:colOff>114300</xdr:colOff>
      <xdr:row>101</xdr:row>
      <xdr:rowOff>24764</xdr:rowOff>
    </xdr:to>
    <xdr:cxnSp macro="">
      <xdr:nvCxnSpPr>
        <xdr:cNvPr id="423" name="直線コネクタ 422"/>
        <xdr:cNvCxnSpPr/>
      </xdr:nvCxnSpPr>
      <xdr:spPr>
        <a:xfrm>
          <a:off x="1008380" y="16956404"/>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xdr:cNvSpPr txBox="1"/>
      </xdr:nvSpPr>
      <xdr:spPr>
        <a:xfrm>
          <a:off x="317056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5" name="n_2aveValue【市民会館】&#10;有形固定資産減価償却率"/>
        <xdr:cNvSpPr txBox="1"/>
      </xdr:nvSpPr>
      <xdr:spPr>
        <a:xfrm>
          <a:off x="2385704" y="1741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26" name="n_3aveValue【市民会館】&#10;有形固定資産減価償却率"/>
        <xdr:cNvSpPr txBox="1"/>
      </xdr:nvSpPr>
      <xdr:spPr>
        <a:xfrm>
          <a:off x="1611004" y="17367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xdr:cNvSpPr txBox="1"/>
      </xdr:nvSpPr>
      <xdr:spPr>
        <a:xfrm>
          <a:off x="836304" y="17331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17797</xdr:rowOff>
    </xdr:from>
    <xdr:ext cx="405111" cy="259045"/>
    <xdr:sp macro="" textlink="">
      <xdr:nvSpPr>
        <xdr:cNvPr id="428" name="n_1mainValue【市民会館】&#10;有形固定資産減価償却率"/>
        <xdr:cNvSpPr txBox="1"/>
      </xdr:nvSpPr>
      <xdr:spPr>
        <a:xfrm>
          <a:off x="3170564" y="1678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156863</xdr:rowOff>
    </xdr:from>
    <xdr:ext cx="405111" cy="259045"/>
    <xdr:sp macro="" textlink="">
      <xdr:nvSpPr>
        <xdr:cNvPr id="429" name="n_2mainValue【市民会館】&#10;有形固定資産減価償却率"/>
        <xdr:cNvSpPr txBox="1"/>
      </xdr:nvSpPr>
      <xdr:spPr>
        <a:xfrm>
          <a:off x="2385704" y="1675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92091</xdr:rowOff>
    </xdr:from>
    <xdr:ext cx="405111" cy="259045"/>
    <xdr:sp macro="" textlink="">
      <xdr:nvSpPr>
        <xdr:cNvPr id="430" name="n_3mainValue【市民会館】&#10;有形固定資産減価償却率"/>
        <xdr:cNvSpPr txBox="1"/>
      </xdr:nvSpPr>
      <xdr:spPr>
        <a:xfrm>
          <a:off x="1611004" y="1668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92091</xdr:rowOff>
    </xdr:from>
    <xdr:ext cx="405111" cy="259045"/>
    <xdr:sp macro="" textlink="">
      <xdr:nvSpPr>
        <xdr:cNvPr id="431" name="n_4mainValue【市民会館】&#10;有形固定資産減価償却率"/>
        <xdr:cNvSpPr txBox="1"/>
      </xdr:nvSpPr>
      <xdr:spPr>
        <a:xfrm>
          <a:off x="836304" y="1668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xdr:cNvCxnSpPr/>
      </xdr:nvCxnSpPr>
      <xdr:spPr>
        <a:xfrm flipV="1">
          <a:off x="9219565" y="16885920"/>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xdr:cNvSpPr txBox="1"/>
      </xdr:nvSpPr>
      <xdr:spPr>
        <a:xfrm>
          <a:off x="925830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xdr:cNvCxnSpPr/>
      </xdr:nvCxnSpPr>
      <xdr:spPr>
        <a:xfrm>
          <a:off x="915416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xdr:cNvSpPr txBox="1"/>
      </xdr:nvSpPr>
      <xdr:spPr>
        <a:xfrm>
          <a:off x="9258300" y="1759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xdr:cNvSpPr/>
      </xdr:nvSpPr>
      <xdr:spPr>
        <a:xfrm>
          <a:off x="919226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xdr:cNvSpPr/>
      </xdr:nvSpPr>
      <xdr:spPr>
        <a:xfrm>
          <a:off x="7670800" y="176218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xdr:cNvSpPr/>
      </xdr:nvSpPr>
      <xdr:spPr>
        <a:xfrm>
          <a:off x="68732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0985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122555</xdr:rowOff>
    </xdr:from>
    <xdr:to>
      <xdr:col>55</xdr:col>
      <xdr:colOff>50800</xdr:colOff>
      <xdr:row>104</xdr:row>
      <xdr:rowOff>52705</xdr:rowOff>
    </xdr:to>
    <xdr:sp macro="" textlink="">
      <xdr:nvSpPr>
        <xdr:cNvPr id="467" name="楕円 466"/>
        <xdr:cNvSpPr/>
      </xdr:nvSpPr>
      <xdr:spPr>
        <a:xfrm>
          <a:off x="9192260" y="173894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145432</xdr:rowOff>
    </xdr:from>
    <xdr:ext cx="469744" cy="259045"/>
    <xdr:sp macro="" textlink="">
      <xdr:nvSpPr>
        <xdr:cNvPr id="468" name="【市民会館】&#10;一人当たり面積該当値テキスト"/>
        <xdr:cNvSpPr txBox="1"/>
      </xdr:nvSpPr>
      <xdr:spPr>
        <a:xfrm>
          <a:off x="9258300" y="1724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128270</xdr:rowOff>
    </xdr:from>
    <xdr:to>
      <xdr:col>50</xdr:col>
      <xdr:colOff>165100</xdr:colOff>
      <xdr:row>104</xdr:row>
      <xdr:rowOff>58420</xdr:rowOff>
    </xdr:to>
    <xdr:sp macro="" textlink="">
      <xdr:nvSpPr>
        <xdr:cNvPr id="469" name="楕円 468"/>
        <xdr:cNvSpPr/>
      </xdr:nvSpPr>
      <xdr:spPr>
        <a:xfrm>
          <a:off x="8445500" y="1739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1905</xdr:rowOff>
    </xdr:from>
    <xdr:to>
      <xdr:col>55</xdr:col>
      <xdr:colOff>0</xdr:colOff>
      <xdr:row>104</xdr:row>
      <xdr:rowOff>7620</xdr:rowOff>
    </xdr:to>
    <xdr:cxnSp macro="">
      <xdr:nvCxnSpPr>
        <xdr:cNvPr id="470" name="直線コネクタ 469"/>
        <xdr:cNvCxnSpPr/>
      </xdr:nvCxnSpPr>
      <xdr:spPr>
        <a:xfrm flipV="1">
          <a:off x="8496300" y="17436465"/>
          <a:ext cx="7239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133986</xdr:rowOff>
    </xdr:from>
    <xdr:to>
      <xdr:col>46</xdr:col>
      <xdr:colOff>38100</xdr:colOff>
      <xdr:row>104</xdr:row>
      <xdr:rowOff>64136</xdr:rowOff>
    </xdr:to>
    <xdr:sp macro="" textlink="">
      <xdr:nvSpPr>
        <xdr:cNvPr id="471" name="楕円 470"/>
        <xdr:cNvSpPr/>
      </xdr:nvSpPr>
      <xdr:spPr>
        <a:xfrm>
          <a:off x="7670800" y="174009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xdr:rowOff>
    </xdr:from>
    <xdr:to>
      <xdr:col>50</xdr:col>
      <xdr:colOff>114300</xdr:colOff>
      <xdr:row>104</xdr:row>
      <xdr:rowOff>13336</xdr:rowOff>
    </xdr:to>
    <xdr:cxnSp macro="">
      <xdr:nvCxnSpPr>
        <xdr:cNvPr id="472" name="直線コネクタ 471"/>
        <xdr:cNvCxnSpPr/>
      </xdr:nvCxnSpPr>
      <xdr:spPr>
        <a:xfrm flipV="1">
          <a:off x="7713980" y="17442180"/>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139700</xdr:rowOff>
    </xdr:from>
    <xdr:to>
      <xdr:col>41</xdr:col>
      <xdr:colOff>101600</xdr:colOff>
      <xdr:row>104</xdr:row>
      <xdr:rowOff>69850</xdr:rowOff>
    </xdr:to>
    <xdr:sp macro="" textlink="">
      <xdr:nvSpPr>
        <xdr:cNvPr id="473" name="楕円 472"/>
        <xdr:cNvSpPr/>
      </xdr:nvSpPr>
      <xdr:spPr>
        <a:xfrm>
          <a:off x="6873240" y="1740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13336</xdr:rowOff>
    </xdr:from>
    <xdr:to>
      <xdr:col>45</xdr:col>
      <xdr:colOff>177800</xdr:colOff>
      <xdr:row>104</xdr:row>
      <xdr:rowOff>19050</xdr:rowOff>
    </xdr:to>
    <xdr:cxnSp macro="">
      <xdr:nvCxnSpPr>
        <xdr:cNvPr id="474" name="直線コネクタ 473"/>
        <xdr:cNvCxnSpPr/>
      </xdr:nvCxnSpPr>
      <xdr:spPr>
        <a:xfrm flipV="1">
          <a:off x="6924040" y="17447896"/>
          <a:ext cx="78994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145414</xdr:rowOff>
    </xdr:from>
    <xdr:to>
      <xdr:col>36</xdr:col>
      <xdr:colOff>165100</xdr:colOff>
      <xdr:row>104</xdr:row>
      <xdr:rowOff>75564</xdr:rowOff>
    </xdr:to>
    <xdr:sp macro="" textlink="">
      <xdr:nvSpPr>
        <xdr:cNvPr id="475" name="楕円 474"/>
        <xdr:cNvSpPr/>
      </xdr:nvSpPr>
      <xdr:spPr>
        <a:xfrm>
          <a:off x="6098540" y="174123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19050</xdr:rowOff>
    </xdr:from>
    <xdr:to>
      <xdr:col>41</xdr:col>
      <xdr:colOff>50800</xdr:colOff>
      <xdr:row>104</xdr:row>
      <xdr:rowOff>24764</xdr:rowOff>
    </xdr:to>
    <xdr:cxnSp macro="">
      <xdr:nvCxnSpPr>
        <xdr:cNvPr id="476" name="直線コネクタ 475"/>
        <xdr:cNvCxnSpPr/>
      </xdr:nvCxnSpPr>
      <xdr:spPr>
        <a:xfrm flipV="1">
          <a:off x="6149340" y="17453610"/>
          <a:ext cx="7747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xdr:cNvSpPr txBox="1"/>
      </xdr:nvSpPr>
      <xdr:spPr>
        <a:xfrm>
          <a:off x="8271587" y="1770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xdr:cNvSpPr txBox="1"/>
      </xdr:nvSpPr>
      <xdr:spPr>
        <a:xfrm>
          <a:off x="7509587" y="1771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xdr:cNvSpPr txBox="1"/>
      </xdr:nvSpPr>
      <xdr:spPr>
        <a:xfrm>
          <a:off x="67120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xdr:cNvSpPr txBox="1"/>
      </xdr:nvSpPr>
      <xdr:spPr>
        <a:xfrm>
          <a:off x="593732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74947</xdr:rowOff>
    </xdr:from>
    <xdr:ext cx="469744" cy="259045"/>
    <xdr:sp macro="" textlink="">
      <xdr:nvSpPr>
        <xdr:cNvPr id="481" name="n_1mainValue【市民会館】&#10;一人当たり面積"/>
        <xdr:cNvSpPr txBox="1"/>
      </xdr:nvSpPr>
      <xdr:spPr>
        <a:xfrm>
          <a:off x="827158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80663</xdr:rowOff>
    </xdr:from>
    <xdr:ext cx="469744" cy="259045"/>
    <xdr:sp macro="" textlink="">
      <xdr:nvSpPr>
        <xdr:cNvPr id="482" name="n_2mainValue【市民会館】&#10;一人当たり面積"/>
        <xdr:cNvSpPr txBox="1"/>
      </xdr:nvSpPr>
      <xdr:spPr>
        <a:xfrm>
          <a:off x="7509587" y="1717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86377</xdr:rowOff>
    </xdr:from>
    <xdr:ext cx="469744" cy="259045"/>
    <xdr:sp macro="" textlink="">
      <xdr:nvSpPr>
        <xdr:cNvPr id="483" name="n_3mainValue【市民会館】&#10;一人当たり面積"/>
        <xdr:cNvSpPr txBox="1"/>
      </xdr:nvSpPr>
      <xdr:spPr>
        <a:xfrm>
          <a:off x="671202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92091</xdr:rowOff>
    </xdr:from>
    <xdr:ext cx="469744" cy="259045"/>
    <xdr:sp macro="" textlink="">
      <xdr:nvSpPr>
        <xdr:cNvPr id="484" name="n_4mainValue【市民会館】&#10;一人当たり面積"/>
        <xdr:cNvSpPr txBox="1"/>
      </xdr:nvSpPr>
      <xdr:spPr>
        <a:xfrm>
          <a:off x="5937327" y="1719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xdr:cNvCxnSpPr/>
      </xdr:nvCxnSpPr>
      <xdr:spPr>
        <a:xfrm flipV="1">
          <a:off x="14375764" y="552640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xdr:cNvSpPr txBox="1"/>
      </xdr:nvSpPr>
      <xdr:spPr>
        <a:xfrm>
          <a:off x="144145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xdr:cNvCxnSpPr/>
      </xdr:nvCxnSpPr>
      <xdr:spPr>
        <a:xfrm>
          <a:off x="14287500" y="69684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xdr:cNvSpPr txBox="1"/>
      </xdr:nvSpPr>
      <xdr:spPr>
        <a:xfrm>
          <a:off x="14414500" y="530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xdr:cNvCxnSpPr/>
      </xdr:nvCxnSpPr>
      <xdr:spPr>
        <a:xfrm>
          <a:off x="14287500" y="5526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一般廃棄物処理施設】&#10;有形固定資産減価償却率平均値テキスト"/>
        <xdr:cNvSpPr txBox="1"/>
      </xdr:nvSpPr>
      <xdr:spPr>
        <a:xfrm>
          <a:off x="14414500" y="6229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xdr:cNvSpPr/>
      </xdr:nvSpPr>
      <xdr:spPr>
        <a:xfrm>
          <a:off x="14325600" y="625094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xdr:cNvSpPr/>
      </xdr:nvSpPr>
      <xdr:spPr>
        <a:xfrm>
          <a:off x="1357884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xdr:cNvSpPr/>
      </xdr:nvSpPr>
      <xdr:spPr>
        <a:xfrm>
          <a:off x="1280414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xdr:cNvSpPr/>
      </xdr:nvSpPr>
      <xdr:spPr>
        <a:xfrm>
          <a:off x="12029440" y="628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xdr:cNvSpPr/>
      </xdr:nvSpPr>
      <xdr:spPr>
        <a:xfrm>
          <a:off x="1123188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67310</xdr:rowOff>
    </xdr:from>
    <xdr:to>
      <xdr:col>85</xdr:col>
      <xdr:colOff>177800</xdr:colOff>
      <xdr:row>35</xdr:row>
      <xdr:rowOff>168910</xdr:rowOff>
    </xdr:to>
    <xdr:sp macro="" textlink="">
      <xdr:nvSpPr>
        <xdr:cNvPr id="525" name="楕円 524"/>
        <xdr:cNvSpPr/>
      </xdr:nvSpPr>
      <xdr:spPr>
        <a:xfrm>
          <a:off x="14325600" y="59347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90187</xdr:rowOff>
    </xdr:from>
    <xdr:ext cx="405111" cy="259045"/>
    <xdr:sp macro="" textlink="">
      <xdr:nvSpPr>
        <xdr:cNvPr id="526" name="【一般廃棄物処理施設】&#10;有形固定資産減価償却率該当値テキスト"/>
        <xdr:cNvSpPr txBox="1"/>
      </xdr:nvSpPr>
      <xdr:spPr>
        <a:xfrm>
          <a:off x="14414500"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25400</xdr:rowOff>
    </xdr:from>
    <xdr:to>
      <xdr:col>81</xdr:col>
      <xdr:colOff>101600</xdr:colOff>
      <xdr:row>35</xdr:row>
      <xdr:rowOff>127000</xdr:rowOff>
    </xdr:to>
    <xdr:sp macro="" textlink="">
      <xdr:nvSpPr>
        <xdr:cNvPr id="527" name="楕円 526"/>
        <xdr:cNvSpPr/>
      </xdr:nvSpPr>
      <xdr:spPr>
        <a:xfrm>
          <a:off x="1357884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76200</xdr:rowOff>
    </xdr:from>
    <xdr:to>
      <xdr:col>85</xdr:col>
      <xdr:colOff>127000</xdr:colOff>
      <xdr:row>35</xdr:row>
      <xdr:rowOff>118110</xdr:rowOff>
    </xdr:to>
    <xdr:cxnSp macro="">
      <xdr:nvCxnSpPr>
        <xdr:cNvPr id="528" name="直線コネクタ 527"/>
        <xdr:cNvCxnSpPr/>
      </xdr:nvCxnSpPr>
      <xdr:spPr>
        <a:xfrm>
          <a:off x="13629640" y="594360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141605</xdr:rowOff>
    </xdr:from>
    <xdr:to>
      <xdr:col>76</xdr:col>
      <xdr:colOff>165100</xdr:colOff>
      <xdr:row>35</xdr:row>
      <xdr:rowOff>71755</xdr:rowOff>
    </xdr:to>
    <xdr:sp macro="" textlink="">
      <xdr:nvSpPr>
        <xdr:cNvPr id="529" name="楕円 528"/>
        <xdr:cNvSpPr/>
      </xdr:nvSpPr>
      <xdr:spPr>
        <a:xfrm>
          <a:off x="12804140" y="5841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20955</xdr:rowOff>
    </xdr:from>
    <xdr:to>
      <xdr:col>81</xdr:col>
      <xdr:colOff>50800</xdr:colOff>
      <xdr:row>35</xdr:row>
      <xdr:rowOff>76200</xdr:rowOff>
    </xdr:to>
    <xdr:cxnSp macro="">
      <xdr:nvCxnSpPr>
        <xdr:cNvPr id="530" name="直線コネクタ 529"/>
        <xdr:cNvCxnSpPr/>
      </xdr:nvCxnSpPr>
      <xdr:spPr>
        <a:xfrm>
          <a:off x="12854940" y="5888355"/>
          <a:ext cx="7747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2540</xdr:rowOff>
    </xdr:from>
    <xdr:to>
      <xdr:col>72</xdr:col>
      <xdr:colOff>38100</xdr:colOff>
      <xdr:row>34</xdr:row>
      <xdr:rowOff>104140</xdr:rowOff>
    </xdr:to>
    <xdr:sp macro="" textlink="">
      <xdr:nvSpPr>
        <xdr:cNvPr id="531" name="楕円 530"/>
        <xdr:cNvSpPr/>
      </xdr:nvSpPr>
      <xdr:spPr>
        <a:xfrm>
          <a:off x="12029440" y="5702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53340</xdr:rowOff>
    </xdr:from>
    <xdr:to>
      <xdr:col>76</xdr:col>
      <xdr:colOff>114300</xdr:colOff>
      <xdr:row>35</xdr:row>
      <xdr:rowOff>20955</xdr:rowOff>
    </xdr:to>
    <xdr:cxnSp macro="">
      <xdr:nvCxnSpPr>
        <xdr:cNvPr id="532" name="直線コネクタ 531"/>
        <xdr:cNvCxnSpPr/>
      </xdr:nvCxnSpPr>
      <xdr:spPr>
        <a:xfrm>
          <a:off x="12072620" y="5753100"/>
          <a:ext cx="78232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162560</xdr:rowOff>
    </xdr:from>
    <xdr:to>
      <xdr:col>67</xdr:col>
      <xdr:colOff>101600</xdr:colOff>
      <xdr:row>36</xdr:row>
      <xdr:rowOff>92710</xdr:rowOff>
    </xdr:to>
    <xdr:sp macro="" textlink="">
      <xdr:nvSpPr>
        <xdr:cNvPr id="533" name="楕円 532"/>
        <xdr:cNvSpPr/>
      </xdr:nvSpPr>
      <xdr:spPr>
        <a:xfrm>
          <a:off x="11231880" y="602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53340</xdr:rowOff>
    </xdr:from>
    <xdr:to>
      <xdr:col>71</xdr:col>
      <xdr:colOff>177800</xdr:colOff>
      <xdr:row>36</xdr:row>
      <xdr:rowOff>41910</xdr:rowOff>
    </xdr:to>
    <xdr:cxnSp macro="">
      <xdr:nvCxnSpPr>
        <xdr:cNvPr id="534" name="直線コネクタ 533"/>
        <xdr:cNvCxnSpPr/>
      </xdr:nvCxnSpPr>
      <xdr:spPr>
        <a:xfrm flipV="1">
          <a:off x="11282680" y="5753100"/>
          <a:ext cx="78994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xdr:cNvSpPr txBox="1"/>
      </xdr:nvSpPr>
      <xdr:spPr>
        <a:xfrm>
          <a:off x="13437244" y="633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xdr:cNvSpPr txBox="1"/>
      </xdr:nvSpPr>
      <xdr:spPr>
        <a:xfrm>
          <a:off x="126752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xdr:cNvSpPr txBox="1"/>
      </xdr:nvSpPr>
      <xdr:spPr>
        <a:xfrm>
          <a:off x="119005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xdr:cNvSpPr txBox="1"/>
      </xdr:nvSpPr>
      <xdr:spPr>
        <a:xfrm>
          <a:off x="1110298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143527</xdr:rowOff>
    </xdr:from>
    <xdr:ext cx="405111" cy="259045"/>
    <xdr:sp macro="" textlink="">
      <xdr:nvSpPr>
        <xdr:cNvPr id="539" name="n_1mainValue【一般廃棄物処理施設】&#10;有形固定資産減価償却率"/>
        <xdr:cNvSpPr txBox="1"/>
      </xdr:nvSpPr>
      <xdr:spPr>
        <a:xfrm>
          <a:off x="134372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88282</xdr:rowOff>
    </xdr:from>
    <xdr:ext cx="405111" cy="259045"/>
    <xdr:sp macro="" textlink="">
      <xdr:nvSpPr>
        <xdr:cNvPr id="540" name="n_2mainValue【一般廃棄物処理施設】&#10;有形固定資産減価償却率"/>
        <xdr:cNvSpPr txBox="1"/>
      </xdr:nvSpPr>
      <xdr:spPr>
        <a:xfrm>
          <a:off x="126752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120667</xdr:rowOff>
    </xdr:from>
    <xdr:ext cx="405111" cy="259045"/>
    <xdr:sp macro="" textlink="">
      <xdr:nvSpPr>
        <xdr:cNvPr id="541" name="n_3mainValue【一般廃棄物処理施設】&#10;有形固定資産減価償却率"/>
        <xdr:cNvSpPr txBox="1"/>
      </xdr:nvSpPr>
      <xdr:spPr>
        <a:xfrm>
          <a:off x="11900544" y="54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109237</xdr:rowOff>
    </xdr:from>
    <xdr:ext cx="405111" cy="259045"/>
    <xdr:sp macro="" textlink="">
      <xdr:nvSpPr>
        <xdr:cNvPr id="542" name="n_4mainValue【一般廃棄物処理施設】&#10;有形固定資産減価償却率"/>
        <xdr:cNvSpPr txBox="1"/>
      </xdr:nvSpPr>
      <xdr:spPr>
        <a:xfrm>
          <a:off x="1110298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xdr:cNvCxnSpPr/>
      </xdr:nvCxnSpPr>
      <xdr:spPr>
        <a:xfrm flipV="1">
          <a:off x="19509104" y="5635775"/>
          <a:ext cx="0" cy="142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xdr:cNvSpPr txBox="1"/>
      </xdr:nvSpPr>
      <xdr:spPr>
        <a:xfrm>
          <a:off x="19547840" y="706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xdr:cNvCxnSpPr/>
      </xdr:nvCxnSpPr>
      <xdr:spPr>
        <a:xfrm>
          <a:off x="19443700" y="7058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xdr:cNvSpPr txBox="1"/>
      </xdr:nvSpPr>
      <xdr:spPr>
        <a:xfrm>
          <a:off x="19547840" y="541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xdr:cNvCxnSpPr/>
      </xdr:nvCxnSpPr>
      <xdr:spPr>
        <a:xfrm>
          <a:off x="19443700" y="5635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xdr:cNvSpPr txBox="1"/>
      </xdr:nvSpPr>
      <xdr:spPr>
        <a:xfrm>
          <a:off x="19547840" y="6497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xdr:cNvSpPr/>
      </xdr:nvSpPr>
      <xdr:spPr>
        <a:xfrm>
          <a:off x="19458940" y="6519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xdr:cNvSpPr/>
      </xdr:nvSpPr>
      <xdr:spPr>
        <a:xfrm>
          <a:off x="18735040" y="6522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xdr:cNvSpPr/>
      </xdr:nvSpPr>
      <xdr:spPr>
        <a:xfrm>
          <a:off x="17937480" y="654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xdr:cNvSpPr/>
      </xdr:nvSpPr>
      <xdr:spPr>
        <a:xfrm>
          <a:off x="17162780" y="654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xdr:cNvSpPr/>
      </xdr:nvSpPr>
      <xdr:spPr>
        <a:xfrm>
          <a:off x="16388080" y="6581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128582</xdr:rowOff>
    </xdr:from>
    <xdr:to>
      <xdr:col>116</xdr:col>
      <xdr:colOff>114300</xdr:colOff>
      <xdr:row>36</xdr:row>
      <xdr:rowOff>58732</xdr:rowOff>
    </xdr:to>
    <xdr:sp macro="" textlink="">
      <xdr:nvSpPr>
        <xdr:cNvPr id="582" name="楕円 581"/>
        <xdr:cNvSpPr/>
      </xdr:nvSpPr>
      <xdr:spPr>
        <a:xfrm>
          <a:off x="19458940" y="59959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151459</xdr:rowOff>
    </xdr:from>
    <xdr:ext cx="599010" cy="259045"/>
    <xdr:sp macro="" textlink="">
      <xdr:nvSpPr>
        <xdr:cNvPr id="583" name="【一般廃棄物処理施設】&#10;一人当たり有形固定資産（償却資産）額該当値テキスト"/>
        <xdr:cNvSpPr txBox="1"/>
      </xdr:nvSpPr>
      <xdr:spPr>
        <a:xfrm>
          <a:off x="19547840" y="58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158079</xdr:rowOff>
    </xdr:from>
    <xdr:to>
      <xdr:col>112</xdr:col>
      <xdr:colOff>38100</xdr:colOff>
      <xdr:row>36</xdr:row>
      <xdr:rowOff>88229</xdr:rowOff>
    </xdr:to>
    <xdr:sp macro="" textlink="">
      <xdr:nvSpPr>
        <xdr:cNvPr id="584" name="楕円 583"/>
        <xdr:cNvSpPr/>
      </xdr:nvSpPr>
      <xdr:spPr>
        <a:xfrm>
          <a:off x="18735040" y="602547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7932</xdr:rowOff>
    </xdr:from>
    <xdr:to>
      <xdr:col>116</xdr:col>
      <xdr:colOff>63500</xdr:colOff>
      <xdr:row>36</xdr:row>
      <xdr:rowOff>37429</xdr:rowOff>
    </xdr:to>
    <xdr:cxnSp macro="">
      <xdr:nvCxnSpPr>
        <xdr:cNvPr id="585" name="直線コネクタ 584"/>
        <xdr:cNvCxnSpPr/>
      </xdr:nvCxnSpPr>
      <xdr:spPr>
        <a:xfrm flipV="1">
          <a:off x="18778220" y="6042972"/>
          <a:ext cx="731520" cy="2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166682</xdr:rowOff>
    </xdr:from>
    <xdr:to>
      <xdr:col>107</xdr:col>
      <xdr:colOff>101600</xdr:colOff>
      <xdr:row>36</xdr:row>
      <xdr:rowOff>96832</xdr:rowOff>
    </xdr:to>
    <xdr:sp macro="" textlink="">
      <xdr:nvSpPr>
        <xdr:cNvPr id="586" name="楕円 585"/>
        <xdr:cNvSpPr/>
      </xdr:nvSpPr>
      <xdr:spPr>
        <a:xfrm>
          <a:off x="17937480" y="60340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37429</xdr:rowOff>
    </xdr:from>
    <xdr:to>
      <xdr:col>111</xdr:col>
      <xdr:colOff>177800</xdr:colOff>
      <xdr:row>36</xdr:row>
      <xdr:rowOff>46032</xdr:rowOff>
    </xdr:to>
    <xdr:cxnSp macro="">
      <xdr:nvCxnSpPr>
        <xdr:cNvPr id="587" name="直線コネクタ 586"/>
        <xdr:cNvCxnSpPr/>
      </xdr:nvCxnSpPr>
      <xdr:spPr>
        <a:xfrm flipV="1">
          <a:off x="17988280" y="6072469"/>
          <a:ext cx="78994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135761</xdr:rowOff>
    </xdr:from>
    <xdr:to>
      <xdr:col>102</xdr:col>
      <xdr:colOff>165100</xdr:colOff>
      <xdr:row>40</xdr:row>
      <xdr:rowOff>65911</xdr:rowOff>
    </xdr:to>
    <xdr:sp macro="" textlink="">
      <xdr:nvSpPr>
        <xdr:cNvPr id="588" name="楕円 587"/>
        <xdr:cNvSpPr/>
      </xdr:nvSpPr>
      <xdr:spPr>
        <a:xfrm>
          <a:off x="17162780" y="6673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46032</xdr:rowOff>
    </xdr:from>
    <xdr:to>
      <xdr:col>107</xdr:col>
      <xdr:colOff>50800</xdr:colOff>
      <xdr:row>40</xdr:row>
      <xdr:rowOff>15111</xdr:rowOff>
    </xdr:to>
    <xdr:cxnSp macro="">
      <xdr:nvCxnSpPr>
        <xdr:cNvPr id="589" name="直線コネクタ 588"/>
        <xdr:cNvCxnSpPr/>
      </xdr:nvCxnSpPr>
      <xdr:spPr>
        <a:xfrm flipV="1">
          <a:off x="17213580" y="6081072"/>
          <a:ext cx="774700" cy="6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128277</xdr:rowOff>
    </xdr:from>
    <xdr:to>
      <xdr:col>98</xdr:col>
      <xdr:colOff>38100</xdr:colOff>
      <xdr:row>38</xdr:row>
      <xdr:rowOff>58427</xdr:rowOff>
    </xdr:to>
    <xdr:sp macro="" textlink="">
      <xdr:nvSpPr>
        <xdr:cNvPr id="590" name="楕円 589"/>
        <xdr:cNvSpPr/>
      </xdr:nvSpPr>
      <xdr:spPr>
        <a:xfrm>
          <a:off x="16388080" y="63309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7627</xdr:rowOff>
    </xdr:from>
    <xdr:to>
      <xdr:col>102</xdr:col>
      <xdr:colOff>114300</xdr:colOff>
      <xdr:row>40</xdr:row>
      <xdr:rowOff>15111</xdr:rowOff>
    </xdr:to>
    <xdr:cxnSp macro="">
      <xdr:nvCxnSpPr>
        <xdr:cNvPr id="591" name="直線コネクタ 590"/>
        <xdr:cNvCxnSpPr/>
      </xdr:nvCxnSpPr>
      <xdr:spPr>
        <a:xfrm>
          <a:off x="16431260" y="6377947"/>
          <a:ext cx="782320" cy="34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xdr:cNvSpPr txBox="1"/>
      </xdr:nvSpPr>
      <xdr:spPr>
        <a:xfrm>
          <a:off x="18528811" y="661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xdr:cNvSpPr txBox="1"/>
      </xdr:nvSpPr>
      <xdr:spPr>
        <a:xfrm>
          <a:off x="17766811" y="663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94" name="n_3aveValue【一般廃棄物処理施設】&#10;一人当たり有形固定資産（償却資産）額"/>
        <xdr:cNvSpPr txBox="1"/>
      </xdr:nvSpPr>
      <xdr:spPr>
        <a:xfrm>
          <a:off x="16969251" y="63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xdr:cNvSpPr txBox="1"/>
      </xdr:nvSpPr>
      <xdr:spPr>
        <a:xfrm>
          <a:off x="16194551" y="66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104756</xdr:rowOff>
    </xdr:from>
    <xdr:ext cx="599010" cy="259045"/>
    <xdr:sp macro="" textlink="">
      <xdr:nvSpPr>
        <xdr:cNvPr id="596" name="n_1mainValue【一般廃棄物処理施設】&#10;一人当たり有形固定資産（償却資産）額"/>
        <xdr:cNvSpPr txBox="1"/>
      </xdr:nvSpPr>
      <xdr:spPr>
        <a:xfrm>
          <a:off x="18496495" y="580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113359</xdr:rowOff>
    </xdr:from>
    <xdr:ext cx="599010" cy="259045"/>
    <xdr:sp macro="" textlink="">
      <xdr:nvSpPr>
        <xdr:cNvPr id="597" name="n_2mainValue【一般廃棄物処理施設】&#10;一人当たり有形固定資産（償却資産）額"/>
        <xdr:cNvSpPr txBox="1"/>
      </xdr:nvSpPr>
      <xdr:spPr>
        <a:xfrm>
          <a:off x="17734495" y="581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57038</xdr:rowOff>
    </xdr:from>
    <xdr:ext cx="534377" cy="259045"/>
    <xdr:sp macro="" textlink="">
      <xdr:nvSpPr>
        <xdr:cNvPr id="598" name="n_3mainValue【一般廃棄物処理施設】&#10;一人当たり有形固定資産（償却資産）額"/>
        <xdr:cNvSpPr txBox="1"/>
      </xdr:nvSpPr>
      <xdr:spPr>
        <a:xfrm>
          <a:off x="16969251" y="67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74954</xdr:rowOff>
    </xdr:from>
    <xdr:ext cx="534377" cy="259045"/>
    <xdr:sp macro="" textlink="">
      <xdr:nvSpPr>
        <xdr:cNvPr id="599" name="n_4mainValue【一般廃棄物処理施設】&#10;一人当たり有形固定資産（償却資産）額"/>
        <xdr:cNvSpPr txBox="1"/>
      </xdr:nvSpPr>
      <xdr:spPr>
        <a:xfrm>
          <a:off x="16194551" y="61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xdr:cNvCxnSpPr/>
      </xdr:nvCxnSpPr>
      <xdr:spPr>
        <a:xfrm flipV="1">
          <a:off x="14375764" y="931545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xdr:cNvSpPr txBox="1"/>
      </xdr:nvSpPr>
      <xdr:spPr>
        <a:xfrm>
          <a:off x="14414500"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xdr:cNvCxnSpPr/>
      </xdr:nvCxnSpPr>
      <xdr:spPr>
        <a:xfrm>
          <a:off x="14287500" y="10647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xdr:cNvSpPr txBox="1"/>
      </xdr:nvSpPr>
      <xdr:spPr>
        <a:xfrm>
          <a:off x="14414500" y="9094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xdr:cNvCxnSpPr/>
      </xdr:nvCxnSpPr>
      <xdr:spPr>
        <a:xfrm>
          <a:off x="1428750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10;有形固定資産減価償却率平均値テキスト"/>
        <xdr:cNvSpPr txBox="1"/>
      </xdr:nvSpPr>
      <xdr:spPr>
        <a:xfrm>
          <a:off x="14414500" y="1000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xdr:cNvSpPr/>
      </xdr:nvSpPr>
      <xdr:spPr>
        <a:xfrm>
          <a:off x="14325600" y="100304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xdr:cNvSpPr/>
      </xdr:nvSpPr>
      <xdr:spPr>
        <a:xfrm>
          <a:off x="1280414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xdr:cNvSpPr/>
      </xdr:nvSpPr>
      <xdr:spPr>
        <a:xfrm>
          <a:off x="12029440" y="9963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xdr:cNvSpPr/>
      </xdr:nvSpPr>
      <xdr:spPr>
        <a:xfrm>
          <a:off x="1123188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23495</xdr:rowOff>
    </xdr:from>
    <xdr:to>
      <xdr:col>85</xdr:col>
      <xdr:colOff>177800</xdr:colOff>
      <xdr:row>59</xdr:row>
      <xdr:rowOff>125095</xdr:rowOff>
    </xdr:to>
    <xdr:sp macro="" textlink="">
      <xdr:nvSpPr>
        <xdr:cNvPr id="639" name="楕円 638"/>
        <xdr:cNvSpPr/>
      </xdr:nvSpPr>
      <xdr:spPr>
        <a:xfrm>
          <a:off x="14325600" y="99142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46372</xdr:rowOff>
    </xdr:from>
    <xdr:ext cx="405111" cy="259045"/>
    <xdr:sp macro="" textlink="">
      <xdr:nvSpPr>
        <xdr:cNvPr id="640" name="【保健センター・保健所】&#10;有形固定資産減価償却率該当値テキスト"/>
        <xdr:cNvSpPr txBox="1"/>
      </xdr:nvSpPr>
      <xdr:spPr>
        <a:xfrm>
          <a:off x="14414500" y="976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641" name="楕円 640"/>
        <xdr:cNvSpPr/>
      </xdr:nvSpPr>
      <xdr:spPr>
        <a:xfrm>
          <a:off x="13578840" y="9878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74295</xdr:rowOff>
    </xdr:to>
    <xdr:cxnSp macro="">
      <xdr:nvCxnSpPr>
        <xdr:cNvPr id="642" name="直線コネクタ 641"/>
        <xdr:cNvCxnSpPr/>
      </xdr:nvCxnSpPr>
      <xdr:spPr>
        <a:xfrm>
          <a:off x="13629640" y="9925050"/>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114935</xdr:rowOff>
    </xdr:from>
    <xdr:to>
      <xdr:col>76</xdr:col>
      <xdr:colOff>165100</xdr:colOff>
      <xdr:row>59</xdr:row>
      <xdr:rowOff>45085</xdr:rowOff>
    </xdr:to>
    <xdr:sp macro="" textlink="">
      <xdr:nvSpPr>
        <xdr:cNvPr id="643" name="楕円 642"/>
        <xdr:cNvSpPr/>
      </xdr:nvSpPr>
      <xdr:spPr>
        <a:xfrm>
          <a:off x="12804140" y="9838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165735</xdr:rowOff>
    </xdr:from>
    <xdr:to>
      <xdr:col>81</xdr:col>
      <xdr:colOff>50800</xdr:colOff>
      <xdr:row>59</xdr:row>
      <xdr:rowOff>34290</xdr:rowOff>
    </xdr:to>
    <xdr:cxnSp macro="">
      <xdr:nvCxnSpPr>
        <xdr:cNvPr id="644" name="直線コネクタ 643"/>
        <xdr:cNvCxnSpPr/>
      </xdr:nvCxnSpPr>
      <xdr:spPr>
        <a:xfrm>
          <a:off x="12854940" y="988885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42545</xdr:rowOff>
    </xdr:from>
    <xdr:to>
      <xdr:col>72</xdr:col>
      <xdr:colOff>38100</xdr:colOff>
      <xdr:row>58</xdr:row>
      <xdr:rowOff>144145</xdr:rowOff>
    </xdr:to>
    <xdr:sp macro="" textlink="">
      <xdr:nvSpPr>
        <xdr:cNvPr id="645" name="楕円 644"/>
        <xdr:cNvSpPr/>
      </xdr:nvSpPr>
      <xdr:spPr>
        <a:xfrm>
          <a:off x="12029440" y="97656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93345</xdr:rowOff>
    </xdr:from>
    <xdr:to>
      <xdr:col>76</xdr:col>
      <xdr:colOff>114300</xdr:colOff>
      <xdr:row>58</xdr:row>
      <xdr:rowOff>165735</xdr:rowOff>
    </xdr:to>
    <xdr:cxnSp macro="">
      <xdr:nvCxnSpPr>
        <xdr:cNvPr id="646" name="直線コネクタ 645"/>
        <xdr:cNvCxnSpPr/>
      </xdr:nvCxnSpPr>
      <xdr:spPr>
        <a:xfrm>
          <a:off x="12072620" y="9816465"/>
          <a:ext cx="7823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36830</xdr:rowOff>
    </xdr:from>
    <xdr:to>
      <xdr:col>67</xdr:col>
      <xdr:colOff>101600</xdr:colOff>
      <xdr:row>58</xdr:row>
      <xdr:rowOff>138430</xdr:rowOff>
    </xdr:to>
    <xdr:sp macro="" textlink="">
      <xdr:nvSpPr>
        <xdr:cNvPr id="647" name="楕円 646"/>
        <xdr:cNvSpPr/>
      </xdr:nvSpPr>
      <xdr:spPr>
        <a:xfrm>
          <a:off x="1123188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87630</xdr:rowOff>
    </xdr:from>
    <xdr:to>
      <xdr:col>71</xdr:col>
      <xdr:colOff>177800</xdr:colOff>
      <xdr:row>58</xdr:row>
      <xdr:rowOff>93345</xdr:rowOff>
    </xdr:to>
    <xdr:cxnSp macro="">
      <xdr:nvCxnSpPr>
        <xdr:cNvPr id="648" name="直線コネクタ 647"/>
        <xdr:cNvCxnSpPr/>
      </xdr:nvCxnSpPr>
      <xdr:spPr>
        <a:xfrm>
          <a:off x="11282680" y="9810750"/>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10;有形固定資産減価償却率"/>
        <xdr:cNvSpPr txBox="1"/>
      </xdr:nvSpPr>
      <xdr:spPr>
        <a:xfrm>
          <a:off x="134372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10;有形固定資産減価償却率"/>
        <xdr:cNvSpPr txBox="1"/>
      </xdr:nvSpPr>
      <xdr:spPr>
        <a:xfrm>
          <a:off x="126752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10;有形固定資産減価償却率"/>
        <xdr:cNvSpPr txBox="1"/>
      </xdr:nvSpPr>
      <xdr:spPr>
        <a:xfrm>
          <a:off x="11900544"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10;有形固定資産減価償却率"/>
        <xdr:cNvSpPr txBox="1"/>
      </xdr:nvSpPr>
      <xdr:spPr>
        <a:xfrm>
          <a:off x="11102984"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653" name="n_1mainValue【保健センター・保健所】&#10;有形固定資産減価償却率"/>
        <xdr:cNvSpPr txBox="1"/>
      </xdr:nvSpPr>
      <xdr:spPr>
        <a:xfrm>
          <a:off x="134372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61612</xdr:rowOff>
    </xdr:from>
    <xdr:ext cx="405111" cy="259045"/>
    <xdr:sp macro="" textlink="">
      <xdr:nvSpPr>
        <xdr:cNvPr id="654" name="n_2mainValue【保健センター・保健所】&#10;有形固定資産減価償却率"/>
        <xdr:cNvSpPr txBox="1"/>
      </xdr:nvSpPr>
      <xdr:spPr>
        <a:xfrm>
          <a:off x="126752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160672</xdr:rowOff>
    </xdr:from>
    <xdr:ext cx="405111" cy="259045"/>
    <xdr:sp macro="" textlink="">
      <xdr:nvSpPr>
        <xdr:cNvPr id="655" name="n_3mainValue【保健センター・保健所】&#10;有形固定資産減価償却率"/>
        <xdr:cNvSpPr txBox="1"/>
      </xdr:nvSpPr>
      <xdr:spPr>
        <a:xfrm>
          <a:off x="11900544" y="954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154957</xdr:rowOff>
    </xdr:from>
    <xdr:ext cx="405111" cy="259045"/>
    <xdr:sp macro="" textlink="">
      <xdr:nvSpPr>
        <xdr:cNvPr id="656" name="n_4mainValue【保健センター・保健所】&#10;有形固定資産減価償却率"/>
        <xdr:cNvSpPr txBox="1"/>
      </xdr:nvSpPr>
      <xdr:spPr>
        <a:xfrm>
          <a:off x="11102984" y="954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xdr:cNvCxnSpPr/>
      </xdr:nvCxnSpPr>
      <xdr:spPr>
        <a:xfrm flipV="1">
          <a:off x="19509104" y="9309354"/>
          <a:ext cx="0" cy="140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xdr:cNvSpPr txBox="1"/>
      </xdr:nvSpPr>
      <xdr:spPr>
        <a:xfrm>
          <a:off x="19547840" y="908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xdr:cNvCxnSpPr/>
      </xdr:nvCxnSpPr>
      <xdr:spPr>
        <a:xfrm>
          <a:off x="19443700" y="9309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83" name="【保健センター・保健所】&#10;一人当たり面積平均値テキスト"/>
        <xdr:cNvSpPr txBox="1"/>
      </xdr:nvSpPr>
      <xdr:spPr>
        <a:xfrm>
          <a:off x="19547840" y="10426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xdr:cNvSpPr/>
      </xdr:nvSpPr>
      <xdr:spPr>
        <a:xfrm>
          <a:off x="18735040" y="104571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xdr:cNvSpPr/>
      </xdr:nvSpPr>
      <xdr:spPr>
        <a:xfrm>
          <a:off x="1793748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xdr:cNvSpPr/>
      </xdr:nvSpPr>
      <xdr:spPr>
        <a:xfrm>
          <a:off x="17162780" y="1043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xdr:cNvSpPr/>
      </xdr:nvSpPr>
      <xdr:spPr>
        <a:xfrm>
          <a:off x="16388080" y="10466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106934</xdr:rowOff>
    </xdr:from>
    <xdr:to>
      <xdr:col>116</xdr:col>
      <xdr:colOff>114300</xdr:colOff>
      <xdr:row>62</xdr:row>
      <xdr:rowOff>37084</xdr:rowOff>
    </xdr:to>
    <xdr:sp macro="" textlink="">
      <xdr:nvSpPr>
        <xdr:cNvPr id="694" name="楕円 693"/>
        <xdr:cNvSpPr/>
      </xdr:nvSpPr>
      <xdr:spPr>
        <a:xfrm>
          <a:off x="19458940" y="10332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129811</xdr:rowOff>
    </xdr:from>
    <xdr:ext cx="469744" cy="259045"/>
    <xdr:sp macro="" textlink="">
      <xdr:nvSpPr>
        <xdr:cNvPr id="695" name="【保健センター・保健所】&#10;一人当たり面積該当値テキスト"/>
        <xdr:cNvSpPr txBox="1"/>
      </xdr:nvSpPr>
      <xdr:spPr>
        <a:xfrm>
          <a:off x="19547840" y="1018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696" name="楕円 695"/>
        <xdr:cNvSpPr/>
      </xdr:nvSpPr>
      <xdr:spPr>
        <a:xfrm>
          <a:off x="18735040" y="103329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157734</xdr:rowOff>
    </xdr:from>
    <xdr:to>
      <xdr:col>116</xdr:col>
      <xdr:colOff>63500</xdr:colOff>
      <xdr:row>61</xdr:row>
      <xdr:rowOff>157734</xdr:rowOff>
    </xdr:to>
    <xdr:cxnSp macro="">
      <xdr:nvCxnSpPr>
        <xdr:cNvPr id="697" name="直線コネクタ 696"/>
        <xdr:cNvCxnSpPr/>
      </xdr:nvCxnSpPr>
      <xdr:spPr>
        <a:xfrm>
          <a:off x="18778220" y="1038377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116078</xdr:rowOff>
    </xdr:from>
    <xdr:to>
      <xdr:col>107</xdr:col>
      <xdr:colOff>101600</xdr:colOff>
      <xdr:row>62</xdr:row>
      <xdr:rowOff>46228</xdr:rowOff>
    </xdr:to>
    <xdr:sp macro="" textlink="">
      <xdr:nvSpPr>
        <xdr:cNvPr id="698" name="楕円 697"/>
        <xdr:cNvSpPr/>
      </xdr:nvSpPr>
      <xdr:spPr>
        <a:xfrm>
          <a:off x="17937480" y="10342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157734</xdr:rowOff>
    </xdr:from>
    <xdr:to>
      <xdr:col>111</xdr:col>
      <xdr:colOff>177800</xdr:colOff>
      <xdr:row>61</xdr:row>
      <xdr:rowOff>166878</xdr:rowOff>
    </xdr:to>
    <xdr:cxnSp macro="">
      <xdr:nvCxnSpPr>
        <xdr:cNvPr id="699" name="直線コネクタ 698"/>
        <xdr:cNvCxnSpPr/>
      </xdr:nvCxnSpPr>
      <xdr:spPr>
        <a:xfrm flipV="1">
          <a:off x="17988280" y="10383774"/>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700" name="楕円 699"/>
        <xdr:cNvSpPr/>
      </xdr:nvSpPr>
      <xdr:spPr>
        <a:xfrm>
          <a:off x="17162780" y="10342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166878</xdr:rowOff>
    </xdr:from>
    <xdr:to>
      <xdr:col>107</xdr:col>
      <xdr:colOff>50800</xdr:colOff>
      <xdr:row>61</xdr:row>
      <xdr:rowOff>166878</xdr:rowOff>
    </xdr:to>
    <xdr:cxnSp macro="">
      <xdr:nvCxnSpPr>
        <xdr:cNvPr id="701" name="直線コネクタ 700"/>
        <xdr:cNvCxnSpPr/>
      </xdr:nvCxnSpPr>
      <xdr:spPr>
        <a:xfrm>
          <a:off x="17213580" y="1039291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125222</xdr:rowOff>
    </xdr:from>
    <xdr:to>
      <xdr:col>98</xdr:col>
      <xdr:colOff>38100</xdr:colOff>
      <xdr:row>62</xdr:row>
      <xdr:rowOff>55372</xdr:rowOff>
    </xdr:to>
    <xdr:sp macro="" textlink="">
      <xdr:nvSpPr>
        <xdr:cNvPr id="702" name="楕円 701"/>
        <xdr:cNvSpPr/>
      </xdr:nvSpPr>
      <xdr:spPr>
        <a:xfrm>
          <a:off x="16388080" y="103512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166878</xdr:rowOff>
    </xdr:from>
    <xdr:to>
      <xdr:col>102</xdr:col>
      <xdr:colOff>114300</xdr:colOff>
      <xdr:row>62</xdr:row>
      <xdr:rowOff>4572</xdr:rowOff>
    </xdr:to>
    <xdr:cxnSp macro="">
      <xdr:nvCxnSpPr>
        <xdr:cNvPr id="703" name="直線コネクタ 702"/>
        <xdr:cNvCxnSpPr/>
      </xdr:nvCxnSpPr>
      <xdr:spPr>
        <a:xfrm flipV="1">
          <a:off x="16431260" y="10392918"/>
          <a:ext cx="7823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04" name="n_1aveValue【保健センター・保健所】&#10;一人当たり面積"/>
        <xdr:cNvSpPr txBox="1"/>
      </xdr:nvSpPr>
      <xdr:spPr>
        <a:xfrm>
          <a:off x="18561127" y="105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705" name="n_2aveValue【保健センター・保健所】&#10;一人当たり面積"/>
        <xdr:cNvSpPr txBox="1"/>
      </xdr:nvSpPr>
      <xdr:spPr>
        <a:xfrm>
          <a:off x="17776267" y="1054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137939</xdr:rowOff>
    </xdr:from>
    <xdr:ext cx="469744" cy="259045"/>
    <xdr:sp macro="" textlink="">
      <xdr:nvSpPr>
        <xdr:cNvPr id="706" name="n_3aveValue【保健センター・保健所】&#10;一人当たり面積"/>
        <xdr:cNvSpPr txBox="1"/>
      </xdr:nvSpPr>
      <xdr:spPr>
        <a:xfrm>
          <a:off x="17001567" y="1053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7" name="n_4aveValue【保健センター・保健所】&#10;一人当たり面積"/>
        <xdr:cNvSpPr txBox="1"/>
      </xdr:nvSpPr>
      <xdr:spPr>
        <a:xfrm>
          <a:off x="16226867" y="1055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53611</xdr:rowOff>
    </xdr:from>
    <xdr:ext cx="469744" cy="259045"/>
    <xdr:sp macro="" textlink="">
      <xdr:nvSpPr>
        <xdr:cNvPr id="708" name="n_1mainValue【保健センター・保健所】&#10;一人当たり面積"/>
        <xdr:cNvSpPr txBox="1"/>
      </xdr:nvSpPr>
      <xdr:spPr>
        <a:xfrm>
          <a:off x="18561127" y="101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62755</xdr:rowOff>
    </xdr:from>
    <xdr:ext cx="469744" cy="259045"/>
    <xdr:sp macro="" textlink="">
      <xdr:nvSpPr>
        <xdr:cNvPr id="709" name="n_2mainValue【保健センター・保健所】&#10;一人当たり面積"/>
        <xdr:cNvSpPr txBox="1"/>
      </xdr:nvSpPr>
      <xdr:spPr>
        <a:xfrm>
          <a:off x="1777626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62755</xdr:rowOff>
    </xdr:from>
    <xdr:ext cx="469744" cy="259045"/>
    <xdr:sp macro="" textlink="">
      <xdr:nvSpPr>
        <xdr:cNvPr id="710" name="n_3mainValue【保健センター・保健所】&#10;一人当たり面積"/>
        <xdr:cNvSpPr txBox="1"/>
      </xdr:nvSpPr>
      <xdr:spPr>
        <a:xfrm>
          <a:off x="17001567" y="1012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71899</xdr:rowOff>
    </xdr:from>
    <xdr:ext cx="469744" cy="259045"/>
    <xdr:sp macro="" textlink="">
      <xdr:nvSpPr>
        <xdr:cNvPr id="711" name="n_4mainValue【保健センター・保健所】&#10;一人当たり面積"/>
        <xdr:cNvSpPr txBox="1"/>
      </xdr:nvSpPr>
      <xdr:spPr>
        <a:xfrm>
          <a:off x="16226867"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xdr:cNvCxnSpPr/>
      </xdr:nvCxnSpPr>
      <xdr:spPr>
        <a:xfrm flipV="1">
          <a:off x="14375764" y="13237845"/>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xdr:cNvSpPr txBox="1"/>
      </xdr:nvSpPr>
      <xdr:spPr>
        <a:xfrm>
          <a:off x="144145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xdr:cNvCxnSpPr/>
      </xdr:nvCxnSpPr>
      <xdr:spPr>
        <a:xfrm>
          <a:off x="14287500" y="143884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xdr:cNvSpPr txBox="1"/>
      </xdr:nvSpPr>
      <xdr:spPr>
        <a:xfrm>
          <a:off x="144145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xdr:cNvCxnSpPr/>
      </xdr:nvCxnSpPr>
      <xdr:spPr>
        <a:xfrm>
          <a:off x="14287500" y="13237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10;有形固定資産減価償却率平均値テキスト"/>
        <xdr:cNvSpPr txBox="1"/>
      </xdr:nvSpPr>
      <xdr:spPr>
        <a:xfrm>
          <a:off x="14414500" y="13524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xdr:cNvSpPr/>
      </xdr:nvSpPr>
      <xdr:spPr>
        <a:xfrm>
          <a:off x="14325600" y="136690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xdr:cNvSpPr/>
      </xdr:nvSpPr>
      <xdr:spPr>
        <a:xfrm>
          <a:off x="13578840" y="1364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xdr:cNvSpPr/>
      </xdr:nvSpPr>
      <xdr:spPr>
        <a:xfrm>
          <a:off x="12804140" y="1362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xdr:cNvSpPr/>
      </xdr:nvSpPr>
      <xdr:spPr>
        <a:xfrm>
          <a:off x="12029440" y="13602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xdr:cNvSpPr/>
      </xdr:nvSpPr>
      <xdr:spPr>
        <a:xfrm>
          <a:off x="11231880" y="1358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52" name="楕円 751"/>
        <xdr:cNvSpPr/>
      </xdr:nvSpPr>
      <xdr:spPr>
        <a:xfrm>
          <a:off x="14325600" y="137566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160038</xdr:rowOff>
    </xdr:from>
    <xdr:ext cx="405111" cy="259045"/>
    <xdr:sp macro="" textlink="">
      <xdr:nvSpPr>
        <xdr:cNvPr id="753" name="【消防施設】&#10;有形固定資産減価償却率該当値テキスト"/>
        <xdr:cNvSpPr txBox="1"/>
      </xdr:nvSpPr>
      <xdr:spPr>
        <a:xfrm>
          <a:off x="14414500"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754" name="楕円 753"/>
        <xdr:cNvSpPr/>
      </xdr:nvSpPr>
      <xdr:spPr>
        <a:xfrm>
          <a:off x="13578840" y="13737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60961</xdr:rowOff>
    </xdr:to>
    <xdr:cxnSp macro="">
      <xdr:nvCxnSpPr>
        <xdr:cNvPr id="755" name="直線コネクタ 754"/>
        <xdr:cNvCxnSpPr/>
      </xdr:nvCxnSpPr>
      <xdr:spPr>
        <a:xfrm>
          <a:off x="13629640" y="13784580"/>
          <a:ext cx="74676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126364</xdr:rowOff>
    </xdr:from>
    <xdr:to>
      <xdr:col>76</xdr:col>
      <xdr:colOff>165100</xdr:colOff>
      <xdr:row>82</xdr:row>
      <xdr:rowOff>56514</xdr:rowOff>
    </xdr:to>
    <xdr:sp macro="" textlink="">
      <xdr:nvSpPr>
        <xdr:cNvPr id="756" name="楕円 755"/>
        <xdr:cNvSpPr/>
      </xdr:nvSpPr>
      <xdr:spPr>
        <a:xfrm>
          <a:off x="12804140" y="13705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5714</xdr:rowOff>
    </xdr:from>
    <xdr:to>
      <xdr:col>81</xdr:col>
      <xdr:colOff>50800</xdr:colOff>
      <xdr:row>82</xdr:row>
      <xdr:rowOff>38100</xdr:rowOff>
    </xdr:to>
    <xdr:cxnSp macro="">
      <xdr:nvCxnSpPr>
        <xdr:cNvPr id="757" name="直線コネクタ 756"/>
        <xdr:cNvCxnSpPr/>
      </xdr:nvCxnSpPr>
      <xdr:spPr>
        <a:xfrm>
          <a:off x="12854940" y="13752194"/>
          <a:ext cx="7747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76836</xdr:rowOff>
    </xdr:from>
    <xdr:to>
      <xdr:col>72</xdr:col>
      <xdr:colOff>38100</xdr:colOff>
      <xdr:row>82</xdr:row>
      <xdr:rowOff>6986</xdr:rowOff>
    </xdr:to>
    <xdr:sp macro="" textlink="">
      <xdr:nvSpPr>
        <xdr:cNvPr id="758" name="楕円 757"/>
        <xdr:cNvSpPr/>
      </xdr:nvSpPr>
      <xdr:spPr>
        <a:xfrm>
          <a:off x="12029440" y="136556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127636</xdr:rowOff>
    </xdr:from>
    <xdr:to>
      <xdr:col>76</xdr:col>
      <xdr:colOff>114300</xdr:colOff>
      <xdr:row>82</xdr:row>
      <xdr:rowOff>5714</xdr:rowOff>
    </xdr:to>
    <xdr:cxnSp macro="">
      <xdr:nvCxnSpPr>
        <xdr:cNvPr id="759" name="直線コネクタ 758"/>
        <xdr:cNvCxnSpPr/>
      </xdr:nvCxnSpPr>
      <xdr:spPr>
        <a:xfrm>
          <a:off x="12072620" y="13706476"/>
          <a:ext cx="782320" cy="4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103505</xdr:rowOff>
    </xdr:from>
    <xdr:to>
      <xdr:col>67</xdr:col>
      <xdr:colOff>101600</xdr:colOff>
      <xdr:row>82</xdr:row>
      <xdr:rowOff>33655</xdr:rowOff>
    </xdr:to>
    <xdr:sp macro="" textlink="">
      <xdr:nvSpPr>
        <xdr:cNvPr id="760" name="楕円 759"/>
        <xdr:cNvSpPr/>
      </xdr:nvSpPr>
      <xdr:spPr>
        <a:xfrm>
          <a:off x="11231880" y="13682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127636</xdr:rowOff>
    </xdr:from>
    <xdr:to>
      <xdr:col>71</xdr:col>
      <xdr:colOff>177800</xdr:colOff>
      <xdr:row>81</xdr:row>
      <xdr:rowOff>154305</xdr:rowOff>
    </xdr:to>
    <xdr:cxnSp macro="">
      <xdr:nvCxnSpPr>
        <xdr:cNvPr id="761" name="直線コネクタ 760"/>
        <xdr:cNvCxnSpPr/>
      </xdr:nvCxnSpPr>
      <xdr:spPr>
        <a:xfrm flipV="1">
          <a:off x="11282680" y="13706476"/>
          <a:ext cx="78994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10;有形固定資産減価償却率"/>
        <xdr:cNvSpPr txBox="1"/>
      </xdr:nvSpPr>
      <xdr:spPr>
        <a:xfrm>
          <a:off x="13437244" y="1341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xdr:cNvSpPr txBox="1"/>
      </xdr:nvSpPr>
      <xdr:spPr>
        <a:xfrm>
          <a:off x="126752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xdr:cNvSpPr txBox="1"/>
      </xdr:nvSpPr>
      <xdr:spPr>
        <a:xfrm>
          <a:off x="119005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xdr:cNvSpPr txBox="1"/>
      </xdr:nvSpPr>
      <xdr:spPr>
        <a:xfrm>
          <a:off x="11102984" y="1336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80027</xdr:rowOff>
    </xdr:from>
    <xdr:ext cx="405111" cy="259045"/>
    <xdr:sp macro="" textlink="">
      <xdr:nvSpPr>
        <xdr:cNvPr id="766" name="n_1mainValue【消防施設】&#10;有形固定資産減価償却率"/>
        <xdr:cNvSpPr txBox="1"/>
      </xdr:nvSpPr>
      <xdr:spPr>
        <a:xfrm>
          <a:off x="13437244"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47641</xdr:rowOff>
    </xdr:from>
    <xdr:ext cx="405111" cy="259045"/>
    <xdr:sp macro="" textlink="">
      <xdr:nvSpPr>
        <xdr:cNvPr id="767" name="n_2mainValue【消防施設】&#10;有形固定資産減価償却率"/>
        <xdr:cNvSpPr txBox="1"/>
      </xdr:nvSpPr>
      <xdr:spPr>
        <a:xfrm>
          <a:off x="12675244" y="13794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169563</xdr:rowOff>
    </xdr:from>
    <xdr:ext cx="405111" cy="259045"/>
    <xdr:sp macro="" textlink="">
      <xdr:nvSpPr>
        <xdr:cNvPr id="768" name="n_3mainValue【消防施設】&#10;有形固定資産減価償却率"/>
        <xdr:cNvSpPr txBox="1"/>
      </xdr:nvSpPr>
      <xdr:spPr>
        <a:xfrm>
          <a:off x="11900544" y="1374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24782</xdr:rowOff>
    </xdr:from>
    <xdr:ext cx="405111" cy="259045"/>
    <xdr:sp macro="" textlink="">
      <xdr:nvSpPr>
        <xdr:cNvPr id="769" name="n_4mainValue【消防施設】&#10;有形固定資産減価償却率"/>
        <xdr:cNvSpPr txBox="1"/>
      </xdr:nvSpPr>
      <xdr:spPr>
        <a:xfrm>
          <a:off x="11102984" y="13771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xdr:cNvCxnSpPr/>
      </xdr:nvCxnSpPr>
      <xdr:spPr>
        <a:xfrm flipV="1">
          <a:off x="19509104" y="13054330"/>
          <a:ext cx="0" cy="1362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xdr:cNvSpPr txBox="1"/>
      </xdr:nvSpPr>
      <xdr:spPr>
        <a:xfrm>
          <a:off x="19547840" y="1283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xdr:cNvCxnSpPr/>
      </xdr:nvCxnSpPr>
      <xdr:spPr>
        <a:xfrm>
          <a:off x="19443700" y="13054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xdr:cNvSpPr txBox="1"/>
      </xdr:nvSpPr>
      <xdr:spPr>
        <a:xfrm>
          <a:off x="19547840" y="1385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xdr:cNvSpPr/>
      </xdr:nvSpPr>
      <xdr:spPr>
        <a:xfrm>
          <a:off x="179374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xdr:cNvSpPr/>
      </xdr:nvSpPr>
      <xdr:spPr>
        <a:xfrm>
          <a:off x="171627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xdr:cNvSpPr/>
      </xdr:nvSpPr>
      <xdr:spPr>
        <a:xfrm>
          <a:off x="16388080" y="13911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114300</xdr:rowOff>
    </xdr:from>
    <xdr:to>
      <xdr:col>116</xdr:col>
      <xdr:colOff>114300</xdr:colOff>
      <xdr:row>81</xdr:row>
      <xdr:rowOff>44450</xdr:rowOff>
    </xdr:to>
    <xdr:sp macro="" textlink="">
      <xdr:nvSpPr>
        <xdr:cNvPr id="809" name="楕円 808"/>
        <xdr:cNvSpPr/>
      </xdr:nvSpPr>
      <xdr:spPr>
        <a:xfrm>
          <a:off x="19458940" y="13525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137177</xdr:rowOff>
    </xdr:from>
    <xdr:ext cx="469744" cy="259045"/>
    <xdr:sp macro="" textlink="">
      <xdr:nvSpPr>
        <xdr:cNvPr id="810" name="【消防施設】&#10;一人当たり面積該当値テキスト"/>
        <xdr:cNvSpPr txBox="1"/>
      </xdr:nvSpPr>
      <xdr:spPr>
        <a:xfrm>
          <a:off x="19547840" y="133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127000</xdr:rowOff>
    </xdr:from>
    <xdr:to>
      <xdr:col>112</xdr:col>
      <xdr:colOff>38100</xdr:colOff>
      <xdr:row>81</xdr:row>
      <xdr:rowOff>57150</xdr:rowOff>
    </xdr:to>
    <xdr:sp macro="" textlink="">
      <xdr:nvSpPr>
        <xdr:cNvPr id="811" name="楕円 810"/>
        <xdr:cNvSpPr/>
      </xdr:nvSpPr>
      <xdr:spPr>
        <a:xfrm>
          <a:off x="18735040" y="13538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165100</xdr:rowOff>
    </xdr:from>
    <xdr:to>
      <xdr:col>116</xdr:col>
      <xdr:colOff>63500</xdr:colOff>
      <xdr:row>81</xdr:row>
      <xdr:rowOff>6350</xdr:rowOff>
    </xdr:to>
    <xdr:cxnSp macro="">
      <xdr:nvCxnSpPr>
        <xdr:cNvPr id="812" name="直線コネクタ 811"/>
        <xdr:cNvCxnSpPr/>
      </xdr:nvCxnSpPr>
      <xdr:spPr>
        <a:xfrm flipV="1">
          <a:off x="18778220" y="13576300"/>
          <a:ext cx="73152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813" name="楕円 812"/>
        <xdr:cNvSpPr/>
      </xdr:nvSpPr>
      <xdr:spPr>
        <a:xfrm>
          <a:off x="17937480" y="1355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6350</xdr:rowOff>
    </xdr:from>
    <xdr:to>
      <xdr:col>111</xdr:col>
      <xdr:colOff>177800</xdr:colOff>
      <xdr:row>81</xdr:row>
      <xdr:rowOff>19050</xdr:rowOff>
    </xdr:to>
    <xdr:cxnSp macro="">
      <xdr:nvCxnSpPr>
        <xdr:cNvPr id="814" name="直線コネクタ 813"/>
        <xdr:cNvCxnSpPr/>
      </xdr:nvCxnSpPr>
      <xdr:spPr>
        <a:xfrm flipV="1">
          <a:off x="17988280" y="13585190"/>
          <a:ext cx="78994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165100</xdr:rowOff>
    </xdr:from>
    <xdr:to>
      <xdr:col>102</xdr:col>
      <xdr:colOff>165100</xdr:colOff>
      <xdr:row>81</xdr:row>
      <xdr:rowOff>95250</xdr:rowOff>
    </xdr:to>
    <xdr:sp macro="" textlink="">
      <xdr:nvSpPr>
        <xdr:cNvPr id="815" name="楕円 814"/>
        <xdr:cNvSpPr/>
      </xdr:nvSpPr>
      <xdr:spPr>
        <a:xfrm>
          <a:off x="17162780" y="13576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44450</xdr:rowOff>
    </xdr:to>
    <xdr:cxnSp macro="">
      <xdr:nvCxnSpPr>
        <xdr:cNvPr id="816" name="直線コネクタ 815"/>
        <xdr:cNvCxnSpPr/>
      </xdr:nvCxnSpPr>
      <xdr:spPr>
        <a:xfrm flipV="1">
          <a:off x="17213580" y="13597890"/>
          <a:ext cx="7747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19050</xdr:rowOff>
    </xdr:from>
    <xdr:to>
      <xdr:col>98</xdr:col>
      <xdr:colOff>38100</xdr:colOff>
      <xdr:row>81</xdr:row>
      <xdr:rowOff>120650</xdr:rowOff>
    </xdr:to>
    <xdr:sp macro="" textlink="">
      <xdr:nvSpPr>
        <xdr:cNvPr id="817" name="楕円 816"/>
        <xdr:cNvSpPr/>
      </xdr:nvSpPr>
      <xdr:spPr>
        <a:xfrm>
          <a:off x="16388080" y="135978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44450</xdr:rowOff>
    </xdr:from>
    <xdr:to>
      <xdr:col>102</xdr:col>
      <xdr:colOff>114300</xdr:colOff>
      <xdr:row>81</xdr:row>
      <xdr:rowOff>69850</xdr:rowOff>
    </xdr:to>
    <xdr:cxnSp macro="">
      <xdr:nvCxnSpPr>
        <xdr:cNvPr id="818" name="直線コネクタ 817"/>
        <xdr:cNvCxnSpPr/>
      </xdr:nvCxnSpPr>
      <xdr:spPr>
        <a:xfrm flipV="1">
          <a:off x="16431260" y="1362329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xdr:cNvSpPr txBox="1"/>
      </xdr:nvSpPr>
      <xdr:spPr>
        <a:xfrm>
          <a:off x="18561127"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xdr:cNvSpPr txBox="1"/>
      </xdr:nvSpPr>
      <xdr:spPr>
        <a:xfrm>
          <a:off x="17776267" y="1397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1" name="n_3aveValue【消防施設】&#10;一人当たり面積"/>
        <xdr:cNvSpPr txBox="1"/>
      </xdr:nvSpPr>
      <xdr:spPr>
        <a:xfrm>
          <a:off x="1700156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xdr:cNvSpPr txBox="1"/>
      </xdr:nvSpPr>
      <xdr:spPr>
        <a:xfrm>
          <a:off x="16226867" y="1400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73677</xdr:rowOff>
    </xdr:from>
    <xdr:ext cx="469744" cy="259045"/>
    <xdr:sp macro="" textlink="">
      <xdr:nvSpPr>
        <xdr:cNvPr id="823" name="n_1mainValue【消防施設】&#10;一人当たり面積"/>
        <xdr:cNvSpPr txBox="1"/>
      </xdr:nvSpPr>
      <xdr:spPr>
        <a:xfrm>
          <a:off x="18561127" y="1331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824" name="n_2mainValue【消防施設】&#10;一人当たり面積"/>
        <xdr:cNvSpPr txBox="1"/>
      </xdr:nvSpPr>
      <xdr:spPr>
        <a:xfrm>
          <a:off x="17776267" y="133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111777</xdr:rowOff>
    </xdr:from>
    <xdr:ext cx="469744" cy="259045"/>
    <xdr:sp macro="" textlink="">
      <xdr:nvSpPr>
        <xdr:cNvPr id="825" name="n_3mainValue【消防施設】&#10;一人当たり面積"/>
        <xdr:cNvSpPr txBox="1"/>
      </xdr:nvSpPr>
      <xdr:spPr>
        <a:xfrm>
          <a:off x="17001567" y="133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137177</xdr:rowOff>
    </xdr:from>
    <xdr:ext cx="469744" cy="259045"/>
    <xdr:sp macro="" textlink="">
      <xdr:nvSpPr>
        <xdr:cNvPr id="826" name="n_4mainValue【消防施設】&#10;一人当たり面積"/>
        <xdr:cNvSpPr txBox="1"/>
      </xdr:nvSpPr>
      <xdr:spPr>
        <a:xfrm>
          <a:off x="16226867" y="1338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xdr:cNvCxnSpPr/>
      </xdr:nvCxnSpPr>
      <xdr:spPr>
        <a:xfrm flipV="1">
          <a:off x="14375764" y="17007840"/>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xdr:cNvSpPr txBox="1"/>
      </xdr:nvSpPr>
      <xdr:spPr>
        <a:xfrm>
          <a:off x="14414500" y="18310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xdr:cNvCxnSpPr/>
      </xdr:nvCxnSpPr>
      <xdr:spPr>
        <a:xfrm>
          <a:off x="14287500" y="1830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xdr:cNvSpPr txBox="1"/>
      </xdr:nvSpPr>
      <xdr:spPr>
        <a:xfrm>
          <a:off x="14414500" y="1678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xdr:cNvCxnSpPr/>
      </xdr:nvCxnSpPr>
      <xdr:spPr>
        <a:xfrm>
          <a:off x="14287500" y="1700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xdr:cNvSpPr txBox="1"/>
      </xdr:nvSpPr>
      <xdr:spPr>
        <a:xfrm>
          <a:off x="14414500" y="17538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xdr:cNvSpPr/>
      </xdr:nvSpPr>
      <xdr:spPr>
        <a:xfrm>
          <a:off x="14325600" y="176828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xdr:cNvSpPr/>
      </xdr:nvSpPr>
      <xdr:spPr>
        <a:xfrm>
          <a:off x="13578840" y="17701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xdr:cNvSpPr/>
      </xdr:nvSpPr>
      <xdr:spPr>
        <a:xfrm>
          <a:off x="12804140" y="17732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xdr:cNvSpPr/>
      </xdr:nvSpPr>
      <xdr:spPr>
        <a:xfrm>
          <a:off x="12029440" y="176999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xdr:cNvSpPr/>
      </xdr:nvSpPr>
      <xdr:spPr>
        <a:xfrm>
          <a:off x="11231880" y="1770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12064</xdr:rowOff>
    </xdr:from>
    <xdr:to>
      <xdr:col>85</xdr:col>
      <xdr:colOff>177800</xdr:colOff>
      <xdr:row>108</xdr:row>
      <xdr:rowOff>113664</xdr:rowOff>
    </xdr:to>
    <xdr:sp macro="" textlink="">
      <xdr:nvSpPr>
        <xdr:cNvPr id="866" name="楕円 865"/>
        <xdr:cNvSpPr/>
      </xdr:nvSpPr>
      <xdr:spPr>
        <a:xfrm>
          <a:off x="14325600" y="1811718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161941</xdr:rowOff>
    </xdr:from>
    <xdr:ext cx="405111" cy="259045"/>
    <xdr:sp macro="" textlink="">
      <xdr:nvSpPr>
        <xdr:cNvPr id="867" name="【庁舎】&#10;有形固定資産減価償却率該当値テキスト"/>
        <xdr:cNvSpPr txBox="1"/>
      </xdr:nvSpPr>
      <xdr:spPr>
        <a:xfrm>
          <a:off x="14414500" y="18099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164464</xdr:rowOff>
    </xdr:from>
    <xdr:to>
      <xdr:col>81</xdr:col>
      <xdr:colOff>101600</xdr:colOff>
      <xdr:row>108</xdr:row>
      <xdr:rowOff>94614</xdr:rowOff>
    </xdr:to>
    <xdr:sp macro="" textlink="">
      <xdr:nvSpPr>
        <xdr:cNvPr id="868" name="楕円 867"/>
        <xdr:cNvSpPr/>
      </xdr:nvSpPr>
      <xdr:spPr>
        <a:xfrm>
          <a:off x="13578840" y="181019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43814</xdr:rowOff>
    </xdr:from>
    <xdr:to>
      <xdr:col>85</xdr:col>
      <xdr:colOff>127000</xdr:colOff>
      <xdr:row>108</xdr:row>
      <xdr:rowOff>62864</xdr:rowOff>
    </xdr:to>
    <xdr:cxnSp macro="">
      <xdr:nvCxnSpPr>
        <xdr:cNvPr id="869" name="直線コネクタ 868"/>
        <xdr:cNvCxnSpPr/>
      </xdr:nvCxnSpPr>
      <xdr:spPr>
        <a:xfrm>
          <a:off x="13629640" y="18148934"/>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151130</xdr:rowOff>
    </xdr:from>
    <xdr:to>
      <xdr:col>76</xdr:col>
      <xdr:colOff>165100</xdr:colOff>
      <xdr:row>108</xdr:row>
      <xdr:rowOff>81280</xdr:rowOff>
    </xdr:to>
    <xdr:sp macro="" textlink="">
      <xdr:nvSpPr>
        <xdr:cNvPr id="870" name="楕円 869"/>
        <xdr:cNvSpPr/>
      </xdr:nvSpPr>
      <xdr:spPr>
        <a:xfrm>
          <a:off x="12804140" y="18088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30480</xdr:rowOff>
    </xdr:from>
    <xdr:to>
      <xdr:col>81</xdr:col>
      <xdr:colOff>50800</xdr:colOff>
      <xdr:row>108</xdr:row>
      <xdr:rowOff>43814</xdr:rowOff>
    </xdr:to>
    <xdr:cxnSp macro="">
      <xdr:nvCxnSpPr>
        <xdr:cNvPr id="871" name="直線コネクタ 870"/>
        <xdr:cNvCxnSpPr/>
      </xdr:nvCxnSpPr>
      <xdr:spPr>
        <a:xfrm>
          <a:off x="12854940" y="18135600"/>
          <a:ext cx="7747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154939</xdr:rowOff>
    </xdr:from>
    <xdr:to>
      <xdr:col>72</xdr:col>
      <xdr:colOff>38100</xdr:colOff>
      <xdr:row>106</xdr:row>
      <xdr:rowOff>85089</xdr:rowOff>
    </xdr:to>
    <xdr:sp macro="" textlink="">
      <xdr:nvSpPr>
        <xdr:cNvPr id="872" name="楕円 871"/>
        <xdr:cNvSpPr/>
      </xdr:nvSpPr>
      <xdr:spPr>
        <a:xfrm>
          <a:off x="12029440" y="177571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34289</xdr:rowOff>
    </xdr:from>
    <xdr:to>
      <xdr:col>76</xdr:col>
      <xdr:colOff>114300</xdr:colOff>
      <xdr:row>108</xdr:row>
      <xdr:rowOff>30480</xdr:rowOff>
    </xdr:to>
    <xdr:cxnSp macro="">
      <xdr:nvCxnSpPr>
        <xdr:cNvPr id="873" name="直線コネクタ 872"/>
        <xdr:cNvCxnSpPr/>
      </xdr:nvCxnSpPr>
      <xdr:spPr>
        <a:xfrm>
          <a:off x="12072620" y="17804129"/>
          <a:ext cx="782320" cy="3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107314</xdr:rowOff>
    </xdr:from>
    <xdr:to>
      <xdr:col>67</xdr:col>
      <xdr:colOff>101600</xdr:colOff>
      <xdr:row>108</xdr:row>
      <xdr:rowOff>37464</xdr:rowOff>
    </xdr:to>
    <xdr:sp macro="" textlink="">
      <xdr:nvSpPr>
        <xdr:cNvPr id="874" name="楕円 873"/>
        <xdr:cNvSpPr/>
      </xdr:nvSpPr>
      <xdr:spPr>
        <a:xfrm>
          <a:off x="11231880" y="18044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34289</xdr:rowOff>
    </xdr:from>
    <xdr:to>
      <xdr:col>71</xdr:col>
      <xdr:colOff>177800</xdr:colOff>
      <xdr:row>107</xdr:row>
      <xdr:rowOff>158114</xdr:rowOff>
    </xdr:to>
    <xdr:cxnSp macro="">
      <xdr:nvCxnSpPr>
        <xdr:cNvPr id="875" name="直線コネクタ 874"/>
        <xdr:cNvCxnSpPr/>
      </xdr:nvCxnSpPr>
      <xdr:spPr>
        <a:xfrm flipV="1">
          <a:off x="11282680" y="17804129"/>
          <a:ext cx="78994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xdr:cNvSpPr txBox="1"/>
      </xdr:nvSpPr>
      <xdr:spPr>
        <a:xfrm>
          <a:off x="134372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xdr:cNvSpPr txBox="1"/>
      </xdr:nvSpPr>
      <xdr:spPr>
        <a:xfrm>
          <a:off x="12675244" y="1751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xdr:cNvSpPr txBox="1"/>
      </xdr:nvSpPr>
      <xdr:spPr>
        <a:xfrm>
          <a:off x="11900544" y="17479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xdr:cNvSpPr txBox="1"/>
      </xdr:nvSpPr>
      <xdr:spPr>
        <a:xfrm>
          <a:off x="11102984" y="1748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85741</xdr:rowOff>
    </xdr:from>
    <xdr:ext cx="405111" cy="259045"/>
    <xdr:sp macro="" textlink="">
      <xdr:nvSpPr>
        <xdr:cNvPr id="880" name="n_1mainValue【庁舎】&#10;有形固定資産減価償却率"/>
        <xdr:cNvSpPr txBox="1"/>
      </xdr:nvSpPr>
      <xdr:spPr>
        <a:xfrm>
          <a:off x="13437244" y="1819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72407</xdr:rowOff>
    </xdr:from>
    <xdr:ext cx="405111" cy="259045"/>
    <xdr:sp macro="" textlink="">
      <xdr:nvSpPr>
        <xdr:cNvPr id="881" name="n_2mainValue【庁舎】&#10;有形固定資産減価償却率"/>
        <xdr:cNvSpPr txBox="1"/>
      </xdr:nvSpPr>
      <xdr:spPr>
        <a:xfrm>
          <a:off x="126752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76216</xdr:rowOff>
    </xdr:from>
    <xdr:ext cx="405111" cy="259045"/>
    <xdr:sp macro="" textlink="">
      <xdr:nvSpPr>
        <xdr:cNvPr id="882" name="n_3mainValue【庁舎】&#10;有形固定資産減価償却率"/>
        <xdr:cNvSpPr txBox="1"/>
      </xdr:nvSpPr>
      <xdr:spPr>
        <a:xfrm>
          <a:off x="11900544" y="17846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28591</xdr:rowOff>
    </xdr:from>
    <xdr:ext cx="405111" cy="259045"/>
    <xdr:sp macro="" textlink="">
      <xdr:nvSpPr>
        <xdr:cNvPr id="883" name="n_4mainValue【庁舎】&#10;有形固定資産減価償却率"/>
        <xdr:cNvSpPr txBox="1"/>
      </xdr:nvSpPr>
      <xdr:spPr>
        <a:xfrm>
          <a:off x="11102984" y="18133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xdr:cNvCxnSpPr/>
      </xdr:nvCxnSpPr>
      <xdr:spPr>
        <a:xfrm flipV="1">
          <a:off x="19509104" y="1701927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xdr:cNvSpPr txBox="1"/>
      </xdr:nvSpPr>
      <xdr:spPr>
        <a:xfrm>
          <a:off x="1954784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xdr:cNvCxnSpPr/>
      </xdr:nvCxnSpPr>
      <xdr:spPr>
        <a:xfrm>
          <a:off x="1944370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xdr:cNvSpPr txBox="1"/>
      </xdr:nvSpPr>
      <xdr:spPr>
        <a:xfrm>
          <a:off x="1954784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xdr:cNvCxnSpPr/>
      </xdr:nvCxnSpPr>
      <xdr:spPr>
        <a:xfrm>
          <a:off x="1944370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xdr:cNvSpPr txBox="1"/>
      </xdr:nvSpPr>
      <xdr:spPr>
        <a:xfrm>
          <a:off x="19547840" y="17655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xdr:cNvSpPr/>
      </xdr:nvSpPr>
      <xdr:spPr>
        <a:xfrm>
          <a:off x="179374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xdr:cNvSpPr/>
      </xdr:nvSpPr>
      <xdr:spPr>
        <a:xfrm>
          <a:off x="17162780" y="1767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xdr:cNvSpPr/>
      </xdr:nvSpPr>
      <xdr:spPr>
        <a:xfrm>
          <a:off x="16388080" y="176961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36830</xdr:rowOff>
    </xdr:from>
    <xdr:to>
      <xdr:col>116</xdr:col>
      <xdr:colOff>114300</xdr:colOff>
      <xdr:row>101</xdr:row>
      <xdr:rowOff>138430</xdr:rowOff>
    </xdr:to>
    <xdr:sp macro="" textlink="">
      <xdr:nvSpPr>
        <xdr:cNvPr id="923" name="楕円 922"/>
        <xdr:cNvSpPr/>
      </xdr:nvSpPr>
      <xdr:spPr>
        <a:xfrm>
          <a:off x="1945894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161307</xdr:rowOff>
    </xdr:from>
    <xdr:ext cx="469744" cy="259045"/>
    <xdr:sp macro="" textlink="">
      <xdr:nvSpPr>
        <xdr:cNvPr id="924" name="【庁舎】&#10;一人当たり面積該当値テキスト"/>
        <xdr:cNvSpPr txBox="1"/>
      </xdr:nvSpPr>
      <xdr:spPr>
        <a:xfrm>
          <a:off x="19547840" y="1692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48261</xdr:rowOff>
    </xdr:from>
    <xdr:to>
      <xdr:col>112</xdr:col>
      <xdr:colOff>38100</xdr:colOff>
      <xdr:row>101</xdr:row>
      <xdr:rowOff>149861</xdr:rowOff>
    </xdr:to>
    <xdr:sp macro="" textlink="">
      <xdr:nvSpPr>
        <xdr:cNvPr id="925" name="楕円 924"/>
        <xdr:cNvSpPr/>
      </xdr:nvSpPr>
      <xdr:spPr>
        <a:xfrm>
          <a:off x="18735040" y="169799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87630</xdr:rowOff>
    </xdr:from>
    <xdr:to>
      <xdr:col>116</xdr:col>
      <xdr:colOff>63500</xdr:colOff>
      <xdr:row>101</xdr:row>
      <xdr:rowOff>99061</xdr:rowOff>
    </xdr:to>
    <xdr:cxnSp macro="">
      <xdr:nvCxnSpPr>
        <xdr:cNvPr id="926" name="直線コネクタ 925"/>
        <xdr:cNvCxnSpPr/>
      </xdr:nvCxnSpPr>
      <xdr:spPr>
        <a:xfrm flipV="1">
          <a:off x="18778220" y="17019270"/>
          <a:ext cx="73152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59689</xdr:rowOff>
    </xdr:from>
    <xdr:to>
      <xdr:col>107</xdr:col>
      <xdr:colOff>101600</xdr:colOff>
      <xdr:row>101</xdr:row>
      <xdr:rowOff>161289</xdr:rowOff>
    </xdr:to>
    <xdr:sp macro="" textlink="">
      <xdr:nvSpPr>
        <xdr:cNvPr id="927" name="楕円 926"/>
        <xdr:cNvSpPr/>
      </xdr:nvSpPr>
      <xdr:spPr>
        <a:xfrm>
          <a:off x="17937480" y="169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99061</xdr:rowOff>
    </xdr:from>
    <xdr:to>
      <xdr:col>111</xdr:col>
      <xdr:colOff>177800</xdr:colOff>
      <xdr:row>101</xdr:row>
      <xdr:rowOff>110489</xdr:rowOff>
    </xdr:to>
    <xdr:cxnSp macro="">
      <xdr:nvCxnSpPr>
        <xdr:cNvPr id="928" name="直線コネクタ 927"/>
        <xdr:cNvCxnSpPr/>
      </xdr:nvCxnSpPr>
      <xdr:spPr>
        <a:xfrm flipV="1">
          <a:off x="17988280" y="17030701"/>
          <a:ext cx="78994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6350</xdr:rowOff>
    </xdr:from>
    <xdr:to>
      <xdr:col>102</xdr:col>
      <xdr:colOff>165100</xdr:colOff>
      <xdr:row>101</xdr:row>
      <xdr:rowOff>107950</xdr:rowOff>
    </xdr:to>
    <xdr:sp macro="" textlink="">
      <xdr:nvSpPr>
        <xdr:cNvPr id="929" name="楕円 928"/>
        <xdr:cNvSpPr/>
      </xdr:nvSpPr>
      <xdr:spPr>
        <a:xfrm>
          <a:off x="17162780" y="1693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57150</xdr:rowOff>
    </xdr:from>
    <xdr:to>
      <xdr:col>107</xdr:col>
      <xdr:colOff>50800</xdr:colOff>
      <xdr:row>101</xdr:row>
      <xdr:rowOff>110489</xdr:rowOff>
    </xdr:to>
    <xdr:cxnSp macro="">
      <xdr:nvCxnSpPr>
        <xdr:cNvPr id="930" name="直線コネクタ 929"/>
        <xdr:cNvCxnSpPr/>
      </xdr:nvCxnSpPr>
      <xdr:spPr>
        <a:xfrm>
          <a:off x="17213580" y="16988790"/>
          <a:ext cx="7747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82550</xdr:rowOff>
    </xdr:from>
    <xdr:to>
      <xdr:col>98</xdr:col>
      <xdr:colOff>38100</xdr:colOff>
      <xdr:row>102</xdr:row>
      <xdr:rowOff>12700</xdr:rowOff>
    </xdr:to>
    <xdr:sp macro="" textlink="">
      <xdr:nvSpPr>
        <xdr:cNvPr id="931" name="楕円 930"/>
        <xdr:cNvSpPr/>
      </xdr:nvSpPr>
      <xdr:spPr>
        <a:xfrm>
          <a:off x="16388080" y="17014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57150</xdr:rowOff>
    </xdr:from>
    <xdr:to>
      <xdr:col>102</xdr:col>
      <xdr:colOff>114300</xdr:colOff>
      <xdr:row>101</xdr:row>
      <xdr:rowOff>133350</xdr:rowOff>
    </xdr:to>
    <xdr:cxnSp macro="">
      <xdr:nvCxnSpPr>
        <xdr:cNvPr id="932" name="直線コネクタ 931"/>
        <xdr:cNvCxnSpPr/>
      </xdr:nvCxnSpPr>
      <xdr:spPr>
        <a:xfrm flipV="1">
          <a:off x="16431260" y="1698879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xdr:cNvSpPr txBox="1"/>
      </xdr:nvSpPr>
      <xdr:spPr>
        <a:xfrm>
          <a:off x="17776267" y="1777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xdr:cNvSpPr txBox="1"/>
      </xdr:nvSpPr>
      <xdr:spPr>
        <a:xfrm>
          <a:off x="1700156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xdr:cNvSpPr txBox="1"/>
      </xdr:nvSpPr>
      <xdr:spPr>
        <a:xfrm>
          <a:off x="1622686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166388</xdr:rowOff>
    </xdr:from>
    <xdr:ext cx="469744" cy="259045"/>
    <xdr:sp macro="" textlink="">
      <xdr:nvSpPr>
        <xdr:cNvPr id="937" name="n_1mainValue【庁舎】&#10;一人当たり面積"/>
        <xdr:cNvSpPr txBox="1"/>
      </xdr:nvSpPr>
      <xdr:spPr>
        <a:xfrm>
          <a:off x="18561127" y="1676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6366</xdr:rowOff>
    </xdr:from>
    <xdr:ext cx="469744" cy="259045"/>
    <xdr:sp macro="" textlink="">
      <xdr:nvSpPr>
        <xdr:cNvPr id="938" name="n_2mainValue【庁舎】&#10;一人当たり面積"/>
        <xdr:cNvSpPr txBox="1"/>
      </xdr:nvSpPr>
      <xdr:spPr>
        <a:xfrm>
          <a:off x="17776267" y="1677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124477</xdr:rowOff>
    </xdr:from>
    <xdr:ext cx="469744" cy="259045"/>
    <xdr:sp macro="" textlink="">
      <xdr:nvSpPr>
        <xdr:cNvPr id="939" name="n_3mainValue【庁舎】&#10;一人当たり面積"/>
        <xdr:cNvSpPr txBox="1"/>
      </xdr:nvSpPr>
      <xdr:spPr>
        <a:xfrm>
          <a:off x="17001567" y="1672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29227</xdr:rowOff>
    </xdr:from>
    <xdr:ext cx="469744" cy="259045"/>
    <xdr:sp macro="" textlink="">
      <xdr:nvSpPr>
        <xdr:cNvPr id="940" name="n_4mainValue【庁舎】&#10;一人当たり面積"/>
        <xdr:cNvSpPr txBox="1"/>
      </xdr:nvSpPr>
      <xdr:spPr>
        <a:xfrm>
          <a:off x="16226867"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類似団体と比較して特に有形固定資産減価償却率が高くなっている施設は「庁舎」である。いわき市には市役所本庁舎のほかに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の支所があり、いずれも老朽化が著しいことから、段階的に事後保全型から予防保全型の維持管理手法に移行しながら施設の長寿命化を図り、目標使用年数までの使用を目指すとともに、公共施設の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質・量の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最適化に向け、公民館など他の施設との複合化等を検討しているところである。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318,490
315,597
1,232.26
199,829,402
192,542,884
2,811,446
76,498,488
129,889,048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分子となる基準財政収入額は、消費税率引き上げの影響による地方消費税交付金の増等により、前年度と比較して約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15.2</a:t>
          </a:r>
          <a:r>
            <a:rPr kumimoji="1" lang="ja-JP" altLang="en-US" sz="1300">
              <a:latin typeface="ＭＳ Ｐゴシック" panose="020B0600070205080204" pitchFamily="50" charset="-128"/>
              <a:ea typeface="ＭＳ Ｐゴシック" panose="020B0600070205080204" pitchFamily="50" charset="-128"/>
            </a:rPr>
            <a:t>億円増加した。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分母となる基準財政需要額は、公立保育所施設入所人員の増等による社会福祉費の増等により、前年度と比較して約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億円増加し、令和２年度（単年度）の財政力指数は</a:t>
          </a:r>
          <a:r>
            <a:rPr kumimoji="1" lang="en-US" altLang="ja-JP" sz="1300">
              <a:latin typeface="ＭＳ Ｐゴシック" panose="020B0600070205080204" pitchFamily="50" charset="-128"/>
              <a:ea typeface="ＭＳ Ｐゴシック" panose="020B0600070205080204" pitchFamily="50" charset="-128"/>
            </a:rPr>
            <a:t>0.80</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この結果、平成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年度から令和２年度までの３か年平均である財政力指数は、前年度と同値の</a:t>
          </a:r>
          <a:r>
            <a:rPr kumimoji="1" lang="en-US" altLang="ja-JP" sz="1300">
              <a:latin typeface="ＭＳ Ｐゴシック" panose="020B0600070205080204" pitchFamily="50" charset="-128"/>
              <a:ea typeface="ＭＳ Ｐゴシック" panose="020B0600070205080204" pitchFamily="50" charset="-128"/>
            </a:rPr>
            <a:t>0.80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127907</xdr:rowOff>
    </xdr:from>
    <xdr:to>
      <xdr:col>23</xdr:col>
      <xdr:colOff>133350</xdr:colOff>
      <xdr:row>41</xdr:row>
      <xdr:rowOff>127907</xdr:rowOff>
    </xdr:to>
    <xdr:cxnSp macro="">
      <xdr:nvCxnSpPr>
        <xdr:cNvPr id="71" name="直線コネクタ 70"/>
        <xdr:cNvCxnSpPr/>
      </xdr:nvCxnSpPr>
      <xdr:spPr>
        <a:xfrm>
          <a:off x="4114800" y="7157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127907</xdr:rowOff>
    </xdr:from>
    <xdr:to>
      <xdr:col>19</xdr:col>
      <xdr:colOff>133350</xdr:colOff>
      <xdr:row>41</xdr:row>
      <xdr:rowOff>145143</xdr:rowOff>
    </xdr:to>
    <xdr:cxnSp macro="">
      <xdr:nvCxnSpPr>
        <xdr:cNvPr id="74" name="直線コネクタ 73"/>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42</xdr:row>
      <xdr:rowOff>8165</xdr:rowOff>
    </xdr:to>
    <xdr:cxnSp macro="">
      <xdr:nvCxnSpPr>
        <xdr:cNvPr id="77" name="直線コネクタ 76"/>
        <xdr:cNvCxnSpPr/>
      </xdr:nvCxnSpPr>
      <xdr:spPr>
        <a:xfrm flipV="1">
          <a:off x="2336800" y="717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8165</xdr:rowOff>
    </xdr:from>
    <xdr:to>
      <xdr:col>11</xdr:col>
      <xdr:colOff>31750</xdr:colOff>
      <xdr:row>42</xdr:row>
      <xdr:rowOff>42635</xdr:rowOff>
    </xdr:to>
    <xdr:cxnSp macro="">
      <xdr:nvCxnSpPr>
        <xdr:cNvPr id="80" name="直線コネクタ 79"/>
        <xdr:cNvCxnSpPr/>
      </xdr:nvCxnSpPr>
      <xdr:spPr>
        <a:xfrm flipV="1">
          <a:off x="1447800" y="72090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77107</xdr:rowOff>
    </xdr:from>
    <xdr:to>
      <xdr:col>19</xdr:col>
      <xdr:colOff>184150</xdr:colOff>
      <xdr:row>42</xdr:row>
      <xdr:rowOff>7257</xdr:rowOff>
    </xdr:to>
    <xdr:sp macro="" textlink="">
      <xdr:nvSpPr>
        <xdr:cNvPr id="92" name="楕円 91"/>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93" name="テキスト ボックス 92"/>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5" name="テキスト ボックス 94"/>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128815</xdr:rowOff>
    </xdr:from>
    <xdr:to>
      <xdr:col>11</xdr:col>
      <xdr:colOff>82550</xdr:colOff>
      <xdr:row>42</xdr:row>
      <xdr:rowOff>58965</xdr:rowOff>
    </xdr:to>
    <xdr:sp macro="" textlink="">
      <xdr:nvSpPr>
        <xdr:cNvPr id="96" name="楕円 95"/>
        <xdr:cNvSpPr/>
      </xdr:nvSpPr>
      <xdr:spPr>
        <a:xfrm>
          <a:off x="2286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43742</xdr:rowOff>
    </xdr:from>
    <xdr:ext cx="762000" cy="259045"/>
    <xdr:sp macro="" textlink="">
      <xdr:nvSpPr>
        <xdr:cNvPr id="97" name="テキスト ボックス 96"/>
        <xdr:cNvSpPr txBox="1"/>
      </xdr:nvSpPr>
      <xdr:spPr>
        <a:xfrm>
          <a:off x="1955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163285</xdr:rowOff>
    </xdr:from>
    <xdr:to>
      <xdr:col>7</xdr:col>
      <xdr:colOff>31750</xdr:colOff>
      <xdr:row>42</xdr:row>
      <xdr:rowOff>93435</xdr:rowOff>
    </xdr:to>
    <xdr:sp macro="" textlink="">
      <xdr:nvSpPr>
        <xdr:cNvPr id="98" name="楕円 97"/>
        <xdr:cNvSpPr/>
      </xdr:nvSpPr>
      <xdr:spPr>
        <a:xfrm>
          <a:off x="1397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78212</xdr:rowOff>
    </xdr:from>
    <xdr:ext cx="762000" cy="259045"/>
    <xdr:sp macro="" textlink="">
      <xdr:nvSpPr>
        <xdr:cNvPr id="99" name="テキスト ボックス 98"/>
        <xdr:cNvSpPr txBox="1"/>
      </xdr:nvSpPr>
      <xdr:spPr>
        <a:xfrm>
          <a:off x="1066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分母となる経常一般財源は、地方消費税交付金や地方税の増等により、前年度と比較して約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億円増加した。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分子となる経常経費充当一般財源は、会計年度任用職員制度開始に伴う共済費や期末手当の増等により、前年度と比較して約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億円増加した。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この結果、経常収支比率は、前年度から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87.1</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131445</xdr:rowOff>
    </xdr:from>
    <xdr:to>
      <xdr:col>23</xdr:col>
      <xdr:colOff>133350</xdr:colOff>
      <xdr:row>61</xdr:row>
      <xdr:rowOff>161607</xdr:rowOff>
    </xdr:to>
    <xdr:cxnSp macro="">
      <xdr:nvCxnSpPr>
        <xdr:cNvPr id="130" name="直線コネクタ 129"/>
        <xdr:cNvCxnSpPr/>
      </xdr:nvCxnSpPr>
      <xdr:spPr>
        <a:xfrm>
          <a:off x="4114800" y="10589895"/>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10795</xdr:rowOff>
    </xdr:from>
    <xdr:to>
      <xdr:col>19</xdr:col>
      <xdr:colOff>133350</xdr:colOff>
      <xdr:row>61</xdr:row>
      <xdr:rowOff>131445</xdr:rowOff>
    </xdr:to>
    <xdr:cxnSp macro="">
      <xdr:nvCxnSpPr>
        <xdr:cNvPr id="133" name="直線コネクタ 132"/>
        <xdr:cNvCxnSpPr/>
      </xdr:nvCxnSpPr>
      <xdr:spPr>
        <a:xfrm>
          <a:off x="3225800" y="104692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10795</xdr:rowOff>
    </xdr:from>
    <xdr:to>
      <xdr:col>15</xdr:col>
      <xdr:colOff>82550</xdr:colOff>
      <xdr:row>61</xdr:row>
      <xdr:rowOff>16828</xdr:rowOff>
    </xdr:to>
    <xdr:cxnSp macro="">
      <xdr:nvCxnSpPr>
        <xdr:cNvPr id="136" name="直線コネクタ 135"/>
        <xdr:cNvCxnSpPr/>
      </xdr:nvCxnSpPr>
      <xdr:spPr>
        <a:xfrm flipV="1">
          <a:off x="2336800" y="1046924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16828</xdr:rowOff>
    </xdr:from>
    <xdr:to>
      <xdr:col>11</xdr:col>
      <xdr:colOff>31750</xdr:colOff>
      <xdr:row>61</xdr:row>
      <xdr:rowOff>34925</xdr:rowOff>
    </xdr:to>
    <xdr:cxnSp macro="">
      <xdr:nvCxnSpPr>
        <xdr:cNvPr id="139" name="直線コネクタ 138"/>
        <xdr:cNvCxnSpPr/>
      </xdr:nvCxnSpPr>
      <xdr:spPr>
        <a:xfrm flipV="1">
          <a:off x="1447800" y="104752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110807</xdr:rowOff>
    </xdr:from>
    <xdr:to>
      <xdr:col>23</xdr:col>
      <xdr:colOff>184150</xdr:colOff>
      <xdr:row>62</xdr:row>
      <xdr:rowOff>40957</xdr:rowOff>
    </xdr:to>
    <xdr:sp macro="" textlink="">
      <xdr:nvSpPr>
        <xdr:cNvPr id="149" name="楕円 148"/>
        <xdr:cNvSpPr/>
      </xdr:nvSpPr>
      <xdr:spPr>
        <a:xfrm>
          <a:off x="4902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127334</xdr:rowOff>
    </xdr:from>
    <xdr:ext cx="762000" cy="259045"/>
    <xdr:sp macro="" textlink="">
      <xdr:nvSpPr>
        <xdr:cNvPr id="150" name="財政構造の弾力性該当値テキスト"/>
        <xdr:cNvSpPr txBox="1"/>
      </xdr:nvSpPr>
      <xdr:spPr>
        <a:xfrm>
          <a:off x="50419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80645</xdr:rowOff>
    </xdr:from>
    <xdr:to>
      <xdr:col>19</xdr:col>
      <xdr:colOff>184150</xdr:colOff>
      <xdr:row>62</xdr:row>
      <xdr:rowOff>10795</xdr:rowOff>
    </xdr:to>
    <xdr:sp macro="" textlink="">
      <xdr:nvSpPr>
        <xdr:cNvPr id="151" name="楕円 150"/>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20972</xdr:rowOff>
    </xdr:from>
    <xdr:ext cx="736600" cy="259045"/>
    <xdr:sp macro="" textlink="">
      <xdr:nvSpPr>
        <xdr:cNvPr id="152" name="テキスト ボックス 151"/>
        <xdr:cNvSpPr txBox="1"/>
      </xdr:nvSpPr>
      <xdr:spPr>
        <a:xfrm>
          <a:off x="3733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131445</xdr:rowOff>
    </xdr:from>
    <xdr:to>
      <xdr:col>15</xdr:col>
      <xdr:colOff>133350</xdr:colOff>
      <xdr:row>61</xdr:row>
      <xdr:rowOff>61595</xdr:rowOff>
    </xdr:to>
    <xdr:sp macro="" textlink="">
      <xdr:nvSpPr>
        <xdr:cNvPr id="153" name="楕円 152"/>
        <xdr:cNvSpPr/>
      </xdr:nvSpPr>
      <xdr:spPr>
        <a:xfrm>
          <a:off x="3175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71772</xdr:rowOff>
    </xdr:from>
    <xdr:ext cx="762000" cy="259045"/>
    <xdr:sp macro="" textlink="">
      <xdr:nvSpPr>
        <xdr:cNvPr id="154" name="テキスト ボックス 153"/>
        <xdr:cNvSpPr txBox="1"/>
      </xdr:nvSpPr>
      <xdr:spPr>
        <a:xfrm>
          <a:off x="2844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137478</xdr:rowOff>
    </xdr:from>
    <xdr:to>
      <xdr:col>11</xdr:col>
      <xdr:colOff>82550</xdr:colOff>
      <xdr:row>61</xdr:row>
      <xdr:rowOff>67628</xdr:rowOff>
    </xdr:to>
    <xdr:sp macro="" textlink="">
      <xdr:nvSpPr>
        <xdr:cNvPr id="155" name="楕円 154"/>
        <xdr:cNvSpPr/>
      </xdr:nvSpPr>
      <xdr:spPr>
        <a:xfrm>
          <a:off x="2286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77805</xdr:rowOff>
    </xdr:from>
    <xdr:ext cx="762000" cy="259045"/>
    <xdr:sp macro="" textlink="">
      <xdr:nvSpPr>
        <xdr:cNvPr id="156" name="テキスト ボックス 155"/>
        <xdr:cNvSpPr txBox="1"/>
      </xdr:nvSpPr>
      <xdr:spPr>
        <a:xfrm>
          <a:off x="1955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155575</xdr:rowOff>
    </xdr:from>
    <xdr:to>
      <xdr:col>7</xdr:col>
      <xdr:colOff>31750</xdr:colOff>
      <xdr:row>61</xdr:row>
      <xdr:rowOff>85725</xdr:rowOff>
    </xdr:to>
    <xdr:sp macro="" textlink="">
      <xdr:nvSpPr>
        <xdr:cNvPr id="157" name="楕円 156"/>
        <xdr:cNvSpPr/>
      </xdr:nvSpPr>
      <xdr:spPr>
        <a:xfrm>
          <a:off x="1397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95902</xdr:rowOff>
    </xdr:from>
    <xdr:ext cx="762000" cy="259045"/>
    <xdr:sp macro="" textlink="">
      <xdr:nvSpPr>
        <xdr:cNvPr id="158" name="テキスト ボックス 157"/>
        <xdr:cNvSpPr txBox="1"/>
      </xdr:nvSpPr>
      <xdr:spPr>
        <a:xfrm>
          <a:off x="1066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令和元年度は令和元年東日本台風等に係る災害対応に伴い、人件費及び物件費が増加したことにより、人口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人当たりの人件費・物件費等決算額は、平成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年度と比較して増加した。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令和２年度は災害廃棄物処理事業の進捗等に伴い、物件費が前年度と比較してさらに約</a:t>
          </a:r>
          <a:r>
            <a:rPr kumimoji="1" lang="en-US" altLang="ja-JP" sz="1100">
              <a:latin typeface="ＭＳ Ｐゴシック" panose="020B0600070205080204" pitchFamily="50" charset="-128"/>
              <a:ea typeface="ＭＳ Ｐゴシック" panose="020B0600070205080204" pitchFamily="50" charset="-128"/>
            </a:rPr>
            <a:t>30.4</a:t>
          </a:r>
          <a:r>
            <a:rPr kumimoji="1" lang="ja-JP" altLang="en-US" sz="1100">
              <a:latin typeface="ＭＳ Ｐゴシック" panose="020B0600070205080204" pitchFamily="50" charset="-128"/>
              <a:ea typeface="ＭＳ Ｐゴシック" panose="020B0600070205080204" pitchFamily="50" charset="-128"/>
            </a:rPr>
            <a:t>億円増加した。また、令和２年度より会計年度任用職員制度が開始に伴う共済費や期末手当の増等に伴い、人件費が前年度と比較して約</a:t>
          </a:r>
          <a:r>
            <a:rPr kumimoji="1" lang="en-US" altLang="ja-JP" sz="1100">
              <a:latin typeface="ＭＳ Ｐゴシック" panose="020B0600070205080204" pitchFamily="50" charset="-128"/>
              <a:ea typeface="ＭＳ Ｐゴシック" panose="020B0600070205080204" pitchFamily="50" charset="-128"/>
            </a:rPr>
            <a:t>29.6</a:t>
          </a:r>
          <a:r>
            <a:rPr kumimoji="1" lang="ja-JP" altLang="en-US" sz="1100">
              <a:latin typeface="ＭＳ Ｐゴシック" panose="020B0600070205080204" pitchFamily="50" charset="-128"/>
              <a:ea typeface="ＭＳ Ｐゴシック" panose="020B0600070205080204" pitchFamily="50" charset="-128"/>
            </a:rPr>
            <a:t>億円増加した。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この結果、人口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人当たりの人件費・物件費等決算額は、２年続けて大幅に増加した。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84175</xdr:rowOff>
    </xdr:from>
    <xdr:to>
      <xdr:col>23</xdr:col>
      <xdr:colOff>133350</xdr:colOff>
      <xdr:row>88</xdr:row>
      <xdr:rowOff>91246</xdr:rowOff>
    </xdr:to>
    <xdr:cxnSp macro="">
      <xdr:nvCxnSpPr>
        <xdr:cNvPr id="195" name="直線コネクタ 194"/>
        <xdr:cNvCxnSpPr/>
      </xdr:nvCxnSpPr>
      <xdr:spPr>
        <a:xfrm>
          <a:off x="4114800" y="14828875"/>
          <a:ext cx="838200" cy="34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2242</xdr:rowOff>
    </xdr:from>
    <xdr:to>
      <xdr:col>19</xdr:col>
      <xdr:colOff>133350</xdr:colOff>
      <xdr:row>86</xdr:row>
      <xdr:rowOff>84175</xdr:rowOff>
    </xdr:to>
    <xdr:cxnSp macro="">
      <xdr:nvCxnSpPr>
        <xdr:cNvPr id="198" name="直線コネクタ 197"/>
        <xdr:cNvCxnSpPr/>
      </xdr:nvCxnSpPr>
      <xdr:spPr>
        <a:xfrm>
          <a:off x="3225800" y="14575492"/>
          <a:ext cx="889000" cy="25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2242</xdr:rowOff>
    </xdr:from>
    <xdr:to>
      <xdr:col>15</xdr:col>
      <xdr:colOff>82550</xdr:colOff>
      <xdr:row>85</xdr:row>
      <xdr:rowOff>88576</xdr:rowOff>
    </xdr:to>
    <xdr:cxnSp macro="">
      <xdr:nvCxnSpPr>
        <xdr:cNvPr id="201" name="直線コネクタ 200"/>
        <xdr:cNvCxnSpPr/>
      </xdr:nvCxnSpPr>
      <xdr:spPr>
        <a:xfrm flipV="1">
          <a:off x="2336800" y="14575492"/>
          <a:ext cx="889000" cy="8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69066</xdr:rowOff>
    </xdr:from>
    <xdr:to>
      <xdr:col>11</xdr:col>
      <xdr:colOff>31750</xdr:colOff>
      <xdr:row>85</xdr:row>
      <xdr:rowOff>88576</xdr:rowOff>
    </xdr:to>
    <xdr:cxnSp macro="">
      <xdr:nvCxnSpPr>
        <xdr:cNvPr id="204" name="直線コネクタ 203"/>
        <xdr:cNvCxnSpPr/>
      </xdr:nvCxnSpPr>
      <xdr:spPr>
        <a:xfrm>
          <a:off x="1447800" y="14642316"/>
          <a:ext cx="889000" cy="1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40446</xdr:rowOff>
    </xdr:from>
    <xdr:to>
      <xdr:col>23</xdr:col>
      <xdr:colOff>184150</xdr:colOff>
      <xdr:row>88</xdr:row>
      <xdr:rowOff>142046</xdr:rowOff>
    </xdr:to>
    <xdr:sp macro="" textlink="">
      <xdr:nvSpPr>
        <xdr:cNvPr id="214" name="楕円 213"/>
        <xdr:cNvSpPr/>
      </xdr:nvSpPr>
      <xdr:spPr>
        <a:xfrm>
          <a:off x="4902200" y="151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107773</xdr:rowOff>
    </xdr:from>
    <xdr:ext cx="762000" cy="259045"/>
    <xdr:sp macro="" textlink="">
      <xdr:nvSpPr>
        <xdr:cNvPr id="215" name="人件費・物件費等の状況該当値テキスト"/>
        <xdr:cNvSpPr txBox="1"/>
      </xdr:nvSpPr>
      <xdr:spPr>
        <a:xfrm>
          <a:off x="5041900" y="15023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33375</xdr:rowOff>
    </xdr:from>
    <xdr:to>
      <xdr:col>19</xdr:col>
      <xdr:colOff>184150</xdr:colOff>
      <xdr:row>86</xdr:row>
      <xdr:rowOff>134975</xdr:rowOff>
    </xdr:to>
    <xdr:sp macro="" textlink="">
      <xdr:nvSpPr>
        <xdr:cNvPr id="216" name="楕円 215"/>
        <xdr:cNvSpPr/>
      </xdr:nvSpPr>
      <xdr:spPr>
        <a:xfrm>
          <a:off x="4064000" y="1477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119752</xdr:rowOff>
    </xdr:from>
    <xdr:ext cx="736600" cy="259045"/>
    <xdr:sp macro="" textlink="">
      <xdr:nvSpPr>
        <xdr:cNvPr id="217" name="テキスト ボックス 216"/>
        <xdr:cNvSpPr txBox="1"/>
      </xdr:nvSpPr>
      <xdr:spPr>
        <a:xfrm>
          <a:off x="3733800" y="14864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122892</xdr:rowOff>
    </xdr:from>
    <xdr:to>
      <xdr:col>15</xdr:col>
      <xdr:colOff>133350</xdr:colOff>
      <xdr:row>85</xdr:row>
      <xdr:rowOff>53042</xdr:rowOff>
    </xdr:to>
    <xdr:sp macro="" textlink="">
      <xdr:nvSpPr>
        <xdr:cNvPr id="218" name="楕円 217"/>
        <xdr:cNvSpPr/>
      </xdr:nvSpPr>
      <xdr:spPr>
        <a:xfrm>
          <a:off x="3175000" y="1452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37819</xdr:rowOff>
    </xdr:from>
    <xdr:ext cx="762000" cy="259045"/>
    <xdr:sp macro="" textlink="">
      <xdr:nvSpPr>
        <xdr:cNvPr id="219" name="テキスト ボックス 218"/>
        <xdr:cNvSpPr txBox="1"/>
      </xdr:nvSpPr>
      <xdr:spPr>
        <a:xfrm>
          <a:off x="2844800" y="1461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37776</xdr:rowOff>
    </xdr:from>
    <xdr:to>
      <xdr:col>11</xdr:col>
      <xdr:colOff>82550</xdr:colOff>
      <xdr:row>85</xdr:row>
      <xdr:rowOff>139376</xdr:rowOff>
    </xdr:to>
    <xdr:sp macro="" textlink="">
      <xdr:nvSpPr>
        <xdr:cNvPr id="220" name="楕円 219"/>
        <xdr:cNvSpPr/>
      </xdr:nvSpPr>
      <xdr:spPr>
        <a:xfrm>
          <a:off x="2286000" y="1461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124153</xdr:rowOff>
    </xdr:from>
    <xdr:ext cx="762000" cy="259045"/>
    <xdr:sp macro="" textlink="">
      <xdr:nvSpPr>
        <xdr:cNvPr id="221" name="テキスト ボックス 220"/>
        <xdr:cNvSpPr txBox="1"/>
      </xdr:nvSpPr>
      <xdr:spPr>
        <a:xfrm>
          <a:off x="1955800" y="14697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18266</xdr:rowOff>
    </xdr:from>
    <xdr:to>
      <xdr:col>7</xdr:col>
      <xdr:colOff>31750</xdr:colOff>
      <xdr:row>85</xdr:row>
      <xdr:rowOff>119866</xdr:rowOff>
    </xdr:to>
    <xdr:sp macro="" textlink="">
      <xdr:nvSpPr>
        <xdr:cNvPr id="222" name="楕円 221"/>
        <xdr:cNvSpPr/>
      </xdr:nvSpPr>
      <xdr:spPr>
        <a:xfrm>
          <a:off x="1397000" y="145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104643</xdr:rowOff>
    </xdr:from>
    <xdr:ext cx="762000" cy="259045"/>
    <xdr:sp macro="" textlink="">
      <xdr:nvSpPr>
        <xdr:cNvPr id="223" name="テキスト ボックス 222"/>
        <xdr:cNvSpPr txBox="1"/>
      </xdr:nvSpPr>
      <xdr:spPr>
        <a:xfrm>
          <a:off x="1066800" y="1467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前年度と比較し、主な減要因（</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ポイント減）としては、「国の職員構成等の変化等」があげられる。</a:t>
          </a:r>
        </a:p>
        <a:p>
          <a:r>
            <a:rPr kumimoji="1" lang="ja-JP" altLang="en-US" sz="1300">
              <a:latin typeface="ＭＳ Ｐゴシック" panose="020B0600070205080204" pitchFamily="50" charset="-128"/>
              <a:ea typeface="ＭＳ Ｐゴシック" panose="020B0600070205080204" pitchFamily="50" charset="-128"/>
            </a:rPr>
            <a:t>　今後も、人事院勧告等の内容を踏まえた給与改定を行い、適正な給与水準の維持に努める。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87</xdr:row>
      <xdr:rowOff>33564</xdr:rowOff>
    </xdr:to>
    <xdr:cxnSp macro="">
      <xdr:nvCxnSpPr>
        <xdr:cNvPr id="259" name="直線コネクタ 258"/>
        <xdr:cNvCxnSpPr/>
      </xdr:nvCxnSpPr>
      <xdr:spPr>
        <a:xfrm flipV="1">
          <a:off x="16179800" y="148807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0" name="給与水準   （国との比較）平均値テキスト"/>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50800</xdr:rowOff>
    </xdr:to>
    <xdr:cxnSp macro="">
      <xdr:nvCxnSpPr>
        <xdr:cNvPr id="262" name="直線コネクタ 261"/>
        <xdr:cNvCxnSpPr/>
      </xdr:nvCxnSpPr>
      <xdr:spPr>
        <a:xfrm flipV="1">
          <a:off x="15290800" y="149497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4" name="テキスト ボックス 263"/>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68036</xdr:rowOff>
    </xdr:to>
    <xdr:cxnSp macro="">
      <xdr:nvCxnSpPr>
        <xdr:cNvPr id="265" name="直線コネクタ 264"/>
        <xdr:cNvCxnSpPr/>
      </xdr:nvCxnSpPr>
      <xdr:spPr>
        <a:xfrm flipV="1">
          <a:off x="14401800" y="1496695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67" name="テキスト ボックス 266"/>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136979</xdr:rowOff>
    </xdr:to>
    <xdr:cxnSp macro="">
      <xdr:nvCxnSpPr>
        <xdr:cNvPr id="268" name="直線コネクタ 267"/>
        <xdr:cNvCxnSpPr/>
      </xdr:nvCxnSpPr>
      <xdr:spPr>
        <a:xfrm flipV="1">
          <a:off x="13512800" y="149841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0" name="テキスト ボックス 269"/>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8" name="楕円 277"/>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9" name="給与水準   （国との比較）該当値テキスト"/>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2" name="楕円 281"/>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3" name="テキスト ボックス 282"/>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4" name="楕円 283"/>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5" name="テキスト ボックス 284"/>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6" name="楕円 285"/>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7" name="テキスト ボックス 286"/>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前年度と比較し、職員数（翌年度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日現在）はほぼ横ばいであるが、人口の減少に伴い、人口千人当たり職員数が前年度から</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今後も将来的な自治体運営に影響が生じないよう、定員の適正管理に努める。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102235</xdr:rowOff>
    </xdr:from>
    <xdr:to>
      <xdr:col>81</xdr:col>
      <xdr:colOff>44450</xdr:colOff>
      <xdr:row>63</xdr:row>
      <xdr:rowOff>122344</xdr:rowOff>
    </xdr:to>
    <xdr:cxnSp macro="">
      <xdr:nvCxnSpPr>
        <xdr:cNvPr id="322" name="直線コネクタ 321"/>
        <xdr:cNvCxnSpPr/>
      </xdr:nvCxnSpPr>
      <xdr:spPr>
        <a:xfrm>
          <a:off x="16179800" y="1090358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25823</xdr:rowOff>
    </xdr:from>
    <xdr:to>
      <xdr:col>77</xdr:col>
      <xdr:colOff>44450</xdr:colOff>
      <xdr:row>63</xdr:row>
      <xdr:rowOff>102235</xdr:rowOff>
    </xdr:to>
    <xdr:cxnSp macro="">
      <xdr:nvCxnSpPr>
        <xdr:cNvPr id="325" name="直線コネクタ 324"/>
        <xdr:cNvCxnSpPr/>
      </xdr:nvCxnSpPr>
      <xdr:spPr>
        <a:xfrm>
          <a:off x="15290800" y="1082717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128905</xdr:rowOff>
    </xdr:from>
    <xdr:to>
      <xdr:col>72</xdr:col>
      <xdr:colOff>203200</xdr:colOff>
      <xdr:row>63</xdr:row>
      <xdr:rowOff>25823</xdr:rowOff>
    </xdr:to>
    <xdr:cxnSp macro="">
      <xdr:nvCxnSpPr>
        <xdr:cNvPr id="328" name="直線コネクタ 327"/>
        <xdr:cNvCxnSpPr/>
      </xdr:nvCxnSpPr>
      <xdr:spPr>
        <a:xfrm>
          <a:off x="14401800" y="1075880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92710</xdr:rowOff>
    </xdr:from>
    <xdr:to>
      <xdr:col>68</xdr:col>
      <xdr:colOff>152400</xdr:colOff>
      <xdr:row>62</xdr:row>
      <xdr:rowOff>128905</xdr:rowOff>
    </xdr:to>
    <xdr:cxnSp macro="">
      <xdr:nvCxnSpPr>
        <xdr:cNvPr id="331" name="直線コネクタ 330"/>
        <xdr:cNvCxnSpPr/>
      </xdr:nvCxnSpPr>
      <xdr:spPr>
        <a:xfrm>
          <a:off x="13512800" y="107226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71544</xdr:rowOff>
    </xdr:from>
    <xdr:to>
      <xdr:col>81</xdr:col>
      <xdr:colOff>95250</xdr:colOff>
      <xdr:row>64</xdr:row>
      <xdr:rowOff>1694</xdr:rowOff>
    </xdr:to>
    <xdr:sp macro="" textlink="">
      <xdr:nvSpPr>
        <xdr:cNvPr id="341" name="楕円 340"/>
        <xdr:cNvSpPr/>
      </xdr:nvSpPr>
      <xdr:spPr>
        <a:xfrm>
          <a:off x="169672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43621</xdr:rowOff>
    </xdr:from>
    <xdr:ext cx="762000" cy="259045"/>
    <xdr:sp macro="" textlink="">
      <xdr:nvSpPr>
        <xdr:cNvPr id="342" name="定員管理の状況該当値テキスト"/>
        <xdr:cNvSpPr txBox="1"/>
      </xdr:nvSpPr>
      <xdr:spPr>
        <a:xfrm>
          <a:off x="17106900" y="108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51435</xdr:rowOff>
    </xdr:from>
    <xdr:to>
      <xdr:col>77</xdr:col>
      <xdr:colOff>95250</xdr:colOff>
      <xdr:row>63</xdr:row>
      <xdr:rowOff>153035</xdr:rowOff>
    </xdr:to>
    <xdr:sp macro="" textlink="">
      <xdr:nvSpPr>
        <xdr:cNvPr id="343" name="楕円 342"/>
        <xdr:cNvSpPr/>
      </xdr:nvSpPr>
      <xdr:spPr>
        <a:xfrm>
          <a:off x="16129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137812</xdr:rowOff>
    </xdr:from>
    <xdr:ext cx="736600" cy="259045"/>
    <xdr:sp macro="" textlink="">
      <xdr:nvSpPr>
        <xdr:cNvPr id="344" name="テキスト ボックス 343"/>
        <xdr:cNvSpPr txBox="1"/>
      </xdr:nvSpPr>
      <xdr:spPr>
        <a:xfrm>
          <a:off x="15798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146473</xdr:rowOff>
    </xdr:from>
    <xdr:to>
      <xdr:col>73</xdr:col>
      <xdr:colOff>44450</xdr:colOff>
      <xdr:row>63</xdr:row>
      <xdr:rowOff>76623</xdr:rowOff>
    </xdr:to>
    <xdr:sp macro="" textlink="">
      <xdr:nvSpPr>
        <xdr:cNvPr id="345" name="楕円 344"/>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61400</xdr:rowOff>
    </xdr:from>
    <xdr:ext cx="762000" cy="259045"/>
    <xdr:sp macro="" textlink="">
      <xdr:nvSpPr>
        <xdr:cNvPr id="346" name="テキスト ボックス 345"/>
        <xdr:cNvSpPr txBox="1"/>
      </xdr:nvSpPr>
      <xdr:spPr>
        <a:xfrm>
          <a:off x="14909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78105</xdr:rowOff>
    </xdr:from>
    <xdr:to>
      <xdr:col>68</xdr:col>
      <xdr:colOff>203200</xdr:colOff>
      <xdr:row>63</xdr:row>
      <xdr:rowOff>8255</xdr:rowOff>
    </xdr:to>
    <xdr:sp macro="" textlink="">
      <xdr:nvSpPr>
        <xdr:cNvPr id="347" name="楕円 346"/>
        <xdr:cNvSpPr/>
      </xdr:nvSpPr>
      <xdr:spPr>
        <a:xfrm>
          <a:off x="14351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164482</xdr:rowOff>
    </xdr:from>
    <xdr:ext cx="762000" cy="259045"/>
    <xdr:sp macro="" textlink="">
      <xdr:nvSpPr>
        <xdr:cNvPr id="348" name="テキスト ボックス 347"/>
        <xdr:cNvSpPr txBox="1"/>
      </xdr:nvSpPr>
      <xdr:spPr>
        <a:xfrm>
          <a:off x="14020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41910</xdr:rowOff>
    </xdr:from>
    <xdr:to>
      <xdr:col>64</xdr:col>
      <xdr:colOff>152400</xdr:colOff>
      <xdr:row>62</xdr:row>
      <xdr:rowOff>143510</xdr:rowOff>
    </xdr:to>
    <xdr:sp macro="" textlink="">
      <xdr:nvSpPr>
        <xdr:cNvPr id="349" name="楕円 348"/>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128287</xdr:rowOff>
    </xdr:from>
    <xdr:ext cx="762000" cy="259045"/>
    <xdr:sp macro="" textlink="">
      <xdr:nvSpPr>
        <xdr:cNvPr id="350" name="テキスト ボックス 349"/>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新病院建設や医療機器整備に係る元利償還金の増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に伴い、令和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公営企業に要する経費の財源とする地方債の償還の財源に充てたと認められる繰入金の額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となったことなどにより、平成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年度までの３か年平均である実質公債費比率は、前年度から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新病院建設に伴う企業債償還の本格化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の増加が見込まれることから、引き続き適正な水準を維持できるよう努める。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116417</xdr:rowOff>
    </xdr:from>
    <xdr:to>
      <xdr:col>81</xdr:col>
      <xdr:colOff>44450</xdr:colOff>
      <xdr:row>41</xdr:row>
      <xdr:rowOff>132504</xdr:rowOff>
    </xdr:to>
    <xdr:cxnSp macro="">
      <xdr:nvCxnSpPr>
        <xdr:cNvPr id="383" name="直線コネクタ 382"/>
        <xdr:cNvCxnSpPr/>
      </xdr:nvCxnSpPr>
      <xdr:spPr>
        <a:xfrm>
          <a:off x="16179800" y="71458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42</xdr:row>
      <xdr:rowOff>17356</xdr:rowOff>
    </xdr:to>
    <xdr:cxnSp macro="">
      <xdr:nvCxnSpPr>
        <xdr:cNvPr id="386" name="直線コネクタ 385"/>
        <xdr:cNvCxnSpPr/>
      </xdr:nvCxnSpPr>
      <xdr:spPr>
        <a:xfrm flipV="1">
          <a:off x="15290800" y="714586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49530</xdr:rowOff>
    </xdr:to>
    <xdr:cxnSp macro="">
      <xdr:nvCxnSpPr>
        <xdr:cNvPr id="389" name="直線コネクタ 388"/>
        <xdr:cNvCxnSpPr/>
      </xdr:nvCxnSpPr>
      <xdr:spPr>
        <a:xfrm flipV="1">
          <a:off x="14401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138006</xdr:rowOff>
    </xdr:to>
    <xdr:cxnSp macro="">
      <xdr:nvCxnSpPr>
        <xdr:cNvPr id="392" name="直線コネクタ 391"/>
        <xdr:cNvCxnSpPr/>
      </xdr:nvCxnSpPr>
      <xdr:spPr>
        <a:xfrm flipV="1">
          <a:off x="13512800" y="725043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402" name="楕円 401"/>
        <xdr:cNvSpPr/>
      </xdr:nvSpPr>
      <xdr:spPr>
        <a:xfrm>
          <a:off x="169672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53781</xdr:rowOff>
    </xdr:from>
    <xdr:ext cx="762000" cy="259045"/>
    <xdr:sp macro="" textlink="">
      <xdr:nvSpPr>
        <xdr:cNvPr id="403" name="公債費負担の状況該当値テキスト"/>
        <xdr:cNvSpPr txBox="1"/>
      </xdr:nvSpPr>
      <xdr:spPr>
        <a:xfrm>
          <a:off x="17106900" y="708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65617</xdr:rowOff>
    </xdr:from>
    <xdr:to>
      <xdr:col>77</xdr:col>
      <xdr:colOff>95250</xdr:colOff>
      <xdr:row>41</xdr:row>
      <xdr:rowOff>167217</xdr:rowOff>
    </xdr:to>
    <xdr:sp macro="" textlink="">
      <xdr:nvSpPr>
        <xdr:cNvPr id="404" name="楕円 403"/>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151994</xdr:rowOff>
    </xdr:from>
    <xdr:ext cx="736600" cy="259045"/>
    <xdr:sp macro="" textlink="">
      <xdr:nvSpPr>
        <xdr:cNvPr id="405" name="テキスト ボックス 404"/>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406" name="楕円 405"/>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407" name="テキスト ボックス 406"/>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8" name="楕円 407"/>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9" name="テキスト ボックス 408"/>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87206</xdr:rowOff>
    </xdr:from>
    <xdr:to>
      <xdr:col>64</xdr:col>
      <xdr:colOff>152400</xdr:colOff>
      <xdr:row>43</xdr:row>
      <xdr:rowOff>17356</xdr:rowOff>
    </xdr:to>
    <xdr:sp macro="" textlink="">
      <xdr:nvSpPr>
        <xdr:cNvPr id="410" name="楕円 409"/>
        <xdr:cNvSpPr/>
      </xdr:nvSpPr>
      <xdr:spPr>
        <a:xfrm>
          <a:off x="13462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2133</xdr:rowOff>
    </xdr:from>
    <xdr:ext cx="762000" cy="259045"/>
    <xdr:sp macro="" textlink="">
      <xdr:nvSpPr>
        <xdr:cNvPr id="411" name="テキスト ボックス 410"/>
        <xdr:cNvSpPr txBox="1"/>
      </xdr:nvSpPr>
      <xdr:spPr>
        <a:xfrm>
          <a:off x="13131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地方債現在高が増となった一方で、基準財政需要額算入見込額及び充当可能基金残高が増となったこと等により、将来負担比率は、前年度から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今後は、公共施設等の老朽化対策に多額の財政需要が生じることに伴い、充当可能基金残高の減少等が見込まれることから、引き続き適正な水準を維持できるよう努める。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45974</xdr:rowOff>
    </xdr:from>
    <xdr:to>
      <xdr:col>81</xdr:col>
      <xdr:colOff>44450</xdr:colOff>
      <xdr:row>14</xdr:row>
      <xdr:rowOff>149733</xdr:rowOff>
    </xdr:to>
    <xdr:cxnSp macro="">
      <xdr:nvCxnSpPr>
        <xdr:cNvPr id="445" name="直線コネクタ 444"/>
        <xdr:cNvCxnSpPr/>
      </xdr:nvCxnSpPr>
      <xdr:spPr>
        <a:xfrm flipV="1">
          <a:off x="16179800" y="2446274"/>
          <a:ext cx="8382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145009</xdr:rowOff>
    </xdr:from>
    <xdr:ext cx="762000" cy="259045"/>
    <xdr:sp macro="" textlink="">
      <xdr:nvSpPr>
        <xdr:cNvPr id="446" name="将来負担の状況平均値テキスト"/>
        <xdr:cNvSpPr txBox="1"/>
      </xdr:nvSpPr>
      <xdr:spPr>
        <a:xfrm>
          <a:off x="17106900" y="2545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110321</xdr:rowOff>
    </xdr:from>
    <xdr:to>
      <xdr:col>77</xdr:col>
      <xdr:colOff>44450</xdr:colOff>
      <xdr:row>14</xdr:row>
      <xdr:rowOff>149733</xdr:rowOff>
    </xdr:to>
    <xdr:cxnSp macro="">
      <xdr:nvCxnSpPr>
        <xdr:cNvPr id="448" name="直線コネクタ 447"/>
        <xdr:cNvCxnSpPr/>
      </xdr:nvCxnSpPr>
      <xdr:spPr>
        <a:xfrm>
          <a:off x="15290800" y="2510621"/>
          <a:ext cx="889000" cy="3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107163</xdr:rowOff>
    </xdr:from>
    <xdr:ext cx="736600" cy="259045"/>
    <xdr:sp macro="" textlink="">
      <xdr:nvSpPr>
        <xdr:cNvPr id="450" name="テキスト ボックス 449"/>
        <xdr:cNvSpPr txBox="1"/>
      </xdr:nvSpPr>
      <xdr:spPr>
        <a:xfrm>
          <a:off x="15798800" y="267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110321</xdr:rowOff>
    </xdr:from>
    <xdr:to>
      <xdr:col>72</xdr:col>
      <xdr:colOff>203200</xdr:colOff>
      <xdr:row>15</xdr:row>
      <xdr:rowOff>37804</xdr:rowOff>
    </xdr:to>
    <xdr:cxnSp macro="">
      <xdr:nvCxnSpPr>
        <xdr:cNvPr id="451" name="直線コネクタ 450"/>
        <xdr:cNvCxnSpPr/>
      </xdr:nvCxnSpPr>
      <xdr:spPr>
        <a:xfrm flipV="1">
          <a:off x="14401800" y="2510621"/>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3" name="テキスト ボックス 452"/>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37804</xdr:rowOff>
    </xdr:from>
    <xdr:to>
      <xdr:col>68</xdr:col>
      <xdr:colOff>152400</xdr:colOff>
      <xdr:row>15</xdr:row>
      <xdr:rowOff>57108</xdr:rowOff>
    </xdr:to>
    <xdr:cxnSp macro="">
      <xdr:nvCxnSpPr>
        <xdr:cNvPr id="454" name="直線コネクタ 453"/>
        <xdr:cNvCxnSpPr/>
      </xdr:nvCxnSpPr>
      <xdr:spPr>
        <a:xfrm flipV="1">
          <a:off x="13512800" y="26095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136923</xdr:rowOff>
    </xdr:from>
    <xdr:ext cx="762000" cy="259045"/>
    <xdr:sp macro="" textlink="">
      <xdr:nvSpPr>
        <xdr:cNvPr id="456" name="テキスト ボックス 455"/>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147379</xdr:rowOff>
    </xdr:from>
    <xdr:ext cx="762000" cy="259045"/>
    <xdr:sp macro="" textlink="">
      <xdr:nvSpPr>
        <xdr:cNvPr id="458" name="テキスト ボックス 457"/>
        <xdr:cNvSpPr txBox="1"/>
      </xdr:nvSpPr>
      <xdr:spPr>
        <a:xfrm>
          <a:off x="13131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166624</xdr:rowOff>
    </xdr:from>
    <xdr:to>
      <xdr:col>81</xdr:col>
      <xdr:colOff>95250</xdr:colOff>
      <xdr:row>14</xdr:row>
      <xdr:rowOff>96774</xdr:rowOff>
    </xdr:to>
    <xdr:sp macro="" textlink="">
      <xdr:nvSpPr>
        <xdr:cNvPr id="464" name="楕円 463"/>
        <xdr:cNvSpPr/>
      </xdr:nvSpPr>
      <xdr:spPr>
        <a:xfrm>
          <a:off x="16967200" y="239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87901</xdr:rowOff>
    </xdr:from>
    <xdr:ext cx="762000" cy="259045"/>
    <xdr:sp macro="" textlink="">
      <xdr:nvSpPr>
        <xdr:cNvPr id="465" name="将来負担の状況該当値テキスト"/>
        <xdr:cNvSpPr txBox="1"/>
      </xdr:nvSpPr>
      <xdr:spPr>
        <a:xfrm>
          <a:off x="17106900" y="23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98933</xdr:rowOff>
    </xdr:from>
    <xdr:to>
      <xdr:col>77</xdr:col>
      <xdr:colOff>95250</xdr:colOff>
      <xdr:row>15</xdr:row>
      <xdr:rowOff>29083</xdr:rowOff>
    </xdr:to>
    <xdr:sp macro="" textlink="">
      <xdr:nvSpPr>
        <xdr:cNvPr id="466" name="楕円 465"/>
        <xdr:cNvSpPr/>
      </xdr:nvSpPr>
      <xdr:spPr>
        <a:xfrm>
          <a:off x="16129000" y="24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39260</xdr:rowOff>
    </xdr:from>
    <xdr:ext cx="736600" cy="259045"/>
    <xdr:sp macro="" textlink="">
      <xdr:nvSpPr>
        <xdr:cNvPr id="467" name="テキスト ボックス 466"/>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59521</xdr:rowOff>
    </xdr:from>
    <xdr:to>
      <xdr:col>73</xdr:col>
      <xdr:colOff>44450</xdr:colOff>
      <xdr:row>14</xdr:row>
      <xdr:rowOff>161121</xdr:rowOff>
    </xdr:to>
    <xdr:sp macro="" textlink="">
      <xdr:nvSpPr>
        <xdr:cNvPr id="468" name="楕円 467"/>
        <xdr:cNvSpPr/>
      </xdr:nvSpPr>
      <xdr:spPr>
        <a:xfrm>
          <a:off x="15240000" y="24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171298</xdr:rowOff>
    </xdr:from>
    <xdr:ext cx="762000" cy="259045"/>
    <xdr:sp macro="" textlink="">
      <xdr:nvSpPr>
        <xdr:cNvPr id="469" name="テキスト ボックス 468"/>
        <xdr:cNvSpPr txBox="1"/>
      </xdr:nvSpPr>
      <xdr:spPr>
        <a:xfrm>
          <a:off x="14909800" y="222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158454</xdr:rowOff>
    </xdr:from>
    <xdr:to>
      <xdr:col>68</xdr:col>
      <xdr:colOff>203200</xdr:colOff>
      <xdr:row>15</xdr:row>
      <xdr:rowOff>88604</xdr:rowOff>
    </xdr:to>
    <xdr:sp macro="" textlink="">
      <xdr:nvSpPr>
        <xdr:cNvPr id="470" name="楕円 469"/>
        <xdr:cNvSpPr/>
      </xdr:nvSpPr>
      <xdr:spPr>
        <a:xfrm>
          <a:off x="14351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98781</xdr:rowOff>
    </xdr:from>
    <xdr:ext cx="762000" cy="259045"/>
    <xdr:sp macro="" textlink="">
      <xdr:nvSpPr>
        <xdr:cNvPr id="471" name="テキスト ボックス 470"/>
        <xdr:cNvSpPr txBox="1"/>
      </xdr:nvSpPr>
      <xdr:spPr>
        <a:xfrm>
          <a:off x="14020800" y="232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6308</xdr:rowOff>
    </xdr:from>
    <xdr:to>
      <xdr:col>64</xdr:col>
      <xdr:colOff>152400</xdr:colOff>
      <xdr:row>15</xdr:row>
      <xdr:rowOff>107908</xdr:rowOff>
    </xdr:to>
    <xdr:sp macro="" textlink="">
      <xdr:nvSpPr>
        <xdr:cNvPr id="472" name="楕円 471"/>
        <xdr:cNvSpPr/>
      </xdr:nvSpPr>
      <xdr:spPr>
        <a:xfrm>
          <a:off x="13462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118085</xdr:rowOff>
    </xdr:from>
    <xdr:ext cx="762000" cy="259045"/>
    <xdr:sp macro="" textlink="">
      <xdr:nvSpPr>
        <xdr:cNvPr id="473" name="テキスト ボックス 472"/>
        <xdr:cNvSpPr txBox="1"/>
      </xdr:nvSpPr>
      <xdr:spPr>
        <a:xfrm>
          <a:off x="13131800" y="234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318,490
315,597
1,232.26
199,829,402
192,542,884
2,811,446
76,498,488
129,889,048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分子となる人件費の経常経費充当一般財源は、会計年度任用職員制度開始等に伴い、前年度と比較して約</a:t>
          </a:r>
          <a:r>
            <a:rPr kumimoji="1" lang="en-US" altLang="ja-JP" sz="1300">
              <a:latin typeface="ＭＳ Ｐゴシック" panose="020B0600070205080204" pitchFamily="50" charset="-128"/>
              <a:ea typeface="ＭＳ Ｐゴシック" panose="020B0600070205080204" pitchFamily="50" charset="-128"/>
            </a:rPr>
            <a:t>16.7</a:t>
          </a:r>
          <a:r>
            <a:rPr kumimoji="1" lang="ja-JP" altLang="en-US" sz="1300">
              <a:latin typeface="ＭＳ Ｐゴシック" panose="020B0600070205080204" pitchFamily="50" charset="-128"/>
              <a:ea typeface="ＭＳ Ｐゴシック" panose="020B0600070205080204" pitchFamily="50" charset="-128"/>
            </a:rPr>
            <a:t>億円の増となった結果、経常収支比率における人件費の占める割合が増加した。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行政需要と財政負担のバランスに配慮した定員管理を行うほか、事務処理の効率化による時間外勤務の縮減など、人件費の抑制に努める。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46990</xdr:rowOff>
    </xdr:to>
    <xdr:cxnSp macro="">
      <xdr:nvCxnSpPr>
        <xdr:cNvPr id="66" name="直線コネクタ 65"/>
        <xdr:cNvCxnSpPr/>
      </xdr:nvCxnSpPr>
      <xdr:spPr>
        <a:xfrm>
          <a:off x="3987800" y="626110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88900</xdr:rowOff>
    </xdr:to>
    <xdr:cxnSp macro="">
      <xdr:nvCxnSpPr>
        <xdr:cNvPr id="69" name="直線コネクタ 68"/>
        <xdr:cNvCxnSpPr/>
      </xdr:nvCxnSpPr>
      <xdr:spPr>
        <a:xfrm>
          <a:off x="3098800" y="623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66040</xdr:rowOff>
    </xdr:to>
    <xdr:cxnSp macro="">
      <xdr:nvCxnSpPr>
        <xdr:cNvPr id="72" name="直線コネクタ 71"/>
        <xdr:cNvCxnSpPr/>
      </xdr:nvCxnSpPr>
      <xdr:spPr>
        <a:xfrm>
          <a:off x="2209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58420</xdr:rowOff>
    </xdr:to>
    <xdr:cxnSp macro="">
      <xdr:nvCxnSpPr>
        <xdr:cNvPr id="75" name="直線コネクタ 74"/>
        <xdr:cNvCxnSpPr/>
      </xdr:nvCxnSpPr>
      <xdr:spPr>
        <a:xfrm>
          <a:off x="1320800" y="620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12717</xdr:rowOff>
    </xdr:from>
    <xdr:ext cx="762000" cy="259045"/>
    <xdr:sp macro="" textlink="">
      <xdr:nvSpPr>
        <xdr:cNvPr id="86" name="人件費該当値テキスト"/>
        <xdr:cNvSpPr txBox="1"/>
      </xdr:nvSpPr>
      <xdr:spPr>
        <a:xfrm>
          <a:off x="4914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38100</xdr:rowOff>
    </xdr:from>
    <xdr:to>
      <xdr:col>20</xdr:col>
      <xdr:colOff>38100</xdr:colOff>
      <xdr:row>36</xdr:row>
      <xdr:rowOff>139700</xdr:rowOff>
    </xdr:to>
    <xdr:sp macro="" textlink="">
      <xdr:nvSpPr>
        <xdr:cNvPr id="87" name="楕円 86"/>
        <xdr:cNvSpPr/>
      </xdr:nvSpPr>
      <xdr:spPr>
        <a:xfrm>
          <a:off x="393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88" name="テキスト ボックス 87"/>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90" name="テキスト ボックス 89"/>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91" name="楕円 90"/>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2" name="テキスト ボックス 91"/>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93" name="楕円 92"/>
        <xdr:cNvSpPr/>
      </xdr:nvSpPr>
      <xdr:spPr>
        <a:xfrm>
          <a:off x="1270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94" name="テキスト ボックス 93"/>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分子となる物件費の経常経費充当一般財源は、会計年度任用職員制度の開始により、これまで物件費に計上していた経費（賃金等）を、人件費に計上したこと等に伴い、前年度と比較して約</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億円の減となった結果、経常収支比率に占める物件費の割合が減少した。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162379</xdr:rowOff>
    </xdr:from>
    <xdr:to>
      <xdr:col>82</xdr:col>
      <xdr:colOff>107950</xdr:colOff>
      <xdr:row>16</xdr:row>
      <xdr:rowOff>143329</xdr:rowOff>
    </xdr:to>
    <xdr:cxnSp macro="">
      <xdr:nvCxnSpPr>
        <xdr:cNvPr id="129" name="直線コネクタ 128"/>
        <xdr:cNvCxnSpPr/>
      </xdr:nvCxnSpPr>
      <xdr:spPr>
        <a:xfrm flipV="1">
          <a:off x="15671800" y="273412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16</xdr:row>
      <xdr:rowOff>143329</xdr:rowOff>
    </xdr:to>
    <xdr:cxnSp macro="">
      <xdr:nvCxnSpPr>
        <xdr:cNvPr id="132" name="直線コネクタ 131"/>
        <xdr:cNvCxnSpPr/>
      </xdr:nvCxnSpPr>
      <xdr:spPr>
        <a:xfrm>
          <a:off x="14782800" y="281032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67129</xdr:rowOff>
    </xdr:to>
    <xdr:cxnSp macro="">
      <xdr:nvCxnSpPr>
        <xdr:cNvPr id="135" name="直線コネクタ 134"/>
        <xdr:cNvCxnSpPr/>
      </xdr:nvCxnSpPr>
      <xdr:spPr>
        <a:xfrm>
          <a:off x="13893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23586</xdr:rowOff>
    </xdr:to>
    <xdr:cxnSp macro="">
      <xdr:nvCxnSpPr>
        <xdr:cNvPr id="138" name="直線コネクタ 137"/>
        <xdr:cNvCxnSpPr/>
      </xdr:nvCxnSpPr>
      <xdr:spPr>
        <a:xfrm flipV="1">
          <a:off x="13004800" y="27559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111579</xdr:rowOff>
    </xdr:from>
    <xdr:to>
      <xdr:col>82</xdr:col>
      <xdr:colOff>158750</xdr:colOff>
      <xdr:row>16</xdr:row>
      <xdr:rowOff>41729</xdr:rowOff>
    </xdr:to>
    <xdr:sp macro="" textlink="">
      <xdr:nvSpPr>
        <xdr:cNvPr id="148" name="楕円 147"/>
        <xdr:cNvSpPr/>
      </xdr:nvSpPr>
      <xdr:spPr>
        <a:xfrm>
          <a:off x="164592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128106</xdr:rowOff>
    </xdr:from>
    <xdr:ext cx="762000" cy="259045"/>
    <xdr:sp macro="" textlink="">
      <xdr:nvSpPr>
        <xdr:cNvPr id="149" name="物件費該当値テキスト"/>
        <xdr:cNvSpPr txBox="1"/>
      </xdr:nvSpPr>
      <xdr:spPr>
        <a:xfrm>
          <a:off x="165989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51" name="テキスト ボックス 150"/>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16329</xdr:rowOff>
    </xdr:from>
    <xdr:to>
      <xdr:col>74</xdr:col>
      <xdr:colOff>31750</xdr:colOff>
      <xdr:row>16</xdr:row>
      <xdr:rowOff>117929</xdr:rowOff>
    </xdr:to>
    <xdr:sp macro="" textlink="">
      <xdr:nvSpPr>
        <xdr:cNvPr id="152" name="楕円 151"/>
        <xdr:cNvSpPr/>
      </xdr:nvSpPr>
      <xdr:spPr>
        <a:xfrm>
          <a:off x="14732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128106</xdr:rowOff>
    </xdr:from>
    <xdr:ext cx="762000" cy="259045"/>
    <xdr:sp macro="" textlink="">
      <xdr:nvSpPr>
        <xdr:cNvPr id="153" name="テキスト ボックス 152"/>
        <xdr:cNvSpPr txBox="1"/>
      </xdr:nvSpPr>
      <xdr:spPr>
        <a:xfrm>
          <a:off x="14401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4" name="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144236</xdr:rowOff>
    </xdr:from>
    <xdr:to>
      <xdr:col>65</xdr:col>
      <xdr:colOff>53975</xdr:colOff>
      <xdr:row>16</xdr:row>
      <xdr:rowOff>74386</xdr:rowOff>
    </xdr:to>
    <xdr:sp macro="" textlink="">
      <xdr:nvSpPr>
        <xdr:cNvPr id="156" name="楕円 155"/>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84563</xdr:rowOff>
    </xdr:from>
    <xdr:ext cx="762000" cy="259045"/>
    <xdr:sp macro="" textlink="">
      <xdr:nvSpPr>
        <xdr:cNvPr id="157" name="テキスト ボックス 156"/>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扶助費の経常経費充当一般財源は、令和元年度は支給月、支給回数の変更に伴い、児童扶養手当の支給月数が一時的に増加したが、令和２年度は支給月数が平準化したこと等に伴い、前年度と比較して</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億円の減となった結果、経常収支比率における扶助費の占める割合が減少した。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55</xdr:row>
      <xdr:rowOff>120650</xdr:rowOff>
    </xdr:to>
    <xdr:cxnSp macro="">
      <xdr:nvCxnSpPr>
        <xdr:cNvPr id="190" name="直線コネクタ 189"/>
        <xdr:cNvCxnSpPr/>
      </xdr:nvCxnSpPr>
      <xdr:spPr>
        <a:xfrm flipV="1">
          <a:off x="3987800" y="93726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152400</xdr:rowOff>
    </xdr:from>
    <xdr:to>
      <xdr:col>19</xdr:col>
      <xdr:colOff>187325</xdr:colOff>
      <xdr:row>55</xdr:row>
      <xdr:rowOff>120650</xdr:rowOff>
    </xdr:to>
    <xdr:cxnSp macro="">
      <xdr:nvCxnSpPr>
        <xdr:cNvPr id="193" name="直線コネクタ 192"/>
        <xdr:cNvCxnSpPr/>
      </xdr:nvCxnSpPr>
      <xdr:spPr>
        <a:xfrm>
          <a:off x="3098800" y="9410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152400</xdr:rowOff>
    </xdr:from>
    <xdr:to>
      <xdr:col>15</xdr:col>
      <xdr:colOff>98425</xdr:colOff>
      <xdr:row>55</xdr:row>
      <xdr:rowOff>19050</xdr:rowOff>
    </xdr:to>
    <xdr:cxnSp macro="">
      <xdr:nvCxnSpPr>
        <xdr:cNvPr id="196" name="直線コネクタ 195"/>
        <xdr:cNvCxnSpPr/>
      </xdr:nvCxnSpPr>
      <xdr:spPr>
        <a:xfrm flipV="1">
          <a:off x="2209800" y="9410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19050</xdr:rowOff>
    </xdr:to>
    <xdr:cxnSp macro="">
      <xdr:nvCxnSpPr>
        <xdr:cNvPr id="199" name="直線コネクタ 198"/>
        <xdr:cNvCxnSpPr/>
      </xdr:nvCxnSpPr>
      <xdr:spPr>
        <a:xfrm>
          <a:off x="1320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9" name="楕円 208"/>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10"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11" name="楕円 210"/>
        <xdr:cNvSpPr/>
      </xdr:nvSpPr>
      <xdr:spPr>
        <a:xfrm>
          <a:off x="3937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12" name="テキスト ボックス 211"/>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101600</xdr:rowOff>
    </xdr:from>
    <xdr:to>
      <xdr:col>15</xdr:col>
      <xdr:colOff>149225</xdr:colOff>
      <xdr:row>55</xdr:row>
      <xdr:rowOff>31750</xdr:rowOff>
    </xdr:to>
    <xdr:sp macro="" textlink="">
      <xdr:nvSpPr>
        <xdr:cNvPr id="213" name="楕円 212"/>
        <xdr:cNvSpPr/>
      </xdr:nvSpPr>
      <xdr:spPr>
        <a:xfrm>
          <a:off x="3048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41927</xdr:rowOff>
    </xdr:from>
    <xdr:ext cx="762000" cy="259045"/>
    <xdr:sp macro="" textlink="">
      <xdr:nvSpPr>
        <xdr:cNvPr id="214" name="テキスト ボックス 213"/>
        <xdr:cNvSpPr txBox="1"/>
      </xdr:nvSpPr>
      <xdr:spPr>
        <a:xfrm>
          <a:off x="2717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5" name="楕円 214"/>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80027</xdr:rowOff>
    </xdr:from>
    <xdr:ext cx="762000" cy="259045"/>
    <xdr:sp macro="" textlink="">
      <xdr:nvSpPr>
        <xdr:cNvPr id="216" name="テキスト ボックス 215"/>
        <xdr:cNvSpPr txBox="1"/>
      </xdr:nvSpPr>
      <xdr:spPr>
        <a:xfrm>
          <a:off x="1828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分子となるその他の経常経費充当一般財源は、維持補修費の減等に伴い、前年度と比較して約</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億円の減となった結果、経常収支比率におけるその他の占める割合は減少した。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101600</xdr:rowOff>
    </xdr:from>
    <xdr:to>
      <xdr:col>82</xdr:col>
      <xdr:colOff>107950</xdr:colOff>
      <xdr:row>58</xdr:row>
      <xdr:rowOff>165100</xdr:rowOff>
    </xdr:to>
    <xdr:cxnSp macro="">
      <xdr:nvCxnSpPr>
        <xdr:cNvPr id="251" name="直線コネクタ 250"/>
        <xdr:cNvCxnSpPr/>
      </xdr:nvCxnSpPr>
      <xdr:spPr>
        <a:xfrm flipV="1">
          <a:off x="15671800" y="10045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165100</xdr:rowOff>
    </xdr:to>
    <xdr:cxnSp macro="">
      <xdr:nvCxnSpPr>
        <xdr:cNvPr id="254" name="直線コネクタ 253"/>
        <xdr:cNvCxnSpPr/>
      </xdr:nvCxnSpPr>
      <xdr:spPr>
        <a:xfrm>
          <a:off x="14782800" y="1003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127000</xdr:rowOff>
    </xdr:to>
    <xdr:cxnSp macro="">
      <xdr:nvCxnSpPr>
        <xdr:cNvPr id="257" name="直線コネクタ 256"/>
        <xdr:cNvCxnSpPr/>
      </xdr:nvCxnSpPr>
      <xdr:spPr>
        <a:xfrm flipV="1">
          <a:off x="13893800" y="1003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127000</xdr:rowOff>
    </xdr:to>
    <xdr:cxnSp macro="">
      <xdr:nvCxnSpPr>
        <xdr:cNvPr id="260" name="直線コネクタ 259"/>
        <xdr:cNvCxnSpPr/>
      </xdr:nvCxnSpPr>
      <xdr:spPr>
        <a:xfrm>
          <a:off x="13004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50800</xdr:rowOff>
    </xdr:from>
    <xdr:to>
      <xdr:col>82</xdr:col>
      <xdr:colOff>158750</xdr:colOff>
      <xdr:row>58</xdr:row>
      <xdr:rowOff>152400</xdr:rowOff>
    </xdr:to>
    <xdr:sp macro="" textlink="">
      <xdr:nvSpPr>
        <xdr:cNvPr id="270" name="楕円 269"/>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71" name="その他該当値テキスト"/>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114300</xdr:rowOff>
    </xdr:from>
    <xdr:to>
      <xdr:col>78</xdr:col>
      <xdr:colOff>120650</xdr:colOff>
      <xdr:row>59</xdr:row>
      <xdr:rowOff>44450</xdr:rowOff>
    </xdr:to>
    <xdr:sp macro="" textlink="">
      <xdr:nvSpPr>
        <xdr:cNvPr id="272" name="楕円 271"/>
        <xdr:cNvSpPr/>
      </xdr:nvSpPr>
      <xdr:spPr>
        <a:xfrm>
          <a:off x="15621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29227</xdr:rowOff>
    </xdr:from>
    <xdr:ext cx="736600" cy="259045"/>
    <xdr:sp macro="" textlink="">
      <xdr:nvSpPr>
        <xdr:cNvPr id="273" name="テキスト ボックス 272"/>
        <xdr:cNvSpPr txBox="1"/>
      </xdr:nvSpPr>
      <xdr:spPr>
        <a:xfrm>
          <a:off x="15290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4" name="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8" name="楕円 277"/>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137177</xdr:rowOff>
    </xdr:from>
    <xdr:ext cx="762000" cy="259045"/>
    <xdr:sp macro="" textlink="">
      <xdr:nvSpPr>
        <xdr:cNvPr id="279" name="テキスト ボックス 278"/>
        <xdr:cNvSpPr txBox="1"/>
      </xdr:nvSpPr>
      <xdr:spPr>
        <a:xfrm>
          <a:off x="12623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分子となる補助費等の経常経費充当一般財源は、企業会計に対する負担金の増等に伴い、前年度と比較して約</a:t>
          </a:r>
          <a:r>
            <a:rPr kumimoji="1" lang="en-US" altLang="ja-JP" sz="1300">
              <a:latin typeface="ＭＳ Ｐゴシック" panose="020B0600070205080204" pitchFamily="50" charset="-128"/>
              <a:ea typeface="ＭＳ Ｐゴシック" panose="020B0600070205080204" pitchFamily="50" charset="-128"/>
            </a:rPr>
            <a:t>18.9</a:t>
          </a:r>
          <a:r>
            <a:rPr kumimoji="1" lang="ja-JP" altLang="en-US" sz="1300">
              <a:latin typeface="ＭＳ Ｐゴシック" panose="020B0600070205080204" pitchFamily="50" charset="-128"/>
              <a:ea typeface="ＭＳ Ｐゴシック" panose="020B0600070205080204" pitchFamily="50" charset="-128"/>
            </a:rPr>
            <a:t>億円の増となった結果、経常収支比率に占める補助費等の割合が増加した。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130810</xdr:rowOff>
    </xdr:from>
    <xdr:to>
      <xdr:col>82</xdr:col>
      <xdr:colOff>107950</xdr:colOff>
      <xdr:row>34</xdr:row>
      <xdr:rowOff>134620</xdr:rowOff>
    </xdr:to>
    <xdr:cxnSp macro="">
      <xdr:nvCxnSpPr>
        <xdr:cNvPr id="312" name="直線コネクタ 311"/>
        <xdr:cNvCxnSpPr/>
      </xdr:nvCxnSpPr>
      <xdr:spPr>
        <a:xfrm>
          <a:off x="15671800" y="57886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130810</xdr:rowOff>
    </xdr:from>
    <xdr:to>
      <xdr:col>78</xdr:col>
      <xdr:colOff>69850</xdr:colOff>
      <xdr:row>33</xdr:row>
      <xdr:rowOff>146050</xdr:rowOff>
    </xdr:to>
    <xdr:cxnSp macro="">
      <xdr:nvCxnSpPr>
        <xdr:cNvPr id="315" name="直線コネクタ 314"/>
        <xdr:cNvCxnSpPr/>
      </xdr:nvCxnSpPr>
      <xdr:spPr>
        <a:xfrm flipV="1">
          <a:off x="14782800" y="5788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146050</xdr:rowOff>
    </xdr:from>
    <xdr:to>
      <xdr:col>73</xdr:col>
      <xdr:colOff>180975</xdr:colOff>
      <xdr:row>33</xdr:row>
      <xdr:rowOff>153670</xdr:rowOff>
    </xdr:to>
    <xdr:cxnSp macro="">
      <xdr:nvCxnSpPr>
        <xdr:cNvPr id="318" name="直線コネクタ 317"/>
        <xdr:cNvCxnSpPr/>
      </xdr:nvCxnSpPr>
      <xdr:spPr>
        <a:xfrm flipV="1">
          <a:off x="13893800" y="5803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153670</xdr:rowOff>
    </xdr:from>
    <xdr:to>
      <xdr:col>69</xdr:col>
      <xdr:colOff>92075</xdr:colOff>
      <xdr:row>33</xdr:row>
      <xdr:rowOff>168910</xdr:rowOff>
    </xdr:to>
    <xdr:cxnSp macro="">
      <xdr:nvCxnSpPr>
        <xdr:cNvPr id="321" name="直線コネクタ 320"/>
        <xdr:cNvCxnSpPr/>
      </xdr:nvCxnSpPr>
      <xdr:spPr>
        <a:xfrm flipV="1">
          <a:off x="13004800" y="581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31" name="楕円 330"/>
        <xdr:cNvSpPr/>
      </xdr:nvSpPr>
      <xdr:spPr>
        <a:xfrm>
          <a:off x="16459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55897</xdr:rowOff>
    </xdr:from>
    <xdr:ext cx="762000" cy="259045"/>
    <xdr:sp macro="" textlink="">
      <xdr:nvSpPr>
        <xdr:cNvPr id="332" name="補助費等該当値テキスト"/>
        <xdr:cNvSpPr txBox="1"/>
      </xdr:nvSpPr>
      <xdr:spPr>
        <a:xfrm>
          <a:off x="16598900" y="588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3" name="楕円 332"/>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4" name="テキスト ボックス 333"/>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95250</xdr:rowOff>
    </xdr:from>
    <xdr:to>
      <xdr:col>74</xdr:col>
      <xdr:colOff>31750</xdr:colOff>
      <xdr:row>34</xdr:row>
      <xdr:rowOff>25400</xdr:rowOff>
    </xdr:to>
    <xdr:sp macro="" textlink="">
      <xdr:nvSpPr>
        <xdr:cNvPr id="335" name="楕円 334"/>
        <xdr:cNvSpPr/>
      </xdr:nvSpPr>
      <xdr:spPr>
        <a:xfrm>
          <a:off x="14732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35577</xdr:rowOff>
    </xdr:from>
    <xdr:ext cx="762000" cy="259045"/>
    <xdr:sp macro="" textlink="">
      <xdr:nvSpPr>
        <xdr:cNvPr id="336" name="テキスト ボックス 335"/>
        <xdr:cNvSpPr txBox="1"/>
      </xdr:nvSpPr>
      <xdr:spPr>
        <a:xfrm>
          <a:off x="14401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102870</xdr:rowOff>
    </xdr:from>
    <xdr:to>
      <xdr:col>69</xdr:col>
      <xdr:colOff>142875</xdr:colOff>
      <xdr:row>34</xdr:row>
      <xdr:rowOff>33020</xdr:rowOff>
    </xdr:to>
    <xdr:sp macro="" textlink="">
      <xdr:nvSpPr>
        <xdr:cNvPr id="337" name="楕円 336"/>
        <xdr:cNvSpPr/>
      </xdr:nvSpPr>
      <xdr:spPr>
        <a:xfrm>
          <a:off x="13843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43197</xdr:rowOff>
    </xdr:from>
    <xdr:ext cx="762000" cy="259045"/>
    <xdr:sp macro="" textlink="">
      <xdr:nvSpPr>
        <xdr:cNvPr id="338" name="テキスト ボックス 337"/>
        <xdr:cNvSpPr txBox="1"/>
      </xdr:nvSpPr>
      <xdr:spPr>
        <a:xfrm>
          <a:off x="13512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118110</xdr:rowOff>
    </xdr:from>
    <xdr:to>
      <xdr:col>65</xdr:col>
      <xdr:colOff>53975</xdr:colOff>
      <xdr:row>34</xdr:row>
      <xdr:rowOff>48260</xdr:rowOff>
    </xdr:to>
    <xdr:sp macro="" textlink="">
      <xdr:nvSpPr>
        <xdr:cNvPr id="339" name="楕円 338"/>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58437</xdr:rowOff>
    </xdr:from>
    <xdr:ext cx="762000" cy="259045"/>
    <xdr:sp macro="" textlink="">
      <xdr:nvSpPr>
        <xdr:cNvPr id="340" name="テキスト ボックス 339"/>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分子となる公債費の経常経費充当一般財源は、前年度と比較して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億円）の増となったが、地方消費税交付金や地方税の増等により、分母となる経常一般財源は、分子の増を上回る</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18.8</a:t>
          </a:r>
          <a:r>
            <a:rPr kumimoji="1" lang="ja-JP" altLang="en-US" sz="1300">
              <a:latin typeface="ＭＳ Ｐゴシック" panose="020B0600070205080204" pitchFamily="50" charset="-128"/>
              <a:ea typeface="ＭＳ Ｐゴシック" panose="020B0600070205080204" pitchFamily="50" charset="-128"/>
            </a:rPr>
            <a:t>億円）の増となった結果、経常収支比率における公債費の占める割合は減少した。</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8889</xdr:rowOff>
    </xdr:from>
    <xdr:to>
      <xdr:col>24</xdr:col>
      <xdr:colOff>25400</xdr:colOff>
      <xdr:row>77</xdr:row>
      <xdr:rowOff>24130</xdr:rowOff>
    </xdr:to>
    <xdr:cxnSp macro="">
      <xdr:nvCxnSpPr>
        <xdr:cNvPr id="373" name="直線コネクタ 372"/>
        <xdr:cNvCxnSpPr/>
      </xdr:nvCxnSpPr>
      <xdr:spPr>
        <a:xfrm flipV="1">
          <a:off x="3987800" y="13210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44466</xdr:rowOff>
    </xdr:from>
    <xdr:ext cx="762000" cy="259045"/>
    <xdr:sp macro="" textlink="">
      <xdr:nvSpPr>
        <xdr:cNvPr id="374" name="公債費平均値テキスト"/>
        <xdr:cNvSpPr txBox="1"/>
      </xdr:nvSpPr>
      <xdr:spPr>
        <a:xfrm>
          <a:off x="4914900" y="13246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62230</xdr:rowOff>
    </xdr:to>
    <xdr:cxnSp macro="">
      <xdr:nvCxnSpPr>
        <xdr:cNvPr id="376" name="直線コネクタ 375"/>
        <xdr:cNvCxnSpPr/>
      </xdr:nvCxnSpPr>
      <xdr:spPr>
        <a:xfrm flipV="1">
          <a:off x="3098800" y="1322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78" name="テキスト ボックス 377"/>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62230</xdr:rowOff>
    </xdr:to>
    <xdr:cxnSp macro="">
      <xdr:nvCxnSpPr>
        <xdr:cNvPr id="379" name="直線コネクタ 378"/>
        <xdr:cNvCxnSpPr/>
      </xdr:nvCxnSpPr>
      <xdr:spPr>
        <a:xfrm>
          <a:off x="2209800" y="13263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81" name="テキスト ボックス 38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146050</xdr:rowOff>
    </xdr:to>
    <xdr:cxnSp macro="">
      <xdr:nvCxnSpPr>
        <xdr:cNvPr id="382" name="直線コネクタ 381"/>
        <xdr:cNvCxnSpPr/>
      </xdr:nvCxnSpPr>
      <xdr:spPr>
        <a:xfrm flipV="1">
          <a:off x="1320800" y="1326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86377</xdr:rowOff>
    </xdr:from>
    <xdr:ext cx="762000" cy="259045"/>
    <xdr:sp macro="" textlink="">
      <xdr:nvSpPr>
        <xdr:cNvPr id="386" name="テキスト ボックス 385"/>
        <xdr:cNvSpPr txBox="1"/>
      </xdr:nvSpPr>
      <xdr:spPr>
        <a:xfrm>
          <a:off x="939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92" name="楕円 391"/>
        <xdr:cNvSpPr/>
      </xdr:nvSpPr>
      <xdr:spPr>
        <a:xfrm>
          <a:off x="47752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146066</xdr:rowOff>
    </xdr:from>
    <xdr:ext cx="762000" cy="259045"/>
    <xdr:sp macro="" textlink="">
      <xdr:nvSpPr>
        <xdr:cNvPr id="393" name="公債費該当値テキスト"/>
        <xdr:cNvSpPr txBox="1"/>
      </xdr:nvSpPr>
      <xdr:spPr>
        <a:xfrm>
          <a:off x="49149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4" name="楕円 393"/>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5" name="テキスト ボックス 394"/>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6" name="楕円 395"/>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7" name="テキスト ボックス 396"/>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8" name="楕円 397"/>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123207</xdr:rowOff>
    </xdr:from>
    <xdr:ext cx="762000" cy="259045"/>
    <xdr:sp macro="" textlink="">
      <xdr:nvSpPr>
        <xdr:cNvPr id="399" name="テキスト ボックス 398"/>
        <xdr:cNvSpPr txBox="1"/>
      </xdr:nvSpPr>
      <xdr:spPr>
        <a:xfrm>
          <a:off x="1828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0" name="楕円 399"/>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401" name="テキスト ボックス 400"/>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分子となる公債費以外の経常経費充当一般財源は、会計年度任用職員制度開始に伴う共済費や期末手当の増等に伴い、前年度と比較して約</a:t>
          </a:r>
          <a:r>
            <a:rPr kumimoji="1" lang="en-US" altLang="ja-JP" sz="1300">
              <a:latin typeface="ＭＳ Ｐゴシック" panose="020B0600070205080204" pitchFamily="50" charset="-128"/>
              <a:ea typeface="ＭＳ Ｐゴシック" panose="020B0600070205080204" pitchFamily="50" charset="-128"/>
            </a:rPr>
            <a:t>18.6</a:t>
          </a:r>
          <a:r>
            <a:rPr kumimoji="1" lang="ja-JP" altLang="en-US" sz="1300">
              <a:latin typeface="ＭＳ Ｐゴシック" panose="020B0600070205080204" pitchFamily="50" charset="-128"/>
              <a:ea typeface="ＭＳ Ｐゴシック" panose="020B0600070205080204" pitchFamily="50" charset="-128"/>
            </a:rPr>
            <a:t>億円の増となった結果、経常収支比率における公債費以外の占める割合が増加した。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161290</xdr:rowOff>
    </xdr:from>
    <xdr:to>
      <xdr:col>82</xdr:col>
      <xdr:colOff>107950</xdr:colOff>
      <xdr:row>74</xdr:row>
      <xdr:rowOff>43180</xdr:rowOff>
    </xdr:to>
    <xdr:cxnSp macro="">
      <xdr:nvCxnSpPr>
        <xdr:cNvPr id="434" name="直線コネクタ 433"/>
        <xdr:cNvCxnSpPr/>
      </xdr:nvCxnSpPr>
      <xdr:spPr>
        <a:xfrm>
          <a:off x="15671800" y="126771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142240</xdr:rowOff>
    </xdr:from>
    <xdr:to>
      <xdr:col>78</xdr:col>
      <xdr:colOff>69850</xdr:colOff>
      <xdr:row>73</xdr:row>
      <xdr:rowOff>161290</xdr:rowOff>
    </xdr:to>
    <xdr:cxnSp macro="">
      <xdr:nvCxnSpPr>
        <xdr:cNvPr id="437" name="直線コネクタ 436"/>
        <xdr:cNvCxnSpPr/>
      </xdr:nvCxnSpPr>
      <xdr:spPr>
        <a:xfrm>
          <a:off x="14782800" y="124866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142240</xdr:rowOff>
    </xdr:from>
    <xdr:to>
      <xdr:col>73</xdr:col>
      <xdr:colOff>180975</xdr:colOff>
      <xdr:row>72</xdr:row>
      <xdr:rowOff>149860</xdr:rowOff>
    </xdr:to>
    <xdr:cxnSp macro="">
      <xdr:nvCxnSpPr>
        <xdr:cNvPr id="440" name="直線コネクタ 439"/>
        <xdr:cNvCxnSpPr/>
      </xdr:nvCxnSpPr>
      <xdr:spPr>
        <a:xfrm flipV="1">
          <a:off x="13893800" y="12486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88900</xdr:rowOff>
    </xdr:from>
    <xdr:to>
      <xdr:col>69</xdr:col>
      <xdr:colOff>92075</xdr:colOff>
      <xdr:row>72</xdr:row>
      <xdr:rowOff>149860</xdr:rowOff>
    </xdr:to>
    <xdr:cxnSp macro="">
      <xdr:nvCxnSpPr>
        <xdr:cNvPr id="443" name="直線コネクタ 442"/>
        <xdr:cNvCxnSpPr/>
      </xdr:nvCxnSpPr>
      <xdr:spPr>
        <a:xfrm>
          <a:off x="13004800" y="124333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163830</xdr:rowOff>
    </xdr:from>
    <xdr:to>
      <xdr:col>82</xdr:col>
      <xdr:colOff>158750</xdr:colOff>
      <xdr:row>74</xdr:row>
      <xdr:rowOff>93980</xdr:rowOff>
    </xdr:to>
    <xdr:sp macro="" textlink="">
      <xdr:nvSpPr>
        <xdr:cNvPr id="453" name="楕円 452"/>
        <xdr:cNvSpPr/>
      </xdr:nvSpPr>
      <xdr:spPr>
        <a:xfrm>
          <a:off x="16459200" y="1267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8907</xdr:rowOff>
    </xdr:from>
    <xdr:ext cx="762000" cy="259045"/>
    <xdr:sp macro="" textlink="">
      <xdr:nvSpPr>
        <xdr:cNvPr id="454" name="公債費以外該当値テキスト"/>
        <xdr:cNvSpPr txBox="1"/>
      </xdr:nvSpPr>
      <xdr:spPr>
        <a:xfrm>
          <a:off x="165989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110490</xdr:rowOff>
    </xdr:from>
    <xdr:to>
      <xdr:col>78</xdr:col>
      <xdr:colOff>120650</xdr:colOff>
      <xdr:row>74</xdr:row>
      <xdr:rowOff>40640</xdr:rowOff>
    </xdr:to>
    <xdr:sp macro="" textlink="">
      <xdr:nvSpPr>
        <xdr:cNvPr id="455" name="楕円 454"/>
        <xdr:cNvSpPr/>
      </xdr:nvSpPr>
      <xdr:spPr>
        <a:xfrm>
          <a:off x="15621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50817</xdr:rowOff>
    </xdr:from>
    <xdr:ext cx="736600" cy="259045"/>
    <xdr:sp macro="" textlink="">
      <xdr:nvSpPr>
        <xdr:cNvPr id="456" name="テキスト ボックス 455"/>
        <xdr:cNvSpPr txBox="1"/>
      </xdr:nvSpPr>
      <xdr:spPr>
        <a:xfrm>
          <a:off x="15290800" y="1239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72</xdr:row>
      <xdr:rowOff>91440</xdr:rowOff>
    </xdr:from>
    <xdr:to>
      <xdr:col>74</xdr:col>
      <xdr:colOff>31750</xdr:colOff>
      <xdr:row>73</xdr:row>
      <xdr:rowOff>21590</xdr:rowOff>
    </xdr:to>
    <xdr:sp macro="" textlink="">
      <xdr:nvSpPr>
        <xdr:cNvPr id="457" name="楕円 456"/>
        <xdr:cNvSpPr/>
      </xdr:nvSpPr>
      <xdr:spPr>
        <a:xfrm>
          <a:off x="147320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31767</xdr:rowOff>
    </xdr:from>
    <xdr:ext cx="762000" cy="259045"/>
    <xdr:sp macro="" textlink="">
      <xdr:nvSpPr>
        <xdr:cNvPr id="458" name="テキスト ボックス 457"/>
        <xdr:cNvSpPr txBox="1"/>
      </xdr:nvSpPr>
      <xdr:spPr>
        <a:xfrm>
          <a:off x="14401800" y="122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99060</xdr:rowOff>
    </xdr:from>
    <xdr:to>
      <xdr:col>69</xdr:col>
      <xdr:colOff>142875</xdr:colOff>
      <xdr:row>73</xdr:row>
      <xdr:rowOff>29210</xdr:rowOff>
    </xdr:to>
    <xdr:sp macro="" textlink="">
      <xdr:nvSpPr>
        <xdr:cNvPr id="459" name="楕円 458"/>
        <xdr:cNvSpPr/>
      </xdr:nvSpPr>
      <xdr:spPr>
        <a:xfrm>
          <a:off x="138430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39387</xdr:rowOff>
    </xdr:from>
    <xdr:ext cx="762000" cy="259045"/>
    <xdr:sp macro="" textlink="">
      <xdr:nvSpPr>
        <xdr:cNvPr id="460" name="テキスト ボックス 459"/>
        <xdr:cNvSpPr txBox="1"/>
      </xdr:nvSpPr>
      <xdr:spPr>
        <a:xfrm>
          <a:off x="13512800" y="1221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38100</xdr:rowOff>
    </xdr:from>
    <xdr:to>
      <xdr:col>65</xdr:col>
      <xdr:colOff>53975</xdr:colOff>
      <xdr:row>72</xdr:row>
      <xdr:rowOff>139700</xdr:rowOff>
    </xdr:to>
    <xdr:sp macro="" textlink="">
      <xdr:nvSpPr>
        <xdr:cNvPr id="461" name="楕円 460"/>
        <xdr:cNvSpPr/>
      </xdr:nvSpPr>
      <xdr:spPr>
        <a:xfrm>
          <a:off x="12954000" y="1238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70</xdr:row>
      <xdr:rowOff>149877</xdr:rowOff>
    </xdr:from>
    <xdr:ext cx="762000" cy="259045"/>
    <xdr:sp macro="" textlink="">
      <xdr:nvSpPr>
        <xdr:cNvPr id="462" name="テキスト ボックス 461"/>
        <xdr:cNvSpPr txBox="1"/>
      </xdr:nvSpPr>
      <xdr:spPr>
        <a:xfrm>
          <a:off x="126238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112446</xdr:rowOff>
    </xdr:from>
    <xdr:to>
      <xdr:col>29</xdr:col>
      <xdr:colOff>127000</xdr:colOff>
      <xdr:row>15</xdr:row>
      <xdr:rowOff>123419</xdr:rowOff>
    </xdr:to>
    <xdr:cxnSp macro="">
      <xdr:nvCxnSpPr>
        <xdr:cNvPr id="48" name="直線コネクタ 47"/>
        <xdr:cNvCxnSpPr/>
      </xdr:nvCxnSpPr>
      <xdr:spPr bwMode="auto">
        <a:xfrm flipV="1">
          <a:off x="5003800" y="2560371"/>
          <a:ext cx="647700" cy="18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123419</xdr:rowOff>
    </xdr:from>
    <xdr:to>
      <xdr:col>26</xdr:col>
      <xdr:colOff>50800</xdr:colOff>
      <xdr:row>16</xdr:row>
      <xdr:rowOff>80488</xdr:rowOff>
    </xdr:to>
    <xdr:cxnSp macro="">
      <xdr:nvCxnSpPr>
        <xdr:cNvPr id="51" name="直線コネクタ 50"/>
        <xdr:cNvCxnSpPr/>
      </xdr:nvCxnSpPr>
      <xdr:spPr bwMode="auto">
        <a:xfrm flipV="1">
          <a:off x="4305300" y="2742794"/>
          <a:ext cx="698500" cy="12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80488</xdr:rowOff>
    </xdr:from>
    <xdr:to>
      <xdr:col>22</xdr:col>
      <xdr:colOff>114300</xdr:colOff>
      <xdr:row>16</xdr:row>
      <xdr:rowOff>94706</xdr:rowOff>
    </xdr:to>
    <xdr:cxnSp macro="">
      <xdr:nvCxnSpPr>
        <xdr:cNvPr id="54" name="直線コネクタ 53"/>
        <xdr:cNvCxnSpPr/>
      </xdr:nvCxnSpPr>
      <xdr:spPr bwMode="auto">
        <a:xfrm flipV="1">
          <a:off x="3606800" y="2871313"/>
          <a:ext cx="698500" cy="1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94706</xdr:rowOff>
    </xdr:from>
    <xdr:to>
      <xdr:col>18</xdr:col>
      <xdr:colOff>177800</xdr:colOff>
      <xdr:row>17</xdr:row>
      <xdr:rowOff>12456</xdr:rowOff>
    </xdr:to>
    <xdr:cxnSp macro="">
      <xdr:nvCxnSpPr>
        <xdr:cNvPr id="57" name="直線コネクタ 56"/>
        <xdr:cNvCxnSpPr/>
      </xdr:nvCxnSpPr>
      <xdr:spPr bwMode="auto">
        <a:xfrm flipV="1">
          <a:off x="2908300" y="2885531"/>
          <a:ext cx="698500" cy="89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61646</xdr:rowOff>
    </xdr:from>
    <xdr:to>
      <xdr:col>29</xdr:col>
      <xdr:colOff>177800</xdr:colOff>
      <xdr:row>14</xdr:row>
      <xdr:rowOff>163246</xdr:rowOff>
    </xdr:to>
    <xdr:sp macro="" textlink="">
      <xdr:nvSpPr>
        <xdr:cNvPr id="67" name="楕円 66"/>
        <xdr:cNvSpPr/>
      </xdr:nvSpPr>
      <xdr:spPr bwMode="auto">
        <a:xfrm>
          <a:off x="5600700" y="2509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78173</xdr:rowOff>
    </xdr:from>
    <xdr:ext cx="762000" cy="259045"/>
    <xdr:sp macro="" textlink="">
      <xdr:nvSpPr>
        <xdr:cNvPr id="68" name="人口1人当たり決算額の推移該当値テキスト130"/>
        <xdr:cNvSpPr txBox="1"/>
      </xdr:nvSpPr>
      <xdr:spPr>
        <a:xfrm>
          <a:off x="5740400" y="235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72619</xdr:rowOff>
    </xdr:from>
    <xdr:to>
      <xdr:col>26</xdr:col>
      <xdr:colOff>101600</xdr:colOff>
      <xdr:row>16</xdr:row>
      <xdr:rowOff>2769</xdr:rowOff>
    </xdr:to>
    <xdr:sp macro="" textlink="">
      <xdr:nvSpPr>
        <xdr:cNvPr id="69" name="楕円 68"/>
        <xdr:cNvSpPr/>
      </xdr:nvSpPr>
      <xdr:spPr bwMode="auto">
        <a:xfrm>
          <a:off x="4953000" y="26919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12946</xdr:rowOff>
    </xdr:from>
    <xdr:ext cx="736600" cy="259045"/>
    <xdr:sp macro="" textlink="">
      <xdr:nvSpPr>
        <xdr:cNvPr id="70" name="テキスト ボックス 69"/>
        <xdr:cNvSpPr txBox="1"/>
      </xdr:nvSpPr>
      <xdr:spPr>
        <a:xfrm>
          <a:off x="4622800" y="24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29688</xdr:rowOff>
    </xdr:from>
    <xdr:to>
      <xdr:col>22</xdr:col>
      <xdr:colOff>165100</xdr:colOff>
      <xdr:row>16</xdr:row>
      <xdr:rowOff>131288</xdr:rowOff>
    </xdr:to>
    <xdr:sp macro="" textlink="">
      <xdr:nvSpPr>
        <xdr:cNvPr id="71" name="楕円 70"/>
        <xdr:cNvSpPr/>
      </xdr:nvSpPr>
      <xdr:spPr bwMode="auto">
        <a:xfrm>
          <a:off x="4254500" y="2820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141465</xdr:rowOff>
    </xdr:from>
    <xdr:ext cx="762000" cy="259045"/>
    <xdr:sp macro="" textlink="">
      <xdr:nvSpPr>
        <xdr:cNvPr id="72" name="テキスト ボックス 71"/>
        <xdr:cNvSpPr txBox="1"/>
      </xdr:nvSpPr>
      <xdr:spPr>
        <a:xfrm>
          <a:off x="3924300" y="258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43906</xdr:rowOff>
    </xdr:from>
    <xdr:to>
      <xdr:col>19</xdr:col>
      <xdr:colOff>38100</xdr:colOff>
      <xdr:row>16</xdr:row>
      <xdr:rowOff>145506</xdr:rowOff>
    </xdr:to>
    <xdr:sp macro="" textlink="">
      <xdr:nvSpPr>
        <xdr:cNvPr id="73" name="楕円 72"/>
        <xdr:cNvSpPr/>
      </xdr:nvSpPr>
      <xdr:spPr bwMode="auto">
        <a:xfrm>
          <a:off x="3556000" y="283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155683</xdr:rowOff>
    </xdr:from>
    <xdr:ext cx="762000" cy="259045"/>
    <xdr:sp macro="" textlink="">
      <xdr:nvSpPr>
        <xdr:cNvPr id="74" name="テキスト ボックス 73"/>
        <xdr:cNvSpPr txBox="1"/>
      </xdr:nvSpPr>
      <xdr:spPr>
        <a:xfrm>
          <a:off x="3225800" y="2603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133106</xdr:rowOff>
    </xdr:from>
    <xdr:to>
      <xdr:col>15</xdr:col>
      <xdr:colOff>101600</xdr:colOff>
      <xdr:row>17</xdr:row>
      <xdr:rowOff>63256</xdr:rowOff>
    </xdr:to>
    <xdr:sp macro="" textlink="">
      <xdr:nvSpPr>
        <xdr:cNvPr id="75" name="楕円 74"/>
        <xdr:cNvSpPr/>
      </xdr:nvSpPr>
      <xdr:spPr bwMode="auto">
        <a:xfrm>
          <a:off x="2857500" y="292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73433</xdr:rowOff>
    </xdr:from>
    <xdr:ext cx="762000" cy="259045"/>
    <xdr:sp macro="" textlink="">
      <xdr:nvSpPr>
        <xdr:cNvPr id="76" name="テキスト ボックス 75"/>
        <xdr:cNvSpPr txBox="1"/>
      </xdr:nvSpPr>
      <xdr:spPr>
        <a:xfrm>
          <a:off x="2527300" y="269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250444</xdr:rowOff>
    </xdr:from>
    <xdr:to>
      <xdr:col>29</xdr:col>
      <xdr:colOff>127000</xdr:colOff>
      <xdr:row>35</xdr:row>
      <xdr:rowOff>50114</xdr:rowOff>
    </xdr:to>
    <xdr:cxnSp macro="">
      <xdr:nvCxnSpPr>
        <xdr:cNvPr id="109" name="直線コネクタ 108"/>
        <xdr:cNvCxnSpPr/>
      </xdr:nvCxnSpPr>
      <xdr:spPr bwMode="auto">
        <a:xfrm flipV="1">
          <a:off x="5003800" y="6517894"/>
          <a:ext cx="647700" cy="142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14453</xdr:rowOff>
    </xdr:from>
    <xdr:to>
      <xdr:col>26</xdr:col>
      <xdr:colOff>50800</xdr:colOff>
      <xdr:row>35</xdr:row>
      <xdr:rowOff>50114</xdr:rowOff>
    </xdr:to>
    <xdr:cxnSp macro="">
      <xdr:nvCxnSpPr>
        <xdr:cNvPr id="112" name="直線コネクタ 111"/>
        <xdr:cNvCxnSpPr/>
      </xdr:nvCxnSpPr>
      <xdr:spPr bwMode="auto">
        <a:xfrm>
          <a:off x="4305300" y="6624803"/>
          <a:ext cx="6985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14453</xdr:rowOff>
    </xdr:from>
    <xdr:to>
      <xdr:col>22</xdr:col>
      <xdr:colOff>114300</xdr:colOff>
      <xdr:row>35</xdr:row>
      <xdr:rowOff>16587</xdr:rowOff>
    </xdr:to>
    <xdr:cxnSp macro="">
      <xdr:nvCxnSpPr>
        <xdr:cNvPr id="115" name="直線コネクタ 114"/>
        <xdr:cNvCxnSpPr/>
      </xdr:nvCxnSpPr>
      <xdr:spPr bwMode="auto">
        <a:xfrm flipV="1">
          <a:off x="3606800" y="6624803"/>
          <a:ext cx="698500" cy="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225489</xdr:rowOff>
    </xdr:from>
    <xdr:to>
      <xdr:col>18</xdr:col>
      <xdr:colOff>177800</xdr:colOff>
      <xdr:row>35</xdr:row>
      <xdr:rowOff>16587</xdr:rowOff>
    </xdr:to>
    <xdr:cxnSp macro="">
      <xdr:nvCxnSpPr>
        <xdr:cNvPr id="118" name="直線コネクタ 117"/>
        <xdr:cNvCxnSpPr/>
      </xdr:nvCxnSpPr>
      <xdr:spPr bwMode="auto">
        <a:xfrm>
          <a:off x="2908300" y="6492939"/>
          <a:ext cx="698500" cy="133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199644</xdr:rowOff>
    </xdr:from>
    <xdr:to>
      <xdr:col>29</xdr:col>
      <xdr:colOff>177800</xdr:colOff>
      <xdr:row>34</xdr:row>
      <xdr:rowOff>301244</xdr:rowOff>
    </xdr:to>
    <xdr:sp macro="" textlink="">
      <xdr:nvSpPr>
        <xdr:cNvPr id="128" name="楕円 127"/>
        <xdr:cNvSpPr/>
      </xdr:nvSpPr>
      <xdr:spPr bwMode="auto">
        <a:xfrm>
          <a:off x="5600700" y="6467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44721</xdr:rowOff>
    </xdr:from>
    <xdr:ext cx="762000" cy="259045"/>
    <xdr:sp macro="" textlink="">
      <xdr:nvSpPr>
        <xdr:cNvPr id="129" name="人口1人当たり決算額の推移該当値テキスト445"/>
        <xdr:cNvSpPr txBox="1"/>
      </xdr:nvSpPr>
      <xdr:spPr>
        <a:xfrm>
          <a:off x="5740400" y="6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342214</xdr:rowOff>
    </xdr:from>
    <xdr:to>
      <xdr:col>26</xdr:col>
      <xdr:colOff>101600</xdr:colOff>
      <xdr:row>35</xdr:row>
      <xdr:rowOff>100914</xdr:rowOff>
    </xdr:to>
    <xdr:sp macro="" textlink="">
      <xdr:nvSpPr>
        <xdr:cNvPr id="130" name="楕円 129"/>
        <xdr:cNvSpPr/>
      </xdr:nvSpPr>
      <xdr:spPr bwMode="auto">
        <a:xfrm>
          <a:off x="4953000" y="660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111091</xdr:rowOff>
    </xdr:from>
    <xdr:ext cx="736600" cy="259045"/>
    <xdr:sp macro="" textlink="">
      <xdr:nvSpPr>
        <xdr:cNvPr id="131" name="テキスト ボックス 130"/>
        <xdr:cNvSpPr txBox="1"/>
      </xdr:nvSpPr>
      <xdr:spPr>
        <a:xfrm>
          <a:off x="4622800" y="6378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306553</xdr:rowOff>
    </xdr:from>
    <xdr:to>
      <xdr:col>22</xdr:col>
      <xdr:colOff>165100</xdr:colOff>
      <xdr:row>35</xdr:row>
      <xdr:rowOff>65253</xdr:rowOff>
    </xdr:to>
    <xdr:sp macro="" textlink="">
      <xdr:nvSpPr>
        <xdr:cNvPr id="132" name="楕円 131"/>
        <xdr:cNvSpPr/>
      </xdr:nvSpPr>
      <xdr:spPr bwMode="auto">
        <a:xfrm>
          <a:off x="4254500" y="6574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75430</xdr:rowOff>
    </xdr:from>
    <xdr:ext cx="762000" cy="259045"/>
    <xdr:sp macro="" textlink="">
      <xdr:nvSpPr>
        <xdr:cNvPr id="133" name="テキスト ボックス 132"/>
        <xdr:cNvSpPr txBox="1"/>
      </xdr:nvSpPr>
      <xdr:spPr>
        <a:xfrm>
          <a:off x="3924300" y="634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308687</xdr:rowOff>
    </xdr:from>
    <xdr:to>
      <xdr:col>19</xdr:col>
      <xdr:colOff>38100</xdr:colOff>
      <xdr:row>35</xdr:row>
      <xdr:rowOff>67387</xdr:rowOff>
    </xdr:to>
    <xdr:sp macro="" textlink="">
      <xdr:nvSpPr>
        <xdr:cNvPr id="134" name="楕円 133"/>
        <xdr:cNvSpPr/>
      </xdr:nvSpPr>
      <xdr:spPr bwMode="auto">
        <a:xfrm>
          <a:off x="3556000" y="6576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77563</xdr:rowOff>
    </xdr:from>
    <xdr:ext cx="762000" cy="259045"/>
    <xdr:sp macro="" textlink="">
      <xdr:nvSpPr>
        <xdr:cNvPr id="135" name="テキスト ボックス 134"/>
        <xdr:cNvSpPr txBox="1"/>
      </xdr:nvSpPr>
      <xdr:spPr>
        <a:xfrm>
          <a:off x="3225800" y="6345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174689</xdr:rowOff>
    </xdr:from>
    <xdr:to>
      <xdr:col>15</xdr:col>
      <xdr:colOff>101600</xdr:colOff>
      <xdr:row>34</xdr:row>
      <xdr:rowOff>276289</xdr:rowOff>
    </xdr:to>
    <xdr:sp macro="" textlink="">
      <xdr:nvSpPr>
        <xdr:cNvPr id="136" name="楕円 135"/>
        <xdr:cNvSpPr/>
      </xdr:nvSpPr>
      <xdr:spPr bwMode="auto">
        <a:xfrm>
          <a:off x="2857500" y="6442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286466</xdr:rowOff>
    </xdr:from>
    <xdr:ext cx="762000" cy="259045"/>
    <xdr:sp macro="" textlink="">
      <xdr:nvSpPr>
        <xdr:cNvPr id="137" name="テキスト ボックス 136"/>
        <xdr:cNvSpPr txBox="1"/>
      </xdr:nvSpPr>
      <xdr:spPr>
        <a:xfrm>
          <a:off x="2527300" y="621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318,490
315,597
1,232.26
199,829,402
192,542,884
2,811,446
76,498,488
129,889,048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131373</xdr:rowOff>
    </xdr:from>
    <xdr:to>
      <xdr:col>24</xdr:col>
      <xdr:colOff>63500</xdr:colOff>
      <xdr:row>35</xdr:row>
      <xdr:rowOff>111354</xdr:rowOff>
    </xdr:to>
    <xdr:cxnSp macro="">
      <xdr:nvCxnSpPr>
        <xdr:cNvPr id="63" name="直線コネクタ 62"/>
        <xdr:cNvCxnSpPr/>
      </xdr:nvCxnSpPr>
      <xdr:spPr>
        <a:xfrm flipV="1">
          <a:off x="3797300" y="5789223"/>
          <a:ext cx="838200" cy="32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111354</xdr:rowOff>
    </xdr:from>
    <xdr:to>
      <xdr:col>19</xdr:col>
      <xdr:colOff>177800</xdr:colOff>
      <xdr:row>36</xdr:row>
      <xdr:rowOff>13350</xdr:rowOff>
    </xdr:to>
    <xdr:cxnSp macro="">
      <xdr:nvCxnSpPr>
        <xdr:cNvPr id="66" name="直線コネクタ 65"/>
        <xdr:cNvCxnSpPr/>
      </xdr:nvCxnSpPr>
      <xdr:spPr>
        <a:xfrm flipV="1">
          <a:off x="2908300" y="6112104"/>
          <a:ext cx="889000" cy="7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13350</xdr:rowOff>
    </xdr:from>
    <xdr:to>
      <xdr:col>15</xdr:col>
      <xdr:colOff>50800</xdr:colOff>
      <xdr:row>36</xdr:row>
      <xdr:rowOff>34675</xdr:rowOff>
    </xdr:to>
    <xdr:cxnSp macro="">
      <xdr:nvCxnSpPr>
        <xdr:cNvPr id="69" name="直線コネクタ 68"/>
        <xdr:cNvCxnSpPr/>
      </xdr:nvCxnSpPr>
      <xdr:spPr>
        <a:xfrm flipV="1">
          <a:off x="2019300" y="6185550"/>
          <a:ext cx="889000" cy="2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34675</xdr:rowOff>
    </xdr:from>
    <xdr:to>
      <xdr:col>10</xdr:col>
      <xdr:colOff>114300</xdr:colOff>
      <xdr:row>36</xdr:row>
      <xdr:rowOff>90224</xdr:rowOff>
    </xdr:to>
    <xdr:cxnSp macro="">
      <xdr:nvCxnSpPr>
        <xdr:cNvPr id="72" name="直線コネクタ 71"/>
        <xdr:cNvCxnSpPr/>
      </xdr:nvCxnSpPr>
      <xdr:spPr>
        <a:xfrm flipV="1">
          <a:off x="1130300" y="6206875"/>
          <a:ext cx="889000" cy="5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80573</xdr:rowOff>
    </xdr:from>
    <xdr:to>
      <xdr:col>24</xdr:col>
      <xdr:colOff>114300</xdr:colOff>
      <xdr:row>34</xdr:row>
      <xdr:rowOff>10723</xdr:rowOff>
    </xdr:to>
    <xdr:sp macro="" textlink="">
      <xdr:nvSpPr>
        <xdr:cNvPr id="82" name="楕円 81"/>
        <xdr:cNvSpPr/>
      </xdr:nvSpPr>
      <xdr:spPr>
        <a:xfrm>
          <a:off x="4584700" y="57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103450</xdr:rowOff>
    </xdr:from>
    <xdr:ext cx="534377" cy="259045"/>
    <xdr:sp macro="" textlink="">
      <xdr:nvSpPr>
        <xdr:cNvPr id="83" name="人件費該当値テキスト"/>
        <xdr:cNvSpPr txBox="1"/>
      </xdr:nvSpPr>
      <xdr:spPr>
        <a:xfrm>
          <a:off x="4686300" y="55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60554</xdr:rowOff>
    </xdr:from>
    <xdr:to>
      <xdr:col>20</xdr:col>
      <xdr:colOff>38100</xdr:colOff>
      <xdr:row>35</xdr:row>
      <xdr:rowOff>162154</xdr:rowOff>
    </xdr:to>
    <xdr:sp macro="" textlink="">
      <xdr:nvSpPr>
        <xdr:cNvPr id="84" name="楕円 83"/>
        <xdr:cNvSpPr/>
      </xdr:nvSpPr>
      <xdr:spPr>
        <a:xfrm>
          <a:off x="3746500" y="60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7231</xdr:rowOff>
    </xdr:from>
    <xdr:ext cx="534377" cy="259045"/>
    <xdr:sp macro="" textlink="">
      <xdr:nvSpPr>
        <xdr:cNvPr id="85" name="テキスト ボックス 84"/>
        <xdr:cNvSpPr txBox="1"/>
      </xdr:nvSpPr>
      <xdr:spPr>
        <a:xfrm>
          <a:off x="3530111" y="583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134000</xdr:rowOff>
    </xdr:from>
    <xdr:to>
      <xdr:col>15</xdr:col>
      <xdr:colOff>101600</xdr:colOff>
      <xdr:row>36</xdr:row>
      <xdr:rowOff>64150</xdr:rowOff>
    </xdr:to>
    <xdr:sp macro="" textlink="">
      <xdr:nvSpPr>
        <xdr:cNvPr id="86" name="楕円 85"/>
        <xdr:cNvSpPr/>
      </xdr:nvSpPr>
      <xdr:spPr>
        <a:xfrm>
          <a:off x="2857500" y="613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80677</xdr:rowOff>
    </xdr:from>
    <xdr:ext cx="534377" cy="259045"/>
    <xdr:sp macro="" textlink="">
      <xdr:nvSpPr>
        <xdr:cNvPr id="87" name="テキスト ボックス 86"/>
        <xdr:cNvSpPr txBox="1"/>
      </xdr:nvSpPr>
      <xdr:spPr>
        <a:xfrm>
          <a:off x="2641111" y="590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155325</xdr:rowOff>
    </xdr:from>
    <xdr:to>
      <xdr:col>10</xdr:col>
      <xdr:colOff>165100</xdr:colOff>
      <xdr:row>36</xdr:row>
      <xdr:rowOff>85475</xdr:rowOff>
    </xdr:to>
    <xdr:sp macro="" textlink="">
      <xdr:nvSpPr>
        <xdr:cNvPr id="88" name="楕円 87"/>
        <xdr:cNvSpPr/>
      </xdr:nvSpPr>
      <xdr:spPr>
        <a:xfrm>
          <a:off x="1968500" y="61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76602</xdr:rowOff>
    </xdr:from>
    <xdr:ext cx="534377" cy="259045"/>
    <xdr:sp macro="" textlink="">
      <xdr:nvSpPr>
        <xdr:cNvPr id="89" name="テキスト ボックス 88"/>
        <xdr:cNvSpPr txBox="1"/>
      </xdr:nvSpPr>
      <xdr:spPr>
        <a:xfrm>
          <a:off x="1752111" y="624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39424</xdr:rowOff>
    </xdr:from>
    <xdr:to>
      <xdr:col>6</xdr:col>
      <xdr:colOff>38100</xdr:colOff>
      <xdr:row>36</xdr:row>
      <xdr:rowOff>141024</xdr:rowOff>
    </xdr:to>
    <xdr:sp macro="" textlink="">
      <xdr:nvSpPr>
        <xdr:cNvPr id="90" name="楕円 89"/>
        <xdr:cNvSpPr/>
      </xdr:nvSpPr>
      <xdr:spPr>
        <a:xfrm>
          <a:off x="1079500" y="62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132151</xdr:rowOff>
    </xdr:from>
    <xdr:ext cx="534377" cy="259045"/>
    <xdr:sp macro="" textlink="">
      <xdr:nvSpPr>
        <xdr:cNvPr id="91" name="テキスト ボックス 90"/>
        <xdr:cNvSpPr txBox="1"/>
      </xdr:nvSpPr>
      <xdr:spPr>
        <a:xfrm>
          <a:off x="863111" y="630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41082</xdr:rowOff>
    </xdr:from>
    <xdr:to>
      <xdr:col>24</xdr:col>
      <xdr:colOff>63500</xdr:colOff>
      <xdr:row>53</xdr:row>
      <xdr:rowOff>104907</xdr:rowOff>
    </xdr:to>
    <xdr:cxnSp macro="">
      <xdr:nvCxnSpPr>
        <xdr:cNvPr id="119" name="直線コネクタ 118"/>
        <xdr:cNvCxnSpPr/>
      </xdr:nvCxnSpPr>
      <xdr:spPr>
        <a:xfrm flipV="1">
          <a:off x="3797300" y="8956482"/>
          <a:ext cx="838200" cy="23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104907</xdr:rowOff>
    </xdr:from>
    <xdr:to>
      <xdr:col>19</xdr:col>
      <xdr:colOff>177800</xdr:colOff>
      <xdr:row>55</xdr:row>
      <xdr:rowOff>45128</xdr:rowOff>
    </xdr:to>
    <xdr:cxnSp macro="">
      <xdr:nvCxnSpPr>
        <xdr:cNvPr id="122" name="直線コネクタ 121"/>
        <xdr:cNvCxnSpPr/>
      </xdr:nvCxnSpPr>
      <xdr:spPr>
        <a:xfrm flipV="1">
          <a:off x="2908300" y="9191757"/>
          <a:ext cx="889000" cy="28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96312</xdr:rowOff>
    </xdr:from>
    <xdr:to>
      <xdr:col>15</xdr:col>
      <xdr:colOff>50800</xdr:colOff>
      <xdr:row>55</xdr:row>
      <xdr:rowOff>45128</xdr:rowOff>
    </xdr:to>
    <xdr:cxnSp macro="">
      <xdr:nvCxnSpPr>
        <xdr:cNvPr id="125" name="直線コネクタ 124"/>
        <xdr:cNvCxnSpPr/>
      </xdr:nvCxnSpPr>
      <xdr:spPr>
        <a:xfrm>
          <a:off x="2019300" y="9354612"/>
          <a:ext cx="889000" cy="12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60444</xdr:rowOff>
    </xdr:from>
    <xdr:to>
      <xdr:col>10</xdr:col>
      <xdr:colOff>114300</xdr:colOff>
      <xdr:row>54</xdr:row>
      <xdr:rowOff>96312</xdr:rowOff>
    </xdr:to>
    <xdr:cxnSp macro="">
      <xdr:nvCxnSpPr>
        <xdr:cNvPr id="128" name="直線コネクタ 127"/>
        <xdr:cNvCxnSpPr/>
      </xdr:nvCxnSpPr>
      <xdr:spPr>
        <a:xfrm>
          <a:off x="1130300" y="9318744"/>
          <a:ext cx="889000" cy="3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161732</xdr:rowOff>
    </xdr:from>
    <xdr:to>
      <xdr:col>24</xdr:col>
      <xdr:colOff>114300</xdr:colOff>
      <xdr:row>52</xdr:row>
      <xdr:rowOff>91882</xdr:rowOff>
    </xdr:to>
    <xdr:sp macro="" textlink="">
      <xdr:nvSpPr>
        <xdr:cNvPr id="138" name="楕円 137"/>
        <xdr:cNvSpPr/>
      </xdr:nvSpPr>
      <xdr:spPr>
        <a:xfrm>
          <a:off x="4584700" y="890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13159</xdr:rowOff>
    </xdr:from>
    <xdr:ext cx="534377" cy="259045"/>
    <xdr:sp macro="" textlink="">
      <xdr:nvSpPr>
        <xdr:cNvPr id="139" name="物件費該当値テキスト"/>
        <xdr:cNvSpPr txBox="1"/>
      </xdr:nvSpPr>
      <xdr:spPr>
        <a:xfrm>
          <a:off x="4686300" y="875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54107</xdr:rowOff>
    </xdr:from>
    <xdr:to>
      <xdr:col>20</xdr:col>
      <xdr:colOff>38100</xdr:colOff>
      <xdr:row>53</xdr:row>
      <xdr:rowOff>155707</xdr:rowOff>
    </xdr:to>
    <xdr:sp macro="" textlink="">
      <xdr:nvSpPr>
        <xdr:cNvPr id="140" name="楕円 139"/>
        <xdr:cNvSpPr/>
      </xdr:nvSpPr>
      <xdr:spPr>
        <a:xfrm>
          <a:off x="3746500" y="91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784</xdr:rowOff>
    </xdr:from>
    <xdr:ext cx="534377" cy="259045"/>
    <xdr:sp macro="" textlink="">
      <xdr:nvSpPr>
        <xdr:cNvPr id="141" name="テキスト ボックス 140"/>
        <xdr:cNvSpPr txBox="1"/>
      </xdr:nvSpPr>
      <xdr:spPr>
        <a:xfrm>
          <a:off x="3530111" y="891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165778</xdr:rowOff>
    </xdr:from>
    <xdr:to>
      <xdr:col>15</xdr:col>
      <xdr:colOff>101600</xdr:colOff>
      <xdr:row>55</xdr:row>
      <xdr:rowOff>95928</xdr:rowOff>
    </xdr:to>
    <xdr:sp macro="" textlink="">
      <xdr:nvSpPr>
        <xdr:cNvPr id="142" name="楕円 141"/>
        <xdr:cNvSpPr/>
      </xdr:nvSpPr>
      <xdr:spPr>
        <a:xfrm>
          <a:off x="2857500" y="942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112455</xdr:rowOff>
    </xdr:from>
    <xdr:ext cx="534377" cy="259045"/>
    <xdr:sp macro="" textlink="">
      <xdr:nvSpPr>
        <xdr:cNvPr id="143" name="テキスト ボックス 142"/>
        <xdr:cNvSpPr txBox="1"/>
      </xdr:nvSpPr>
      <xdr:spPr>
        <a:xfrm>
          <a:off x="2641111" y="91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45512</xdr:rowOff>
    </xdr:from>
    <xdr:to>
      <xdr:col>10</xdr:col>
      <xdr:colOff>165100</xdr:colOff>
      <xdr:row>54</xdr:row>
      <xdr:rowOff>147112</xdr:rowOff>
    </xdr:to>
    <xdr:sp macro="" textlink="">
      <xdr:nvSpPr>
        <xdr:cNvPr id="144" name="楕円 143"/>
        <xdr:cNvSpPr/>
      </xdr:nvSpPr>
      <xdr:spPr>
        <a:xfrm>
          <a:off x="1968500" y="930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163639</xdr:rowOff>
    </xdr:from>
    <xdr:ext cx="534377" cy="259045"/>
    <xdr:sp macro="" textlink="">
      <xdr:nvSpPr>
        <xdr:cNvPr id="145" name="テキスト ボックス 144"/>
        <xdr:cNvSpPr txBox="1"/>
      </xdr:nvSpPr>
      <xdr:spPr>
        <a:xfrm>
          <a:off x="1752111" y="907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9644</xdr:rowOff>
    </xdr:from>
    <xdr:to>
      <xdr:col>6</xdr:col>
      <xdr:colOff>38100</xdr:colOff>
      <xdr:row>54</xdr:row>
      <xdr:rowOff>111244</xdr:rowOff>
    </xdr:to>
    <xdr:sp macro="" textlink="">
      <xdr:nvSpPr>
        <xdr:cNvPr id="146" name="楕円 145"/>
        <xdr:cNvSpPr/>
      </xdr:nvSpPr>
      <xdr:spPr>
        <a:xfrm>
          <a:off x="1079500" y="92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127771</xdr:rowOff>
    </xdr:from>
    <xdr:ext cx="534377" cy="259045"/>
    <xdr:sp macro="" textlink="">
      <xdr:nvSpPr>
        <xdr:cNvPr id="147" name="テキスト ボックス 146"/>
        <xdr:cNvSpPr txBox="1"/>
      </xdr:nvSpPr>
      <xdr:spPr>
        <a:xfrm>
          <a:off x="863111" y="904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108229</xdr:rowOff>
    </xdr:from>
    <xdr:to>
      <xdr:col>24</xdr:col>
      <xdr:colOff>63500</xdr:colOff>
      <xdr:row>76</xdr:row>
      <xdr:rowOff>2845</xdr:rowOff>
    </xdr:to>
    <xdr:cxnSp macro="">
      <xdr:nvCxnSpPr>
        <xdr:cNvPr id="176" name="直線コネクタ 175"/>
        <xdr:cNvCxnSpPr/>
      </xdr:nvCxnSpPr>
      <xdr:spPr>
        <a:xfrm flipV="1">
          <a:off x="3797300" y="12966979"/>
          <a:ext cx="8382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112361</xdr:rowOff>
    </xdr:from>
    <xdr:ext cx="469744" cy="259045"/>
    <xdr:sp macro="" textlink="">
      <xdr:nvSpPr>
        <xdr:cNvPr id="177" name="維持補修費平均値テキスト"/>
        <xdr:cNvSpPr txBox="1"/>
      </xdr:nvSpPr>
      <xdr:spPr>
        <a:xfrm>
          <a:off x="4686300" y="1314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160426</xdr:rowOff>
    </xdr:from>
    <xdr:to>
      <xdr:col>19</xdr:col>
      <xdr:colOff>177800</xdr:colOff>
      <xdr:row>76</xdr:row>
      <xdr:rowOff>2845</xdr:rowOff>
    </xdr:to>
    <xdr:cxnSp macro="">
      <xdr:nvCxnSpPr>
        <xdr:cNvPr id="179" name="直線コネクタ 178"/>
        <xdr:cNvCxnSpPr/>
      </xdr:nvCxnSpPr>
      <xdr:spPr>
        <a:xfrm>
          <a:off x="2908300" y="13019176"/>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116933</xdr:rowOff>
    </xdr:from>
    <xdr:ext cx="469744" cy="259045"/>
    <xdr:sp macro="" textlink="">
      <xdr:nvSpPr>
        <xdr:cNvPr id="181" name="テキスト ボックス 180"/>
        <xdr:cNvSpPr txBox="1"/>
      </xdr:nvSpPr>
      <xdr:spPr>
        <a:xfrm>
          <a:off x="3562428" y="13318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122098</xdr:rowOff>
    </xdr:from>
    <xdr:to>
      <xdr:col>15</xdr:col>
      <xdr:colOff>50800</xdr:colOff>
      <xdr:row>75</xdr:row>
      <xdr:rowOff>160426</xdr:rowOff>
    </xdr:to>
    <xdr:cxnSp macro="">
      <xdr:nvCxnSpPr>
        <xdr:cNvPr id="182" name="直線コネクタ 181"/>
        <xdr:cNvCxnSpPr/>
      </xdr:nvCxnSpPr>
      <xdr:spPr>
        <a:xfrm>
          <a:off x="2019300" y="12980848"/>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100931</xdr:rowOff>
    </xdr:from>
    <xdr:ext cx="469744" cy="259045"/>
    <xdr:sp macro="" textlink="">
      <xdr:nvSpPr>
        <xdr:cNvPr id="184" name="テキスト ボックス 183"/>
        <xdr:cNvSpPr txBox="1"/>
      </xdr:nvSpPr>
      <xdr:spPr>
        <a:xfrm>
          <a:off x="2673428" y="133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122098</xdr:rowOff>
    </xdr:from>
    <xdr:to>
      <xdr:col>10</xdr:col>
      <xdr:colOff>114300</xdr:colOff>
      <xdr:row>76</xdr:row>
      <xdr:rowOff>48870</xdr:rowOff>
    </xdr:to>
    <xdr:cxnSp macro="">
      <xdr:nvCxnSpPr>
        <xdr:cNvPr id="185" name="直線コネクタ 184"/>
        <xdr:cNvCxnSpPr/>
      </xdr:nvCxnSpPr>
      <xdr:spPr>
        <a:xfrm flipV="1">
          <a:off x="1130300" y="12980848"/>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115715</xdr:rowOff>
    </xdr:from>
    <xdr:ext cx="469744" cy="259045"/>
    <xdr:sp macro="" textlink="">
      <xdr:nvSpPr>
        <xdr:cNvPr id="189" name="テキスト ボックス 188"/>
        <xdr:cNvSpPr txBox="1"/>
      </xdr:nvSpPr>
      <xdr:spPr>
        <a:xfrm>
          <a:off x="895428" y="1331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57429</xdr:rowOff>
    </xdr:from>
    <xdr:to>
      <xdr:col>24</xdr:col>
      <xdr:colOff>114300</xdr:colOff>
      <xdr:row>75</xdr:row>
      <xdr:rowOff>159029</xdr:rowOff>
    </xdr:to>
    <xdr:sp macro="" textlink="">
      <xdr:nvSpPr>
        <xdr:cNvPr id="195" name="楕円 194"/>
        <xdr:cNvSpPr/>
      </xdr:nvSpPr>
      <xdr:spPr>
        <a:xfrm>
          <a:off x="4584700" y="129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80306</xdr:rowOff>
    </xdr:from>
    <xdr:ext cx="469744" cy="259045"/>
    <xdr:sp macro="" textlink="">
      <xdr:nvSpPr>
        <xdr:cNvPr id="196" name="維持補修費該当値テキスト"/>
        <xdr:cNvSpPr txBox="1"/>
      </xdr:nvSpPr>
      <xdr:spPr>
        <a:xfrm>
          <a:off x="4686300" y="127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123495</xdr:rowOff>
    </xdr:from>
    <xdr:to>
      <xdr:col>20</xdr:col>
      <xdr:colOff>38100</xdr:colOff>
      <xdr:row>76</xdr:row>
      <xdr:rowOff>53645</xdr:rowOff>
    </xdr:to>
    <xdr:sp macro="" textlink="">
      <xdr:nvSpPr>
        <xdr:cNvPr id="197" name="楕円 196"/>
        <xdr:cNvSpPr/>
      </xdr:nvSpPr>
      <xdr:spPr>
        <a:xfrm>
          <a:off x="3746500" y="129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70172</xdr:rowOff>
    </xdr:from>
    <xdr:ext cx="469744" cy="259045"/>
    <xdr:sp macro="" textlink="">
      <xdr:nvSpPr>
        <xdr:cNvPr id="198" name="テキスト ボックス 197"/>
        <xdr:cNvSpPr txBox="1"/>
      </xdr:nvSpPr>
      <xdr:spPr>
        <a:xfrm>
          <a:off x="3562428" y="1275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109627</xdr:rowOff>
    </xdr:from>
    <xdr:to>
      <xdr:col>15</xdr:col>
      <xdr:colOff>101600</xdr:colOff>
      <xdr:row>76</xdr:row>
      <xdr:rowOff>39777</xdr:rowOff>
    </xdr:to>
    <xdr:sp macro="" textlink="">
      <xdr:nvSpPr>
        <xdr:cNvPr id="199" name="楕円 198"/>
        <xdr:cNvSpPr/>
      </xdr:nvSpPr>
      <xdr:spPr>
        <a:xfrm>
          <a:off x="2857500" y="129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56304</xdr:rowOff>
    </xdr:from>
    <xdr:ext cx="469744" cy="259045"/>
    <xdr:sp macro="" textlink="">
      <xdr:nvSpPr>
        <xdr:cNvPr id="200" name="テキスト ボックス 199"/>
        <xdr:cNvSpPr txBox="1"/>
      </xdr:nvSpPr>
      <xdr:spPr>
        <a:xfrm>
          <a:off x="2673428" y="1274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71298</xdr:rowOff>
    </xdr:from>
    <xdr:to>
      <xdr:col>10</xdr:col>
      <xdr:colOff>165100</xdr:colOff>
      <xdr:row>76</xdr:row>
      <xdr:rowOff>1448</xdr:rowOff>
    </xdr:to>
    <xdr:sp macro="" textlink="">
      <xdr:nvSpPr>
        <xdr:cNvPr id="201" name="楕円 200"/>
        <xdr:cNvSpPr/>
      </xdr:nvSpPr>
      <xdr:spPr>
        <a:xfrm>
          <a:off x="1968500" y="129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17975</xdr:rowOff>
    </xdr:from>
    <xdr:ext cx="469744" cy="259045"/>
    <xdr:sp macro="" textlink="">
      <xdr:nvSpPr>
        <xdr:cNvPr id="202" name="テキスト ボックス 201"/>
        <xdr:cNvSpPr txBox="1"/>
      </xdr:nvSpPr>
      <xdr:spPr>
        <a:xfrm>
          <a:off x="1784428" y="1270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169520</xdr:rowOff>
    </xdr:from>
    <xdr:to>
      <xdr:col>6</xdr:col>
      <xdr:colOff>38100</xdr:colOff>
      <xdr:row>76</xdr:row>
      <xdr:rowOff>99670</xdr:rowOff>
    </xdr:to>
    <xdr:sp macro="" textlink="">
      <xdr:nvSpPr>
        <xdr:cNvPr id="203" name="楕円 202"/>
        <xdr:cNvSpPr/>
      </xdr:nvSpPr>
      <xdr:spPr>
        <a:xfrm>
          <a:off x="1079500" y="130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116197</xdr:rowOff>
    </xdr:from>
    <xdr:ext cx="469744" cy="259045"/>
    <xdr:sp macro="" textlink="">
      <xdr:nvSpPr>
        <xdr:cNvPr id="204" name="テキスト ボックス 203"/>
        <xdr:cNvSpPr txBox="1"/>
      </xdr:nvSpPr>
      <xdr:spPr>
        <a:xfrm>
          <a:off x="895428" y="12803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23419</xdr:rowOff>
    </xdr:from>
    <xdr:to>
      <xdr:col>24</xdr:col>
      <xdr:colOff>63500</xdr:colOff>
      <xdr:row>96</xdr:row>
      <xdr:rowOff>43662</xdr:rowOff>
    </xdr:to>
    <xdr:cxnSp macro="">
      <xdr:nvCxnSpPr>
        <xdr:cNvPr id="234" name="直線コネクタ 233"/>
        <xdr:cNvCxnSpPr/>
      </xdr:nvCxnSpPr>
      <xdr:spPr>
        <a:xfrm flipV="1">
          <a:off x="3797300" y="16482619"/>
          <a:ext cx="838200" cy="2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43662</xdr:rowOff>
    </xdr:from>
    <xdr:to>
      <xdr:col>19</xdr:col>
      <xdr:colOff>177800</xdr:colOff>
      <xdr:row>96</xdr:row>
      <xdr:rowOff>170408</xdr:rowOff>
    </xdr:to>
    <xdr:cxnSp macro="">
      <xdr:nvCxnSpPr>
        <xdr:cNvPr id="237" name="直線コネクタ 236"/>
        <xdr:cNvCxnSpPr/>
      </xdr:nvCxnSpPr>
      <xdr:spPr>
        <a:xfrm flipV="1">
          <a:off x="2908300" y="16502862"/>
          <a:ext cx="889000" cy="1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170408</xdr:rowOff>
    </xdr:from>
    <xdr:to>
      <xdr:col>15</xdr:col>
      <xdr:colOff>50800</xdr:colOff>
      <xdr:row>97</xdr:row>
      <xdr:rowOff>20980</xdr:rowOff>
    </xdr:to>
    <xdr:cxnSp macro="">
      <xdr:nvCxnSpPr>
        <xdr:cNvPr id="240" name="直線コネクタ 239"/>
        <xdr:cNvCxnSpPr/>
      </xdr:nvCxnSpPr>
      <xdr:spPr>
        <a:xfrm flipV="1">
          <a:off x="2019300" y="16629608"/>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20980</xdr:rowOff>
    </xdr:from>
    <xdr:to>
      <xdr:col>10</xdr:col>
      <xdr:colOff>114300</xdr:colOff>
      <xdr:row>97</xdr:row>
      <xdr:rowOff>41808</xdr:rowOff>
    </xdr:to>
    <xdr:cxnSp macro="">
      <xdr:nvCxnSpPr>
        <xdr:cNvPr id="243" name="直線コネクタ 242"/>
        <xdr:cNvCxnSpPr/>
      </xdr:nvCxnSpPr>
      <xdr:spPr>
        <a:xfrm flipV="1">
          <a:off x="1130300" y="16651630"/>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144069</xdr:rowOff>
    </xdr:from>
    <xdr:to>
      <xdr:col>24</xdr:col>
      <xdr:colOff>114300</xdr:colOff>
      <xdr:row>96</xdr:row>
      <xdr:rowOff>74219</xdr:rowOff>
    </xdr:to>
    <xdr:sp macro="" textlink="">
      <xdr:nvSpPr>
        <xdr:cNvPr id="253" name="楕円 252"/>
        <xdr:cNvSpPr/>
      </xdr:nvSpPr>
      <xdr:spPr>
        <a:xfrm>
          <a:off x="4584700" y="1643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122496</xdr:rowOff>
    </xdr:from>
    <xdr:ext cx="599010" cy="259045"/>
    <xdr:sp macro="" textlink="">
      <xdr:nvSpPr>
        <xdr:cNvPr id="254" name="扶助費該当値テキスト"/>
        <xdr:cNvSpPr txBox="1"/>
      </xdr:nvSpPr>
      <xdr:spPr>
        <a:xfrm>
          <a:off x="4686300" y="1641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164312</xdr:rowOff>
    </xdr:from>
    <xdr:to>
      <xdr:col>20</xdr:col>
      <xdr:colOff>38100</xdr:colOff>
      <xdr:row>96</xdr:row>
      <xdr:rowOff>94462</xdr:rowOff>
    </xdr:to>
    <xdr:sp macro="" textlink="">
      <xdr:nvSpPr>
        <xdr:cNvPr id="255" name="楕円 254"/>
        <xdr:cNvSpPr/>
      </xdr:nvSpPr>
      <xdr:spPr>
        <a:xfrm>
          <a:off x="3746500" y="164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85589</xdr:rowOff>
    </xdr:from>
    <xdr:ext cx="599010" cy="259045"/>
    <xdr:sp macro="" textlink="">
      <xdr:nvSpPr>
        <xdr:cNvPr id="256" name="テキスト ボックス 255"/>
        <xdr:cNvSpPr txBox="1"/>
      </xdr:nvSpPr>
      <xdr:spPr>
        <a:xfrm>
          <a:off x="3497795" y="16544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119608</xdr:rowOff>
    </xdr:from>
    <xdr:to>
      <xdr:col>15</xdr:col>
      <xdr:colOff>101600</xdr:colOff>
      <xdr:row>97</xdr:row>
      <xdr:rowOff>49758</xdr:rowOff>
    </xdr:to>
    <xdr:sp macro="" textlink="">
      <xdr:nvSpPr>
        <xdr:cNvPr id="257" name="楕円 256"/>
        <xdr:cNvSpPr/>
      </xdr:nvSpPr>
      <xdr:spPr>
        <a:xfrm>
          <a:off x="2857500" y="165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40885</xdr:rowOff>
    </xdr:from>
    <xdr:ext cx="534377" cy="259045"/>
    <xdr:sp macro="" textlink="">
      <xdr:nvSpPr>
        <xdr:cNvPr id="258" name="テキスト ボックス 257"/>
        <xdr:cNvSpPr txBox="1"/>
      </xdr:nvSpPr>
      <xdr:spPr>
        <a:xfrm>
          <a:off x="2641111" y="166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141630</xdr:rowOff>
    </xdr:from>
    <xdr:to>
      <xdr:col>10</xdr:col>
      <xdr:colOff>165100</xdr:colOff>
      <xdr:row>97</xdr:row>
      <xdr:rowOff>71780</xdr:rowOff>
    </xdr:to>
    <xdr:sp macro="" textlink="">
      <xdr:nvSpPr>
        <xdr:cNvPr id="259" name="楕円 258"/>
        <xdr:cNvSpPr/>
      </xdr:nvSpPr>
      <xdr:spPr>
        <a:xfrm>
          <a:off x="1968500" y="166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62907</xdr:rowOff>
    </xdr:from>
    <xdr:ext cx="534377" cy="259045"/>
    <xdr:sp macro="" textlink="">
      <xdr:nvSpPr>
        <xdr:cNvPr id="260" name="テキスト ボックス 259"/>
        <xdr:cNvSpPr txBox="1"/>
      </xdr:nvSpPr>
      <xdr:spPr>
        <a:xfrm>
          <a:off x="1752111" y="1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162458</xdr:rowOff>
    </xdr:from>
    <xdr:to>
      <xdr:col>6</xdr:col>
      <xdr:colOff>38100</xdr:colOff>
      <xdr:row>97</xdr:row>
      <xdr:rowOff>92608</xdr:rowOff>
    </xdr:to>
    <xdr:sp macro="" textlink="">
      <xdr:nvSpPr>
        <xdr:cNvPr id="261" name="楕円 260"/>
        <xdr:cNvSpPr/>
      </xdr:nvSpPr>
      <xdr:spPr>
        <a:xfrm>
          <a:off x="1079500" y="166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83735</xdr:rowOff>
    </xdr:from>
    <xdr:ext cx="534377" cy="259045"/>
    <xdr:sp macro="" textlink="">
      <xdr:nvSpPr>
        <xdr:cNvPr id="262" name="テキスト ボックス 261"/>
        <xdr:cNvSpPr txBox="1"/>
      </xdr:nvSpPr>
      <xdr:spPr>
        <a:xfrm>
          <a:off x="863111" y="167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142778</xdr:rowOff>
    </xdr:from>
    <xdr:to>
      <xdr:col>55</xdr:col>
      <xdr:colOff>0</xdr:colOff>
      <xdr:row>36</xdr:row>
      <xdr:rowOff>120856</xdr:rowOff>
    </xdr:to>
    <xdr:cxnSp macro="">
      <xdr:nvCxnSpPr>
        <xdr:cNvPr id="291" name="直線コネクタ 290"/>
        <xdr:cNvCxnSpPr/>
      </xdr:nvCxnSpPr>
      <xdr:spPr>
        <a:xfrm flipV="1">
          <a:off x="9639300" y="5629178"/>
          <a:ext cx="838200" cy="66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120856</xdr:rowOff>
    </xdr:from>
    <xdr:to>
      <xdr:col>50</xdr:col>
      <xdr:colOff>114300</xdr:colOff>
      <xdr:row>36</xdr:row>
      <xdr:rowOff>147655</xdr:rowOff>
    </xdr:to>
    <xdr:cxnSp macro="">
      <xdr:nvCxnSpPr>
        <xdr:cNvPr id="294" name="直線コネクタ 293"/>
        <xdr:cNvCxnSpPr/>
      </xdr:nvCxnSpPr>
      <xdr:spPr>
        <a:xfrm flipV="1">
          <a:off x="8750300" y="6293056"/>
          <a:ext cx="889000" cy="2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147655</xdr:rowOff>
    </xdr:from>
    <xdr:to>
      <xdr:col>45</xdr:col>
      <xdr:colOff>177800</xdr:colOff>
      <xdr:row>37</xdr:row>
      <xdr:rowOff>101265</xdr:rowOff>
    </xdr:to>
    <xdr:cxnSp macro="">
      <xdr:nvCxnSpPr>
        <xdr:cNvPr id="297" name="直線コネクタ 296"/>
        <xdr:cNvCxnSpPr/>
      </xdr:nvCxnSpPr>
      <xdr:spPr>
        <a:xfrm flipV="1">
          <a:off x="7861300" y="6319855"/>
          <a:ext cx="889000" cy="12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101265</xdr:rowOff>
    </xdr:from>
    <xdr:to>
      <xdr:col>41</xdr:col>
      <xdr:colOff>50800</xdr:colOff>
      <xdr:row>37</xdr:row>
      <xdr:rowOff>115186</xdr:rowOff>
    </xdr:to>
    <xdr:cxnSp macro="">
      <xdr:nvCxnSpPr>
        <xdr:cNvPr id="300" name="直線コネクタ 299"/>
        <xdr:cNvCxnSpPr/>
      </xdr:nvCxnSpPr>
      <xdr:spPr>
        <a:xfrm flipV="1">
          <a:off x="6972300" y="6444915"/>
          <a:ext cx="889000" cy="1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91978</xdr:rowOff>
    </xdr:from>
    <xdr:to>
      <xdr:col>55</xdr:col>
      <xdr:colOff>50800</xdr:colOff>
      <xdr:row>33</xdr:row>
      <xdr:rowOff>22128</xdr:rowOff>
    </xdr:to>
    <xdr:sp macro="" textlink="">
      <xdr:nvSpPr>
        <xdr:cNvPr id="310" name="楕円 309"/>
        <xdr:cNvSpPr/>
      </xdr:nvSpPr>
      <xdr:spPr>
        <a:xfrm>
          <a:off x="10426700" y="557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114855</xdr:rowOff>
    </xdr:from>
    <xdr:ext cx="599010" cy="259045"/>
    <xdr:sp macro="" textlink="">
      <xdr:nvSpPr>
        <xdr:cNvPr id="311" name="補助費等該当値テキスト"/>
        <xdr:cNvSpPr txBox="1"/>
      </xdr:nvSpPr>
      <xdr:spPr>
        <a:xfrm>
          <a:off x="10528300" y="542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70056</xdr:rowOff>
    </xdr:from>
    <xdr:to>
      <xdr:col>50</xdr:col>
      <xdr:colOff>165100</xdr:colOff>
      <xdr:row>37</xdr:row>
      <xdr:rowOff>206</xdr:rowOff>
    </xdr:to>
    <xdr:sp macro="" textlink="">
      <xdr:nvSpPr>
        <xdr:cNvPr id="312" name="楕円 311"/>
        <xdr:cNvSpPr/>
      </xdr:nvSpPr>
      <xdr:spPr>
        <a:xfrm>
          <a:off x="9588500" y="624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16733</xdr:rowOff>
    </xdr:from>
    <xdr:ext cx="534377" cy="259045"/>
    <xdr:sp macro="" textlink="">
      <xdr:nvSpPr>
        <xdr:cNvPr id="313" name="テキスト ボックス 312"/>
        <xdr:cNvSpPr txBox="1"/>
      </xdr:nvSpPr>
      <xdr:spPr>
        <a:xfrm>
          <a:off x="9372111" y="601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96855</xdr:rowOff>
    </xdr:from>
    <xdr:to>
      <xdr:col>46</xdr:col>
      <xdr:colOff>38100</xdr:colOff>
      <xdr:row>37</xdr:row>
      <xdr:rowOff>27005</xdr:rowOff>
    </xdr:to>
    <xdr:sp macro="" textlink="">
      <xdr:nvSpPr>
        <xdr:cNvPr id="314" name="楕円 313"/>
        <xdr:cNvSpPr/>
      </xdr:nvSpPr>
      <xdr:spPr>
        <a:xfrm>
          <a:off x="8699500" y="626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43532</xdr:rowOff>
    </xdr:from>
    <xdr:ext cx="534377" cy="259045"/>
    <xdr:sp macro="" textlink="">
      <xdr:nvSpPr>
        <xdr:cNvPr id="315" name="テキスト ボックス 314"/>
        <xdr:cNvSpPr txBox="1"/>
      </xdr:nvSpPr>
      <xdr:spPr>
        <a:xfrm>
          <a:off x="8483111" y="604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50465</xdr:rowOff>
    </xdr:from>
    <xdr:to>
      <xdr:col>41</xdr:col>
      <xdr:colOff>101600</xdr:colOff>
      <xdr:row>37</xdr:row>
      <xdr:rowOff>152065</xdr:rowOff>
    </xdr:to>
    <xdr:sp macro="" textlink="">
      <xdr:nvSpPr>
        <xdr:cNvPr id="316" name="楕円 315"/>
        <xdr:cNvSpPr/>
      </xdr:nvSpPr>
      <xdr:spPr>
        <a:xfrm>
          <a:off x="7810500" y="639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168592</xdr:rowOff>
    </xdr:from>
    <xdr:ext cx="534377" cy="259045"/>
    <xdr:sp macro="" textlink="">
      <xdr:nvSpPr>
        <xdr:cNvPr id="317" name="テキスト ボックス 316"/>
        <xdr:cNvSpPr txBox="1"/>
      </xdr:nvSpPr>
      <xdr:spPr>
        <a:xfrm>
          <a:off x="7594111" y="616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64386</xdr:rowOff>
    </xdr:from>
    <xdr:to>
      <xdr:col>36</xdr:col>
      <xdr:colOff>165100</xdr:colOff>
      <xdr:row>37</xdr:row>
      <xdr:rowOff>165987</xdr:rowOff>
    </xdr:to>
    <xdr:sp macro="" textlink="">
      <xdr:nvSpPr>
        <xdr:cNvPr id="318" name="楕円 317"/>
        <xdr:cNvSpPr/>
      </xdr:nvSpPr>
      <xdr:spPr>
        <a:xfrm>
          <a:off x="6921500" y="64080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11063</xdr:rowOff>
    </xdr:from>
    <xdr:ext cx="534377" cy="259045"/>
    <xdr:sp macro="" textlink="">
      <xdr:nvSpPr>
        <xdr:cNvPr id="319" name="テキスト ボックス 318"/>
        <xdr:cNvSpPr txBox="1"/>
      </xdr:nvSpPr>
      <xdr:spPr>
        <a:xfrm>
          <a:off x="6705111" y="618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6916</xdr:rowOff>
    </xdr:from>
    <xdr:to>
      <xdr:col>55</xdr:col>
      <xdr:colOff>0</xdr:colOff>
      <xdr:row>56</xdr:row>
      <xdr:rowOff>152388</xdr:rowOff>
    </xdr:to>
    <xdr:cxnSp macro="">
      <xdr:nvCxnSpPr>
        <xdr:cNvPr id="351" name="直線コネクタ 350"/>
        <xdr:cNvCxnSpPr/>
      </xdr:nvCxnSpPr>
      <xdr:spPr>
        <a:xfrm flipV="1">
          <a:off x="9639300" y="9608116"/>
          <a:ext cx="838200" cy="14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69455</xdr:rowOff>
    </xdr:from>
    <xdr:to>
      <xdr:col>50</xdr:col>
      <xdr:colOff>114300</xdr:colOff>
      <xdr:row>56</xdr:row>
      <xdr:rowOff>152388</xdr:rowOff>
    </xdr:to>
    <xdr:cxnSp macro="">
      <xdr:nvCxnSpPr>
        <xdr:cNvPr id="354" name="直線コネクタ 353"/>
        <xdr:cNvCxnSpPr/>
      </xdr:nvCxnSpPr>
      <xdr:spPr>
        <a:xfrm>
          <a:off x="8750300" y="9499205"/>
          <a:ext cx="889000" cy="25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148861</xdr:rowOff>
    </xdr:from>
    <xdr:to>
      <xdr:col>45</xdr:col>
      <xdr:colOff>177800</xdr:colOff>
      <xdr:row>55</xdr:row>
      <xdr:rowOff>69455</xdr:rowOff>
    </xdr:to>
    <xdr:cxnSp macro="">
      <xdr:nvCxnSpPr>
        <xdr:cNvPr id="357" name="直線コネクタ 356"/>
        <xdr:cNvCxnSpPr/>
      </xdr:nvCxnSpPr>
      <xdr:spPr>
        <a:xfrm>
          <a:off x="7861300" y="9064261"/>
          <a:ext cx="889000" cy="43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148861</xdr:rowOff>
    </xdr:from>
    <xdr:to>
      <xdr:col>41</xdr:col>
      <xdr:colOff>50800</xdr:colOff>
      <xdr:row>53</xdr:row>
      <xdr:rowOff>91041</xdr:rowOff>
    </xdr:to>
    <xdr:cxnSp macro="">
      <xdr:nvCxnSpPr>
        <xdr:cNvPr id="360" name="直線コネクタ 359"/>
        <xdr:cNvCxnSpPr/>
      </xdr:nvCxnSpPr>
      <xdr:spPr>
        <a:xfrm flipV="1">
          <a:off x="6972300" y="9064261"/>
          <a:ext cx="889000" cy="1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127566</xdr:rowOff>
    </xdr:from>
    <xdr:to>
      <xdr:col>55</xdr:col>
      <xdr:colOff>50800</xdr:colOff>
      <xdr:row>56</xdr:row>
      <xdr:rowOff>57716</xdr:rowOff>
    </xdr:to>
    <xdr:sp macro="" textlink="">
      <xdr:nvSpPr>
        <xdr:cNvPr id="370" name="楕円 369"/>
        <xdr:cNvSpPr/>
      </xdr:nvSpPr>
      <xdr:spPr>
        <a:xfrm>
          <a:off x="10426700" y="955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150443</xdr:rowOff>
    </xdr:from>
    <xdr:ext cx="534377" cy="259045"/>
    <xdr:sp macro="" textlink="">
      <xdr:nvSpPr>
        <xdr:cNvPr id="371" name="普通建設事業費該当値テキスト"/>
        <xdr:cNvSpPr txBox="1"/>
      </xdr:nvSpPr>
      <xdr:spPr>
        <a:xfrm>
          <a:off x="10528300" y="94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101588</xdr:rowOff>
    </xdr:from>
    <xdr:to>
      <xdr:col>50</xdr:col>
      <xdr:colOff>165100</xdr:colOff>
      <xdr:row>57</xdr:row>
      <xdr:rowOff>31738</xdr:rowOff>
    </xdr:to>
    <xdr:sp macro="" textlink="">
      <xdr:nvSpPr>
        <xdr:cNvPr id="372" name="楕円 371"/>
        <xdr:cNvSpPr/>
      </xdr:nvSpPr>
      <xdr:spPr>
        <a:xfrm>
          <a:off x="9588500" y="970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22865</xdr:rowOff>
    </xdr:from>
    <xdr:ext cx="534377" cy="259045"/>
    <xdr:sp macro="" textlink="">
      <xdr:nvSpPr>
        <xdr:cNvPr id="373" name="テキスト ボックス 372"/>
        <xdr:cNvSpPr txBox="1"/>
      </xdr:nvSpPr>
      <xdr:spPr>
        <a:xfrm>
          <a:off x="9372111" y="9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18655</xdr:rowOff>
    </xdr:from>
    <xdr:to>
      <xdr:col>46</xdr:col>
      <xdr:colOff>38100</xdr:colOff>
      <xdr:row>55</xdr:row>
      <xdr:rowOff>120255</xdr:rowOff>
    </xdr:to>
    <xdr:sp macro="" textlink="">
      <xdr:nvSpPr>
        <xdr:cNvPr id="374" name="楕円 373"/>
        <xdr:cNvSpPr/>
      </xdr:nvSpPr>
      <xdr:spPr>
        <a:xfrm>
          <a:off x="8699500" y="9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136782</xdr:rowOff>
    </xdr:from>
    <xdr:ext cx="534377" cy="259045"/>
    <xdr:sp macro="" textlink="">
      <xdr:nvSpPr>
        <xdr:cNvPr id="375" name="テキスト ボックス 374"/>
        <xdr:cNvSpPr txBox="1"/>
      </xdr:nvSpPr>
      <xdr:spPr>
        <a:xfrm>
          <a:off x="8483111" y="922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98061</xdr:rowOff>
    </xdr:from>
    <xdr:to>
      <xdr:col>41</xdr:col>
      <xdr:colOff>101600</xdr:colOff>
      <xdr:row>53</xdr:row>
      <xdr:rowOff>28211</xdr:rowOff>
    </xdr:to>
    <xdr:sp macro="" textlink="">
      <xdr:nvSpPr>
        <xdr:cNvPr id="376" name="楕円 375"/>
        <xdr:cNvSpPr/>
      </xdr:nvSpPr>
      <xdr:spPr>
        <a:xfrm>
          <a:off x="7810500" y="90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44738</xdr:rowOff>
    </xdr:from>
    <xdr:ext cx="534377" cy="259045"/>
    <xdr:sp macro="" textlink="">
      <xdr:nvSpPr>
        <xdr:cNvPr id="377" name="テキスト ボックス 376"/>
        <xdr:cNvSpPr txBox="1"/>
      </xdr:nvSpPr>
      <xdr:spPr>
        <a:xfrm>
          <a:off x="7594111" y="87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40241</xdr:rowOff>
    </xdr:from>
    <xdr:to>
      <xdr:col>36</xdr:col>
      <xdr:colOff>165100</xdr:colOff>
      <xdr:row>53</xdr:row>
      <xdr:rowOff>141841</xdr:rowOff>
    </xdr:to>
    <xdr:sp macro="" textlink="">
      <xdr:nvSpPr>
        <xdr:cNvPr id="378" name="楕円 377"/>
        <xdr:cNvSpPr/>
      </xdr:nvSpPr>
      <xdr:spPr>
        <a:xfrm>
          <a:off x="6921500" y="91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158368</xdr:rowOff>
    </xdr:from>
    <xdr:ext cx="534377" cy="259045"/>
    <xdr:sp macro="" textlink="">
      <xdr:nvSpPr>
        <xdr:cNvPr id="379" name="テキスト ボックス 378"/>
        <xdr:cNvSpPr txBox="1"/>
      </xdr:nvSpPr>
      <xdr:spPr>
        <a:xfrm>
          <a:off x="6705111" y="890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130899</xdr:rowOff>
    </xdr:from>
    <xdr:to>
      <xdr:col>55</xdr:col>
      <xdr:colOff>0</xdr:colOff>
      <xdr:row>76</xdr:row>
      <xdr:rowOff>150033</xdr:rowOff>
    </xdr:to>
    <xdr:cxnSp macro="">
      <xdr:nvCxnSpPr>
        <xdr:cNvPr id="406" name="直線コネクタ 405"/>
        <xdr:cNvCxnSpPr/>
      </xdr:nvCxnSpPr>
      <xdr:spPr>
        <a:xfrm flipV="1">
          <a:off x="9639300" y="12989649"/>
          <a:ext cx="838200" cy="19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48603</xdr:rowOff>
    </xdr:from>
    <xdr:to>
      <xdr:col>50</xdr:col>
      <xdr:colOff>114300</xdr:colOff>
      <xdr:row>76</xdr:row>
      <xdr:rowOff>150033</xdr:rowOff>
    </xdr:to>
    <xdr:cxnSp macro="">
      <xdr:nvCxnSpPr>
        <xdr:cNvPr id="409" name="直線コネクタ 408"/>
        <xdr:cNvCxnSpPr/>
      </xdr:nvCxnSpPr>
      <xdr:spPr>
        <a:xfrm>
          <a:off x="8750300" y="13078803"/>
          <a:ext cx="889000" cy="10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62525</xdr:rowOff>
    </xdr:from>
    <xdr:to>
      <xdr:col>45</xdr:col>
      <xdr:colOff>177800</xdr:colOff>
      <xdr:row>76</xdr:row>
      <xdr:rowOff>48603</xdr:rowOff>
    </xdr:to>
    <xdr:cxnSp macro="">
      <xdr:nvCxnSpPr>
        <xdr:cNvPr id="412" name="直線コネクタ 411"/>
        <xdr:cNvCxnSpPr/>
      </xdr:nvCxnSpPr>
      <xdr:spPr>
        <a:xfrm>
          <a:off x="7861300" y="12578375"/>
          <a:ext cx="889000" cy="50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45311</xdr:rowOff>
    </xdr:from>
    <xdr:to>
      <xdr:col>41</xdr:col>
      <xdr:colOff>50800</xdr:colOff>
      <xdr:row>73</xdr:row>
      <xdr:rowOff>62525</xdr:rowOff>
    </xdr:to>
    <xdr:cxnSp macro="">
      <xdr:nvCxnSpPr>
        <xdr:cNvPr id="415" name="直線コネクタ 414"/>
        <xdr:cNvCxnSpPr/>
      </xdr:nvCxnSpPr>
      <xdr:spPr>
        <a:xfrm>
          <a:off x="6972300" y="12561161"/>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94804</xdr:rowOff>
    </xdr:from>
    <xdr:ext cx="534377" cy="259045"/>
    <xdr:sp macro="" textlink="">
      <xdr:nvSpPr>
        <xdr:cNvPr id="417" name="テキスト ボックス 416"/>
        <xdr:cNvSpPr txBox="1"/>
      </xdr:nvSpPr>
      <xdr:spPr>
        <a:xfrm>
          <a:off x="7594111" y="1329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80099</xdr:rowOff>
    </xdr:from>
    <xdr:to>
      <xdr:col>55</xdr:col>
      <xdr:colOff>50800</xdr:colOff>
      <xdr:row>76</xdr:row>
      <xdr:rowOff>10249</xdr:rowOff>
    </xdr:to>
    <xdr:sp macro="" textlink="">
      <xdr:nvSpPr>
        <xdr:cNvPr id="425" name="楕円 424"/>
        <xdr:cNvSpPr/>
      </xdr:nvSpPr>
      <xdr:spPr>
        <a:xfrm>
          <a:off x="10426700" y="129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102976</xdr:rowOff>
    </xdr:from>
    <xdr:ext cx="534377" cy="259045"/>
    <xdr:sp macro="" textlink="">
      <xdr:nvSpPr>
        <xdr:cNvPr id="426" name="普通建設事業費 （ うち新規整備　）該当値テキスト"/>
        <xdr:cNvSpPr txBox="1"/>
      </xdr:nvSpPr>
      <xdr:spPr>
        <a:xfrm>
          <a:off x="10528300" y="127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99233</xdr:rowOff>
    </xdr:from>
    <xdr:to>
      <xdr:col>50</xdr:col>
      <xdr:colOff>165100</xdr:colOff>
      <xdr:row>77</xdr:row>
      <xdr:rowOff>29383</xdr:rowOff>
    </xdr:to>
    <xdr:sp macro="" textlink="">
      <xdr:nvSpPr>
        <xdr:cNvPr id="427" name="楕円 426"/>
        <xdr:cNvSpPr/>
      </xdr:nvSpPr>
      <xdr:spPr>
        <a:xfrm>
          <a:off x="9588500" y="131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45910</xdr:rowOff>
    </xdr:from>
    <xdr:ext cx="534377" cy="259045"/>
    <xdr:sp macro="" textlink="">
      <xdr:nvSpPr>
        <xdr:cNvPr id="428" name="テキスト ボックス 427"/>
        <xdr:cNvSpPr txBox="1"/>
      </xdr:nvSpPr>
      <xdr:spPr>
        <a:xfrm>
          <a:off x="9372111" y="129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169253</xdr:rowOff>
    </xdr:from>
    <xdr:to>
      <xdr:col>46</xdr:col>
      <xdr:colOff>38100</xdr:colOff>
      <xdr:row>76</xdr:row>
      <xdr:rowOff>99403</xdr:rowOff>
    </xdr:to>
    <xdr:sp macro="" textlink="">
      <xdr:nvSpPr>
        <xdr:cNvPr id="429" name="楕円 428"/>
        <xdr:cNvSpPr/>
      </xdr:nvSpPr>
      <xdr:spPr>
        <a:xfrm>
          <a:off x="8699500" y="13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115930</xdr:rowOff>
    </xdr:from>
    <xdr:ext cx="534377" cy="259045"/>
    <xdr:sp macro="" textlink="">
      <xdr:nvSpPr>
        <xdr:cNvPr id="430" name="テキスト ボックス 429"/>
        <xdr:cNvSpPr txBox="1"/>
      </xdr:nvSpPr>
      <xdr:spPr>
        <a:xfrm>
          <a:off x="8483111" y="1280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11725</xdr:rowOff>
    </xdr:from>
    <xdr:to>
      <xdr:col>41</xdr:col>
      <xdr:colOff>101600</xdr:colOff>
      <xdr:row>73</xdr:row>
      <xdr:rowOff>113325</xdr:rowOff>
    </xdr:to>
    <xdr:sp macro="" textlink="">
      <xdr:nvSpPr>
        <xdr:cNvPr id="431" name="楕円 430"/>
        <xdr:cNvSpPr/>
      </xdr:nvSpPr>
      <xdr:spPr>
        <a:xfrm>
          <a:off x="7810500" y="125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129852</xdr:rowOff>
    </xdr:from>
    <xdr:ext cx="534377" cy="259045"/>
    <xdr:sp macro="" textlink="">
      <xdr:nvSpPr>
        <xdr:cNvPr id="432" name="テキスト ボックス 431"/>
        <xdr:cNvSpPr txBox="1"/>
      </xdr:nvSpPr>
      <xdr:spPr>
        <a:xfrm>
          <a:off x="7594111" y="1230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165961</xdr:rowOff>
    </xdr:from>
    <xdr:to>
      <xdr:col>36</xdr:col>
      <xdr:colOff>165100</xdr:colOff>
      <xdr:row>73</xdr:row>
      <xdr:rowOff>96111</xdr:rowOff>
    </xdr:to>
    <xdr:sp macro="" textlink="">
      <xdr:nvSpPr>
        <xdr:cNvPr id="433" name="楕円 432"/>
        <xdr:cNvSpPr/>
      </xdr:nvSpPr>
      <xdr:spPr>
        <a:xfrm>
          <a:off x="6921500" y="125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112638</xdr:rowOff>
    </xdr:from>
    <xdr:ext cx="534377" cy="259045"/>
    <xdr:sp macro="" textlink="">
      <xdr:nvSpPr>
        <xdr:cNvPr id="434" name="テキスト ボックス 433"/>
        <xdr:cNvSpPr txBox="1"/>
      </xdr:nvSpPr>
      <xdr:spPr>
        <a:xfrm>
          <a:off x="6705111" y="1228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96430</xdr:rowOff>
    </xdr:from>
    <xdr:to>
      <xdr:col>55</xdr:col>
      <xdr:colOff>0</xdr:colOff>
      <xdr:row>97</xdr:row>
      <xdr:rowOff>113312</xdr:rowOff>
    </xdr:to>
    <xdr:cxnSp macro="">
      <xdr:nvCxnSpPr>
        <xdr:cNvPr id="465" name="直線コネクタ 464"/>
        <xdr:cNvCxnSpPr/>
      </xdr:nvCxnSpPr>
      <xdr:spPr>
        <a:xfrm>
          <a:off x="9639300" y="16727080"/>
          <a:ext cx="838200" cy="1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78418</xdr:rowOff>
    </xdr:from>
    <xdr:to>
      <xdr:col>50</xdr:col>
      <xdr:colOff>114300</xdr:colOff>
      <xdr:row>97</xdr:row>
      <xdr:rowOff>96430</xdr:rowOff>
    </xdr:to>
    <xdr:cxnSp macro="">
      <xdr:nvCxnSpPr>
        <xdr:cNvPr id="468" name="直線コネクタ 467"/>
        <xdr:cNvCxnSpPr/>
      </xdr:nvCxnSpPr>
      <xdr:spPr>
        <a:xfrm>
          <a:off x="8750300" y="16537618"/>
          <a:ext cx="889000" cy="18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8696</xdr:rowOff>
    </xdr:from>
    <xdr:to>
      <xdr:col>45</xdr:col>
      <xdr:colOff>177800</xdr:colOff>
      <xdr:row>96</xdr:row>
      <xdr:rowOff>78418</xdr:rowOff>
    </xdr:to>
    <xdr:cxnSp macro="">
      <xdr:nvCxnSpPr>
        <xdr:cNvPr id="471" name="直線コネクタ 470"/>
        <xdr:cNvCxnSpPr/>
      </xdr:nvCxnSpPr>
      <xdr:spPr>
        <a:xfrm>
          <a:off x="7861300" y="16467896"/>
          <a:ext cx="889000" cy="6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8696</xdr:rowOff>
    </xdr:from>
    <xdr:to>
      <xdr:col>41</xdr:col>
      <xdr:colOff>50800</xdr:colOff>
      <xdr:row>96</xdr:row>
      <xdr:rowOff>142345</xdr:rowOff>
    </xdr:to>
    <xdr:cxnSp macro="">
      <xdr:nvCxnSpPr>
        <xdr:cNvPr id="474" name="直線コネクタ 473"/>
        <xdr:cNvCxnSpPr/>
      </xdr:nvCxnSpPr>
      <xdr:spPr>
        <a:xfrm flipV="1">
          <a:off x="6972300" y="16467896"/>
          <a:ext cx="889000" cy="13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62512</xdr:rowOff>
    </xdr:from>
    <xdr:to>
      <xdr:col>55</xdr:col>
      <xdr:colOff>50800</xdr:colOff>
      <xdr:row>97</xdr:row>
      <xdr:rowOff>164112</xdr:rowOff>
    </xdr:to>
    <xdr:sp macro="" textlink="">
      <xdr:nvSpPr>
        <xdr:cNvPr id="484" name="楕円 483"/>
        <xdr:cNvSpPr/>
      </xdr:nvSpPr>
      <xdr:spPr>
        <a:xfrm>
          <a:off x="10426700" y="1669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40939</xdr:rowOff>
    </xdr:from>
    <xdr:ext cx="534377" cy="259045"/>
    <xdr:sp macro="" textlink="">
      <xdr:nvSpPr>
        <xdr:cNvPr id="485" name="普通建設事業費 （ うち更新整備　）該当値テキスト"/>
        <xdr:cNvSpPr txBox="1"/>
      </xdr:nvSpPr>
      <xdr:spPr>
        <a:xfrm>
          <a:off x="10528300" y="166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45630</xdr:rowOff>
    </xdr:from>
    <xdr:to>
      <xdr:col>50</xdr:col>
      <xdr:colOff>165100</xdr:colOff>
      <xdr:row>97</xdr:row>
      <xdr:rowOff>147230</xdr:rowOff>
    </xdr:to>
    <xdr:sp macro="" textlink="">
      <xdr:nvSpPr>
        <xdr:cNvPr id="486" name="楕円 485"/>
        <xdr:cNvSpPr/>
      </xdr:nvSpPr>
      <xdr:spPr>
        <a:xfrm>
          <a:off x="9588500" y="166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138357</xdr:rowOff>
    </xdr:from>
    <xdr:ext cx="534377" cy="259045"/>
    <xdr:sp macro="" textlink="">
      <xdr:nvSpPr>
        <xdr:cNvPr id="487" name="テキスト ボックス 486"/>
        <xdr:cNvSpPr txBox="1"/>
      </xdr:nvSpPr>
      <xdr:spPr>
        <a:xfrm>
          <a:off x="9372111" y="1676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27618</xdr:rowOff>
    </xdr:from>
    <xdr:to>
      <xdr:col>46</xdr:col>
      <xdr:colOff>38100</xdr:colOff>
      <xdr:row>96</xdr:row>
      <xdr:rowOff>129218</xdr:rowOff>
    </xdr:to>
    <xdr:sp macro="" textlink="">
      <xdr:nvSpPr>
        <xdr:cNvPr id="488" name="楕円 487"/>
        <xdr:cNvSpPr/>
      </xdr:nvSpPr>
      <xdr:spPr>
        <a:xfrm>
          <a:off x="8699500" y="164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145745</xdr:rowOff>
    </xdr:from>
    <xdr:ext cx="534377" cy="259045"/>
    <xdr:sp macro="" textlink="">
      <xdr:nvSpPr>
        <xdr:cNvPr id="489" name="テキスト ボックス 488"/>
        <xdr:cNvSpPr txBox="1"/>
      </xdr:nvSpPr>
      <xdr:spPr>
        <a:xfrm>
          <a:off x="8483111" y="1626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129346</xdr:rowOff>
    </xdr:from>
    <xdr:to>
      <xdr:col>41</xdr:col>
      <xdr:colOff>101600</xdr:colOff>
      <xdr:row>96</xdr:row>
      <xdr:rowOff>59496</xdr:rowOff>
    </xdr:to>
    <xdr:sp macro="" textlink="">
      <xdr:nvSpPr>
        <xdr:cNvPr id="490" name="楕円 489"/>
        <xdr:cNvSpPr/>
      </xdr:nvSpPr>
      <xdr:spPr>
        <a:xfrm>
          <a:off x="7810500" y="1641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76023</xdr:rowOff>
    </xdr:from>
    <xdr:ext cx="534377" cy="259045"/>
    <xdr:sp macro="" textlink="">
      <xdr:nvSpPr>
        <xdr:cNvPr id="491" name="テキスト ボックス 490"/>
        <xdr:cNvSpPr txBox="1"/>
      </xdr:nvSpPr>
      <xdr:spPr>
        <a:xfrm>
          <a:off x="7594111" y="1619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91545</xdr:rowOff>
    </xdr:from>
    <xdr:to>
      <xdr:col>36</xdr:col>
      <xdr:colOff>165100</xdr:colOff>
      <xdr:row>97</xdr:row>
      <xdr:rowOff>21695</xdr:rowOff>
    </xdr:to>
    <xdr:sp macro="" textlink="">
      <xdr:nvSpPr>
        <xdr:cNvPr id="492" name="楕円 491"/>
        <xdr:cNvSpPr/>
      </xdr:nvSpPr>
      <xdr:spPr>
        <a:xfrm>
          <a:off x="6921500" y="1655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38222</xdr:rowOff>
    </xdr:from>
    <xdr:ext cx="534377" cy="259045"/>
    <xdr:sp macro="" textlink="">
      <xdr:nvSpPr>
        <xdr:cNvPr id="493" name="テキスト ボックス 492"/>
        <xdr:cNvSpPr txBox="1"/>
      </xdr:nvSpPr>
      <xdr:spPr>
        <a:xfrm>
          <a:off x="6705111" y="1632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159493</xdr:rowOff>
    </xdr:from>
    <xdr:to>
      <xdr:col>85</xdr:col>
      <xdr:colOff>127000</xdr:colOff>
      <xdr:row>38</xdr:row>
      <xdr:rowOff>86208</xdr:rowOff>
    </xdr:to>
    <xdr:cxnSp macro="">
      <xdr:nvCxnSpPr>
        <xdr:cNvPr id="522" name="直線コネクタ 521"/>
        <xdr:cNvCxnSpPr/>
      </xdr:nvCxnSpPr>
      <xdr:spPr>
        <a:xfrm flipV="1">
          <a:off x="15481300" y="6503143"/>
          <a:ext cx="838200" cy="9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86415</xdr:rowOff>
    </xdr:from>
    <xdr:ext cx="469744" cy="259045"/>
    <xdr:sp macro="" textlink="">
      <xdr:nvSpPr>
        <xdr:cNvPr id="523" name="災害復旧事業費平均値テキスト"/>
        <xdr:cNvSpPr txBox="1"/>
      </xdr:nvSpPr>
      <xdr:spPr>
        <a:xfrm>
          <a:off x="16370300" y="660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86208</xdr:rowOff>
    </xdr:from>
    <xdr:to>
      <xdr:col>81</xdr:col>
      <xdr:colOff>50800</xdr:colOff>
      <xdr:row>38</xdr:row>
      <xdr:rowOff>125432</xdr:rowOff>
    </xdr:to>
    <xdr:cxnSp macro="">
      <xdr:nvCxnSpPr>
        <xdr:cNvPr id="525" name="直線コネクタ 524"/>
        <xdr:cNvCxnSpPr/>
      </xdr:nvCxnSpPr>
      <xdr:spPr>
        <a:xfrm flipV="1">
          <a:off x="14592300" y="6601308"/>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7" name="テキスト ボックス 526"/>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94114</xdr:rowOff>
    </xdr:from>
    <xdr:to>
      <xdr:col>76</xdr:col>
      <xdr:colOff>114300</xdr:colOff>
      <xdr:row>38</xdr:row>
      <xdr:rowOff>125432</xdr:rowOff>
    </xdr:to>
    <xdr:cxnSp macro="">
      <xdr:nvCxnSpPr>
        <xdr:cNvPr id="528" name="直線コネクタ 527"/>
        <xdr:cNvCxnSpPr/>
      </xdr:nvCxnSpPr>
      <xdr:spPr>
        <a:xfrm>
          <a:off x="13703300" y="6609214"/>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0" name="テキスト ボックス 529"/>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61138</xdr:rowOff>
    </xdr:from>
    <xdr:to>
      <xdr:col>71</xdr:col>
      <xdr:colOff>177800</xdr:colOff>
      <xdr:row>38</xdr:row>
      <xdr:rowOff>94114</xdr:rowOff>
    </xdr:to>
    <xdr:cxnSp macro="">
      <xdr:nvCxnSpPr>
        <xdr:cNvPr id="531" name="直線コネクタ 530"/>
        <xdr:cNvCxnSpPr/>
      </xdr:nvCxnSpPr>
      <xdr:spPr>
        <a:xfrm>
          <a:off x="12814300" y="6576238"/>
          <a:ext cx="889000" cy="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60107</xdr:rowOff>
    </xdr:from>
    <xdr:ext cx="469744" cy="259045"/>
    <xdr:sp macro="" textlink="">
      <xdr:nvSpPr>
        <xdr:cNvPr id="533" name="テキスト ボックス 532"/>
        <xdr:cNvSpPr txBox="1"/>
      </xdr:nvSpPr>
      <xdr:spPr>
        <a:xfrm>
          <a:off x="13468428" y="674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60336</xdr:rowOff>
    </xdr:from>
    <xdr:ext cx="469744" cy="259045"/>
    <xdr:sp macro="" textlink="">
      <xdr:nvSpPr>
        <xdr:cNvPr id="535" name="テキスト ボックス 534"/>
        <xdr:cNvSpPr txBox="1"/>
      </xdr:nvSpPr>
      <xdr:spPr>
        <a:xfrm>
          <a:off x="12579428"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108693</xdr:rowOff>
    </xdr:from>
    <xdr:to>
      <xdr:col>85</xdr:col>
      <xdr:colOff>177800</xdr:colOff>
      <xdr:row>38</xdr:row>
      <xdr:rowOff>38843</xdr:rowOff>
    </xdr:to>
    <xdr:sp macro="" textlink="">
      <xdr:nvSpPr>
        <xdr:cNvPr id="541" name="楕円 540"/>
        <xdr:cNvSpPr/>
      </xdr:nvSpPr>
      <xdr:spPr>
        <a:xfrm>
          <a:off x="16268700" y="645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131570</xdr:rowOff>
    </xdr:from>
    <xdr:ext cx="534377" cy="259045"/>
    <xdr:sp macro="" textlink="">
      <xdr:nvSpPr>
        <xdr:cNvPr id="542" name="災害復旧事業費該当値テキスト"/>
        <xdr:cNvSpPr txBox="1"/>
      </xdr:nvSpPr>
      <xdr:spPr>
        <a:xfrm>
          <a:off x="16370300" y="630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35408</xdr:rowOff>
    </xdr:from>
    <xdr:to>
      <xdr:col>81</xdr:col>
      <xdr:colOff>101600</xdr:colOff>
      <xdr:row>38</xdr:row>
      <xdr:rowOff>137008</xdr:rowOff>
    </xdr:to>
    <xdr:sp macro="" textlink="">
      <xdr:nvSpPr>
        <xdr:cNvPr id="543" name="楕円 542"/>
        <xdr:cNvSpPr/>
      </xdr:nvSpPr>
      <xdr:spPr>
        <a:xfrm>
          <a:off x="15430500" y="655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153535</xdr:rowOff>
    </xdr:from>
    <xdr:ext cx="469744" cy="259045"/>
    <xdr:sp macro="" textlink="">
      <xdr:nvSpPr>
        <xdr:cNvPr id="544" name="テキスト ボックス 543"/>
        <xdr:cNvSpPr txBox="1"/>
      </xdr:nvSpPr>
      <xdr:spPr>
        <a:xfrm>
          <a:off x="15246428" y="632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74632</xdr:rowOff>
    </xdr:from>
    <xdr:to>
      <xdr:col>76</xdr:col>
      <xdr:colOff>165100</xdr:colOff>
      <xdr:row>39</xdr:row>
      <xdr:rowOff>4782</xdr:rowOff>
    </xdr:to>
    <xdr:sp macro="" textlink="">
      <xdr:nvSpPr>
        <xdr:cNvPr id="545" name="楕円 544"/>
        <xdr:cNvSpPr/>
      </xdr:nvSpPr>
      <xdr:spPr>
        <a:xfrm>
          <a:off x="14541500" y="65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21308</xdr:rowOff>
    </xdr:from>
    <xdr:ext cx="469744" cy="259045"/>
    <xdr:sp macro="" textlink="">
      <xdr:nvSpPr>
        <xdr:cNvPr id="546" name="テキスト ボックス 545"/>
        <xdr:cNvSpPr txBox="1"/>
      </xdr:nvSpPr>
      <xdr:spPr>
        <a:xfrm>
          <a:off x="14357428" y="636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43314</xdr:rowOff>
    </xdr:from>
    <xdr:to>
      <xdr:col>72</xdr:col>
      <xdr:colOff>38100</xdr:colOff>
      <xdr:row>38</xdr:row>
      <xdr:rowOff>144914</xdr:rowOff>
    </xdr:to>
    <xdr:sp macro="" textlink="">
      <xdr:nvSpPr>
        <xdr:cNvPr id="547" name="楕円 546"/>
        <xdr:cNvSpPr/>
      </xdr:nvSpPr>
      <xdr:spPr>
        <a:xfrm>
          <a:off x="13652500" y="65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161440</xdr:rowOff>
    </xdr:from>
    <xdr:ext cx="469744" cy="259045"/>
    <xdr:sp macro="" textlink="">
      <xdr:nvSpPr>
        <xdr:cNvPr id="548" name="テキスト ボックス 547"/>
        <xdr:cNvSpPr txBox="1"/>
      </xdr:nvSpPr>
      <xdr:spPr>
        <a:xfrm>
          <a:off x="13468428" y="633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10338</xdr:rowOff>
    </xdr:from>
    <xdr:to>
      <xdr:col>67</xdr:col>
      <xdr:colOff>101600</xdr:colOff>
      <xdr:row>38</xdr:row>
      <xdr:rowOff>111938</xdr:rowOff>
    </xdr:to>
    <xdr:sp macro="" textlink="">
      <xdr:nvSpPr>
        <xdr:cNvPr id="549" name="楕円 548"/>
        <xdr:cNvSpPr/>
      </xdr:nvSpPr>
      <xdr:spPr>
        <a:xfrm>
          <a:off x="12763500" y="65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128465</xdr:rowOff>
    </xdr:from>
    <xdr:ext cx="469744" cy="259045"/>
    <xdr:sp macro="" textlink="">
      <xdr:nvSpPr>
        <xdr:cNvPr id="550" name="テキスト ボックス 549"/>
        <xdr:cNvSpPr txBox="1"/>
      </xdr:nvSpPr>
      <xdr:spPr>
        <a:xfrm>
          <a:off x="12579428"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21879</xdr:rowOff>
    </xdr:from>
    <xdr:to>
      <xdr:col>85</xdr:col>
      <xdr:colOff>127000</xdr:colOff>
      <xdr:row>73</xdr:row>
      <xdr:rowOff>127539</xdr:rowOff>
    </xdr:to>
    <xdr:cxnSp macro="">
      <xdr:nvCxnSpPr>
        <xdr:cNvPr id="626" name="直線コネクタ 625"/>
        <xdr:cNvCxnSpPr/>
      </xdr:nvCxnSpPr>
      <xdr:spPr>
        <a:xfrm>
          <a:off x="15481300" y="12366279"/>
          <a:ext cx="838200" cy="27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21879</xdr:rowOff>
    </xdr:from>
    <xdr:to>
      <xdr:col>81</xdr:col>
      <xdr:colOff>50800</xdr:colOff>
      <xdr:row>73</xdr:row>
      <xdr:rowOff>160548</xdr:rowOff>
    </xdr:to>
    <xdr:cxnSp macro="">
      <xdr:nvCxnSpPr>
        <xdr:cNvPr id="629" name="直線コネクタ 628"/>
        <xdr:cNvCxnSpPr/>
      </xdr:nvCxnSpPr>
      <xdr:spPr>
        <a:xfrm flipV="1">
          <a:off x="14592300" y="12366279"/>
          <a:ext cx="889000" cy="31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160548</xdr:rowOff>
    </xdr:from>
    <xdr:to>
      <xdr:col>76</xdr:col>
      <xdr:colOff>114300</xdr:colOff>
      <xdr:row>74</xdr:row>
      <xdr:rowOff>7958</xdr:rowOff>
    </xdr:to>
    <xdr:cxnSp macro="">
      <xdr:nvCxnSpPr>
        <xdr:cNvPr id="632" name="直線コネクタ 631"/>
        <xdr:cNvCxnSpPr/>
      </xdr:nvCxnSpPr>
      <xdr:spPr>
        <a:xfrm flipV="1">
          <a:off x="13703300" y="12676398"/>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24078</xdr:rowOff>
    </xdr:from>
    <xdr:ext cx="534377" cy="259045"/>
    <xdr:sp macro="" textlink="">
      <xdr:nvSpPr>
        <xdr:cNvPr id="634" name="テキスト ボックス 633"/>
        <xdr:cNvSpPr txBox="1"/>
      </xdr:nvSpPr>
      <xdr:spPr>
        <a:xfrm>
          <a:off x="14325111" y="123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156890</xdr:rowOff>
    </xdr:from>
    <xdr:to>
      <xdr:col>71</xdr:col>
      <xdr:colOff>177800</xdr:colOff>
      <xdr:row>74</xdr:row>
      <xdr:rowOff>7958</xdr:rowOff>
    </xdr:to>
    <xdr:cxnSp macro="">
      <xdr:nvCxnSpPr>
        <xdr:cNvPr id="635" name="直線コネクタ 634"/>
        <xdr:cNvCxnSpPr/>
      </xdr:nvCxnSpPr>
      <xdr:spPr>
        <a:xfrm>
          <a:off x="12814300" y="12672740"/>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23141</xdr:rowOff>
    </xdr:from>
    <xdr:ext cx="534377" cy="259045"/>
    <xdr:sp macro="" textlink="">
      <xdr:nvSpPr>
        <xdr:cNvPr id="637" name="テキスト ボックス 636"/>
        <xdr:cNvSpPr txBox="1"/>
      </xdr:nvSpPr>
      <xdr:spPr>
        <a:xfrm>
          <a:off x="13436111" y="123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14546</xdr:rowOff>
    </xdr:from>
    <xdr:ext cx="534377" cy="259045"/>
    <xdr:sp macro="" textlink="">
      <xdr:nvSpPr>
        <xdr:cNvPr id="639" name="テキスト ボックス 638"/>
        <xdr:cNvSpPr txBox="1"/>
      </xdr:nvSpPr>
      <xdr:spPr>
        <a:xfrm>
          <a:off x="12547111" y="1235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76739</xdr:rowOff>
    </xdr:from>
    <xdr:to>
      <xdr:col>85</xdr:col>
      <xdr:colOff>177800</xdr:colOff>
      <xdr:row>74</xdr:row>
      <xdr:rowOff>6889</xdr:rowOff>
    </xdr:to>
    <xdr:sp macro="" textlink="">
      <xdr:nvSpPr>
        <xdr:cNvPr id="645" name="楕円 644"/>
        <xdr:cNvSpPr/>
      </xdr:nvSpPr>
      <xdr:spPr>
        <a:xfrm>
          <a:off x="16268700" y="1259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99616</xdr:rowOff>
    </xdr:from>
    <xdr:ext cx="534377" cy="259045"/>
    <xdr:sp macro="" textlink="">
      <xdr:nvSpPr>
        <xdr:cNvPr id="646" name="公債費該当値テキスト"/>
        <xdr:cNvSpPr txBox="1"/>
      </xdr:nvSpPr>
      <xdr:spPr>
        <a:xfrm>
          <a:off x="16370300" y="1244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142529</xdr:rowOff>
    </xdr:from>
    <xdr:to>
      <xdr:col>81</xdr:col>
      <xdr:colOff>101600</xdr:colOff>
      <xdr:row>72</xdr:row>
      <xdr:rowOff>72679</xdr:rowOff>
    </xdr:to>
    <xdr:sp macro="" textlink="">
      <xdr:nvSpPr>
        <xdr:cNvPr id="647" name="楕円 646"/>
        <xdr:cNvSpPr/>
      </xdr:nvSpPr>
      <xdr:spPr>
        <a:xfrm>
          <a:off x="15430500" y="1231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89206</xdr:rowOff>
    </xdr:from>
    <xdr:ext cx="534377" cy="259045"/>
    <xdr:sp macro="" textlink="">
      <xdr:nvSpPr>
        <xdr:cNvPr id="648" name="テキスト ボックス 647"/>
        <xdr:cNvSpPr txBox="1"/>
      </xdr:nvSpPr>
      <xdr:spPr>
        <a:xfrm>
          <a:off x="15214111" y="120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109748</xdr:rowOff>
    </xdr:from>
    <xdr:to>
      <xdr:col>76</xdr:col>
      <xdr:colOff>165100</xdr:colOff>
      <xdr:row>74</xdr:row>
      <xdr:rowOff>39898</xdr:rowOff>
    </xdr:to>
    <xdr:sp macro="" textlink="">
      <xdr:nvSpPr>
        <xdr:cNvPr id="649" name="楕円 648"/>
        <xdr:cNvSpPr/>
      </xdr:nvSpPr>
      <xdr:spPr>
        <a:xfrm>
          <a:off x="14541500" y="126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31025</xdr:rowOff>
    </xdr:from>
    <xdr:ext cx="534377" cy="259045"/>
    <xdr:sp macro="" textlink="">
      <xdr:nvSpPr>
        <xdr:cNvPr id="650" name="テキスト ボックス 649"/>
        <xdr:cNvSpPr txBox="1"/>
      </xdr:nvSpPr>
      <xdr:spPr>
        <a:xfrm>
          <a:off x="14325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128608</xdr:rowOff>
    </xdr:from>
    <xdr:to>
      <xdr:col>72</xdr:col>
      <xdr:colOff>38100</xdr:colOff>
      <xdr:row>74</xdr:row>
      <xdr:rowOff>58758</xdr:rowOff>
    </xdr:to>
    <xdr:sp macro="" textlink="">
      <xdr:nvSpPr>
        <xdr:cNvPr id="651" name="楕円 650"/>
        <xdr:cNvSpPr/>
      </xdr:nvSpPr>
      <xdr:spPr>
        <a:xfrm>
          <a:off x="13652500" y="126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49885</xdr:rowOff>
    </xdr:from>
    <xdr:ext cx="534377" cy="259045"/>
    <xdr:sp macro="" textlink="">
      <xdr:nvSpPr>
        <xdr:cNvPr id="652" name="テキスト ボックス 651"/>
        <xdr:cNvSpPr txBox="1"/>
      </xdr:nvSpPr>
      <xdr:spPr>
        <a:xfrm>
          <a:off x="13436111" y="127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106090</xdr:rowOff>
    </xdr:from>
    <xdr:to>
      <xdr:col>67</xdr:col>
      <xdr:colOff>101600</xdr:colOff>
      <xdr:row>74</xdr:row>
      <xdr:rowOff>36240</xdr:rowOff>
    </xdr:to>
    <xdr:sp macro="" textlink="">
      <xdr:nvSpPr>
        <xdr:cNvPr id="653" name="楕円 652"/>
        <xdr:cNvSpPr/>
      </xdr:nvSpPr>
      <xdr:spPr>
        <a:xfrm>
          <a:off x="12763500" y="1262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27367</xdr:rowOff>
    </xdr:from>
    <xdr:ext cx="534377" cy="259045"/>
    <xdr:sp macro="" textlink="">
      <xdr:nvSpPr>
        <xdr:cNvPr id="654" name="テキスト ボックス 653"/>
        <xdr:cNvSpPr txBox="1"/>
      </xdr:nvSpPr>
      <xdr:spPr>
        <a:xfrm>
          <a:off x="12547111" y="1271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124383</xdr:rowOff>
    </xdr:from>
    <xdr:to>
      <xdr:col>85</xdr:col>
      <xdr:colOff>127000</xdr:colOff>
      <xdr:row>92</xdr:row>
      <xdr:rowOff>124040</xdr:rowOff>
    </xdr:to>
    <xdr:cxnSp macro="">
      <xdr:nvCxnSpPr>
        <xdr:cNvPr id="683" name="直線コネクタ 682"/>
        <xdr:cNvCxnSpPr/>
      </xdr:nvCxnSpPr>
      <xdr:spPr>
        <a:xfrm flipV="1">
          <a:off x="15481300" y="15726333"/>
          <a:ext cx="8382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124040</xdr:rowOff>
    </xdr:from>
    <xdr:to>
      <xdr:col>81</xdr:col>
      <xdr:colOff>50800</xdr:colOff>
      <xdr:row>93</xdr:row>
      <xdr:rowOff>86055</xdr:rowOff>
    </xdr:to>
    <xdr:cxnSp macro="">
      <xdr:nvCxnSpPr>
        <xdr:cNvPr id="686" name="直線コネクタ 685"/>
        <xdr:cNvCxnSpPr/>
      </xdr:nvCxnSpPr>
      <xdr:spPr>
        <a:xfrm flipV="1">
          <a:off x="14592300" y="15897440"/>
          <a:ext cx="889000" cy="13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86055</xdr:rowOff>
    </xdr:from>
    <xdr:to>
      <xdr:col>76</xdr:col>
      <xdr:colOff>114300</xdr:colOff>
      <xdr:row>93</xdr:row>
      <xdr:rowOff>92723</xdr:rowOff>
    </xdr:to>
    <xdr:cxnSp macro="">
      <xdr:nvCxnSpPr>
        <xdr:cNvPr id="689" name="直線コネクタ 688"/>
        <xdr:cNvCxnSpPr/>
      </xdr:nvCxnSpPr>
      <xdr:spPr>
        <a:xfrm flipV="1">
          <a:off x="13703300" y="16030905"/>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165951</xdr:rowOff>
    </xdr:from>
    <xdr:to>
      <xdr:col>71</xdr:col>
      <xdr:colOff>177800</xdr:colOff>
      <xdr:row>93</xdr:row>
      <xdr:rowOff>92723</xdr:rowOff>
    </xdr:to>
    <xdr:cxnSp macro="">
      <xdr:nvCxnSpPr>
        <xdr:cNvPr id="692" name="直線コネクタ 691"/>
        <xdr:cNvCxnSpPr/>
      </xdr:nvCxnSpPr>
      <xdr:spPr>
        <a:xfrm>
          <a:off x="12814300" y="15939351"/>
          <a:ext cx="889000" cy="9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73583</xdr:rowOff>
    </xdr:from>
    <xdr:to>
      <xdr:col>85</xdr:col>
      <xdr:colOff>177800</xdr:colOff>
      <xdr:row>92</xdr:row>
      <xdr:rowOff>3733</xdr:rowOff>
    </xdr:to>
    <xdr:sp macro="" textlink="">
      <xdr:nvSpPr>
        <xdr:cNvPr id="702" name="楕円 701"/>
        <xdr:cNvSpPr/>
      </xdr:nvSpPr>
      <xdr:spPr>
        <a:xfrm>
          <a:off x="16268700" y="156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26610</xdr:rowOff>
    </xdr:from>
    <xdr:ext cx="534377" cy="259045"/>
    <xdr:sp macro="" textlink="">
      <xdr:nvSpPr>
        <xdr:cNvPr id="703" name="積立金該当値テキスト"/>
        <xdr:cNvSpPr txBox="1"/>
      </xdr:nvSpPr>
      <xdr:spPr>
        <a:xfrm>
          <a:off x="16370300" y="1562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73240</xdr:rowOff>
    </xdr:from>
    <xdr:to>
      <xdr:col>81</xdr:col>
      <xdr:colOff>101600</xdr:colOff>
      <xdr:row>93</xdr:row>
      <xdr:rowOff>3390</xdr:rowOff>
    </xdr:to>
    <xdr:sp macro="" textlink="">
      <xdr:nvSpPr>
        <xdr:cNvPr id="704" name="楕円 703"/>
        <xdr:cNvSpPr/>
      </xdr:nvSpPr>
      <xdr:spPr>
        <a:xfrm>
          <a:off x="15430500" y="158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19917</xdr:rowOff>
    </xdr:from>
    <xdr:ext cx="534377" cy="259045"/>
    <xdr:sp macro="" textlink="">
      <xdr:nvSpPr>
        <xdr:cNvPr id="705" name="テキスト ボックス 704"/>
        <xdr:cNvSpPr txBox="1"/>
      </xdr:nvSpPr>
      <xdr:spPr>
        <a:xfrm>
          <a:off x="15214111" y="156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35255</xdr:rowOff>
    </xdr:from>
    <xdr:to>
      <xdr:col>76</xdr:col>
      <xdr:colOff>165100</xdr:colOff>
      <xdr:row>93</xdr:row>
      <xdr:rowOff>136855</xdr:rowOff>
    </xdr:to>
    <xdr:sp macro="" textlink="">
      <xdr:nvSpPr>
        <xdr:cNvPr id="706" name="楕円 705"/>
        <xdr:cNvSpPr/>
      </xdr:nvSpPr>
      <xdr:spPr>
        <a:xfrm>
          <a:off x="14541500" y="1598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153382</xdr:rowOff>
    </xdr:from>
    <xdr:ext cx="534377" cy="259045"/>
    <xdr:sp macro="" textlink="">
      <xdr:nvSpPr>
        <xdr:cNvPr id="707" name="テキスト ボックス 706"/>
        <xdr:cNvSpPr txBox="1"/>
      </xdr:nvSpPr>
      <xdr:spPr>
        <a:xfrm>
          <a:off x="14325111" y="1575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41923</xdr:rowOff>
    </xdr:from>
    <xdr:to>
      <xdr:col>72</xdr:col>
      <xdr:colOff>38100</xdr:colOff>
      <xdr:row>93</xdr:row>
      <xdr:rowOff>143523</xdr:rowOff>
    </xdr:to>
    <xdr:sp macro="" textlink="">
      <xdr:nvSpPr>
        <xdr:cNvPr id="708" name="楕円 707"/>
        <xdr:cNvSpPr/>
      </xdr:nvSpPr>
      <xdr:spPr>
        <a:xfrm>
          <a:off x="13652500" y="159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160050</xdr:rowOff>
    </xdr:from>
    <xdr:ext cx="534377" cy="259045"/>
    <xdr:sp macro="" textlink="">
      <xdr:nvSpPr>
        <xdr:cNvPr id="709" name="テキスト ボックス 708"/>
        <xdr:cNvSpPr txBox="1"/>
      </xdr:nvSpPr>
      <xdr:spPr>
        <a:xfrm>
          <a:off x="13436111" y="1576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115151</xdr:rowOff>
    </xdr:from>
    <xdr:to>
      <xdr:col>67</xdr:col>
      <xdr:colOff>101600</xdr:colOff>
      <xdr:row>93</xdr:row>
      <xdr:rowOff>45301</xdr:rowOff>
    </xdr:to>
    <xdr:sp macro="" textlink="">
      <xdr:nvSpPr>
        <xdr:cNvPr id="710" name="楕円 709"/>
        <xdr:cNvSpPr/>
      </xdr:nvSpPr>
      <xdr:spPr>
        <a:xfrm>
          <a:off x="12763500" y="158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61828</xdr:rowOff>
    </xdr:from>
    <xdr:ext cx="534377" cy="259045"/>
    <xdr:sp macro="" textlink="">
      <xdr:nvSpPr>
        <xdr:cNvPr id="711" name="テキスト ボックス 710"/>
        <xdr:cNvSpPr txBox="1"/>
      </xdr:nvSpPr>
      <xdr:spPr>
        <a:xfrm>
          <a:off x="12547111" y="1566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109655</xdr:rowOff>
    </xdr:from>
    <xdr:to>
      <xdr:col>116</xdr:col>
      <xdr:colOff>63500</xdr:colOff>
      <xdr:row>37</xdr:row>
      <xdr:rowOff>61486</xdr:rowOff>
    </xdr:to>
    <xdr:cxnSp macro="">
      <xdr:nvCxnSpPr>
        <xdr:cNvPr id="742" name="直線コネクタ 741"/>
        <xdr:cNvCxnSpPr/>
      </xdr:nvCxnSpPr>
      <xdr:spPr>
        <a:xfrm flipV="1">
          <a:off x="21323300" y="6281855"/>
          <a:ext cx="838200" cy="1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61486</xdr:rowOff>
    </xdr:from>
    <xdr:to>
      <xdr:col>111</xdr:col>
      <xdr:colOff>177800</xdr:colOff>
      <xdr:row>38</xdr:row>
      <xdr:rowOff>744</xdr:rowOff>
    </xdr:to>
    <xdr:cxnSp macro="">
      <xdr:nvCxnSpPr>
        <xdr:cNvPr id="745" name="直線コネクタ 744"/>
        <xdr:cNvCxnSpPr/>
      </xdr:nvCxnSpPr>
      <xdr:spPr>
        <a:xfrm flipV="1">
          <a:off x="20434300" y="6405136"/>
          <a:ext cx="889000" cy="1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130719</xdr:rowOff>
    </xdr:from>
    <xdr:to>
      <xdr:col>107</xdr:col>
      <xdr:colOff>50800</xdr:colOff>
      <xdr:row>38</xdr:row>
      <xdr:rowOff>744</xdr:rowOff>
    </xdr:to>
    <xdr:cxnSp macro="">
      <xdr:nvCxnSpPr>
        <xdr:cNvPr id="748" name="直線コネクタ 747"/>
        <xdr:cNvCxnSpPr/>
      </xdr:nvCxnSpPr>
      <xdr:spPr>
        <a:xfrm>
          <a:off x="19545300" y="6474369"/>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130719</xdr:rowOff>
    </xdr:from>
    <xdr:to>
      <xdr:col>102</xdr:col>
      <xdr:colOff>114300</xdr:colOff>
      <xdr:row>38</xdr:row>
      <xdr:rowOff>12990</xdr:rowOff>
    </xdr:to>
    <xdr:cxnSp macro="">
      <xdr:nvCxnSpPr>
        <xdr:cNvPr id="751" name="直線コネクタ 750"/>
        <xdr:cNvCxnSpPr/>
      </xdr:nvCxnSpPr>
      <xdr:spPr>
        <a:xfrm flipV="1">
          <a:off x="18656300" y="647436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58855</xdr:rowOff>
    </xdr:from>
    <xdr:to>
      <xdr:col>116</xdr:col>
      <xdr:colOff>114300</xdr:colOff>
      <xdr:row>36</xdr:row>
      <xdr:rowOff>160455</xdr:rowOff>
    </xdr:to>
    <xdr:sp macro="" textlink="">
      <xdr:nvSpPr>
        <xdr:cNvPr id="761" name="楕円 760"/>
        <xdr:cNvSpPr/>
      </xdr:nvSpPr>
      <xdr:spPr>
        <a:xfrm>
          <a:off x="221107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81732</xdr:rowOff>
    </xdr:from>
    <xdr:ext cx="469744" cy="259045"/>
    <xdr:sp macro="" textlink="">
      <xdr:nvSpPr>
        <xdr:cNvPr id="762" name="投資及び出資金該当値テキスト"/>
        <xdr:cNvSpPr txBox="1"/>
      </xdr:nvSpPr>
      <xdr:spPr>
        <a:xfrm>
          <a:off x="22212300" y="608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10686</xdr:rowOff>
    </xdr:from>
    <xdr:to>
      <xdr:col>112</xdr:col>
      <xdr:colOff>38100</xdr:colOff>
      <xdr:row>37</xdr:row>
      <xdr:rowOff>112286</xdr:rowOff>
    </xdr:to>
    <xdr:sp macro="" textlink="">
      <xdr:nvSpPr>
        <xdr:cNvPr id="763" name="楕円 762"/>
        <xdr:cNvSpPr/>
      </xdr:nvSpPr>
      <xdr:spPr>
        <a:xfrm>
          <a:off x="21272500" y="63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128813</xdr:rowOff>
    </xdr:from>
    <xdr:ext cx="469744" cy="259045"/>
    <xdr:sp macro="" textlink="">
      <xdr:nvSpPr>
        <xdr:cNvPr id="764" name="テキスト ボックス 763"/>
        <xdr:cNvSpPr txBox="1"/>
      </xdr:nvSpPr>
      <xdr:spPr>
        <a:xfrm>
          <a:off x="21088428" y="612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121394</xdr:rowOff>
    </xdr:from>
    <xdr:to>
      <xdr:col>107</xdr:col>
      <xdr:colOff>101600</xdr:colOff>
      <xdr:row>38</xdr:row>
      <xdr:rowOff>51544</xdr:rowOff>
    </xdr:to>
    <xdr:sp macro="" textlink="">
      <xdr:nvSpPr>
        <xdr:cNvPr id="765" name="楕円 764"/>
        <xdr:cNvSpPr/>
      </xdr:nvSpPr>
      <xdr:spPr>
        <a:xfrm>
          <a:off x="20383500" y="64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42671</xdr:rowOff>
    </xdr:from>
    <xdr:ext cx="469744" cy="259045"/>
    <xdr:sp macro="" textlink="">
      <xdr:nvSpPr>
        <xdr:cNvPr id="766" name="テキスト ボックス 765"/>
        <xdr:cNvSpPr txBox="1"/>
      </xdr:nvSpPr>
      <xdr:spPr>
        <a:xfrm>
          <a:off x="20199428" y="655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79919</xdr:rowOff>
    </xdr:from>
    <xdr:to>
      <xdr:col>102</xdr:col>
      <xdr:colOff>165100</xdr:colOff>
      <xdr:row>38</xdr:row>
      <xdr:rowOff>10069</xdr:rowOff>
    </xdr:to>
    <xdr:sp macro="" textlink="">
      <xdr:nvSpPr>
        <xdr:cNvPr id="767" name="楕円 766"/>
        <xdr:cNvSpPr/>
      </xdr:nvSpPr>
      <xdr:spPr>
        <a:xfrm>
          <a:off x="19494500" y="642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1196</xdr:rowOff>
    </xdr:from>
    <xdr:ext cx="469744" cy="259045"/>
    <xdr:sp macro="" textlink="">
      <xdr:nvSpPr>
        <xdr:cNvPr id="768" name="テキスト ボックス 767"/>
        <xdr:cNvSpPr txBox="1"/>
      </xdr:nvSpPr>
      <xdr:spPr>
        <a:xfrm>
          <a:off x="19310428" y="651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133640</xdr:rowOff>
    </xdr:from>
    <xdr:to>
      <xdr:col>98</xdr:col>
      <xdr:colOff>38100</xdr:colOff>
      <xdr:row>38</xdr:row>
      <xdr:rowOff>63790</xdr:rowOff>
    </xdr:to>
    <xdr:sp macro="" textlink="">
      <xdr:nvSpPr>
        <xdr:cNvPr id="769" name="楕円 768"/>
        <xdr:cNvSpPr/>
      </xdr:nvSpPr>
      <xdr:spPr>
        <a:xfrm>
          <a:off x="18605500" y="64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54917</xdr:rowOff>
    </xdr:from>
    <xdr:ext cx="469744" cy="259045"/>
    <xdr:sp macro="" textlink="">
      <xdr:nvSpPr>
        <xdr:cNvPr id="770" name="テキスト ボックス 769"/>
        <xdr:cNvSpPr txBox="1"/>
      </xdr:nvSpPr>
      <xdr:spPr>
        <a:xfrm>
          <a:off x="18421428" y="657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136238</xdr:rowOff>
    </xdr:from>
    <xdr:to>
      <xdr:col>116</xdr:col>
      <xdr:colOff>63500</xdr:colOff>
      <xdr:row>58</xdr:row>
      <xdr:rowOff>144697</xdr:rowOff>
    </xdr:to>
    <xdr:cxnSp macro="">
      <xdr:nvCxnSpPr>
        <xdr:cNvPr id="801" name="直線コネクタ 800"/>
        <xdr:cNvCxnSpPr/>
      </xdr:nvCxnSpPr>
      <xdr:spPr>
        <a:xfrm>
          <a:off x="21323300" y="10080338"/>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134736</xdr:rowOff>
    </xdr:from>
    <xdr:to>
      <xdr:col>111</xdr:col>
      <xdr:colOff>177800</xdr:colOff>
      <xdr:row>58</xdr:row>
      <xdr:rowOff>136238</xdr:rowOff>
    </xdr:to>
    <xdr:cxnSp macro="">
      <xdr:nvCxnSpPr>
        <xdr:cNvPr id="804" name="直線コネクタ 803"/>
        <xdr:cNvCxnSpPr/>
      </xdr:nvCxnSpPr>
      <xdr:spPr>
        <a:xfrm>
          <a:off x="20434300" y="10078836"/>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112089</xdr:rowOff>
    </xdr:from>
    <xdr:to>
      <xdr:col>107</xdr:col>
      <xdr:colOff>50800</xdr:colOff>
      <xdr:row>58</xdr:row>
      <xdr:rowOff>134736</xdr:rowOff>
    </xdr:to>
    <xdr:cxnSp macro="">
      <xdr:nvCxnSpPr>
        <xdr:cNvPr id="807" name="直線コネクタ 806"/>
        <xdr:cNvCxnSpPr/>
      </xdr:nvCxnSpPr>
      <xdr:spPr>
        <a:xfrm>
          <a:off x="19545300" y="10056189"/>
          <a:ext cx="889000" cy="2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80738</xdr:rowOff>
    </xdr:from>
    <xdr:to>
      <xdr:col>102</xdr:col>
      <xdr:colOff>114300</xdr:colOff>
      <xdr:row>58</xdr:row>
      <xdr:rowOff>112089</xdr:rowOff>
    </xdr:to>
    <xdr:cxnSp macro="">
      <xdr:nvCxnSpPr>
        <xdr:cNvPr id="810" name="直線コネクタ 809"/>
        <xdr:cNvCxnSpPr/>
      </xdr:nvCxnSpPr>
      <xdr:spPr>
        <a:xfrm>
          <a:off x="18656300" y="10024838"/>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93897</xdr:rowOff>
    </xdr:from>
    <xdr:to>
      <xdr:col>116</xdr:col>
      <xdr:colOff>114300</xdr:colOff>
      <xdr:row>59</xdr:row>
      <xdr:rowOff>24047</xdr:rowOff>
    </xdr:to>
    <xdr:sp macro="" textlink="">
      <xdr:nvSpPr>
        <xdr:cNvPr id="820" name="楕円 819"/>
        <xdr:cNvSpPr/>
      </xdr:nvSpPr>
      <xdr:spPr>
        <a:xfrm>
          <a:off x="22110700" y="100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47096</xdr:rowOff>
    </xdr:from>
    <xdr:ext cx="469744" cy="259045"/>
    <xdr:sp macro="" textlink="">
      <xdr:nvSpPr>
        <xdr:cNvPr id="821" name="貸付金該当値テキスト"/>
        <xdr:cNvSpPr txBox="1"/>
      </xdr:nvSpPr>
      <xdr:spPr>
        <a:xfrm>
          <a:off x="22212300" y="999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85438</xdr:rowOff>
    </xdr:from>
    <xdr:to>
      <xdr:col>112</xdr:col>
      <xdr:colOff>38100</xdr:colOff>
      <xdr:row>59</xdr:row>
      <xdr:rowOff>15588</xdr:rowOff>
    </xdr:to>
    <xdr:sp macro="" textlink="">
      <xdr:nvSpPr>
        <xdr:cNvPr id="822" name="楕円 821"/>
        <xdr:cNvSpPr/>
      </xdr:nvSpPr>
      <xdr:spPr>
        <a:xfrm>
          <a:off x="21272500" y="100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32115</xdr:rowOff>
    </xdr:from>
    <xdr:ext cx="469744" cy="259045"/>
    <xdr:sp macro="" textlink="">
      <xdr:nvSpPr>
        <xdr:cNvPr id="823" name="テキスト ボックス 822"/>
        <xdr:cNvSpPr txBox="1"/>
      </xdr:nvSpPr>
      <xdr:spPr>
        <a:xfrm>
          <a:off x="21088428" y="980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83936</xdr:rowOff>
    </xdr:from>
    <xdr:to>
      <xdr:col>107</xdr:col>
      <xdr:colOff>101600</xdr:colOff>
      <xdr:row>59</xdr:row>
      <xdr:rowOff>14086</xdr:rowOff>
    </xdr:to>
    <xdr:sp macro="" textlink="">
      <xdr:nvSpPr>
        <xdr:cNvPr id="824" name="楕円 823"/>
        <xdr:cNvSpPr/>
      </xdr:nvSpPr>
      <xdr:spPr>
        <a:xfrm>
          <a:off x="20383500" y="1002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30613</xdr:rowOff>
    </xdr:from>
    <xdr:ext cx="469744" cy="259045"/>
    <xdr:sp macro="" textlink="">
      <xdr:nvSpPr>
        <xdr:cNvPr id="825" name="テキスト ボックス 824"/>
        <xdr:cNvSpPr txBox="1"/>
      </xdr:nvSpPr>
      <xdr:spPr>
        <a:xfrm>
          <a:off x="20199428" y="980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61289</xdr:rowOff>
    </xdr:from>
    <xdr:to>
      <xdr:col>102</xdr:col>
      <xdr:colOff>165100</xdr:colOff>
      <xdr:row>58</xdr:row>
      <xdr:rowOff>162889</xdr:rowOff>
    </xdr:to>
    <xdr:sp macro="" textlink="">
      <xdr:nvSpPr>
        <xdr:cNvPr id="826" name="楕円 825"/>
        <xdr:cNvSpPr/>
      </xdr:nvSpPr>
      <xdr:spPr>
        <a:xfrm>
          <a:off x="19494500" y="100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7966</xdr:rowOff>
    </xdr:from>
    <xdr:ext cx="469744" cy="259045"/>
    <xdr:sp macro="" textlink="">
      <xdr:nvSpPr>
        <xdr:cNvPr id="827" name="テキスト ボックス 826"/>
        <xdr:cNvSpPr txBox="1"/>
      </xdr:nvSpPr>
      <xdr:spPr>
        <a:xfrm>
          <a:off x="19310428" y="978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29938</xdr:rowOff>
    </xdr:from>
    <xdr:to>
      <xdr:col>98</xdr:col>
      <xdr:colOff>38100</xdr:colOff>
      <xdr:row>58</xdr:row>
      <xdr:rowOff>131538</xdr:rowOff>
    </xdr:to>
    <xdr:sp macro="" textlink="">
      <xdr:nvSpPr>
        <xdr:cNvPr id="828" name="楕円 827"/>
        <xdr:cNvSpPr/>
      </xdr:nvSpPr>
      <xdr:spPr>
        <a:xfrm>
          <a:off x="18605500" y="997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148065</xdr:rowOff>
    </xdr:from>
    <xdr:ext cx="534377" cy="259045"/>
    <xdr:sp macro="" textlink="">
      <xdr:nvSpPr>
        <xdr:cNvPr id="829" name="テキスト ボックス 828"/>
        <xdr:cNvSpPr txBox="1"/>
      </xdr:nvSpPr>
      <xdr:spPr>
        <a:xfrm>
          <a:off x="18389111" y="974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44069</xdr:rowOff>
    </xdr:from>
    <xdr:to>
      <xdr:col>116</xdr:col>
      <xdr:colOff>63500</xdr:colOff>
      <xdr:row>75</xdr:row>
      <xdr:rowOff>81826</xdr:rowOff>
    </xdr:to>
    <xdr:cxnSp macro="">
      <xdr:nvCxnSpPr>
        <xdr:cNvPr id="859" name="直線コネクタ 858"/>
        <xdr:cNvCxnSpPr/>
      </xdr:nvCxnSpPr>
      <xdr:spPr>
        <a:xfrm flipV="1">
          <a:off x="21323300" y="12902819"/>
          <a:ext cx="838200" cy="3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81826</xdr:rowOff>
    </xdr:from>
    <xdr:to>
      <xdr:col>111</xdr:col>
      <xdr:colOff>177800</xdr:colOff>
      <xdr:row>75</xdr:row>
      <xdr:rowOff>165951</xdr:rowOff>
    </xdr:to>
    <xdr:cxnSp macro="">
      <xdr:nvCxnSpPr>
        <xdr:cNvPr id="862" name="直線コネクタ 861"/>
        <xdr:cNvCxnSpPr/>
      </xdr:nvCxnSpPr>
      <xdr:spPr>
        <a:xfrm flipV="1">
          <a:off x="20434300" y="12940576"/>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127051</xdr:rowOff>
    </xdr:from>
    <xdr:to>
      <xdr:col>107</xdr:col>
      <xdr:colOff>50800</xdr:colOff>
      <xdr:row>75</xdr:row>
      <xdr:rowOff>165951</xdr:rowOff>
    </xdr:to>
    <xdr:cxnSp macro="">
      <xdr:nvCxnSpPr>
        <xdr:cNvPr id="865" name="直線コネクタ 864"/>
        <xdr:cNvCxnSpPr/>
      </xdr:nvCxnSpPr>
      <xdr:spPr>
        <a:xfrm>
          <a:off x="19545300" y="12985801"/>
          <a:ext cx="8890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3378</xdr:rowOff>
    </xdr:from>
    <xdr:to>
      <xdr:col>102</xdr:col>
      <xdr:colOff>114300</xdr:colOff>
      <xdr:row>75</xdr:row>
      <xdr:rowOff>127051</xdr:rowOff>
    </xdr:to>
    <xdr:cxnSp macro="">
      <xdr:nvCxnSpPr>
        <xdr:cNvPr id="868" name="直線コネクタ 867"/>
        <xdr:cNvCxnSpPr/>
      </xdr:nvCxnSpPr>
      <xdr:spPr>
        <a:xfrm>
          <a:off x="18656300" y="12862128"/>
          <a:ext cx="8890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164719</xdr:rowOff>
    </xdr:from>
    <xdr:to>
      <xdr:col>116</xdr:col>
      <xdr:colOff>114300</xdr:colOff>
      <xdr:row>75</xdr:row>
      <xdr:rowOff>94869</xdr:rowOff>
    </xdr:to>
    <xdr:sp macro="" textlink="">
      <xdr:nvSpPr>
        <xdr:cNvPr id="878" name="楕円 877"/>
        <xdr:cNvSpPr/>
      </xdr:nvSpPr>
      <xdr:spPr>
        <a:xfrm>
          <a:off x="22110700" y="128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16146</xdr:rowOff>
    </xdr:from>
    <xdr:ext cx="534377" cy="259045"/>
    <xdr:sp macro="" textlink="">
      <xdr:nvSpPr>
        <xdr:cNvPr id="879" name="繰出金該当値テキスト"/>
        <xdr:cNvSpPr txBox="1"/>
      </xdr:nvSpPr>
      <xdr:spPr>
        <a:xfrm>
          <a:off x="22212300" y="127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31026</xdr:rowOff>
    </xdr:from>
    <xdr:to>
      <xdr:col>112</xdr:col>
      <xdr:colOff>38100</xdr:colOff>
      <xdr:row>75</xdr:row>
      <xdr:rowOff>132626</xdr:rowOff>
    </xdr:to>
    <xdr:sp macro="" textlink="">
      <xdr:nvSpPr>
        <xdr:cNvPr id="880" name="楕円 879"/>
        <xdr:cNvSpPr/>
      </xdr:nvSpPr>
      <xdr:spPr>
        <a:xfrm>
          <a:off x="21272500" y="128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149153</xdr:rowOff>
    </xdr:from>
    <xdr:ext cx="534377" cy="259045"/>
    <xdr:sp macro="" textlink="">
      <xdr:nvSpPr>
        <xdr:cNvPr id="881" name="テキスト ボックス 880"/>
        <xdr:cNvSpPr txBox="1"/>
      </xdr:nvSpPr>
      <xdr:spPr>
        <a:xfrm>
          <a:off x="21056111" y="126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115151</xdr:rowOff>
    </xdr:from>
    <xdr:to>
      <xdr:col>107</xdr:col>
      <xdr:colOff>101600</xdr:colOff>
      <xdr:row>76</xdr:row>
      <xdr:rowOff>45301</xdr:rowOff>
    </xdr:to>
    <xdr:sp macro="" textlink="">
      <xdr:nvSpPr>
        <xdr:cNvPr id="882" name="楕円 881"/>
        <xdr:cNvSpPr/>
      </xdr:nvSpPr>
      <xdr:spPr>
        <a:xfrm>
          <a:off x="20383500" y="129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36428</xdr:rowOff>
    </xdr:from>
    <xdr:ext cx="534377" cy="259045"/>
    <xdr:sp macro="" textlink="">
      <xdr:nvSpPr>
        <xdr:cNvPr id="883" name="テキスト ボックス 882"/>
        <xdr:cNvSpPr txBox="1"/>
      </xdr:nvSpPr>
      <xdr:spPr>
        <a:xfrm>
          <a:off x="20167111" y="130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76251</xdr:rowOff>
    </xdr:from>
    <xdr:to>
      <xdr:col>102</xdr:col>
      <xdr:colOff>165100</xdr:colOff>
      <xdr:row>76</xdr:row>
      <xdr:rowOff>6401</xdr:rowOff>
    </xdr:to>
    <xdr:sp macro="" textlink="">
      <xdr:nvSpPr>
        <xdr:cNvPr id="884" name="楕円 883"/>
        <xdr:cNvSpPr/>
      </xdr:nvSpPr>
      <xdr:spPr>
        <a:xfrm>
          <a:off x="19494500" y="129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168978</xdr:rowOff>
    </xdr:from>
    <xdr:ext cx="534377" cy="259045"/>
    <xdr:sp macro="" textlink="">
      <xdr:nvSpPr>
        <xdr:cNvPr id="885" name="テキスト ボックス 884"/>
        <xdr:cNvSpPr txBox="1"/>
      </xdr:nvSpPr>
      <xdr:spPr>
        <a:xfrm>
          <a:off x="19278111" y="130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124028</xdr:rowOff>
    </xdr:from>
    <xdr:to>
      <xdr:col>98</xdr:col>
      <xdr:colOff>38100</xdr:colOff>
      <xdr:row>75</xdr:row>
      <xdr:rowOff>54178</xdr:rowOff>
    </xdr:to>
    <xdr:sp macro="" textlink="">
      <xdr:nvSpPr>
        <xdr:cNvPr id="886" name="楕円 885"/>
        <xdr:cNvSpPr/>
      </xdr:nvSpPr>
      <xdr:spPr>
        <a:xfrm>
          <a:off x="18605500" y="128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70705</xdr:rowOff>
    </xdr:from>
    <xdr:ext cx="534377" cy="259045"/>
    <xdr:sp macro="" textlink="">
      <xdr:nvSpPr>
        <xdr:cNvPr id="887" name="テキスト ボックス 886"/>
        <xdr:cNvSpPr txBox="1"/>
      </xdr:nvSpPr>
      <xdr:spPr>
        <a:xfrm>
          <a:off x="18389111" y="125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・人件費については、会計年度任用職員制度の開始等に伴い、前年度と比較して</a:t>
          </a:r>
          <a:r>
            <a:rPr kumimoji="1" lang="en-US" altLang="ja-JP" sz="1300">
              <a:latin typeface="ＭＳ Ｐゴシック" panose="020B0600070205080204" pitchFamily="50" charset="-128"/>
              <a:ea typeface="ＭＳ Ｐゴシック" panose="020B0600070205080204" pitchFamily="50" charset="-128"/>
            </a:rPr>
            <a:t>9,887</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２年続けて増加しているが、主な要因は令和元年東日本台風等に係る災害廃棄物処理事業の増によるものであり、令和２年度は事業の進捗（処理量の増加に伴う事業費の増）に伴い、前年度と比較して</a:t>
          </a:r>
          <a:r>
            <a:rPr kumimoji="1" lang="en-US" altLang="ja-JP" sz="1300">
              <a:latin typeface="ＭＳ Ｐゴシック" panose="020B0600070205080204" pitchFamily="50" charset="-128"/>
              <a:ea typeface="ＭＳ Ｐゴシック" panose="020B0600070205080204" pitchFamily="50" charset="-128"/>
            </a:rPr>
            <a:t>10,292</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は、広域合併都市の本市は、他中核市と比較して施設総量が多いことから、類似団体平均を上回っているものと見込まれる。公共施設等総合管理計画に基づき、民間代替性の高い施設を中心に民間への移譲や施設の廃止等を進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・補助費等については、新型コロナウイルス感染症対応に係る特別定額給付金の皆増等に伴い、前年度と比較して</a:t>
          </a:r>
          <a:r>
            <a:rPr kumimoji="1" lang="en-US" altLang="ja-JP" sz="1300">
              <a:latin typeface="ＭＳ Ｐゴシック" panose="020B0600070205080204" pitchFamily="50" charset="-128"/>
              <a:ea typeface="ＭＳ Ｐゴシック" panose="020B0600070205080204" pitchFamily="50" charset="-128"/>
            </a:rPr>
            <a:t>87,123</a:t>
          </a:r>
          <a:r>
            <a:rPr kumimoji="1" lang="ja-JP" altLang="en-US" sz="1300">
              <a:latin typeface="ＭＳ Ｐゴシック" panose="020B0600070205080204" pitchFamily="50" charset="-128"/>
              <a:ea typeface="ＭＳ Ｐゴシック" panose="020B0600070205080204" pitchFamily="50" charset="-128"/>
            </a:rPr>
            <a:t>円の大幅な増となった。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・公債費については、令和元年度において、将来の公債費負担の軽減を図るため、災害公営住宅建設事業等に係る地方債の繰上償還（約</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億円）を行ったことにより、住民一人当たりのコストは例年と比較して増加している。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318,490
315,597
1,232.26
199,829,402
192,542,884
2,811,446
76,498,488
129,889,048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20066</xdr:rowOff>
    </xdr:from>
    <xdr:to>
      <xdr:col>24</xdr:col>
      <xdr:colOff>63500</xdr:colOff>
      <xdr:row>34</xdr:row>
      <xdr:rowOff>96266</xdr:rowOff>
    </xdr:to>
    <xdr:cxnSp macro="">
      <xdr:nvCxnSpPr>
        <xdr:cNvPr id="61" name="直線コネクタ 60"/>
        <xdr:cNvCxnSpPr/>
      </xdr:nvCxnSpPr>
      <xdr:spPr>
        <a:xfrm>
          <a:off x="3797300" y="584936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170942</xdr:rowOff>
    </xdr:from>
    <xdr:to>
      <xdr:col>19</xdr:col>
      <xdr:colOff>177800</xdr:colOff>
      <xdr:row>34</xdr:row>
      <xdr:rowOff>20066</xdr:rowOff>
    </xdr:to>
    <xdr:cxnSp macro="">
      <xdr:nvCxnSpPr>
        <xdr:cNvPr id="64" name="直線コネクタ 63"/>
        <xdr:cNvCxnSpPr/>
      </xdr:nvCxnSpPr>
      <xdr:spPr>
        <a:xfrm>
          <a:off x="2908300" y="582879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170942</xdr:rowOff>
    </xdr:from>
    <xdr:to>
      <xdr:col>15</xdr:col>
      <xdr:colOff>50800</xdr:colOff>
      <xdr:row>34</xdr:row>
      <xdr:rowOff>30734</xdr:rowOff>
    </xdr:to>
    <xdr:cxnSp macro="">
      <xdr:nvCxnSpPr>
        <xdr:cNvPr id="67" name="直線コネクタ 66"/>
        <xdr:cNvCxnSpPr/>
      </xdr:nvCxnSpPr>
      <xdr:spPr>
        <a:xfrm flipV="1">
          <a:off x="2019300" y="5828792"/>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30734</xdr:rowOff>
    </xdr:from>
    <xdr:to>
      <xdr:col>10</xdr:col>
      <xdr:colOff>114300</xdr:colOff>
      <xdr:row>34</xdr:row>
      <xdr:rowOff>57404</xdr:rowOff>
    </xdr:to>
    <xdr:cxnSp macro="">
      <xdr:nvCxnSpPr>
        <xdr:cNvPr id="70" name="直線コネクタ 69"/>
        <xdr:cNvCxnSpPr/>
      </xdr:nvCxnSpPr>
      <xdr:spPr>
        <a:xfrm flipV="1">
          <a:off x="1130300" y="5860034"/>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45466</xdr:rowOff>
    </xdr:from>
    <xdr:to>
      <xdr:col>24</xdr:col>
      <xdr:colOff>114300</xdr:colOff>
      <xdr:row>34</xdr:row>
      <xdr:rowOff>147066</xdr:rowOff>
    </xdr:to>
    <xdr:sp macro="" textlink="">
      <xdr:nvSpPr>
        <xdr:cNvPr id="80" name="楕円 79"/>
        <xdr:cNvSpPr/>
      </xdr:nvSpPr>
      <xdr:spPr>
        <a:xfrm>
          <a:off x="45847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68343</xdr:rowOff>
    </xdr:from>
    <xdr:ext cx="469744" cy="259045"/>
    <xdr:sp macro="" textlink="">
      <xdr:nvSpPr>
        <xdr:cNvPr id="81" name="議会費該当値テキスト"/>
        <xdr:cNvSpPr txBox="1"/>
      </xdr:nvSpPr>
      <xdr:spPr>
        <a:xfrm>
          <a:off x="4686300" y="572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140716</xdr:rowOff>
    </xdr:from>
    <xdr:to>
      <xdr:col>20</xdr:col>
      <xdr:colOff>38100</xdr:colOff>
      <xdr:row>34</xdr:row>
      <xdr:rowOff>70866</xdr:rowOff>
    </xdr:to>
    <xdr:sp macro="" textlink="">
      <xdr:nvSpPr>
        <xdr:cNvPr id="82" name="楕円 81"/>
        <xdr:cNvSpPr/>
      </xdr:nvSpPr>
      <xdr:spPr>
        <a:xfrm>
          <a:off x="3746500" y="57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87393</xdr:rowOff>
    </xdr:from>
    <xdr:ext cx="469744" cy="259045"/>
    <xdr:sp macro="" textlink="">
      <xdr:nvSpPr>
        <xdr:cNvPr id="83" name="テキスト ボックス 82"/>
        <xdr:cNvSpPr txBox="1"/>
      </xdr:nvSpPr>
      <xdr:spPr>
        <a:xfrm>
          <a:off x="3562428" y="557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120142</xdr:rowOff>
    </xdr:from>
    <xdr:to>
      <xdr:col>15</xdr:col>
      <xdr:colOff>101600</xdr:colOff>
      <xdr:row>34</xdr:row>
      <xdr:rowOff>50292</xdr:rowOff>
    </xdr:to>
    <xdr:sp macro="" textlink="">
      <xdr:nvSpPr>
        <xdr:cNvPr id="84" name="楕円 83"/>
        <xdr:cNvSpPr/>
      </xdr:nvSpPr>
      <xdr:spPr>
        <a:xfrm>
          <a:off x="2857500" y="57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66819</xdr:rowOff>
    </xdr:from>
    <xdr:ext cx="469744" cy="259045"/>
    <xdr:sp macro="" textlink="">
      <xdr:nvSpPr>
        <xdr:cNvPr id="85" name="テキスト ボックス 84"/>
        <xdr:cNvSpPr txBox="1"/>
      </xdr:nvSpPr>
      <xdr:spPr>
        <a:xfrm>
          <a:off x="2673428" y="55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151384</xdr:rowOff>
    </xdr:from>
    <xdr:to>
      <xdr:col>10</xdr:col>
      <xdr:colOff>165100</xdr:colOff>
      <xdr:row>34</xdr:row>
      <xdr:rowOff>81534</xdr:rowOff>
    </xdr:to>
    <xdr:sp macro="" textlink="">
      <xdr:nvSpPr>
        <xdr:cNvPr id="86" name="楕円 85"/>
        <xdr:cNvSpPr/>
      </xdr:nvSpPr>
      <xdr:spPr>
        <a:xfrm>
          <a:off x="1968500" y="580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98061</xdr:rowOff>
    </xdr:from>
    <xdr:ext cx="469744" cy="259045"/>
    <xdr:sp macro="" textlink="">
      <xdr:nvSpPr>
        <xdr:cNvPr id="87" name="テキスト ボックス 86"/>
        <xdr:cNvSpPr txBox="1"/>
      </xdr:nvSpPr>
      <xdr:spPr>
        <a:xfrm>
          <a:off x="1784428"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6604</xdr:rowOff>
    </xdr:from>
    <xdr:to>
      <xdr:col>6</xdr:col>
      <xdr:colOff>38100</xdr:colOff>
      <xdr:row>34</xdr:row>
      <xdr:rowOff>108204</xdr:rowOff>
    </xdr:to>
    <xdr:sp macro="" textlink="">
      <xdr:nvSpPr>
        <xdr:cNvPr id="88" name="楕円 87"/>
        <xdr:cNvSpPr/>
      </xdr:nvSpPr>
      <xdr:spPr>
        <a:xfrm>
          <a:off x="1079500" y="58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124731</xdr:rowOff>
    </xdr:from>
    <xdr:ext cx="469744" cy="259045"/>
    <xdr:sp macro="" textlink="">
      <xdr:nvSpPr>
        <xdr:cNvPr id="89" name="テキスト ボックス 88"/>
        <xdr:cNvSpPr txBox="1"/>
      </xdr:nvSpPr>
      <xdr:spPr>
        <a:xfrm>
          <a:off x="895428" y="561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125364</xdr:rowOff>
    </xdr:from>
    <xdr:to>
      <xdr:col>24</xdr:col>
      <xdr:colOff>63500</xdr:colOff>
      <xdr:row>55</xdr:row>
      <xdr:rowOff>163235</xdr:rowOff>
    </xdr:to>
    <xdr:cxnSp macro="">
      <xdr:nvCxnSpPr>
        <xdr:cNvPr id="121" name="直線コネクタ 120"/>
        <xdr:cNvCxnSpPr/>
      </xdr:nvCxnSpPr>
      <xdr:spPr>
        <a:xfrm flipV="1">
          <a:off x="3797300" y="8697864"/>
          <a:ext cx="838200" cy="89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163235</xdr:rowOff>
    </xdr:from>
    <xdr:to>
      <xdr:col>19</xdr:col>
      <xdr:colOff>177800</xdr:colOff>
      <xdr:row>56</xdr:row>
      <xdr:rowOff>118963</xdr:rowOff>
    </xdr:to>
    <xdr:cxnSp macro="">
      <xdr:nvCxnSpPr>
        <xdr:cNvPr id="124" name="直線コネクタ 123"/>
        <xdr:cNvCxnSpPr/>
      </xdr:nvCxnSpPr>
      <xdr:spPr>
        <a:xfrm flipV="1">
          <a:off x="2908300" y="9592985"/>
          <a:ext cx="889000" cy="1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118963</xdr:rowOff>
    </xdr:from>
    <xdr:to>
      <xdr:col>15</xdr:col>
      <xdr:colOff>50800</xdr:colOff>
      <xdr:row>57</xdr:row>
      <xdr:rowOff>58449</xdr:rowOff>
    </xdr:to>
    <xdr:cxnSp macro="">
      <xdr:nvCxnSpPr>
        <xdr:cNvPr id="127" name="直線コネクタ 126"/>
        <xdr:cNvCxnSpPr/>
      </xdr:nvCxnSpPr>
      <xdr:spPr>
        <a:xfrm flipV="1">
          <a:off x="2019300" y="9720163"/>
          <a:ext cx="889000" cy="1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58449</xdr:rowOff>
    </xdr:from>
    <xdr:to>
      <xdr:col>10</xdr:col>
      <xdr:colOff>114300</xdr:colOff>
      <xdr:row>57</xdr:row>
      <xdr:rowOff>131209</xdr:rowOff>
    </xdr:to>
    <xdr:cxnSp macro="">
      <xdr:nvCxnSpPr>
        <xdr:cNvPr id="130" name="直線コネクタ 129"/>
        <xdr:cNvCxnSpPr/>
      </xdr:nvCxnSpPr>
      <xdr:spPr>
        <a:xfrm flipV="1">
          <a:off x="1130300" y="9831099"/>
          <a:ext cx="889000" cy="7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74564</xdr:rowOff>
    </xdr:from>
    <xdr:to>
      <xdr:col>24</xdr:col>
      <xdr:colOff>114300</xdr:colOff>
      <xdr:row>51</xdr:row>
      <xdr:rowOff>4714</xdr:rowOff>
    </xdr:to>
    <xdr:sp macro="" textlink="">
      <xdr:nvSpPr>
        <xdr:cNvPr id="140" name="楕円 139"/>
        <xdr:cNvSpPr/>
      </xdr:nvSpPr>
      <xdr:spPr>
        <a:xfrm>
          <a:off x="4584700" y="86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27591</xdr:rowOff>
    </xdr:from>
    <xdr:ext cx="599010" cy="259045"/>
    <xdr:sp macro="" textlink="">
      <xdr:nvSpPr>
        <xdr:cNvPr id="141" name="総務費該当値テキスト"/>
        <xdr:cNvSpPr txBox="1"/>
      </xdr:nvSpPr>
      <xdr:spPr>
        <a:xfrm>
          <a:off x="4686300" y="8600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112435</xdr:rowOff>
    </xdr:from>
    <xdr:to>
      <xdr:col>20</xdr:col>
      <xdr:colOff>38100</xdr:colOff>
      <xdr:row>56</xdr:row>
      <xdr:rowOff>42585</xdr:rowOff>
    </xdr:to>
    <xdr:sp macro="" textlink="">
      <xdr:nvSpPr>
        <xdr:cNvPr id="142" name="楕円 141"/>
        <xdr:cNvSpPr/>
      </xdr:nvSpPr>
      <xdr:spPr>
        <a:xfrm>
          <a:off x="3746500" y="95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59112</xdr:rowOff>
    </xdr:from>
    <xdr:ext cx="534377" cy="259045"/>
    <xdr:sp macro="" textlink="">
      <xdr:nvSpPr>
        <xdr:cNvPr id="143" name="テキスト ボックス 142"/>
        <xdr:cNvSpPr txBox="1"/>
      </xdr:nvSpPr>
      <xdr:spPr>
        <a:xfrm>
          <a:off x="3530111" y="93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68163</xdr:rowOff>
    </xdr:from>
    <xdr:to>
      <xdr:col>15</xdr:col>
      <xdr:colOff>101600</xdr:colOff>
      <xdr:row>56</xdr:row>
      <xdr:rowOff>169763</xdr:rowOff>
    </xdr:to>
    <xdr:sp macro="" textlink="">
      <xdr:nvSpPr>
        <xdr:cNvPr id="144" name="楕円 143"/>
        <xdr:cNvSpPr/>
      </xdr:nvSpPr>
      <xdr:spPr>
        <a:xfrm>
          <a:off x="2857500" y="96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14840</xdr:rowOff>
    </xdr:from>
    <xdr:ext cx="534377" cy="259045"/>
    <xdr:sp macro="" textlink="">
      <xdr:nvSpPr>
        <xdr:cNvPr id="145" name="テキスト ボックス 144"/>
        <xdr:cNvSpPr txBox="1"/>
      </xdr:nvSpPr>
      <xdr:spPr>
        <a:xfrm>
          <a:off x="2641111" y="944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7649</xdr:rowOff>
    </xdr:from>
    <xdr:to>
      <xdr:col>10</xdr:col>
      <xdr:colOff>165100</xdr:colOff>
      <xdr:row>57</xdr:row>
      <xdr:rowOff>109249</xdr:rowOff>
    </xdr:to>
    <xdr:sp macro="" textlink="">
      <xdr:nvSpPr>
        <xdr:cNvPr id="146" name="楕円 145"/>
        <xdr:cNvSpPr/>
      </xdr:nvSpPr>
      <xdr:spPr>
        <a:xfrm>
          <a:off x="1968500" y="97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125776</xdr:rowOff>
    </xdr:from>
    <xdr:ext cx="534377" cy="259045"/>
    <xdr:sp macro="" textlink="">
      <xdr:nvSpPr>
        <xdr:cNvPr id="147" name="テキスト ボックス 146"/>
        <xdr:cNvSpPr txBox="1"/>
      </xdr:nvSpPr>
      <xdr:spPr>
        <a:xfrm>
          <a:off x="1752111" y="95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80409</xdr:rowOff>
    </xdr:from>
    <xdr:to>
      <xdr:col>6</xdr:col>
      <xdr:colOff>38100</xdr:colOff>
      <xdr:row>58</xdr:row>
      <xdr:rowOff>10559</xdr:rowOff>
    </xdr:to>
    <xdr:sp macro="" textlink="">
      <xdr:nvSpPr>
        <xdr:cNvPr id="148" name="楕円 147"/>
        <xdr:cNvSpPr/>
      </xdr:nvSpPr>
      <xdr:spPr>
        <a:xfrm>
          <a:off x="1079500" y="985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27086</xdr:rowOff>
    </xdr:from>
    <xdr:ext cx="534377" cy="259045"/>
    <xdr:sp macro="" textlink="">
      <xdr:nvSpPr>
        <xdr:cNvPr id="149" name="テキスト ボックス 148"/>
        <xdr:cNvSpPr txBox="1"/>
      </xdr:nvSpPr>
      <xdr:spPr>
        <a:xfrm>
          <a:off x="863111" y="96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98237</xdr:rowOff>
    </xdr:from>
    <xdr:to>
      <xdr:col>24</xdr:col>
      <xdr:colOff>63500</xdr:colOff>
      <xdr:row>76</xdr:row>
      <xdr:rowOff>64588</xdr:rowOff>
    </xdr:to>
    <xdr:cxnSp macro="">
      <xdr:nvCxnSpPr>
        <xdr:cNvPr id="181" name="直線コネクタ 180"/>
        <xdr:cNvCxnSpPr/>
      </xdr:nvCxnSpPr>
      <xdr:spPr>
        <a:xfrm flipV="1">
          <a:off x="3797300" y="12956987"/>
          <a:ext cx="838200" cy="1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64588</xdr:rowOff>
    </xdr:from>
    <xdr:to>
      <xdr:col>19</xdr:col>
      <xdr:colOff>177800</xdr:colOff>
      <xdr:row>77</xdr:row>
      <xdr:rowOff>136533</xdr:rowOff>
    </xdr:to>
    <xdr:cxnSp macro="">
      <xdr:nvCxnSpPr>
        <xdr:cNvPr id="184" name="直線コネクタ 183"/>
        <xdr:cNvCxnSpPr/>
      </xdr:nvCxnSpPr>
      <xdr:spPr>
        <a:xfrm flipV="1">
          <a:off x="2908300" y="13094788"/>
          <a:ext cx="889000" cy="24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130414</xdr:rowOff>
    </xdr:from>
    <xdr:to>
      <xdr:col>15</xdr:col>
      <xdr:colOff>50800</xdr:colOff>
      <xdr:row>77</xdr:row>
      <xdr:rowOff>136533</xdr:rowOff>
    </xdr:to>
    <xdr:cxnSp macro="">
      <xdr:nvCxnSpPr>
        <xdr:cNvPr id="187" name="直線コネクタ 186"/>
        <xdr:cNvCxnSpPr/>
      </xdr:nvCxnSpPr>
      <xdr:spPr>
        <a:xfrm>
          <a:off x="2019300" y="13332064"/>
          <a:ext cx="889000" cy="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94481</xdr:rowOff>
    </xdr:from>
    <xdr:to>
      <xdr:col>10</xdr:col>
      <xdr:colOff>114300</xdr:colOff>
      <xdr:row>77</xdr:row>
      <xdr:rowOff>130414</xdr:rowOff>
    </xdr:to>
    <xdr:cxnSp macro="">
      <xdr:nvCxnSpPr>
        <xdr:cNvPr id="190" name="直線コネクタ 189"/>
        <xdr:cNvCxnSpPr/>
      </xdr:nvCxnSpPr>
      <xdr:spPr>
        <a:xfrm>
          <a:off x="1130300" y="13296131"/>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47437</xdr:rowOff>
    </xdr:from>
    <xdr:to>
      <xdr:col>24</xdr:col>
      <xdr:colOff>114300</xdr:colOff>
      <xdr:row>75</xdr:row>
      <xdr:rowOff>149036</xdr:rowOff>
    </xdr:to>
    <xdr:sp macro="" textlink="">
      <xdr:nvSpPr>
        <xdr:cNvPr id="200" name="楕円 199"/>
        <xdr:cNvSpPr/>
      </xdr:nvSpPr>
      <xdr:spPr>
        <a:xfrm>
          <a:off x="4584700" y="12906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70314</xdr:rowOff>
    </xdr:from>
    <xdr:ext cx="599010" cy="259045"/>
    <xdr:sp macro="" textlink="">
      <xdr:nvSpPr>
        <xdr:cNvPr id="201" name="民生費該当値テキスト"/>
        <xdr:cNvSpPr txBox="1"/>
      </xdr:nvSpPr>
      <xdr:spPr>
        <a:xfrm>
          <a:off x="4686300" y="12757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13788</xdr:rowOff>
    </xdr:from>
    <xdr:to>
      <xdr:col>20</xdr:col>
      <xdr:colOff>38100</xdr:colOff>
      <xdr:row>76</xdr:row>
      <xdr:rowOff>115388</xdr:rowOff>
    </xdr:to>
    <xdr:sp macro="" textlink="">
      <xdr:nvSpPr>
        <xdr:cNvPr id="202" name="楕円 201"/>
        <xdr:cNvSpPr/>
      </xdr:nvSpPr>
      <xdr:spPr>
        <a:xfrm>
          <a:off x="3746500" y="1304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131915</xdr:rowOff>
    </xdr:from>
    <xdr:ext cx="599010" cy="259045"/>
    <xdr:sp macro="" textlink="">
      <xdr:nvSpPr>
        <xdr:cNvPr id="203" name="テキスト ボックス 202"/>
        <xdr:cNvSpPr txBox="1"/>
      </xdr:nvSpPr>
      <xdr:spPr>
        <a:xfrm>
          <a:off x="3497795" y="1281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85733</xdr:rowOff>
    </xdr:from>
    <xdr:to>
      <xdr:col>15</xdr:col>
      <xdr:colOff>101600</xdr:colOff>
      <xdr:row>78</xdr:row>
      <xdr:rowOff>15883</xdr:rowOff>
    </xdr:to>
    <xdr:sp macro="" textlink="">
      <xdr:nvSpPr>
        <xdr:cNvPr id="204" name="楕円 203"/>
        <xdr:cNvSpPr/>
      </xdr:nvSpPr>
      <xdr:spPr>
        <a:xfrm>
          <a:off x="2857500" y="1328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7010</xdr:rowOff>
    </xdr:from>
    <xdr:ext cx="599010" cy="259045"/>
    <xdr:sp macro="" textlink="">
      <xdr:nvSpPr>
        <xdr:cNvPr id="205" name="テキスト ボックス 204"/>
        <xdr:cNvSpPr txBox="1"/>
      </xdr:nvSpPr>
      <xdr:spPr>
        <a:xfrm>
          <a:off x="2608795" y="13380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79614</xdr:rowOff>
    </xdr:from>
    <xdr:to>
      <xdr:col>10</xdr:col>
      <xdr:colOff>165100</xdr:colOff>
      <xdr:row>78</xdr:row>
      <xdr:rowOff>9764</xdr:rowOff>
    </xdr:to>
    <xdr:sp macro="" textlink="">
      <xdr:nvSpPr>
        <xdr:cNvPr id="206" name="楕円 205"/>
        <xdr:cNvSpPr/>
      </xdr:nvSpPr>
      <xdr:spPr>
        <a:xfrm>
          <a:off x="1968500" y="1328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891</xdr:rowOff>
    </xdr:from>
    <xdr:ext cx="599010" cy="259045"/>
    <xdr:sp macro="" textlink="">
      <xdr:nvSpPr>
        <xdr:cNvPr id="207" name="テキスト ボックス 206"/>
        <xdr:cNvSpPr txBox="1"/>
      </xdr:nvSpPr>
      <xdr:spPr>
        <a:xfrm>
          <a:off x="1719795" y="13373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43681</xdr:rowOff>
    </xdr:from>
    <xdr:to>
      <xdr:col>6</xdr:col>
      <xdr:colOff>38100</xdr:colOff>
      <xdr:row>77</xdr:row>
      <xdr:rowOff>145281</xdr:rowOff>
    </xdr:to>
    <xdr:sp macro="" textlink="">
      <xdr:nvSpPr>
        <xdr:cNvPr id="208" name="楕円 207"/>
        <xdr:cNvSpPr/>
      </xdr:nvSpPr>
      <xdr:spPr>
        <a:xfrm>
          <a:off x="1079500" y="132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136408</xdr:rowOff>
    </xdr:from>
    <xdr:ext cx="599010" cy="259045"/>
    <xdr:sp macro="" textlink="">
      <xdr:nvSpPr>
        <xdr:cNvPr id="209" name="テキスト ボックス 208"/>
        <xdr:cNvSpPr txBox="1"/>
      </xdr:nvSpPr>
      <xdr:spPr>
        <a:xfrm>
          <a:off x="830795" y="1333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71447</xdr:rowOff>
    </xdr:from>
    <xdr:to>
      <xdr:col>24</xdr:col>
      <xdr:colOff>63500</xdr:colOff>
      <xdr:row>95</xdr:row>
      <xdr:rowOff>132679</xdr:rowOff>
    </xdr:to>
    <xdr:cxnSp macro="">
      <xdr:nvCxnSpPr>
        <xdr:cNvPr id="241" name="直線コネクタ 240"/>
        <xdr:cNvCxnSpPr/>
      </xdr:nvCxnSpPr>
      <xdr:spPr>
        <a:xfrm flipV="1">
          <a:off x="3797300" y="16187747"/>
          <a:ext cx="838200" cy="23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29706</xdr:rowOff>
    </xdr:from>
    <xdr:ext cx="534377" cy="259045"/>
    <xdr:sp macro="" textlink="">
      <xdr:nvSpPr>
        <xdr:cNvPr id="242" name="衛生費平均値テキスト"/>
        <xdr:cNvSpPr txBox="1"/>
      </xdr:nvSpPr>
      <xdr:spPr>
        <a:xfrm>
          <a:off x="4686300" y="16488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144697</xdr:rowOff>
    </xdr:from>
    <xdr:to>
      <xdr:col>19</xdr:col>
      <xdr:colOff>177800</xdr:colOff>
      <xdr:row>95</xdr:row>
      <xdr:rowOff>132679</xdr:rowOff>
    </xdr:to>
    <xdr:cxnSp macro="">
      <xdr:nvCxnSpPr>
        <xdr:cNvPr id="244" name="直線コネクタ 243"/>
        <xdr:cNvCxnSpPr/>
      </xdr:nvCxnSpPr>
      <xdr:spPr>
        <a:xfrm>
          <a:off x="2908300" y="15918097"/>
          <a:ext cx="889000" cy="50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144697</xdr:rowOff>
    </xdr:from>
    <xdr:to>
      <xdr:col>15</xdr:col>
      <xdr:colOff>50800</xdr:colOff>
      <xdr:row>92</xdr:row>
      <xdr:rowOff>157432</xdr:rowOff>
    </xdr:to>
    <xdr:cxnSp macro="">
      <xdr:nvCxnSpPr>
        <xdr:cNvPr id="247" name="直線コネクタ 246"/>
        <xdr:cNvCxnSpPr/>
      </xdr:nvCxnSpPr>
      <xdr:spPr>
        <a:xfrm flipV="1">
          <a:off x="2019300" y="15918097"/>
          <a:ext cx="8890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157432</xdr:rowOff>
    </xdr:from>
    <xdr:to>
      <xdr:col>10</xdr:col>
      <xdr:colOff>114300</xdr:colOff>
      <xdr:row>93</xdr:row>
      <xdr:rowOff>166218</xdr:rowOff>
    </xdr:to>
    <xdr:cxnSp macro="">
      <xdr:nvCxnSpPr>
        <xdr:cNvPr id="250" name="直線コネクタ 249"/>
        <xdr:cNvCxnSpPr/>
      </xdr:nvCxnSpPr>
      <xdr:spPr>
        <a:xfrm flipV="1">
          <a:off x="1130300" y="15930832"/>
          <a:ext cx="889000" cy="18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76013</xdr:rowOff>
    </xdr:from>
    <xdr:ext cx="534377" cy="259045"/>
    <xdr:sp macro="" textlink="">
      <xdr:nvSpPr>
        <xdr:cNvPr id="254" name="テキスト ボックス 253"/>
        <xdr:cNvSpPr txBox="1"/>
      </xdr:nvSpPr>
      <xdr:spPr>
        <a:xfrm>
          <a:off x="863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20647</xdr:rowOff>
    </xdr:from>
    <xdr:to>
      <xdr:col>24</xdr:col>
      <xdr:colOff>114300</xdr:colOff>
      <xdr:row>94</xdr:row>
      <xdr:rowOff>122247</xdr:rowOff>
    </xdr:to>
    <xdr:sp macro="" textlink="">
      <xdr:nvSpPr>
        <xdr:cNvPr id="260" name="楕円 259"/>
        <xdr:cNvSpPr/>
      </xdr:nvSpPr>
      <xdr:spPr>
        <a:xfrm>
          <a:off x="4584700" y="1613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43524</xdr:rowOff>
    </xdr:from>
    <xdr:ext cx="534377" cy="259045"/>
    <xdr:sp macro="" textlink="">
      <xdr:nvSpPr>
        <xdr:cNvPr id="261" name="衛生費該当値テキスト"/>
        <xdr:cNvSpPr txBox="1"/>
      </xdr:nvSpPr>
      <xdr:spPr>
        <a:xfrm>
          <a:off x="4686300" y="1598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81879</xdr:rowOff>
    </xdr:from>
    <xdr:to>
      <xdr:col>20</xdr:col>
      <xdr:colOff>38100</xdr:colOff>
      <xdr:row>96</xdr:row>
      <xdr:rowOff>12029</xdr:rowOff>
    </xdr:to>
    <xdr:sp macro="" textlink="">
      <xdr:nvSpPr>
        <xdr:cNvPr id="262" name="楕円 261"/>
        <xdr:cNvSpPr/>
      </xdr:nvSpPr>
      <xdr:spPr>
        <a:xfrm>
          <a:off x="3746500" y="163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28556</xdr:rowOff>
    </xdr:from>
    <xdr:ext cx="534377" cy="259045"/>
    <xdr:sp macro="" textlink="">
      <xdr:nvSpPr>
        <xdr:cNvPr id="263" name="テキスト ボックス 262"/>
        <xdr:cNvSpPr txBox="1"/>
      </xdr:nvSpPr>
      <xdr:spPr>
        <a:xfrm>
          <a:off x="3530111" y="1614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93897</xdr:rowOff>
    </xdr:from>
    <xdr:to>
      <xdr:col>15</xdr:col>
      <xdr:colOff>101600</xdr:colOff>
      <xdr:row>93</xdr:row>
      <xdr:rowOff>24047</xdr:rowOff>
    </xdr:to>
    <xdr:sp macro="" textlink="">
      <xdr:nvSpPr>
        <xdr:cNvPr id="264" name="楕円 263"/>
        <xdr:cNvSpPr/>
      </xdr:nvSpPr>
      <xdr:spPr>
        <a:xfrm>
          <a:off x="2857500" y="158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40574</xdr:rowOff>
    </xdr:from>
    <xdr:ext cx="534377" cy="259045"/>
    <xdr:sp macro="" textlink="">
      <xdr:nvSpPr>
        <xdr:cNvPr id="265" name="テキスト ボックス 264"/>
        <xdr:cNvSpPr txBox="1"/>
      </xdr:nvSpPr>
      <xdr:spPr>
        <a:xfrm>
          <a:off x="2641111" y="1564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106632</xdr:rowOff>
    </xdr:from>
    <xdr:to>
      <xdr:col>10</xdr:col>
      <xdr:colOff>165100</xdr:colOff>
      <xdr:row>93</xdr:row>
      <xdr:rowOff>36782</xdr:rowOff>
    </xdr:to>
    <xdr:sp macro="" textlink="">
      <xdr:nvSpPr>
        <xdr:cNvPr id="266" name="楕円 265"/>
        <xdr:cNvSpPr/>
      </xdr:nvSpPr>
      <xdr:spPr>
        <a:xfrm>
          <a:off x="1968500" y="1588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53309</xdr:rowOff>
    </xdr:from>
    <xdr:ext cx="534377" cy="259045"/>
    <xdr:sp macro="" textlink="">
      <xdr:nvSpPr>
        <xdr:cNvPr id="267" name="テキスト ボックス 266"/>
        <xdr:cNvSpPr txBox="1"/>
      </xdr:nvSpPr>
      <xdr:spPr>
        <a:xfrm>
          <a:off x="1752111" y="1565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115418</xdr:rowOff>
    </xdr:from>
    <xdr:to>
      <xdr:col>6</xdr:col>
      <xdr:colOff>38100</xdr:colOff>
      <xdr:row>94</xdr:row>
      <xdr:rowOff>45568</xdr:rowOff>
    </xdr:to>
    <xdr:sp macro="" textlink="">
      <xdr:nvSpPr>
        <xdr:cNvPr id="268" name="楕円 267"/>
        <xdr:cNvSpPr/>
      </xdr:nvSpPr>
      <xdr:spPr>
        <a:xfrm>
          <a:off x="1079500" y="160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62095</xdr:rowOff>
    </xdr:from>
    <xdr:ext cx="534377" cy="259045"/>
    <xdr:sp macro="" textlink="">
      <xdr:nvSpPr>
        <xdr:cNvPr id="269" name="テキスト ボックス 268"/>
        <xdr:cNvSpPr txBox="1"/>
      </xdr:nvSpPr>
      <xdr:spPr>
        <a:xfrm>
          <a:off x="863111" y="158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103581</xdr:rowOff>
    </xdr:from>
    <xdr:to>
      <xdr:col>55</xdr:col>
      <xdr:colOff>0</xdr:colOff>
      <xdr:row>37</xdr:row>
      <xdr:rowOff>160731</xdr:rowOff>
    </xdr:to>
    <xdr:cxnSp macro="">
      <xdr:nvCxnSpPr>
        <xdr:cNvPr id="296" name="直線コネクタ 295"/>
        <xdr:cNvCxnSpPr/>
      </xdr:nvCxnSpPr>
      <xdr:spPr>
        <a:xfrm>
          <a:off x="9639300" y="6447231"/>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103581</xdr:rowOff>
    </xdr:from>
    <xdr:to>
      <xdr:col>50</xdr:col>
      <xdr:colOff>114300</xdr:colOff>
      <xdr:row>37</xdr:row>
      <xdr:rowOff>135585</xdr:rowOff>
    </xdr:to>
    <xdr:cxnSp macro="">
      <xdr:nvCxnSpPr>
        <xdr:cNvPr id="299" name="直線コネクタ 298"/>
        <xdr:cNvCxnSpPr/>
      </xdr:nvCxnSpPr>
      <xdr:spPr>
        <a:xfrm flipV="1">
          <a:off x="8750300" y="644723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26314</xdr:rowOff>
    </xdr:from>
    <xdr:to>
      <xdr:col>45</xdr:col>
      <xdr:colOff>177800</xdr:colOff>
      <xdr:row>37</xdr:row>
      <xdr:rowOff>135585</xdr:rowOff>
    </xdr:to>
    <xdr:cxnSp macro="">
      <xdr:nvCxnSpPr>
        <xdr:cNvPr id="302" name="直線コネクタ 301"/>
        <xdr:cNvCxnSpPr/>
      </xdr:nvCxnSpPr>
      <xdr:spPr>
        <a:xfrm>
          <a:off x="7861300" y="6198514"/>
          <a:ext cx="889000" cy="28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26314</xdr:rowOff>
    </xdr:from>
    <xdr:to>
      <xdr:col>41</xdr:col>
      <xdr:colOff>50800</xdr:colOff>
      <xdr:row>37</xdr:row>
      <xdr:rowOff>31343</xdr:rowOff>
    </xdr:to>
    <xdr:cxnSp macro="">
      <xdr:nvCxnSpPr>
        <xdr:cNvPr id="305" name="直線コネクタ 304"/>
        <xdr:cNvCxnSpPr/>
      </xdr:nvCxnSpPr>
      <xdr:spPr>
        <a:xfrm flipV="1">
          <a:off x="6972300" y="6198514"/>
          <a:ext cx="889000" cy="17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109931</xdr:rowOff>
    </xdr:from>
    <xdr:to>
      <xdr:col>55</xdr:col>
      <xdr:colOff>50800</xdr:colOff>
      <xdr:row>38</xdr:row>
      <xdr:rowOff>40081</xdr:rowOff>
    </xdr:to>
    <xdr:sp macro="" textlink="">
      <xdr:nvSpPr>
        <xdr:cNvPr id="315" name="楕円 314"/>
        <xdr:cNvSpPr/>
      </xdr:nvSpPr>
      <xdr:spPr>
        <a:xfrm>
          <a:off x="10426700" y="64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88358</xdr:rowOff>
    </xdr:from>
    <xdr:ext cx="378565" cy="259045"/>
    <xdr:sp macro="" textlink="">
      <xdr:nvSpPr>
        <xdr:cNvPr id="316" name="労働費該当値テキスト"/>
        <xdr:cNvSpPr txBox="1"/>
      </xdr:nvSpPr>
      <xdr:spPr>
        <a:xfrm>
          <a:off x="10528300" y="6432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52781</xdr:rowOff>
    </xdr:from>
    <xdr:to>
      <xdr:col>50</xdr:col>
      <xdr:colOff>165100</xdr:colOff>
      <xdr:row>37</xdr:row>
      <xdr:rowOff>154381</xdr:rowOff>
    </xdr:to>
    <xdr:sp macro="" textlink="">
      <xdr:nvSpPr>
        <xdr:cNvPr id="317" name="楕円 316"/>
        <xdr:cNvSpPr/>
      </xdr:nvSpPr>
      <xdr:spPr>
        <a:xfrm>
          <a:off x="9588500" y="63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145508</xdr:rowOff>
    </xdr:from>
    <xdr:ext cx="378565" cy="259045"/>
    <xdr:sp macro="" textlink="">
      <xdr:nvSpPr>
        <xdr:cNvPr id="318" name="テキスト ボックス 317"/>
        <xdr:cNvSpPr txBox="1"/>
      </xdr:nvSpPr>
      <xdr:spPr>
        <a:xfrm>
          <a:off x="9450017" y="648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84785</xdr:rowOff>
    </xdr:from>
    <xdr:to>
      <xdr:col>46</xdr:col>
      <xdr:colOff>38100</xdr:colOff>
      <xdr:row>38</xdr:row>
      <xdr:rowOff>14936</xdr:rowOff>
    </xdr:to>
    <xdr:sp macro="" textlink="">
      <xdr:nvSpPr>
        <xdr:cNvPr id="319" name="楕円 318"/>
        <xdr:cNvSpPr/>
      </xdr:nvSpPr>
      <xdr:spPr>
        <a:xfrm>
          <a:off x="8699500" y="64284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6063</xdr:rowOff>
    </xdr:from>
    <xdr:ext cx="378565" cy="259045"/>
    <xdr:sp macro="" textlink="">
      <xdr:nvSpPr>
        <xdr:cNvPr id="320" name="テキスト ボックス 319"/>
        <xdr:cNvSpPr txBox="1"/>
      </xdr:nvSpPr>
      <xdr:spPr>
        <a:xfrm>
          <a:off x="8561017" y="65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146964</xdr:rowOff>
    </xdr:from>
    <xdr:to>
      <xdr:col>41</xdr:col>
      <xdr:colOff>101600</xdr:colOff>
      <xdr:row>36</xdr:row>
      <xdr:rowOff>77114</xdr:rowOff>
    </xdr:to>
    <xdr:sp macro="" textlink="">
      <xdr:nvSpPr>
        <xdr:cNvPr id="321" name="楕円 320"/>
        <xdr:cNvSpPr/>
      </xdr:nvSpPr>
      <xdr:spPr>
        <a:xfrm>
          <a:off x="7810500" y="6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93641</xdr:rowOff>
    </xdr:from>
    <xdr:ext cx="378565" cy="259045"/>
    <xdr:sp macro="" textlink="">
      <xdr:nvSpPr>
        <xdr:cNvPr id="322" name="テキスト ボックス 321"/>
        <xdr:cNvSpPr txBox="1"/>
      </xdr:nvSpPr>
      <xdr:spPr>
        <a:xfrm>
          <a:off x="7672017" y="5922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151993</xdr:rowOff>
    </xdr:from>
    <xdr:to>
      <xdr:col>36</xdr:col>
      <xdr:colOff>165100</xdr:colOff>
      <xdr:row>37</xdr:row>
      <xdr:rowOff>82143</xdr:rowOff>
    </xdr:to>
    <xdr:sp macro="" textlink="">
      <xdr:nvSpPr>
        <xdr:cNvPr id="323" name="楕円 322"/>
        <xdr:cNvSpPr/>
      </xdr:nvSpPr>
      <xdr:spPr>
        <a:xfrm>
          <a:off x="6921500" y="63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73270</xdr:rowOff>
    </xdr:from>
    <xdr:ext cx="378565" cy="259045"/>
    <xdr:sp macro="" textlink="">
      <xdr:nvSpPr>
        <xdr:cNvPr id="324" name="テキスト ボックス 323"/>
        <xdr:cNvSpPr txBox="1"/>
      </xdr:nvSpPr>
      <xdr:spPr>
        <a:xfrm>
          <a:off x="6783017" y="6416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139071</xdr:rowOff>
    </xdr:from>
    <xdr:to>
      <xdr:col>55</xdr:col>
      <xdr:colOff>0</xdr:colOff>
      <xdr:row>54</xdr:row>
      <xdr:rowOff>99809</xdr:rowOff>
    </xdr:to>
    <xdr:cxnSp macro="">
      <xdr:nvCxnSpPr>
        <xdr:cNvPr id="349" name="直線コネクタ 348"/>
        <xdr:cNvCxnSpPr/>
      </xdr:nvCxnSpPr>
      <xdr:spPr>
        <a:xfrm flipV="1">
          <a:off x="9639300" y="9054471"/>
          <a:ext cx="838200" cy="30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99809</xdr:rowOff>
    </xdr:from>
    <xdr:to>
      <xdr:col>50</xdr:col>
      <xdr:colOff>114300</xdr:colOff>
      <xdr:row>55</xdr:row>
      <xdr:rowOff>26029</xdr:rowOff>
    </xdr:to>
    <xdr:cxnSp macro="">
      <xdr:nvCxnSpPr>
        <xdr:cNvPr id="352" name="直線コネクタ 351"/>
        <xdr:cNvCxnSpPr/>
      </xdr:nvCxnSpPr>
      <xdr:spPr>
        <a:xfrm flipV="1">
          <a:off x="8750300" y="9358109"/>
          <a:ext cx="889000" cy="9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144272</xdr:rowOff>
    </xdr:from>
    <xdr:to>
      <xdr:col>45</xdr:col>
      <xdr:colOff>177800</xdr:colOff>
      <xdr:row>55</xdr:row>
      <xdr:rowOff>26029</xdr:rowOff>
    </xdr:to>
    <xdr:cxnSp macro="">
      <xdr:nvCxnSpPr>
        <xdr:cNvPr id="355" name="直線コネクタ 354"/>
        <xdr:cNvCxnSpPr/>
      </xdr:nvCxnSpPr>
      <xdr:spPr>
        <a:xfrm>
          <a:off x="7861300" y="9402572"/>
          <a:ext cx="889000" cy="5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26543</xdr:rowOff>
    </xdr:from>
    <xdr:to>
      <xdr:col>41</xdr:col>
      <xdr:colOff>50800</xdr:colOff>
      <xdr:row>54</xdr:row>
      <xdr:rowOff>144272</xdr:rowOff>
    </xdr:to>
    <xdr:cxnSp macro="">
      <xdr:nvCxnSpPr>
        <xdr:cNvPr id="358" name="直線コネクタ 357"/>
        <xdr:cNvCxnSpPr/>
      </xdr:nvCxnSpPr>
      <xdr:spPr>
        <a:xfrm>
          <a:off x="6972300" y="9284843"/>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88271</xdr:rowOff>
    </xdr:from>
    <xdr:to>
      <xdr:col>55</xdr:col>
      <xdr:colOff>50800</xdr:colOff>
      <xdr:row>53</xdr:row>
      <xdr:rowOff>18421</xdr:rowOff>
    </xdr:to>
    <xdr:sp macro="" textlink="">
      <xdr:nvSpPr>
        <xdr:cNvPr id="368" name="楕円 367"/>
        <xdr:cNvSpPr/>
      </xdr:nvSpPr>
      <xdr:spPr>
        <a:xfrm>
          <a:off x="10426700" y="900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111148</xdr:rowOff>
    </xdr:from>
    <xdr:ext cx="534377" cy="259045"/>
    <xdr:sp macro="" textlink="">
      <xdr:nvSpPr>
        <xdr:cNvPr id="369" name="農林水産業費該当値テキスト"/>
        <xdr:cNvSpPr txBox="1"/>
      </xdr:nvSpPr>
      <xdr:spPr>
        <a:xfrm>
          <a:off x="10528300" y="885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49009</xdr:rowOff>
    </xdr:from>
    <xdr:to>
      <xdr:col>50</xdr:col>
      <xdr:colOff>165100</xdr:colOff>
      <xdr:row>54</xdr:row>
      <xdr:rowOff>150609</xdr:rowOff>
    </xdr:to>
    <xdr:sp macro="" textlink="">
      <xdr:nvSpPr>
        <xdr:cNvPr id="370" name="楕円 369"/>
        <xdr:cNvSpPr/>
      </xdr:nvSpPr>
      <xdr:spPr>
        <a:xfrm>
          <a:off x="9588500" y="930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167136</xdr:rowOff>
    </xdr:from>
    <xdr:ext cx="534377" cy="259045"/>
    <xdr:sp macro="" textlink="">
      <xdr:nvSpPr>
        <xdr:cNvPr id="371" name="テキスト ボックス 370"/>
        <xdr:cNvSpPr txBox="1"/>
      </xdr:nvSpPr>
      <xdr:spPr>
        <a:xfrm>
          <a:off x="9372111" y="90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146679</xdr:rowOff>
    </xdr:from>
    <xdr:to>
      <xdr:col>46</xdr:col>
      <xdr:colOff>38100</xdr:colOff>
      <xdr:row>55</xdr:row>
      <xdr:rowOff>76829</xdr:rowOff>
    </xdr:to>
    <xdr:sp macro="" textlink="">
      <xdr:nvSpPr>
        <xdr:cNvPr id="372" name="楕円 371"/>
        <xdr:cNvSpPr/>
      </xdr:nvSpPr>
      <xdr:spPr>
        <a:xfrm>
          <a:off x="8699500" y="94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53</xdr:row>
      <xdr:rowOff>93356</xdr:rowOff>
    </xdr:from>
    <xdr:ext cx="469744" cy="259045"/>
    <xdr:sp macro="" textlink="">
      <xdr:nvSpPr>
        <xdr:cNvPr id="373" name="テキスト ボックス 372"/>
        <xdr:cNvSpPr txBox="1"/>
      </xdr:nvSpPr>
      <xdr:spPr>
        <a:xfrm>
          <a:off x="8515428" y="918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93472</xdr:rowOff>
    </xdr:from>
    <xdr:to>
      <xdr:col>41</xdr:col>
      <xdr:colOff>101600</xdr:colOff>
      <xdr:row>55</xdr:row>
      <xdr:rowOff>23622</xdr:rowOff>
    </xdr:to>
    <xdr:sp macro="" textlink="">
      <xdr:nvSpPr>
        <xdr:cNvPr id="374" name="楕円 373"/>
        <xdr:cNvSpPr/>
      </xdr:nvSpPr>
      <xdr:spPr>
        <a:xfrm>
          <a:off x="7810500" y="935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40149</xdr:rowOff>
    </xdr:from>
    <xdr:ext cx="469744" cy="259045"/>
    <xdr:sp macro="" textlink="">
      <xdr:nvSpPr>
        <xdr:cNvPr id="375" name="テキスト ボックス 374"/>
        <xdr:cNvSpPr txBox="1"/>
      </xdr:nvSpPr>
      <xdr:spPr>
        <a:xfrm>
          <a:off x="7626428" y="912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147193</xdr:rowOff>
    </xdr:from>
    <xdr:to>
      <xdr:col>36</xdr:col>
      <xdr:colOff>165100</xdr:colOff>
      <xdr:row>54</xdr:row>
      <xdr:rowOff>77343</xdr:rowOff>
    </xdr:to>
    <xdr:sp macro="" textlink="">
      <xdr:nvSpPr>
        <xdr:cNvPr id="376" name="楕円 375"/>
        <xdr:cNvSpPr/>
      </xdr:nvSpPr>
      <xdr:spPr>
        <a:xfrm>
          <a:off x="6921500" y="923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93870</xdr:rowOff>
    </xdr:from>
    <xdr:ext cx="534377" cy="259045"/>
    <xdr:sp macro="" textlink="">
      <xdr:nvSpPr>
        <xdr:cNvPr id="377" name="テキスト ボックス 376"/>
        <xdr:cNvSpPr txBox="1"/>
      </xdr:nvSpPr>
      <xdr:spPr>
        <a:xfrm>
          <a:off x="6705111" y="900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171017</xdr:rowOff>
    </xdr:from>
    <xdr:to>
      <xdr:col>55</xdr:col>
      <xdr:colOff>0</xdr:colOff>
      <xdr:row>78</xdr:row>
      <xdr:rowOff>16814</xdr:rowOff>
    </xdr:to>
    <xdr:cxnSp macro="">
      <xdr:nvCxnSpPr>
        <xdr:cNvPr id="406" name="直線コネクタ 405"/>
        <xdr:cNvCxnSpPr/>
      </xdr:nvCxnSpPr>
      <xdr:spPr>
        <a:xfrm flipV="1">
          <a:off x="9639300" y="13372667"/>
          <a:ext cx="838200" cy="1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16814</xdr:rowOff>
    </xdr:from>
    <xdr:to>
      <xdr:col>50</xdr:col>
      <xdr:colOff>114300</xdr:colOff>
      <xdr:row>78</xdr:row>
      <xdr:rowOff>40691</xdr:rowOff>
    </xdr:to>
    <xdr:cxnSp macro="">
      <xdr:nvCxnSpPr>
        <xdr:cNvPr id="409" name="直線コネクタ 408"/>
        <xdr:cNvCxnSpPr/>
      </xdr:nvCxnSpPr>
      <xdr:spPr>
        <a:xfrm flipV="1">
          <a:off x="8750300" y="13389914"/>
          <a:ext cx="88900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25273</xdr:rowOff>
    </xdr:from>
    <xdr:to>
      <xdr:col>45</xdr:col>
      <xdr:colOff>177800</xdr:colOff>
      <xdr:row>78</xdr:row>
      <xdr:rowOff>40691</xdr:rowOff>
    </xdr:to>
    <xdr:cxnSp macro="">
      <xdr:nvCxnSpPr>
        <xdr:cNvPr id="412" name="直線コネクタ 411"/>
        <xdr:cNvCxnSpPr/>
      </xdr:nvCxnSpPr>
      <xdr:spPr>
        <a:xfrm>
          <a:off x="7861300" y="13398373"/>
          <a:ext cx="889000" cy="1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2997</xdr:rowOff>
    </xdr:from>
    <xdr:to>
      <xdr:col>41</xdr:col>
      <xdr:colOff>50800</xdr:colOff>
      <xdr:row>78</xdr:row>
      <xdr:rowOff>25273</xdr:rowOff>
    </xdr:to>
    <xdr:cxnSp macro="">
      <xdr:nvCxnSpPr>
        <xdr:cNvPr id="415" name="直線コネクタ 414"/>
        <xdr:cNvCxnSpPr/>
      </xdr:nvCxnSpPr>
      <xdr:spPr>
        <a:xfrm>
          <a:off x="6972300" y="13376097"/>
          <a:ext cx="889000" cy="2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9" name="テキスト ボックス 418"/>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120217</xdr:rowOff>
    </xdr:from>
    <xdr:to>
      <xdr:col>55</xdr:col>
      <xdr:colOff>50800</xdr:colOff>
      <xdr:row>78</xdr:row>
      <xdr:rowOff>50367</xdr:rowOff>
    </xdr:to>
    <xdr:sp macro="" textlink="">
      <xdr:nvSpPr>
        <xdr:cNvPr id="425" name="楕円 424"/>
        <xdr:cNvSpPr/>
      </xdr:nvSpPr>
      <xdr:spPr>
        <a:xfrm>
          <a:off x="104267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98644</xdr:rowOff>
    </xdr:from>
    <xdr:ext cx="534377" cy="259045"/>
    <xdr:sp macro="" textlink="">
      <xdr:nvSpPr>
        <xdr:cNvPr id="426" name="商工費該当値テキスト"/>
        <xdr:cNvSpPr txBox="1"/>
      </xdr:nvSpPr>
      <xdr:spPr>
        <a:xfrm>
          <a:off x="10528300" y="133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137464</xdr:rowOff>
    </xdr:from>
    <xdr:to>
      <xdr:col>50</xdr:col>
      <xdr:colOff>165100</xdr:colOff>
      <xdr:row>78</xdr:row>
      <xdr:rowOff>67614</xdr:rowOff>
    </xdr:to>
    <xdr:sp macro="" textlink="">
      <xdr:nvSpPr>
        <xdr:cNvPr id="427" name="楕円 426"/>
        <xdr:cNvSpPr/>
      </xdr:nvSpPr>
      <xdr:spPr>
        <a:xfrm>
          <a:off x="9588500" y="13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84141</xdr:rowOff>
    </xdr:from>
    <xdr:ext cx="534377" cy="259045"/>
    <xdr:sp macro="" textlink="">
      <xdr:nvSpPr>
        <xdr:cNvPr id="428" name="テキスト ボックス 427"/>
        <xdr:cNvSpPr txBox="1"/>
      </xdr:nvSpPr>
      <xdr:spPr>
        <a:xfrm>
          <a:off x="9372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161341</xdr:rowOff>
    </xdr:from>
    <xdr:to>
      <xdr:col>46</xdr:col>
      <xdr:colOff>38100</xdr:colOff>
      <xdr:row>78</xdr:row>
      <xdr:rowOff>91491</xdr:rowOff>
    </xdr:to>
    <xdr:sp macro="" textlink="">
      <xdr:nvSpPr>
        <xdr:cNvPr id="429" name="楕円 428"/>
        <xdr:cNvSpPr/>
      </xdr:nvSpPr>
      <xdr:spPr>
        <a:xfrm>
          <a:off x="8699500" y="133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108018</xdr:rowOff>
    </xdr:from>
    <xdr:ext cx="534377" cy="259045"/>
    <xdr:sp macro="" textlink="">
      <xdr:nvSpPr>
        <xdr:cNvPr id="430" name="テキスト ボックス 429"/>
        <xdr:cNvSpPr txBox="1"/>
      </xdr:nvSpPr>
      <xdr:spPr>
        <a:xfrm>
          <a:off x="8483111" y="131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145923</xdr:rowOff>
    </xdr:from>
    <xdr:to>
      <xdr:col>41</xdr:col>
      <xdr:colOff>101600</xdr:colOff>
      <xdr:row>78</xdr:row>
      <xdr:rowOff>76073</xdr:rowOff>
    </xdr:to>
    <xdr:sp macro="" textlink="">
      <xdr:nvSpPr>
        <xdr:cNvPr id="431" name="楕円 430"/>
        <xdr:cNvSpPr/>
      </xdr:nvSpPr>
      <xdr:spPr>
        <a:xfrm>
          <a:off x="7810500" y="1334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92600</xdr:rowOff>
    </xdr:from>
    <xdr:ext cx="534377" cy="259045"/>
    <xdr:sp macro="" textlink="">
      <xdr:nvSpPr>
        <xdr:cNvPr id="432" name="テキスト ボックス 431"/>
        <xdr:cNvSpPr txBox="1"/>
      </xdr:nvSpPr>
      <xdr:spPr>
        <a:xfrm>
          <a:off x="7594111" y="1312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123647</xdr:rowOff>
    </xdr:from>
    <xdr:to>
      <xdr:col>36</xdr:col>
      <xdr:colOff>165100</xdr:colOff>
      <xdr:row>78</xdr:row>
      <xdr:rowOff>53797</xdr:rowOff>
    </xdr:to>
    <xdr:sp macro="" textlink="">
      <xdr:nvSpPr>
        <xdr:cNvPr id="433" name="楕円 432"/>
        <xdr:cNvSpPr/>
      </xdr:nvSpPr>
      <xdr:spPr>
        <a:xfrm>
          <a:off x="6921500" y="1332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70324</xdr:rowOff>
    </xdr:from>
    <xdr:ext cx="534377" cy="259045"/>
    <xdr:sp macro="" textlink="">
      <xdr:nvSpPr>
        <xdr:cNvPr id="434" name="テキスト ボックス 433"/>
        <xdr:cNvSpPr txBox="1"/>
      </xdr:nvSpPr>
      <xdr:spPr>
        <a:xfrm>
          <a:off x="6705111" y="1310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102305</xdr:rowOff>
    </xdr:from>
    <xdr:to>
      <xdr:col>55</xdr:col>
      <xdr:colOff>0</xdr:colOff>
      <xdr:row>96</xdr:row>
      <xdr:rowOff>45689</xdr:rowOff>
    </xdr:to>
    <xdr:cxnSp macro="">
      <xdr:nvCxnSpPr>
        <xdr:cNvPr id="464" name="直線コネクタ 463"/>
        <xdr:cNvCxnSpPr/>
      </xdr:nvCxnSpPr>
      <xdr:spPr>
        <a:xfrm flipV="1">
          <a:off x="9639300" y="16390055"/>
          <a:ext cx="838200" cy="1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14866</xdr:rowOff>
    </xdr:from>
    <xdr:to>
      <xdr:col>50</xdr:col>
      <xdr:colOff>114300</xdr:colOff>
      <xdr:row>96</xdr:row>
      <xdr:rowOff>45689</xdr:rowOff>
    </xdr:to>
    <xdr:cxnSp macro="">
      <xdr:nvCxnSpPr>
        <xdr:cNvPr id="467" name="直線コネクタ 466"/>
        <xdr:cNvCxnSpPr/>
      </xdr:nvCxnSpPr>
      <xdr:spPr>
        <a:xfrm>
          <a:off x="8750300" y="16302616"/>
          <a:ext cx="889000" cy="2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90227</xdr:rowOff>
    </xdr:from>
    <xdr:to>
      <xdr:col>45</xdr:col>
      <xdr:colOff>177800</xdr:colOff>
      <xdr:row>95</xdr:row>
      <xdr:rowOff>14866</xdr:rowOff>
    </xdr:to>
    <xdr:cxnSp macro="">
      <xdr:nvCxnSpPr>
        <xdr:cNvPr id="470" name="直線コネクタ 469"/>
        <xdr:cNvCxnSpPr/>
      </xdr:nvCxnSpPr>
      <xdr:spPr>
        <a:xfrm>
          <a:off x="7861300" y="15863627"/>
          <a:ext cx="889000" cy="43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162179</xdr:rowOff>
    </xdr:from>
    <xdr:to>
      <xdr:col>41</xdr:col>
      <xdr:colOff>50800</xdr:colOff>
      <xdr:row>92</xdr:row>
      <xdr:rowOff>90227</xdr:rowOff>
    </xdr:to>
    <xdr:cxnSp macro="">
      <xdr:nvCxnSpPr>
        <xdr:cNvPr id="473" name="直線コネクタ 472"/>
        <xdr:cNvCxnSpPr/>
      </xdr:nvCxnSpPr>
      <xdr:spPr>
        <a:xfrm>
          <a:off x="6972300" y="15764129"/>
          <a:ext cx="889000" cy="9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51505</xdr:rowOff>
    </xdr:from>
    <xdr:to>
      <xdr:col>55</xdr:col>
      <xdr:colOff>50800</xdr:colOff>
      <xdr:row>95</xdr:row>
      <xdr:rowOff>153105</xdr:rowOff>
    </xdr:to>
    <xdr:sp macro="" textlink="">
      <xdr:nvSpPr>
        <xdr:cNvPr id="483" name="楕円 482"/>
        <xdr:cNvSpPr/>
      </xdr:nvSpPr>
      <xdr:spPr>
        <a:xfrm>
          <a:off x="10426700" y="1633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74382</xdr:rowOff>
    </xdr:from>
    <xdr:ext cx="534377" cy="259045"/>
    <xdr:sp macro="" textlink="">
      <xdr:nvSpPr>
        <xdr:cNvPr id="484" name="土木費該当値テキスト"/>
        <xdr:cNvSpPr txBox="1"/>
      </xdr:nvSpPr>
      <xdr:spPr>
        <a:xfrm>
          <a:off x="10528300" y="161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166339</xdr:rowOff>
    </xdr:from>
    <xdr:to>
      <xdr:col>50</xdr:col>
      <xdr:colOff>165100</xdr:colOff>
      <xdr:row>96</xdr:row>
      <xdr:rowOff>96489</xdr:rowOff>
    </xdr:to>
    <xdr:sp macro="" textlink="">
      <xdr:nvSpPr>
        <xdr:cNvPr id="485" name="楕円 484"/>
        <xdr:cNvSpPr/>
      </xdr:nvSpPr>
      <xdr:spPr>
        <a:xfrm>
          <a:off x="9588500" y="164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113016</xdr:rowOff>
    </xdr:from>
    <xdr:ext cx="534377" cy="259045"/>
    <xdr:sp macro="" textlink="">
      <xdr:nvSpPr>
        <xdr:cNvPr id="486" name="テキスト ボックス 485"/>
        <xdr:cNvSpPr txBox="1"/>
      </xdr:nvSpPr>
      <xdr:spPr>
        <a:xfrm>
          <a:off x="9372111" y="162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135516</xdr:rowOff>
    </xdr:from>
    <xdr:to>
      <xdr:col>46</xdr:col>
      <xdr:colOff>38100</xdr:colOff>
      <xdr:row>95</xdr:row>
      <xdr:rowOff>65666</xdr:rowOff>
    </xdr:to>
    <xdr:sp macro="" textlink="">
      <xdr:nvSpPr>
        <xdr:cNvPr id="487" name="楕円 486"/>
        <xdr:cNvSpPr/>
      </xdr:nvSpPr>
      <xdr:spPr>
        <a:xfrm>
          <a:off x="8699500" y="162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82193</xdr:rowOff>
    </xdr:from>
    <xdr:ext cx="534377" cy="259045"/>
    <xdr:sp macro="" textlink="">
      <xdr:nvSpPr>
        <xdr:cNvPr id="488" name="テキスト ボックス 487"/>
        <xdr:cNvSpPr txBox="1"/>
      </xdr:nvSpPr>
      <xdr:spPr>
        <a:xfrm>
          <a:off x="8483111" y="1602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39427</xdr:rowOff>
    </xdr:from>
    <xdr:to>
      <xdr:col>41</xdr:col>
      <xdr:colOff>101600</xdr:colOff>
      <xdr:row>92</xdr:row>
      <xdr:rowOff>141027</xdr:rowOff>
    </xdr:to>
    <xdr:sp macro="" textlink="">
      <xdr:nvSpPr>
        <xdr:cNvPr id="489" name="楕円 488"/>
        <xdr:cNvSpPr/>
      </xdr:nvSpPr>
      <xdr:spPr>
        <a:xfrm>
          <a:off x="7810500" y="158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157554</xdr:rowOff>
    </xdr:from>
    <xdr:ext cx="534377" cy="259045"/>
    <xdr:sp macro="" textlink="">
      <xdr:nvSpPr>
        <xdr:cNvPr id="490" name="テキスト ボックス 489"/>
        <xdr:cNvSpPr txBox="1"/>
      </xdr:nvSpPr>
      <xdr:spPr>
        <a:xfrm>
          <a:off x="7594111" y="155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111379</xdr:rowOff>
    </xdr:from>
    <xdr:to>
      <xdr:col>36</xdr:col>
      <xdr:colOff>165100</xdr:colOff>
      <xdr:row>92</xdr:row>
      <xdr:rowOff>41529</xdr:rowOff>
    </xdr:to>
    <xdr:sp macro="" textlink="">
      <xdr:nvSpPr>
        <xdr:cNvPr id="491" name="楕円 490"/>
        <xdr:cNvSpPr/>
      </xdr:nvSpPr>
      <xdr:spPr>
        <a:xfrm>
          <a:off x="6921500" y="1571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58056</xdr:rowOff>
    </xdr:from>
    <xdr:ext cx="534377" cy="259045"/>
    <xdr:sp macro="" textlink="">
      <xdr:nvSpPr>
        <xdr:cNvPr id="492" name="テキスト ボックス 491"/>
        <xdr:cNvSpPr txBox="1"/>
      </xdr:nvSpPr>
      <xdr:spPr>
        <a:xfrm>
          <a:off x="6705111" y="1548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25727</xdr:rowOff>
    </xdr:from>
    <xdr:to>
      <xdr:col>85</xdr:col>
      <xdr:colOff>127000</xdr:colOff>
      <xdr:row>36</xdr:row>
      <xdr:rowOff>167785</xdr:rowOff>
    </xdr:to>
    <xdr:cxnSp macro="">
      <xdr:nvCxnSpPr>
        <xdr:cNvPr id="524" name="直線コネクタ 523"/>
        <xdr:cNvCxnSpPr/>
      </xdr:nvCxnSpPr>
      <xdr:spPr>
        <a:xfrm flipV="1">
          <a:off x="15481300" y="6026477"/>
          <a:ext cx="8382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167785</xdr:rowOff>
    </xdr:from>
    <xdr:to>
      <xdr:col>81</xdr:col>
      <xdr:colOff>50800</xdr:colOff>
      <xdr:row>37</xdr:row>
      <xdr:rowOff>79393</xdr:rowOff>
    </xdr:to>
    <xdr:cxnSp macro="">
      <xdr:nvCxnSpPr>
        <xdr:cNvPr id="527" name="直線コネクタ 526"/>
        <xdr:cNvCxnSpPr/>
      </xdr:nvCxnSpPr>
      <xdr:spPr>
        <a:xfrm flipV="1">
          <a:off x="14592300" y="6339985"/>
          <a:ext cx="889000" cy="8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79393</xdr:rowOff>
    </xdr:from>
    <xdr:to>
      <xdr:col>76</xdr:col>
      <xdr:colOff>114300</xdr:colOff>
      <xdr:row>37</xdr:row>
      <xdr:rowOff>133495</xdr:rowOff>
    </xdr:to>
    <xdr:cxnSp macro="">
      <xdr:nvCxnSpPr>
        <xdr:cNvPr id="530" name="直線コネクタ 529"/>
        <xdr:cNvCxnSpPr/>
      </xdr:nvCxnSpPr>
      <xdr:spPr>
        <a:xfrm flipV="1">
          <a:off x="13703300" y="6423043"/>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133495</xdr:rowOff>
    </xdr:from>
    <xdr:to>
      <xdr:col>71</xdr:col>
      <xdr:colOff>177800</xdr:colOff>
      <xdr:row>38</xdr:row>
      <xdr:rowOff>35741</xdr:rowOff>
    </xdr:to>
    <xdr:cxnSp macro="">
      <xdr:nvCxnSpPr>
        <xdr:cNvPr id="533" name="直線コネクタ 532"/>
        <xdr:cNvCxnSpPr/>
      </xdr:nvCxnSpPr>
      <xdr:spPr>
        <a:xfrm flipV="1">
          <a:off x="12814300" y="6477145"/>
          <a:ext cx="889000" cy="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146377</xdr:rowOff>
    </xdr:from>
    <xdr:to>
      <xdr:col>85</xdr:col>
      <xdr:colOff>177800</xdr:colOff>
      <xdr:row>35</xdr:row>
      <xdr:rowOff>76527</xdr:rowOff>
    </xdr:to>
    <xdr:sp macro="" textlink="">
      <xdr:nvSpPr>
        <xdr:cNvPr id="543" name="楕円 542"/>
        <xdr:cNvSpPr/>
      </xdr:nvSpPr>
      <xdr:spPr>
        <a:xfrm>
          <a:off x="16268700" y="597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169254</xdr:rowOff>
    </xdr:from>
    <xdr:ext cx="534377" cy="259045"/>
    <xdr:sp macro="" textlink="">
      <xdr:nvSpPr>
        <xdr:cNvPr id="544" name="消防費該当値テキスト"/>
        <xdr:cNvSpPr txBox="1"/>
      </xdr:nvSpPr>
      <xdr:spPr>
        <a:xfrm>
          <a:off x="16370300" y="582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116985</xdr:rowOff>
    </xdr:from>
    <xdr:to>
      <xdr:col>81</xdr:col>
      <xdr:colOff>101600</xdr:colOff>
      <xdr:row>37</xdr:row>
      <xdr:rowOff>47135</xdr:rowOff>
    </xdr:to>
    <xdr:sp macro="" textlink="">
      <xdr:nvSpPr>
        <xdr:cNvPr id="545" name="楕円 544"/>
        <xdr:cNvSpPr/>
      </xdr:nvSpPr>
      <xdr:spPr>
        <a:xfrm>
          <a:off x="15430500" y="62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63662</xdr:rowOff>
    </xdr:from>
    <xdr:ext cx="534377" cy="259045"/>
    <xdr:sp macro="" textlink="">
      <xdr:nvSpPr>
        <xdr:cNvPr id="546" name="テキスト ボックス 545"/>
        <xdr:cNvSpPr txBox="1"/>
      </xdr:nvSpPr>
      <xdr:spPr>
        <a:xfrm>
          <a:off x="15214111" y="6064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28593</xdr:rowOff>
    </xdr:from>
    <xdr:to>
      <xdr:col>76</xdr:col>
      <xdr:colOff>165100</xdr:colOff>
      <xdr:row>37</xdr:row>
      <xdr:rowOff>130193</xdr:rowOff>
    </xdr:to>
    <xdr:sp macro="" textlink="">
      <xdr:nvSpPr>
        <xdr:cNvPr id="547" name="楕円 546"/>
        <xdr:cNvSpPr/>
      </xdr:nvSpPr>
      <xdr:spPr>
        <a:xfrm>
          <a:off x="14541500" y="63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146720</xdr:rowOff>
    </xdr:from>
    <xdr:ext cx="534377" cy="259045"/>
    <xdr:sp macro="" textlink="">
      <xdr:nvSpPr>
        <xdr:cNvPr id="548" name="テキスト ボックス 547"/>
        <xdr:cNvSpPr txBox="1"/>
      </xdr:nvSpPr>
      <xdr:spPr>
        <a:xfrm>
          <a:off x="14325111" y="61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82695</xdr:rowOff>
    </xdr:from>
    <xdr:to>
      <xdr:col>72</xdr:col>
      <xdr:colOff>38100</xdr:colOff>
      <xdr:row>38</xdr:row>
      <xdr:rowOff>12845</xdr:rowOff>
    </xdr:to>
    <xdr:sp macro="" textlink="">
      <xdr:nvSpPr>
        <xdr:cNvPr id="549" name="楕円 548"/>
        <xdr:cNvSpPr/>
      </xdr:nvSpPr>
      <xdr:spPr>
        <a:xfrm>
          <a:off x="13652500" y="64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3972</xdr:rowOff>
    </xdr:from>
    <xdr:ext cx="534377" cy="259045"/>
    <xdr:sp macro="" textlink="">
      <xdr:nvSpPr>
        <xdr:cNvPr id="550" name="テキスト ボックス 549"/>
        <xdr:cNvSpPr txBox="1"/>
      </xdr:nvSpPr>
      <xdr:spPr>
        <a:xfrm>
          <a:off x="13436111" y="65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156392</xdr:rowOff>
    </xdr:from>
    <xdr:to>
      <xdr:col>67</xdr:col>
      <xdr:colOff>101600</xdr:colOff>
      <xdr:row>38</xdr:row>
      <xdr:rowOff>86542</xdr:rowOff>
    </xdr:to>
    <xdr:sp macro="" textlink="">
      <xdr:nvSpPr>
        <xdr:cNvPr id="551" name="楕円 550"/>
        <xdr:cNvSpPr/>
      </xdr:nvSpPr>
      <xdr:spPr>
        <a:xfrm>
          <a:off x="12763500" y="65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77668</xdr:rowOff>
    </xdr:from>
    <xdr:ext cx="534377" cy="259045"/>
    <xdr:sp macro="" textlink="">
      <xdr:nvSpPr>
        <xdr:cNvPr id="552" name="テキスト ボックス 551"/>
        <xdr:cNvSpPr txBox="1"/>
      </xdr:nvSpPr>
      <xdr:spPr>
        <a:xfrm>
          <a:off x="12547111" y="65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112078</xdr:rowOff>
    </xdr:from>
    <xdr:to>
      <xdr:col>85</xdr:col>
      <xdr:colOff>127000</xdr:colOff>
      <xdr:row>56</xdr:row>
      <xdr:rowOff>36982</xdr:rowOff>
    </xdr:to>
    <xdr:cxnSp macro="">
      <xdr:nvCxnSpPr>
        <xdr:cNvPr id="582" name="直線コネクタ 581"/>
        <xdr:cNvCxnSpPr/>
      </xdr:nvCxnSpPr>
      <xdr:spPr>
        <a:xfrm flipV="1">
          <a:off x="15481300" y="9370378"/>
          <a:ext cx="838200" cy="26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36982</xdr:rowOff>
    </xdr:from>
    <xdr:to>
      <xdr:col>81</xdr:col>
      <xdr:colOff>50800</xdr:colOff>
      <xdr:row>57</xdr:row>
      <xdr:rowOff>102819</xdr:rowOff>
    </xdr:to>
    <xdr:cxnSp macro="">
      <xdr:nvCxnSpPr>
        <xdr:cNvPr id="585" name="直線コネクタ 584"/>
        <xdr:cNvCxnSpPr/>
      </xdr:nvCxnSpPr>
      <xdr:spPr>
        <a:xfrm flipV="1">
          <a:off x="14592300" y="9638182"/>
          <a:ext cx="889000" cy="23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70624</xdr:rowOff>
    </xdr:from>
    <xdr:to>
      <xdr:col>76</xdr:col>
      <xdr:colOff>114300</xdr:colOff>
      <xdr:row>57</xdr:row>
      <xdr:rowOff>102819</xdr:rowOff>
    </xdr:to>
    <xdr:cxnSp macro="">
      <xdr:nvCxnSpPr>
        <xdr:cNvPr id="588" name="直線コネクタ 587"/>
        <xdr:cNvCxnSpPr/>
      </xdr:nvCxnSpPr>
      <xdr:spPr>
        <a:xfrm>
          <a:off x="13703300" y="9843274"/>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70624</xdr:rowOff>
    </xdr:from>
    <xdr:to>
      <xdr:col>71</xdr:col>
      <xdr:colOff>177800</xdr:colOff>
      <xdr:row>58</xdr:row>
      <xdr:rowOff>31382</xdr:rowOff>
    </xdr:to>
    <xdr:cxnSp macro="">
      <xdr:nvCxnSpPr>
        <xdr:cNvPr id="591" name="直線コネクタ 590"/>
        <xdr:cNvCxnSpPr/>
      </xdr:nvCxnSpPr>
      <xdr:spPr>
        <a:xfrm flipV="1">
          <a:off x="12814300" y="9843274"/>
          <a:ext cx="889000" cy="1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5" name="テキスト ボックス 594"/>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61278</xdr:rowOff>
    </xdr:from>
    <xdr:to>
      <xdr:col>85</xdr:col>
      <xdr:colOff>177800</xdr:colOff>
      <xdr:row>54</xdr:row>
      <xdr:rowOff>162878</xdr:rowOff>
    </xdr:to>
    <xdr:sp macro="" textlink="">
      <xdr:nvSpPr>
        <xdr:cNvPr id="601" name="楕円 600"/>
        <xdr:cNvSpPr/>
      </xdr:nvSpPr>
      <xdr:spPr>
        <a:xfrm>
          <a:off x="16268700" y="931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84155</xdr:rowOff>
    </xdr:from>
    <xdr:ext cx="534377" cy="259045"/>
    <xdr:sp macro="" textlink="">
      <xdr:nvSpPr>
        <xdr:cNvPr id="602" name="教育費該当値テキスト"/>
        <xdr:cNvSpPr txBox="1"/>
      </xdr:nvSpPr>
      <xdr:spPr>
        <a:xfrm>
          <a:off x="16370300" y="917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157632</xdr:rowOff>
    </xdr:from>
    <xdr:to>
      <xdr:col>81</xdr:col>
      <xdr:colOff>101600</xdr:colOff>
      <xdr:row>56</xdr:row>
      <xdr:rowOff>87782</xdr:rowOff>
    </xdr:to>
    <xdr:sp macro="" textlink="">
      <xdr:nvSpPr>
        <xdr:cNvPr id="603" name="楕円 602"/>
        <xdr:cNvSpPr/>
      </xdr:nvSpPr>
      <xdr:spPr>
        <a:xfrm>
          <a:off x="15430500" y="95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78909</xdr:rowOff>
    </xdr:from>
    <xdr:ext cx="534377" cy="259045"/>
    <xdr:sp macro="" textlink="">
      <xdr:nvSpPr>
        <xdr:cNvPr id="604" name="テキスト ボックス 603"/>
        <xdr:cNvSpPr txBox="1"/>
      </xdr:nvSpPr>
      <xdr:spPr>
        <a:xfrm>
          <a:off x="15214111" y="96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52019</xdr:rowOff>
    </xdr:from>
    <xdr:to>
      <xdr:col>76</xdr:col>
      <xdr:colOff>165100</xdr:colOff>
      <xdr:row>57</xdr:row>
      <xdr:rowOff>153619</xdr:rowOff>
    </xdr:to>
    <xdr:sp macro="" textlink="">
      <xdr:nvSpPr>
        <xdr:cNvPr id="605" name="楕円 604"/>
        <xdr:cNvSpPr/>
      </xdr:nvSpPr>
      <xdr:spPr>
        <a:xfrm>
          <a:off x="14541500" y="982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144746</xdr:rowOff>
    </xdr:from>
    <xdr:ext cx="534377" cy="259045"/>
    <xdr:sp macro="" textlink="">
      <xdr:nvSpPr>
        <xdr:cNvPr id="606" name="テキスト ボックス 605"/>
        <xdr:cNvSpPr txBox="1"/>
      </xdr:nvSpPr>
      <xdr:spPr>
        <a:xfrm>
          <a:off x="14325111" y="991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19824</xdr:rowOff>
    </xdr:from>
    <xdr:to>
      <xdr:col>72</xdr:col>
      <xdr:colOff>38100</xdr:colOff>
      <xdr:row>57</xdr:row>
      <xdr:rowOff>121424</xdr:rowOff>
    </xdr:to>
    <xdr:sp macro="" textlink="">
      <xdr:nvSpPr>
        <xdr:cNvPr id="607" name="楕円 606"/>
        <xdr:cNvSpPr/>
      </xdr:nvSpPr>
      <xdr:spPr>
        <a:xfrm>
          <a:off x="13652500" y="97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112551</xdr:rowOff>
    </xdr:from>
    <xdr:ext cx="534377" cy="259045"/>
    <xdr:sp macro="" textlink="">
      <xdr:nvSpPr>
        <xdr:cNvPr id="608" name="テキスト ボックス 607"/>
        <xdr:cNvSpPr txBox="1"/>
      </xdr:nvSpPr>
      <xdr:spPr>
        <a:xfrm>
          <a:off x="13436111" y="988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152032</xdr:rowOff>
    </xdr:from>
    <xdr:to>
      <xdr:col>67</xdr:col>
      <xdr:colOff>101600</xdr:colOff>
      <xdr:row>58</xdr:row>
      <xdr:rowOff>82182</xdr:rowOff>
    </xdr:to>
    <xdr:sp macro="" textlink="">
      <xdr:nvSpPr>
        <xdr:cNvPr id="609" name="楕円 608"/>
        <xdr:cNvSpPr/>
      </xdr:nvSpPr>
      <xdr:spPr>
        <a:xfrm>
          <a:off x="12763500" y="99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73309</xdr:rowOff>
    </xdr:from>
    <xdr:ext cx="534377" cy="259045"/>
    <xdr:sp macro="" textlink="">
      <xdr:nvSpPr>
        <xdr:cNvPr id="610" name="テキスト ボックス 609"/>
        <xdr:cNvSpPr txBox="1"/>
      </xdr:nvSpPr>
      <xdr:spPr>
        <a:xfrm>
          <a:off x="12547111" y="100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159493</xdr:rowOff>
    </xdr:from>
    <xdr:to>
      <xdr:col>85</xdr:col>
      <xdr:colOff>127000</xdr:colOff>
      <xdr:row>78</xdr:row>
      <xdr:rowOff>86207</xdr:rowOff>
    </xdr:to>
    <xdr:cxnSp macro="">
      <xdr:nvCxnSpPr>
        <xdr:cNvPr id="639" name="直線コネクタ 638"/>
        <xdr:cNvCxnSpPr/>
      </xdr:nvCxnSpPr>
      <xdr:spPr>
        <a:xfrm flipV="1">
          <a:off x="15481300" y="13361143"/>
          <a:ext cx="838200" cy="9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86416</xdr:rowOff>
    </xdr:from>
    <xdr:ext cx="469744" cy="259045"/>
    <xdr:sp macro="" textlink="">
      <xdr:nvSpPr>
        <xdr:cNvPr id="640" name="災害復旧費平均値テキスト"/>
        <xdr:cNvSpPr txBox="1"/>
      </xdr:nvSpPr>
      <xdr:spPr>
        <a:xfrm>
          <a:off x="16370300" y="13459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86207</xdr:rowOff>
    </xdr:from>
    <xdr:to>
      <xdr:col>81</xdr:col>
      <xdr:colOff>50800</xdr:colOff>
      <xdr:row>78</xdr:row>
      <xdr:rowOff>125431</xdr:rowOff>
    </xdr:to>
    <xdr:cxnSp macro="">
      <xdr:nvCxnSpPr>
        <xdr:cNvPr id="642" name="直線コネクタ 641"/>
        <xdr:cNvCxnSpPr/>
      </xdr:nvCxnSpPr>
      <xdr:spPr>
        <a:xfrm flipV="1">
          <a:off x="14592300" y="13459307"/>
          <a:ext cx="889000" cy="3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4" name="テキスト ボックス 643"/>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94114</xdr:rowOff>
    </xdr:from>
    <xdr:to>
      <xdr:col>76</xdr:col>
      <xdr:colOff>114300</xdr:colOff>
      <xdr:row>78</xdr:row>
      <xdr:rowOff>125431</xdr:rowOff>
    </xdr:to>
    <xdr:cxnSp macro="">
      <xdr:nvCxnSpPr>
        <xdr:cNvPr id="645" name="直線コネクタ 644"/>
        <xdr:cNvCxnSpPr/>
      </xdr:nvCxnSpPr>
      <xdr:spPr>
        <a:xfrm>
          <a:off x="13703300" y="13467214"/>
          <a:ext cx="889000" cy="3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7" name="テキスト ボックス 646"/>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61137</xdr:rowOff>
    </xdr:from>
    <xdr:to>
      <xdr:col>71</xdr:col>
      <xdr:colOff>177800</xdr:colOff>
      <xdr:row>78</xdr:row>
      <xdr:rowOff>94114</xdr:rowOff>
    </xdr:to>
    <xdr:cxnSp macro="">
      <xdr:nvCxnSpPr>
        <xdr:cNvPr id="648" name="直線コネクタ 647"/>
        <xdr:cNvCxnSpPr/>
      </xdr:nvCxnSpPr>
      <xdr:spPr>
        <a:xfrm>
          <a:off x="12814300" y="13434237"/>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60107</xdr:rowOff>
    </xdr:from>
    <xdr:ext cx="469744" cy="259045"/>
    <xdr:sp macro="" textlink="">
      <xdr:nvSpPr>
        <xdr:cNvPr id="650" name="テキスト ボックス 649"/>
        <xdr:cNvSpPr txBox="1"/>
      </xdr:nvSpPr>
      <xdr:spPr>
        <a:xfrm>
          <a:off x="13468428" y="1360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60335</xdr:rowOff>
    </xdr:from>
    <xdr:ext cx="469744" cy="259045"/>
    <xdr:sp macro="" textlink="">
      <xdr:nvSpPr>
        <xdr:cNvPr id="652" name="テキスト ボックス 651"/>
        <xdr:cNvSpPr txBox="1"/>
      </xdr:nvSpPr>
      <xdr:spPr>
        <a:xfrm>
          <a:off x="12579428" y="136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108693</xdr:rowOff>
    </xdr:from>
    <xdr:to>
      <xdr:col>85</xdr:col>
      <xdr:colOff>177800</xdr:colOff>
      <xdr:row>78</xdr:row>
      <xdr:rowOff>38843</xdr:rowOff>
    </xdr:to>
    <xdr:sp macro="" textlink="">
      <xdr:nvSpPr>
        <xdr:cNvPr id="658" name="楕円 657"/>
        <xdr:cNvSpPr/>
      </xdr:nvSpPr>
      <xdr:spPr>
        <a:xfrm>
          <a:off x="16268700" y="133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131570</xdr:rowOff>
    </xdr:from>
    <xdr:ext cx="534377" cy="259045"/>
    <xdr:sp macro="" textlink="">
      <xdr:nvSpPr>
        <xdr:cNvPr id="659" name="災害復旧費該当値テキスト"/>
        <xdr:cNvSpPr txBox="1"/>
      </xdr:nvSpPr>
      <xdr:spPr>
        <a:xfrm>
          <a:off x="16370300" y="1316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35407</xdr:rowOff>
    </xdr:from>
    <xdr:to>
      <xdr:col>81</xdr:col>
      <xdr:colOff>101600</xdr:colOff>
      <xdr:row>78</xdr:row>
      <xdr:rowOff>137007</xdr:rowOff>
    </xdr:to>
    <xdr:sp macro="" textlink="">
      <xdr:nvSpPr>
        <xdr:cNvPr id="660" name="楕円 659"/>
        <xdr:cNvSpPr/>
      </xdr:nvSpPr>
      <xdr:spPr>
        <a:xfrm>
          <a:off x="154305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153534</xdr:rowOff>
    </xdr:from>
    <xdr:ext cx="469744" cy="259045"/>
    <xdr:sp macro="" textlink="">
      <xdr:nvSpPr>
        <xdr:cNvPr id="661" name="テキスト ボックス 660"/>
        <xdr:cNvSpPr txBox="1"/>
      </xdr:nvSpPr>
      <xdr:spPr>
        <a:xfrm>
          <a:off x="15246428" y="131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74631</xdr:rowOff>
    </xdr:from>
    <xdr:to>
      <xdr:col>76</xdr:col>
      <xdr:colOff>165100</xdr:colOff>
      <xdr:row>79</xdr:row>
      <xdr:rowOff>4781</xdr:rowOff>
    </xdr:to>
    <xdr:sp macro="" textlink="">
      <xdr:nvSpPr>
        <xdr:cNvPr id="662" name="楕円 661"/>
        <xdr:cNvSpPr/>
      </xdr:nvSpPr>
      <xdr:spPr>
        <a:xfrm>
          <a:off x="14541500" y="1344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21308</xdr:rowOff>
    </xdr:from>
    <xdr:ext cx="469744" cy="259045"/>
    <xdr:sp macro="" textlink="">
      <xdr:nvSpPr>
        <xdr:cNvPr id="663" name="テキスト ボックス 662"/>
        <xdr:cNvSpPr txBox="1"/>
      </xdr:nvSpPr>
      <xdr:spPr>
        <a:xfrm>
          <a:off x="14357428" y="1322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43314</xdr:rowOff>
    </xdr:from>
    <xdr:to>
      <xdr:col>72</xdr:col>
      <xdr:colOff>38100</xdr:colOff>
      <xdr:row>78</xdr:row>
      <xdr:rowOff>144914</xdr:rowOff>
    </xdr:to>
    <xdr:sp macro="" textlink="">
      <xdr:nvSpPr>
        <xdr:cNvPr id="664" name="楕円 663"/>
        <xdr:cNvSpPr/>
      </xdr:nvSpPr>
      <xdr:spPr>
        <a:xfrm>
          <a:off x="13652500" y="134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161441</xdr:rowOff>
    </xdr:from>
    <xdr:ext cx="469744" cy="259045"/>
    <xdr:sp macro="" textlink="">
      <xdr:nvSpPr>
        <xdr:cNvPr id="665" name="テキスト ボックス 664"/>
        <xdr:cNvSpPr txBox="1"/>
      </xdr:nvSpPr>
      <xdr:spPr>
        <a:xfrm>
          <a:off x="13468428" y="1319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10337</xdr:rowOff>
    </xdr:from>
    <xdr:to>
      <xdr:col>67</xdr:col>
      <xdr:colOff>101600</xdr:colOff>
      <xdr:row>78</xdr:row>
      <xdr:rowOff>111937</xdr:rowOff>
    </xdr:to>
    <xdr:sp macro="" textlink="">
      <xdr:nvSpPr>
        <xdr:cNvPr id="666" name="楕円 665"/>
        <xdr:cNvSpPr/>
      </xdr:nvSpPr>
      <xdr:spPr>
        <a:xfrm>
          <a:off x="12763500" y="1338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128464</xdr:rowOff>
    </xdr:from>
    <xdr:ext cx="469744" cy="259045"/>
    <xdr:sp macro="" textlink="">
      <xdr:nvSpPr>
        <xdr:cNvPr id="667" name="テキスト ボックス 666"/>
        <xdr:cNvSpPr txBox="1"/>
      </xdr:nvSpPr>
      <xdr:spPr>
        <a:xfrm>
          <a:off x="12579428" y="1315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21788</xdr:rowOff>
    </xdr:from>
    <xdr:to>
      <xdr:col>85</xdr:col>
      <xdr:colOff>127000</xdr:colOff>
      <xdr:row>93</xdr:row>
      <xdr:rowOff>127538</xdr:rowOff>
    </xdr:to>
    <xdr:cxnSp macro="">
      <xdr:nvCxnSpPr>
        <xdr:cNvPr id="694" name="直線コネクタ 693"/>
        <xdr:cNvCxnSpPr/>
      </xdr:nvCxnSpPr>
      <xdr:spPr>
        <a:xfrm>
          <a:off x="15481300" y="15795188"/>
          <a:ext cx="838200" cy="27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21788</xdr:rowOff>
    </xdr:from>
    <xdr:to>
      <xdr:col>81</xdr:col>
      <xdr:colOff>50800</xdr:colOff>
      <xdr:row>93</xdr:row>
      <xdr:rowOff>160548</xdr:rowOff>
    </xdr:to>
    <xdr:cxnSp macro="">
      <xdr:nvCxnSpPr>
        <xdr:cNvPr id="697" name="直線コネクタ 696"/>
        <xdr:cNvCxnSpPr/>
      </xdr:nvCxnSpPr>
      <xdr:spPr>
        <a:xfrm flipV="1">
          <a:off x="14592300" y="15795188"/>
          <a:ext cx="889000" cy="3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160548</xdr:rowOff>
    </xdr:from>
    <xdr:to>
      <xdr:col>76</xdr:col>
      <xdr:colOff>114300</xdr:colOff>
      <xdr:row>94</xdr:row>
      <xdr:rowOff>7958</xdr:rowOff>
    </xdr:to>
    <xdr:cxnSp macro="">
      <xdr:nvCxnSpPr>
        <xdr:cNvPr id="700" name="直線コネクタ 699"/>
        <xdr:cNvCxnSpPr/>
      </xdr:nvCxnSpPr>
      <xdr:spPr>
        <a:xfrm flipV="1">
          <a:off x="13703300" y="16105398"/>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23941</xdr:rowOff>
    </xdr:from>
    <xdr:ext cx="534377" cy="259045"/>
    <xdr:sp macro="" textlink="">
      <xdr:nvSpPr>
        <xdr:cNvPr id="702" name="テキスト ボックス 701"/>
        <xdr:cNvSpPr txBox="1"/>
      </xdr:nvSpPr>
      <xdr:spPr>
        <a:xfrm>
          <a:off x="14325111" y="1579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156891</xdr:rowOff>
    </xdr:from>
    <xdr:to>
      <xdr:col>71</xdr:col>
      <xdr:colOff>177800</xdr:colOff>
      <xdr:row>94</xdr:row>
      <xdr:rowOff>7958</xdr:rowOff>
    </xdr:to>
    <xdr:cxnSp macro="">
      <xdr:nvCxnSpPr>
        <xdr:cNvPr id="703" name="直線コネクタ 702"/>
        <xdr:cNvCxnSpPr/>
      </xdr:nvCxnSpPr>
      <xdr:spPr>
        <a:xfrm>
          <a:off x="12814300" y="16101741"/>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23119</xdr:rowOff>
    </xdr:from>
    <xdr:ext cx="534377" cy="259045"/>
    <xdr:sp macro="" textlink="">
      <xdr:nvSpPr>
        <xdr:cNvPr id="705" name="テキスト ボックス 704"/>
        <xdr:cNvSpPr txBox="1"/>
      </xdr:nvSpPr>
      <xdr:spPr>
        <a:xfrm>
          <a:off x="13436111" y="1579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14522</xdr:rowOff>
    </xdr:from>
    <xdr:ext cx="534377" cy="259045"/>
    <xdr:sp macro="" textlink="">
      <xdr:nvSpPr>
        <xdr:cNvPr id="707" name="テキスト ボックス 706"/>
        <xdr:cNvSpPr txBox="1"/>
      </xdr:nvSpPr>
      <xdr:spPr>
        <a:xfrm>
          <a:off x="12547111" y="1578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76738</xdr:rowOff>
    </xdr:from>
    <xdr:to>
      <xdr:col>85</xdr:col>
      <xdr:colOff>177800</xdr:colOff>
      <xdr:row>94</xdr:row>
      <xdr:rowOff>6888</xdr:rowOff>
    </xdr:to>
    <xdr:sp macro="" textlink="">
      <xdr:nvSpPr>
        <xdr:cNvPr id="713" name="楕円 712"/>
        <xdr:cNvSpPr/>
      </xdr:nvSpPr>
      <xdr:spPr>
        <a:xfrm>
          <a:off x="16268700" y="160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99615</xdr:rowOff>
    </xdr:from>
    <xdr:ext cx="534377" cy="259045"/>
    <xdr:sp macro="" textlink="">
      <xdr:nvSpPr>
        <xdr:cNvPr id="714" name="公債費該当値テキスト"/>
        <xdr:cNvSpPr txBox="1"/>
      </xdr:nvSpPr>
      <xdr:spPr>
        <a:xfrm>
          <a:off x="16370300" y="158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142438</xdr:rowOff>
    </xdr:from>
    <xdr:to>
      <xdr:col>81</xdr:col>
      <xdr:colOff>101600</xdr:colOff>
      <xdr:row>92</xdr:row>
      <xdr:rowOff>72588</xdr:rowOff>
    </xdr:to>
    <xdr:sp macro="" textlink="">
      <xdr:nvSpPr>
        <xdr:cNvPr id="715" name="楕円 714"/>
        <xdr:cNvSpPr/>
      </xdr:nvSpPr>
      <xdr:spPr>
        <a:xfrm>
          <a:off x="15430500" y="1574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89115</xdr:rowOff>
    </xdr:from>
    <xdr:ext cx="534377" cy="259045"/>
    <xdr:sp macro="" textlink="">
      <xdr:nvSpPr>
        <xdr:cNvPr id="716" name="テキスト ボックス 715"/>
        <xdr:cNvSpPr txBox="1"/>
      </xdr:nvSpPr>
      <xdr:spPr>
        <a:xfrm>
          <a:off x="15214111" y="1551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109748</xdr:rowOff>
    </xdr:from>
    <xdr:to>
      <xdr:col>76</xdr:col>
      <xdr:colOff>165100</xdr:colOff>
      <xdr:row>94</xdr:row>
      <xdr:rowOff>39898</xdr:rowOff>
    </xdr:to>
    <xdr:sp macro="" textlink="">
      <xdr:nvSpPr>
        <xdr:cNvPr id="717" name="楕円 716"/>
        <xdr:cNvSpPr/>
      </xdr:nvSpPr>
      <xdr:spPr>
        <a:xfrm>
          <a:off x="14541500" y="1605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31025</xdr:rowOff>
    </xdr:from>
    <xdr:ext cx="534377" cy="259045"/>
    <xdr:sp macro="" textlink="">
      <xdr:nvSpPr>
        <xdr:cNvPr id="718" name="テキスト ボックス 717"/>
        <xdr:cNvSpPr txBox="1"/>
      </xdr:nvSpPr>
      <xdr:spPr>
        <a:xfrm>
          <a:off x="14325111" y="1614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128608</xdr:rowOff>
    </xdr:from>
    <xdr:to>
      <xdr:col>72</xdr:col>
      <xdr:colOff>38100</xdr:colOff>
      <xdr:row>94</xdr:row>
      <xdr:rowOff>58758</xdr:rowOff>
    </xdr:to>
    <xdr:sp macro="" textlink="">
      <xdr:nvSpPr>
        <xdr:cNvPr id="719" name="楕円 718"/>
        <xdr:cNvSpPr/>
      </xdr:nvSpPr>
      <xdr:spPr>
        <a:xfrm>
          <a:off x="13652500" y="1607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49885</xdr:rowOff>
    </xdr:from>
    <xdr:ext cx="534377" cy="259045"/>
    <xdr:sp macro="" textlink="">
      <xdr:nvSpPr>
        <xdr:cNvPr id="720" name="テキスト ボックス 719"/>
        <xdr:cNvSpPr txBox="1"/>
      </xdr:nvSpPr>
      <xdr:spPr>
        <a:xfrm>
          <a:off x="13436111" y="1616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106091</xdr:rowOff>
    </xdr:from>
    <xdr:to>
      <xdr:col>67</xdr:col>
      <xdr:colOff>101600</xdr:colOff>
      <xdr:row>94</xdr:row>
      <xdr:rowOff>36241</xdr:rowOff>
    </xdr:to>
    <xdr:sp macro="" textlink="">
      <xdr:nvSpPr>
        <xdr:cNvPr id="721" name="楕円 720"/>
        <xdr:cNvSpPr/>
      </xdr:nvSpPr>
      <xdr:spPr>
        <a:xfrm>
          <a:off x="12763500" y="1605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27368</xdr:rowOff>
    </xdr:from>
    <xdr:ext cx="534377" cy="259045"/>
    <xdr:sp macro="" textlink="">
      <xdr:nvSpPr>
        <xdr:cNvPr id="722" name="テキスト ボックス 721"/>
        <xdr:cNvSpPr txBox="1"/>
      </xdr:nvSpPr>
      <xdr:spPr>
        <a:xfrm>
          <a:off x="12547111" y="161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・総務費については、新型コロナウイルス感染症対応に係る特別定額給付金の皆増等に伴い、前年度と比較して</a:t>
          </a:r>
          <a:r>
            <a:rPr kumimoji="1" lang="en-US" altLang="ja-JP" sz="1300">
              <a:latin typeface="ＭＳ Ｐゴシック" panose="020B0600070205080204" pitchFamily="50" charset="-128"/>
              <a:ea typeface="ＭＳ Ｐゴシック" panose="020B0600070205080204" pitchFamily="50" charset="-128"/>
            </a:rPr>
            <a:t>82,229</a:t>
          </a:r>
          <a:r>
            <a:rPr kumimoji="1" lang="ja-JP" altLang="en-US" sz="1300">
              <a:latin typeface="ＭＳ Ｐゴシック" panose="020B0600070205080204" pitchFamily="50" charset="-128"/>
              <a:ea typeface="ＭＳ Ｐゴシック" panose="020B0600070205080204" pitchFamily="50" charset="-128"/>
            </a:rPr>
            <a:t>円の大幅な増となった。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・民生費については、新型コロナウイルス感染症対応に係るひとり親世帯や子育て世帯に対する臨時特別給付金の皆増等に伴い、前年度と比較して</a:t>
          </a:r>
          <a:r>
            <a:rPr kumimoji="1" lang="en-US" altLang="ja-JP" sz="1300">
              <a:latin typeface="ＭＳ Ｐゴシック" panose="020B0600070205080204" pitchFamily="50" charset="-128"/>
              <a:ea typeface="ＭＳ Ｐゴシック" panose="020B0600070205080204" pitchFamily="50" charset="-128"/>
            </a:rPr>
            <a:t>12,659</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・衛生費については、一時保管飛灰の処理量の増加に伴う一般廃棄物ゼロ・エミッション推進事業の増等に伴い、前年度と比較して</a:t>
          </a:r>
          <a:r>
            <a:rPr kumimoji="1" lang="en-US" altLang="ja-JP" sz="1300">
              <a:latin typeface="ＭＳ Ｐゴシック" panose="020B0600070205080204" pitchFamily="50" charset="-128"/>
              <a:ea typeface="ＭＳ Ｐゴシック" panose="020B0600070205080204" pitchFamily="50" charset="-128"/>
            </a:rPr>
            <a:t>7,125</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・農林水産業費については、令和元年東日本台風等の被災農業者に対する支援事業の増等に伴い、前年度と比較して</a:t>
          </a:r>
          <a:r>
            <a:rPr kumimoji="1" lang="en-US" altLang="ja-JP" sz="1300">
              <a:latin typeface="ＭＳ Ｐゴシック" panose="020B0600070205080204" pitchFamily="50" charset="-128"/>
              <a:ea typeface="ＭＳ Ｐゴシック" panose="020B0600070205080204" pitchFamily="50" charset="-128"/>
            </a:rPr>
            <a:t>5,313</a:t>
          </a:r>
          <a:r>
            <a:rPr kumimoji="1" lang="ja-JP" altLang="en-US" sz="1300">
              <a:latin typeface="ＭＳ Ｐゴシック" panose="020B0600070205080204" pitchFamily="50" charset="-128"/>
              <a:ea typeface="ＭＳ Ｐゴシック" panose="020B0600070205080204" pitchFamily="50" charset="-128"/>
            </a:rPr>
            <a:t>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・公債費については、令和元年度において、将来の公債費負担の軽減を図るため、災害公営住宅建設事業等に係る地方債の繰上償還（約</a:t>
          </a:r>
          <a:r>
            <a:rPr kumimoji="1" lang="en-US" altLang="ja-JP" sz="1300">
              <a:latin typeface="ＭＳ Ｐゴシック" panose="020B0600070205080204" pitchFamily="50" charset="-128"/>
              <a:ea typeface="ＭＳ Ｐゴシック" panose="020B0600070205080204" pitchFamily="50" charset="-128"/>
            </a:rPr>
            <a:t>42.9</a:t>
          </a:r>
          <a:r>
            <a:rPr kumimoji="1" lang="ja-JP" altLang="en-US" sz="1300">
              <a:latin typeface="ＭＳ Ｐゴシック" panose="020B0600070205080204" pitchFamily="50" charset="-128"/>
              <a:ea typeface="ＭＳ Ｐゴシック" panose="020B0600070205080204" pitchFamily="50" charset="-128"/>
            </a:rPr>
            <a:t>億円）を行ったことにより、住民一人当たりのコストは例年と比較して増加している。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令和元年東日本台風等に係る災害対応において財政調整基金を取崩して対応したこと、また、災害復旧事業について令和元年度では国庫補助事業として採択されず、歳入を一般財源で賄ったこと等から、財政調整基金残高及び実質収支額が大幅に減少したが、令和２年度において、国庫補助事業として採択され補助金が交付されたこと等により、財政調整基金残高は前年度比で約</a:t>
          </a:r>
          <a:r>
            <a:rPr kumimoji="1" lang="en-US" altLang="ja-JP" sz="1400">
              <a:latin typeface="ＭＳ ゴシック" pitchFamily="49" charset="-128"/>
              <a:ea typeface="ＭＳ ゴシック" pitchFamily="49" charset="-128"/>
            </a:rPr>
            <a:t>29.7</a:t>
          </a:r>
          <a:r>
            <a:rPr kumimoji="1" lang="ja-JP" altLang="en-US" sz="1400">
              <a:latin typeface="ＭＳ ゴシック" pitchFamily="49" charset="-128"/>
              <a:ea typeface="ＭＳ ゴシック" pitchFamily="49" charset="-128"/>
            </a:rPr>
            <a:t>億円増加し、実質収支額も増加した。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おいて、翌年度に繰り越すべき財源の減により、実質収支額が大幅に増加したことや、病院事業会計において病床確保に伴う補助金の増により資金剰余額が増加したことなどにより、連結実質黒字額は前年度と比較して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63.9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今後においても、引き続き健全な財政運営に努める。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2044_&#12356;&#12431;&#12365;&#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32.1</v>
          </cell>
          <cell r="BX51">
            <v>29.7</v>
          </cell>
          <cell r="CF51">
            <v>17.399999999999999</v>
          </cell>
          <cell r="CN51">
            <v>22.3</v>
          </cell>
          <cell r="CV51">
            <v>9.4</v>
          </cell>
        </row>
        <row r="53">
          <cell r="BP53">
            <v>60.5</v>
          </cell>
          <cell r="BX53">
            <v>62.7</v>
          </cell>
          <cell r="CF53">
            <v>61.1</v>
          </cell>
          <cell r="CN53">
            <v>62.8</v>
          </cell>
          <cell r="CV53">
            <v>64.2</v>
          </cell>
        </row>
        <row r="55">
          <cell r="AN55" t="str">
            <v>類似団体内平均値</v>
          </cell>
          <cell r="BP55">
            <v>38.9</v>
          </cell>
          <cell r="BX55">
            <v>37.6</v>
          </cell>
          <cell r="CF55">
            <v>34</v>
          </cell>
          <cell r="CN55">
            <v>33.9</v>
          </cell>
          <cell r="CV55">
            <v>31.5</v>
          </cell>
        </row>
        <row r="57">
          <cell r="BP57">
            <v>59.3</v>
          </cell>
          <cell r="BX57">
            <v>60</v>
          </cell>
          <cell r="CF57">
            <v>61.1</v>
          </cell>
          <cell r="CN57">
            <v>61.9</v>
          </cell>
          <cell r="CV57">
            <v>62.6</v>
          </cell>
        </row>
        <row r="72">
          <cell r="BP72" t="str">
            <v>H28</v>
          </cell>
          <cell r="BX72" t="str">
            <v>H29</v>
          </cell>
          <cell r="CF72" t="str">
            <v>H30</v>
          </cell>
          <cell r="CN72" t="str">
            <v>R01</v>
          </cell>
          <cell r="CV72" t="str">
            <v>R02</v>
          </cell>
        </row>
        <row r="73">
          <cell r="AN73" t="str">
            <v>当該団体値</v>
          </cell>
          <cell r="BP73">
            <v>32.1</v>
          </cell>
          <cell r="BX73">
            <v>29.7</v>
          </cell>
          <cell r="CF73">
            <v>17.399999999999999</v>
          </cell>
          <cell r="CN73">
            <v>22.3</v>
          </cell>
          <cell r="CV73">
            <v>9.4</v>
          </cell>
        </row>
        <row r="75">
          <cell r="BP75">
            <v>9.4</v>
          </cell>
          <cell r="BX75">
            <v>8.3000000000000007</v>
          </cell>
          <cell r="CF75">
            <v>7.9</v>
          </cell>
          <cell r="CN75">
            <v>7</v>
          </cell>
          <cell r="CV75">
            <v>7.2</v>
          </cell>
        </row>
        <row r="77">
          <cell r="AN77" t="str">
            <v>類似団体内平均値</v>
          </cell>
          <cell r="BP77">
            <v>38.9</v>
          </cell>
          <cell r="BX77">
            <v>37.6</v>
          </cell>
          <cell r="CF77">
            <v>34</v>
          </cell>
          <cell r="CN77">
            <v>33.9</v>
          </cell>
          <cell r="CV77">
            <v>31.5</v>
          </cell>
        </row>
        <row r="79">
          <cell r="BP79">
            <v>6.4</v>
          </cell>
          <cell r="BX79">
            <v>6.1</v>
          </cell>
          <cell r="CF79">
            <v>5.9</v>
          </cell>
          <cell r="CN79">
            <v>5.7</v>
          </cell>
          <cell r="CV79">
            <v>5.4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F63" sqref="F63"/>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2">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199829402</v>
      </c>
      <c r="BO4" s="426"/>
      <c r="BP4" s="426"/>
      <c r="BQ4" s="426"/>
      <c r="BR4" s="426"/>
      <c r="BS4" s="426"/>
      <c r="BT4" s="426"/>
      <c r="BU4" s="427"/>
      <c r="BV4" s="425">
        <v>163782406</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3.7</v>
      </c>
      <c r="CU4" s="610"/>
      <c r="CV4" s="610"/>
      <c r="CW4" s="610"/>
      <c r="CX4" s="610"/>
      <c r="CY4" s="610"/>
      <c r="CZ4" s="610"/>
      <c r="DA4" s="611"/>
      <c r="DB4" s="609">
        <v>1.9</v>
      </c>
      <c r="DC4" s="610"/>
      <c r="DD4" s="610"/>
      <c r="DE4" s="610"/>
      <c r="DF4" s="610"/>
      <c r="DG4" s="610"/>
      <c r="DH4" s="610"/>
      <c r="DI4" s="611"/>
      <c r="DJ4" s="186"/>
      <c r="DK4" s="186"/>
      <c r="DL4" s="186"/>
      <c r="DM4" s="186"/>
      <c r="DN4" s="186"/>
      <c r="DO4" s="186"/>
    </row>
    <row r="5" spans="1:119" ht="18.75" customHeight="1" x14ac:dyDescent="0.2">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192542884</v>
      </c>
      <c r="BO5" s="431"/>
      <c r="BP5" s="431"/>
      <c r="BQ5" s="431"/>
      <c r="BR5" s="431"/>
      <c r="BS5" s="431"/>
      <c r="BT5" s="431"/>
      <c r="BU5" s="432"/>
      <c r="BV5" s="430">
        <v>156628108</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87.1</v>
      </c>
      <c r="CU5" s="401"/>
      <c r="CV5" s="401"/>
      <c r="CW5" s="401"/>
      <c r="CX5" s="401"/>
      <c r="CY5" s="401"/>
      <c r="CZ5" s="401"/>
      <c r="DA5" s="402"/>
      <c r="DB5" s="400">
        <v>86.6</v>
      </c>
      <c r="DC5" s="401"/>
      <c r="DD5" s="401"/>
      <c r="DE5" s="401"/>
      <c r="DF5" s="401"/>
      <c r="DG5" s="401"/>
      <c r="DH5" s="401"/>
      <c r="DI5" s="402"/>
      <c r="DJ5" s="186"/>
      <c r="DK5" s="186"/>
      <c r="DL5" s="186"/>
      <c r="DM5" s="186"/>
      <c r="DN5" s="186"/>
      <c r="DO5" s="186"/>
    </row>
    <row r="6" spans="1:119" ht="18.75" customHeight="1" x14ac:dyDescent="0.2">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93</v>
      </c>
      <c r="AV6" s="488"/>
      <c r="AW6" s="488"/>
      <c r="AX6" s="488"/>
      <c r="AY6" s="410" t="s">
        <v>101</v>
      </c>
      <c r="AZ6" s="411"/>
      <c r="BA6" s="411"/>
      <c r="BB6" s="411"/>
      <c r="BC6" s="411"/>
      <c r="BD6" s="411"/>
      <c r="BE6" s="411"/>
      <c r="BF6" s="411"/>
      <c r="BG6" s="411"/>
      <c r="BH6" s="411"/>
      <c r="BI6" s="411"/>
      <c r="BJ6" s="411"/>
      <c r="BK6" s="411"/>
      <c r="BL6" s="411"/>
      <c r="BM6" s="412"/>
      <c r="BN6" s="430">
        <v>7286518</v>
      </c>
      <c r="BO6" s="431"/>
      <c r="BP6" s="431"/>
      <c r="BQ6" s="431"/>
      <c r="BR6" s="431"/>
      <c r="BS6" s="431"/>
      <c r="BT6" s="431"/>
      <c r="BU6" s="432"/>
      <c r="BV6" s="430">
        <v>7154298</v>
      </c>
      <c r="BW6" s="431"/>
      <c r="BX6" s="431"/>
      <c r="BY6" s="431"/>
      <c r="BZ6" s="431"/>
      <c r="CA6" s="431"/>
      <c r="CB6" s="431"/>
      <c r="CC6" s="432"/>
      <c r="CD6" s="439" t="s">
        <v>102</v>
      </c>
      <c r="CE6" s="440"/>
      <c r="CF6" s="440"/>
      <c r="CG6" s="440"/>
      <c r="CH6" s="440"/>
      <c r="CI6" s="440"/>
      <c r="CJ6" s="440"/>
      <c r="CK6" s="440"/>
      <c r="CL6" s="440"/>
      <c r="CM6" s="440"/>
      <c r="CN6" s="440"/>
      <c r="CO6" s="440"/>
      <c r="CP6" s="440"/>
      <c r="CQ6" s="440"/>
      <c r="CR6" s="440"/>
      <c r="CS6" s="441"/>
      <c r="CT6" s="583">
        <v>93.6</v>
      </c>
      <c r="CU6" s="584"/>
      <c r="CV6" s="584"/>
      <c r="CW6" s="584"/>
      <c r="CX6" s="584"/>
      <c r="CY6" s="584"/>
      <c r="CZ6" s="584"/>
      <c r="DA6" s="585"/>
      <c r="DB6" s="583">
        <v>92.9</v>
      </c>
      <c r="DC6" s="584"/>
      <c r="DD6" s="584"/>
      <c r="DE6" s="584"/>
      <c r="DF6" s="584"/>
      <c r="DG6" s="584"/>
      <c r="DH6" s="584"/>
      <c r="DI6" s="585"/>
      <c r="DJ6" s="186"/>
      <c r="DK6" s="186"/>
      <c r="DL6" s="186"/>
      <c r="DM6" s="186"/>
      <c r="DN6" s="186"/>
      <c r="DO6" s="186"/>
    </row>
    <row r="7" spans="1:119" ht="18.75" customHeight="1" x14ac:dyDescent="0.2">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103</v>
      </c>
      <c r="AN7" s="404"/>
      <c r="AO7" s="404"/>
      <c r="AP7" s="404"/>
      <c r="AQ7" s="404"/>
      <c r="AR7" s="404"/>
      <c r="AS7" s="404"/>
      <c r="AT7" s="405"/>
      <c r="AU7" s="487" t="s">
        <v>93</v>
      </c>
      <c r="AV7" s="488"/>
      <c r="AW7" s="488"/>
      <c r="AX7" s="488"/>
      <c r="AY7" s="410" t="s">
        <v>104</v>
      </c>
      <c r="AZ7" s="411"/>
      <c r="BA7" s="411"/>
      <c r="BB7" s="411"/>
      <c r="BC7" s="411"/>
      <c r="BD7" s="411"/>
      <c r="BE7" s="411"/>
      <c r="BF7" s="411"/>
      <c r="BG7" s="411"/>
      <c r="BH7" s="411"/>
      <c r="BI7" s="411"/>
      <c r="BJ7" s="411"/>
      <c r="BK7" s="411"/>
      <c r="BL7" s="411"/>
      <c r="BM7" s="412"/>
      <c r="BN7" s="430">
        <v>4475072</v>
      </c>
      <c r="BO7" s="431"/>
      <c r="BP7" s="431"/>
      <c r="BQ7" s="431"/>
      <c r="BR7" s="431"/>
      <c r="BS7" s="431"/>
      <c r="BT7" s="431"/>
      <c r="BU7" s="432"/>
      <c r="BV7" s="430">
        <v>5725791</v>
      </c>
      <c r="BW7" s="431"/>
      <c r="BX7" s="431"/>
      <c r="BY7" s="431"/>
      <c r="BZ7" s="431"/>
      <c r="CA7" s="431"/>
      <c r="CB7" s="431"/>
      <c r="CC7" s="432"/>
      <c r="CD7" s="439" t="s">
        <v>105</v>
      </c>
      <c r="CE7" s="440"/>
      <c r="CF7" s="440"/>
      <c r="CG7" s="440"/>
      <c r="CH7" s="440"/>
      <c r="CI7" s="440"/>
      <c r="CJ7" s="440"/>
      <c r="CK7" s="440"/>
      <c r="CL7" s="440"/>
      <c r="CM7" s="440"/>
      <c r="CN7" s="440"/>
      <c r="CO7" s="440"/>
      <c r="CP7" s="440"/>
      <c r="CQ7" s="440"/>
      <c r="CR7" s="440"/>
      <c r="CS7" s="441"/>
      <c r="CT7" s="430">
        <v>76498488</v>
      </c>
      <c r="CU7" s="431"/>
      <c r="CV7" s="431"/>
      <c r="CW7" s="431"/>
      <c r="CX7" s="431"/>
      <c r="CY7" s="431"/>
      <c r="CZ7" s="431"/>
      <c r="DA7" s="432"/>
      <c r="DB7" s="430">
        <v>74986266</v>
      </c>
      <c r="DC7" s="431"/>
      <c r="DD7" s="431"/>
      <c r="DE7" s="431"/>
      <c r="DF7" s="431"/>
      <c r="DG7" s="431"/>
      <c r="DH7" s="431"/>
      <c r="DI7" s="432"/>
      <c r="DJ7" s="186"/>
      <c r="DK7" s="186"/>
      <c r="DL7" s="186"/>
      <c r="DM7" s="186"/>
      <c r="DN7" s="186"/>
      <c r="DO7" s="186"/>
    </row>
    <row r="8" spans="1:119" ht="18.75" customHeight="1" thickBot="1" x14ac:dyDescent="0.25">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106</v>
      </c>
      <c r="AN8" s="404"/>
      <c r="AO8" s="404"/>
      <c r="AP8" s="404"/>
      <c r="AQ8" s="404"/>
      <c r="AR8" s="404"/>
      <c r="AS8" s="404"/>
      <c r="AT8" s="405"/>
      <c r="AU8" s="487" t="s">
        <v>107</v>
      </c>
      <c r="AV8" s="488"/>
      <c r="AW8" s="488"/>
      <c r="AX8" s="488"/>
      <c r="AY8" s="410" t="s">
        <v>108</v>
      </c>
      <c r="AZ8" s="411"/>
      <c r="BA8" s="411"/>
      <c r="BB8" s="411"/>
      <c r="BC8" s="411"/>
      <c r="BD8" s="411"/>
      <c r="BE8" s="411"/>
      <c r="BF8" s="411"/>
      <c r="BG8" s="411"/>
      <c r="BH8" s="411"/>
      <c r="BI8" s="411"/>
      <c r="BJ8" s="411"/>
      <c r="BK8" s="411"/>
      <c r="BL8" s="411"/>
      <c r="BM8" s="412"/>
      <c r="BN8" s="430">
        <v>2811446</v>
      </c>
      <c r="BO8" s="431"/>
      <c r="BP8" s="431"/>
      <c r="BQ8" s="431"/>
      <c r="BR8" s="431"/>
      <c r="BS8" s="431"/>
      <c r="BT8" s="431"/>
      <c r="BU8" s="432"/>
      <c r="BV8" s="430">
        <v>1428507</v>
      </c>
      <c r="BW8" s="431"/>
      <c r="BX8" s="431"/>
      <c r="BY8" s="431"/>
      <c r="BZ8" s="431"/>
      <c r="CA8" s="431"/>
      <c r="CB8" s="431"/>
      <c r="CC8" s="432"/>
      <c r="CD8" s="439" t="s">
        <v>109</v>
      </c>
      <c r="CE8" s="440"/>
      <c r="CF8" s="440"/>
      <c r="CG8" s="440"/>
      <c r="CH8" s="440"/>
      <c r="CI8" s="440"/>
      <c r="CJ8" s="440"/>
      <c r="CK8" s="440"/>
      <c r="CL8" s="440"/>
      <c r="CM8" s="440"/>
      <c r="CN8" s="440"/>
      <c r="CO8" s="440"/>
      <c r="CP8" s="440"/>
      <c r="CQ8" s="440"/>
      <c r="CR8" s="440"/>
      <c r="CS8" s="441"/>
      <c r="CT8" s="543">
        <v>0.8</v>
      </c>
      <c r="CU8" s="544"/>
      <c r="CV8" s="544"/>
      <c r="CW8" s="544"/>
      <c r="CX8" s="544"/>
      <c r="CY8" s="544"/>
      <c r="CZ8" s="544"/>
      <c r="DA8" s="545"/>
      <c r="DB8" s="543">
        <v>0.8</v>
      </c>
      <c r="DC8" s="544"/>
      <c r="DD8" s="544"/>
      <c r="DE8" s="544"/>
      <c r="DF8" s="544"/>
      <c r="DG8" s="544"/>
      <c r="DH8" s="544"/>
      <c r="DI8" s="545"/>
      <c r="DJ8" s="186"/>
      <c r="DK8" s="186"/>
      <c r="DL8" s="186"/>
      <c r="DM8" s="186"/>
      <c r="DN8" s="186"/>
      <c r="DO8" s="186"/>
    </row>
    <row r="9" spans="1:119" ht="18.75" customHeight="1" thickBot="1" x14ac:dyDescent="0.25">
      <c r="A9" s="187"/>
      <c r="B9" s="572" t="s">
        <v>110</v>
      </c>
      <c r="C9" s="573"/>
      <c r="D9" s="573"/>
      <c r="E9" s="573"/>
      <c r="F9" s="573"/>
      <c r="G9" s="573"/>
      <c r="H9" s="573"/>
      <c r="I9" s="573"/>
      <c r="J9" s="573"/>
      <c r="K9" s="493"/>
      <c r="L9" s="574" t="s">
        <v>111</v>
      </c>
      <c r="M9" s="575"/>
      <c r="N9" s="575"/>
      <c r="O9" s="575"/>
      <c r="P9" s="575"/>
      <c r="Q9" s="576"/>
      <c r="R9" s="577">
        <v>332931</v>
      </c>
      <c r="S9" s="578"/>
      <c r="T9" s="578"/>
      <c r="U9" s="578"/>
      <c r="V9" s="579"/>
      <c r="W9" s="509" t="s">
        <v>112</v>
      </c>
      <c r="X9" s="510"/>
      <c r="Y9" s="510"/>
      <c r="Z9" s="510"/>
      <c r="AA9" s="510"/>
      <c r="AB9" s="510"/>
      <c r="AC9" s="510"/>
      <c r="AD9" s="510"/>
      <c r="AE9" s="510"/>
      <c r="AF9" s="510"/>
      <c r="AG9" s="510"/>
      <c r="AH9" s="510"/>
      <c r="AI9" s="510"/>
      <c r="AJ9" s="510"/>
      <c r="AK9" s="510"/>
      <c r="AL9" s="580"/>
      <c r="AM9" s="499" t="s">
        <v>113</v>
      </c>
      <c r="AN9" s="404"/>
      <c r="AO9" s="404"/>
      <c r="AP9" s="404"/>
      <c r="AQ9" s="404"/>
      <c r="AR9" s="404"/>
      <c r="AS9" s="404"/>
      <c r="AT9" s="405"/>
      <c r="AU9" s="487" t="s">
        <v>93</v>
      </c>
      <c r="AV9" s="488"/>
      <c r="AW9" s="488"/>
      <c r="AX9" s="488"/>
      <c r="AY9" s="410" t="s">
        <v>114</v>
      </c>
      <c r="AZ9" s="411"/>
      <c r="BA9" s="411"/>
      <c r="BB9" s="411"/>
      <c r="BC9" s="411"/>
      <c r="BD9" s="411"/>
      <c r="BE9" s="411"/>
      <c r="BF9" s="411"/>
      <c r="BG9" s="411"/>
      <c r="BH9" s="411"/>
      <c r="BI9" s="411"/>
      <c r="BJ9" s="411"/>
      <c r="BK9" s="411"/>
      <c r="BL9" s="411"/>
      <c r="BM9" s="412"/>
      <c r="BN9" s="430">
        <v>1382939</v>
      </c>
      <c r="BO9" s="431"/>
      <c r="BP9" s="431"/>
      <c r="BQ9" s="431"/>
      <c r="BR9" s="431"/>
      <c r="BS9" s="431"/>
      <c r="BT9" s="431"/>
      <c r="BU9" s="432"/>
      <c r="BV9" s="430">
        <v>-3121132</v>
      </c>
      <c r="BW9" s="431"/>
      <c r="BX9" s="431"/>
      <c r="BY9" s="431"/>
      <c r="BZ9" s="431"/>
      <c r="CA9" s="431"/>
      <c r="CB9" s="431"/>
      <c r="CC9" s="432"/>
      <c r="CD9" s="439" t="s">
        <v>115</v>
      </c>
      <c r="CE9" s="440"/>
      <c r="CF9" s="440"/>
      <c r="CG9" s="440"/>
      <c r="CH9" s="440"/>
      <c r="CI9" s="440"/>
      <c r="CJ9" s="440"/>
      <c r="CK9" s="440"/>
      <c r="CL9" s="440"/>
      <c r="CM9" s="440"/>
      <c r="CN9" s="440"/>
      <c r="CO9" s="440"/>
      <c r="CP9" s="440"/>
      <c r="CQ9" s="440"/>
      <c r="CR9" s="440"/>
      <c r="CS9" s="441"/>
      <c r="CT9" s="400">
        <v>11.2</v>
      </c>
      <c r="CU9" s="401"/>
      <c r="CV9" s="401"/>
      <c r="CW9" s="401"/>
      <c r="CX9" s="401"/>
      <c r="CY9" s="401"/>
      <c r="CZ9" s="401"/>
      <c r="DA9" s="402"/>
      <c r="DB9" s="400">
        <v>11.2</v>
      </c>
      <c r="DC9" s="401"/>
      <c r="DD9" s="401"/>
      <c r="DE9" s="401"/>
      <c r="DF9" s="401"/>
      <c r="DG9" s="401"/>
      <c r="DH9" s="401"/>
      <c r="DI9" s="402"/>
      <c r="DJ9" s="186"/>
      <c r="DK9" s="186"/>
      <c r="DL9" s="186"/>
      <c r="DM9" s="186"/>
      <c r="DN9" s="186"/>
      <c r="DO9" s="186"/>
    </row>
    <row r="10" spans="1:119" ht="18.75" customHeight="1" thickBot="1" x14ac:dyDescent="0.25">
      <c r="A10" s="187"/>
      <c r="B10" s="572"/>
      <c r="C10" s="573"/>
      <c r="D10" s="573"/>
      <c r="E10" s="573"/>
      <c r="F10" s="573"/>
      <c r="G10" s="573"/>
      <c r="H10" s="573"/>
      <c r="I10" s="573"/>
      <c r="J10" s="573"/>
      <c r="K10" s="493"/>
      <c r="L10" s="403" t="s">
        <v>116</v>
      </c>
      <c r="M10" s="404"/>
      <c r="N10" s="404"/>
      <c r="O10" s="404"/>
      <c r="P10" s="404"/>
      <c r="Q10" s="405"/>
      <c r="R10" s="406">
        <v>350237</v>
      </c>
      <c r="S10" s="407"/>
      <c r="T10" s="407"/>
      <c r="U10" s="407"/>
      <c r="V10" s="409"/>
      <c r="W10" s="581"/>
      <c r="X10" s="392"/>
      <c r="Y10" s="392"/>
      <c r="Z10" s="392"/>
      <c r="AA10" s="392"/>
      <c r="AB10" s="392"/>
      <c r="AC10" s="392"/>
      <c r="AD10" s="392"/>
      <c r="AE10" s="392"/>
      <c r="AF10" s="392"/>
      <c r="AG10" s="392"/>
      <c r="AH10" s="392"/>
      <c r="AI10" s="392"/>
      <c r="AJ10" s="392"/>
      <c r="AK10" s="392"/>
      <c r="AL10" s="582"/>
      <c r="AM10" s="499" t="s">
        <v>117</v>
      </c>
      <c r="AN10" s="404"/>
      <c r="AO10" s="404"/>
      <c r="AP10" s="404"/>
      <c r="AQ10" s="404"/>
      <c r="AR10" s="404"/>
      <c r="AS10" s="404"/>
      <c r="AT10" s="405"/>
      <c r="AU10" s="487" t="s">
        <v>118</v>
      </c>
      <c r="AV10" s="488"/>
      <c r="AW10" s="488"/>
      <c r="AX10" s="488"/>
      <c r="AY10" s="410" t="s">
        <v>119</v>
      </c>
      <c r="AZ10" s="411"/>
      <c r="BA10" s="411"/>
      <c r="BB10" s="411"/>
      <c r="BC10" s="411"/>
      <c r="BD10" s="411"/>
      <c r="BE10" s="411"/>
      <c r="BF10" s="411"/>
      <c r="BG10" s="411"/>
      <c r="BH10" s="411"/>
      <c r="BI10" s="411"/>
      <c r="BJ10" s="411"/>
      <c r="BK10" s="411"/>
      <c r="BL10" s="411"/>
      <c r="BM10" s="412"/>
      <c r="BN10" s="430">
        <v>8487870</v>
      </c>
      <c r="BO10" s="431"/>
      <c r="BP10" s="431"/>
      <c r="BQ10" s="431"/>
      <c r="BR10" s="431"/>
      <c r="BS10" s="431"/>
      <c r="BT10" s="431"/>
      <c r="BU10" s="432"/>
      <c r="BV10" s="430">
        <v>5936112</v>
      </c>
      <c r="BW10" s="431"/>
      <c r="BX10" s="431"/>
      <c r="BY10" s="431"/>
      <c r="BZ10" s="431"/>
      <c r="CA10" s="431"/>
      <c r="CB10" s="431"/>
      <c r="CC10" s="432"/>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572"/>
      <c r="C11" s="573"/>
      <c r="D11" s="573"/>
      <c r="E11" s="573"/>
      <c r="F11" s="573"/>
      <c r="G11" s="573"/>
      <c r="H11" s="573"/>
      <c r="I11" s="573"/>
      <c r="J11" s="573"/>
      <c r="K11" s="493"/>
      <c r="L11" s="476" t="s">
        <v>121</v>
      </c>
      <c r="M11" s="477"/>
      <c r="N11" s="477"/>
      <c r="O11" s="477"/>
      <c r="P11" s="477"/>
      <c r="Q11" s="478"/>
      <c r="R11" s="569" t="s">
        <v>122</v>
      </c>
      <c r="S11" s="570"/>
      <c r="T11" s="570"/>
      <c r="U11" s="570"/>
      <c r="V11" s="571"/>
      <c r="W11" s="581"/>
      <c r="X11" s="392"/>
      <c r="Y11" s="392"/>
      <c r="Z11" s="392"/>
      <c r="AA11" s="392"/>
      <c r="AB11" s="392"/>
      <c r="AC11" s="392"/>
      <c r="AD11" s="392"/>
      <c r="AE11" s="392"/>
      <c r="AF11" s="392"/>
      <c r="AG11" s="392"/>
      <c r="AH11" s="392"/>
      <c r="AI11" s="392"/>
      <c r="AJ11" s="392"/>
      <c r="AK11" s="392"/>
      <c r="AL11" s="582"/>
      <c r="AM11" s="499" t="s">
        <v>123</v>
      </c>
      <c r="AN11" s="404"/>
      <c r="AO11" s="404"/>
      <c r="AP11" s="404"/>
      <c r="AQ11" s="404"/>
      <c r="AR11" s="404"/>
      <c r="AS11" s="404"/>
      <c r="AT11" s="405"/>
      <c r="AU11" s="487" t="s">
        <v>124</v>
      </c>
      <c r="AV11" s="488"/>
      <c r="AW11" s="488"/>
      <c r="AX11" s="488"/>
      <c r="AY11" s="410" t="s">
        <v>125</v>
      </c>
      <c r="AZ11" s="411"/>
      <c r="BA11" s="411"/>
      <c r="BB11" s="411"/>
      <c r="BC11" s="411"/>
      <c r="BD11" s="411"/>
      <c r="BE11" s="411"/>
      <c r="BF11" s="411"/>
      <c r="BG11" s="411"/>
      <c r="BH11" s="411"/>
      <c r="BI11" s="411"/>
      <c r="BJ11" s="411"/>
      <c r="BK11" s="411"/>
      <c r="BL11" s="411"/>
      <c r="BM11" s="412"/>
      <c r="BN11" s="430">
        <v>33480</v>
      </c>
      <c r="BO11" s="431"/>
      <c r="BP11" s="431"/>
      <c r="BQ11" s="431"/>
      <c r="BR11" s="431"/>
      <c r="BS11" s="431"/>
      <c r="BT11" s="431"/>
      <c r="BU11" s="432"/>
      <c r="BV11" s="430">
        <v>4293368</v>
      </c>
      <c r="BW11" s="431"/>
      <c r="BX11" s="431"/>
      <c r="BY11" s="431"/>
      <c r="BZ11" s="431"/>
      <c r="CA11" s="431"/>
      <c r="CB11" s="431"/>
      <c r="CC11" s="432"/>
      <c r="CD11" s="439" t="s">
        <v>126</v>
      </c>
      <c r="CE11" s="440"/>
      <c r="CF11" s="440"/>
      <c r="CG11" s="440"/>
      <c r="CH11" s="440"/>
      <c r="CI11" s="440"/>
      <c r="CJ11" s="440"/>
      <c r="CK11" s="440"/>
      <c r="CL11" s="440"/>
      <c r="CM11" s="440"/>
      <c r="CN11" s="440"/>
      <c r="CO11" s="440"/>
      <c r="CP11" s="440"/>
      <c r="CQ11" s="440"/>
      <c r="CR11" s="440"/>
      <c r="CS11" s="441"/>
      <c r="CT11" s="543" t="s">
        <v>127</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2">
      <c r="A12" s="187"/>
      <c r="B12" s="546" t="s">
        <v>129</v>
      </c>
      <c r="C12" s="547"/>
      <c r="D12" s="547"/>
      <c r="E12" s="547"/>
      <c r="F12" s="547"/>
      <c r="G12" s="547"/>
      <c r="H12" s="547"/>
      <c r="I12" s="547"/>
      <c r="J12" s="547"/>
      <c r="K12" s="548"/>
      <c r="L12" s="555" t="s">
        <v>130</v>
      </c>
      <c r="M12" s="556"/>
      <c r="N12" s="556"/>
      <c r="O12" s="556"/>
      <c r="P12" s="556"/>
      <c r="Q12" s="557"/>
      <c r="R12" s="558">
        <v>318490</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118</v>
      </c>
      <c r="AV12" s="488"/>
      <c r="AW12" s="488"/>
      <c r="AX12" s="488"/>
      <c r="AY12" s="410" t="s">
        <v>134</v>
      </c>
      <c r="AZ12" s="411"/>
      <c r="BA12" s="411"/>
      <c r="BB12" s="411"/>
      <c r="BC12" s="411"/>
      <c r="BD12" s="411"/>
      <c r="BE12" s="411"/>
      <c r="BF12" s="411"/>
      <c r="BG12" s="411"/>
      <c r="BH12" s="411"/>
      <c r="BI12" s="411"/>
      <c r="BJ12" s="411"/>
      <c r="BK12" s="411"/>
      <c r="BL12" s="411"/>
      <c r="BM12" s="412"/>
      <c r="BN12" s="430">
        <v>5522734</v>
      </c>
      <c r="BO12" s="431"/>
      <c r="BP12" s="431"/>
      <c r="BQ12" s="431"/>
      <c r="BR12" s="431"/>
      <c r="BS12" s="431"/>
      <c r="BT12" s="431"/>
      <c r="BU12" s="432"/>
      <c r="BV12" s="430">
        <v>8141987</v>
      </c>
      <c r="BW12" s="431"/>
      <c r="BX12" s="431"/>
      <c r="BY12" s="431"/>
      <c r="BZ12" s="431"/>
      <c r="CA12" s="431"/>
      <c r="CB12" s="431"/>
      <c r="CC12" s="432"/>
      <c r="CD12" s="439" t="s">
        <v>135</v>
      </c>
      <c r="CE12" s="440"/>
      <c r="CF12" s="440"/>
      <c r="CG12" s="440"/>
      <c r="CH12" s="440"/>
      <c r="CI12" s="440"/>
      <c r="CJ12" s="440"/>
      <c r="CK12" s="440"/>
      <c r="CL12" s="440"/>
      <c r="CM12" s="440"/>
      <c r="CN12" s="440"/>
      <c r="CO12" s="440"/>
      <c r="CP12" s="440"/>
      <c r="CQ12" s="440"/>
      <c r="CR12" s="440"/>
      <c r="CS12" s="441"/>
      <c r="CT12" s="543" t="s">
        <v>136</v>
      </c>
      <c r="CU12" s="544"/>
      <c r="CV12" s="544"/>
      <c r="CW12" s="544"/>
      <c r="CX12" s="544"/>
      <c r="CY12" s="544"/>
      <c r="CZ12" s="544"/>
      <c r="DA12" s="545"/>
      <c r="DB12" s="543" t="s">
        <v>136</v>
      </c>
      <c r="DC12" s="544"/>
      <c r="DD12" s="544"/>
      <c r="DE12" s="544"/>
      <c r="DF12" s="544"/>
      <c r="DG12" s="544"/>
      <c r="DH12" s="544"/>
      <c r="DI12" s="545"/>
      <c r="DJ12" s="186"/>
      <c r="DK12" s="186"/>
      <c r="DL12" s="186"/>
      <c r="DM12" s="186"/>
      <c r="DN12" s="186"/>
      <c r="DO12" s="186"/>
    </row>
    <row r="13" spans="1:119" ht="18.75" customHeight="1" x14ac:dyDescent="0.2">
      <c r="A13" s="187"/>
      <c r="B13" s="549"/>
      <c r="C13" s="550"/>
      <c r="D13" s="550"/>
      <c r="E13" s="550"/>
      <c r="F13" s="550"/>
      <c r="G13" s="550"/>
      <c r="H13" s="550"/>
      <c r="I13" s="550"/>
      <c r="J13" s="550"/>
      <c r="K13" s="551"/>
      <c r="L13" s="197"/>
      <c r="M13" s="530" t="s">
        <v>137</v>
      </c>
      <c r="N13" s="531"/>
      <c r="O13" s="531"/>
      <c r="P13" s="531"/>
      <c r="Q13" s="532"/>
      <c r="R13" s="533">
        <v>315597</v>
      </c>
      <c r="S13" s="534"/>
      <c r="T13" s="534"/>
      <c r="U13" s="534"/>
      <c r="V13" s="535"/>
      <c r="W13" s="521" t="s">
        <v>138</v>
      </c>
      <c r="X13" s="443"/>
      <c r="Y13" s="443"/>
      <c r="Z13" s="443"/>
      <c r="AA13" s="443"/>
      <c r="AB13" s="444"/>
      <c r="AC13" s="406">
        <v>4044</v>
      </c>
      <c r="AD13" s="407"/>
      <c r="AE13" s="407"/>
      <c r="AF13" s="407"/>
      <c r="AG13" s="408"/>
      <c r="AH13" s="406">
        <v>4736</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4381555</v>
      </c>
      <c r="BO13" s="431"/>
      <c r="BP13" s="431"/>
      <c r="BQ13" s="431"/>
      <c r="BR13" s="431"/>
      <c r="BS13" s="431"/>
      <c r="BT13" s="431"/>
      <c r="BU13" s="432"/>
      <c r="BV13" s="430">
        <v>-1033639</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7.2</v>
      </c>
      <c r="CU13" s="401"/>
      <c r="CV13" s="401"/>
      <c r="CW13" s="401"/>
      <c r="CX13" s="401"/>
      <c r="CY13" s="401"/>
      <c r="CZ13" s="401"/>
      <c r="DA13" s="402"/>
      <c r="DB13" s="400">
        <v>7</v>
      </c>
      <c r="DC13" s="401"/>
      <c r="DD13" s="401"/>
      <c r="DE13" s="401"/>
      <c r="DF13" s="401"/>
      <c r="DG13" s="401"/>
      <c r="DH13" s="401"/>
      <c r="DI13" s="402"/>
      <c r="DJ13" s="186"/>
      <c r="DK13" s="186"/>
      <c r="DL13" s="186"/>
      <c r="DM13" s="186"/>
      <c r="DN13" s="186"/>
      <c r="DO13" s="186"/>
    </row>
    <row r="14" spans="1:119" ht="18.75" customHeight="1" thickBot="1" x14ac:dyDescent="0.25">
      <c r="A14" s="187"/>
      <c r="B14" s="549"/>
      <c r="C14" s="550"/>
      <c r="D14" s="550"/>
      <c r="E14" s="550"/>
      <c r="F14" s="550"/>
      <c r="G14" s="550"/>
      <c r="H14" s="550"/>
      <c r="I14" s="550"/>
      <c r="J14" s="550"/>
      <c r="K14" s="551"/>
      <c r="L14" s="523" t="s">
        <v>143</v>
      </c>
      <c r="M14" s="567"/>
      <c r="N14" s="567"/>
      <c r="O14" s="567"/>
      <c r="P14" s="567"/>
      <c r="Q14" s="568"/>
      <c r="R14" s="533">
        <v>321535</v>
      </c>
      <c r="S14" s="534"/>
      <c r="T14" s="534"/>
      <c r="U14" s="534"/>
      <c r="V14" s="535"/>
      <c r="W14" s="536"/>
      <c r="X14" s="446"/>
      <c r="Y14" s="446"/>
      <c r="Z14" s="446"/>
      <c r="AA14" s="446"/>
      <c r="AB14" s="447"/>
      <c r="AC14" s="526">
        <v>2.7</v>
      </c>
      <c r="AD14" s="527"/>
      <c r="AE14" s="527"/>
      <c r="AF14" s="527"/>
      <c r="AG14" s="528"/>
      <c r="AH14" s="526">
        <v>3.2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9.4</v>
      </c>
      <c r="CU14" s="538"/>
      <c r="CV14" s="538"/>
      <c r="CW14" s="538"/>
      <c r="CX14" s="538"/>
      <c r="CY14" s="538"/>
      <c r="CZ14" s="538"/>
      <c r="DA14" s="539"/>
      <c r="DB14" s="537">
        <v>22.3</v>
      </c>
      <c r="DC14" s="538"/>
      <c r="DD14" s="538"/>
      <c r="DE14" s="538"/>
      <c r="DF14" s="538"/>
      <c r="DG14" s="538"/>
      <c r="DH14" s="538"/>
      <c r="DI14" s="539"/>
      <c r="DJ14" s="186"/>
      <c r="DK14" s="186"/>
      <c r="DL14" s="186"/>
      <c r="DM14" s="186"/>
      <c r="DN14" s="186"/>
      <c r="DO14" s="186"/>
    </row>
    <row r="15" spans="1:119" ht="18.75" customHeight="1" x14ac:dyDescent="0.2">
      <c r="A15" s="187"/>
      <c r="B15" s="549"/>
      <c r="C15" s="550"/>
      <c r="D15" s="550"/>
      <c r="E15" s="550"/>
      <c r="F15" s="550"/>
      <c r="G15" s="550"/>
      <c r="H15" s="550"/>
      <c r="I15" s="550"/>
      <c r="J15" s="550"/>
      <c r="K15" s="551"/>
      <c r="L15" s="197"/>
      <c r="M15" s="530" t="s">
        <v>145</v>
      </c>
      <c r="N15" s="531"/>
      <c r="O15" s="531"/>
      <c r="P15" s="531"/>
      <c r="Q15" s="532"/>
      <c r="R15" s="533">
        <v>318643</v>
      </c>
      <c r="S15" s="534"/>
      <c r="T15" s="534"/>
      <c r="U15" s="534"/>
      <c r="V15" s="535"/>
      <c r="W15" s="521" t="s">
        <v>146</v>
      </c>
      <c r="X15" s="443"/>
      <c r="Y15" s="443"/>
      <c r="Z15" s="443"/>
      <c r="AA15" s="443"/>
      <c r="AB15" s="444"/>
      <c r="AC15" s="406">
        <v>48912</v>
      </c>
      <c r="AD15" s="407"/>
      <c r="AE15" s="407"/>
      <c r="AF15" s="407"/>
      <c r="AG15" s="408"/>
      <c r="AH15" s="406">
        <v>46002</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46824045</v>
      </c>
      <c r="BO15" s="426"/>
      <c r="BP15" s="426"/>
      <c r="BQ15" s="426"/>
      <c r="BR15" s="426"/>
      <c r="BS15" s="426"/>
      <c r="BT15" s="426"/>
      <c r="BU15" s="427"/>
      <c r="BV15" s="425">
        <v>45302170</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32.1</v>
      </c>
      <c r="AD16" s="527"/>
      <c r="AE16" s="527"/>
      <c r="AF16" s="527"/>
      <c r="AG16" s="528"/>
      <c r="AH16" s="526">
        <v>31.2</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58534519</v>
      </c>
      <c r="BO16" s="431"/>
      <c r="BP16" s="431"/>
      <c r="BQ16" s="431"/>
      <c r="BR16" s="431"/>
      <c r="BS16" s="431"/>
      <c r="BT16" s="431"/>
      <c r="BU16" s="432"/>
      <c r="BV16" s="430">
        <v>56977019</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5">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99301</v>
      </c>
      <c r="AD17" s="407"/>
      <c r="AE17" s="407"/>
      <c r="AF17" s="407"/>
      <c r="AG17" s="408"/>
      <c r="AH17" s="406">
        <v>96852</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59556329</v>
      </c>
      <c r="BO17" s="431"/>
      <c r="BP17" s="431"/>
      <c r="BQ17" s="431"/>
      <c r="BR17" s="431"/>
      <c r="BS17" s="431"/>
      <c r="BT17" s="431"/>
      <c r="BU17" s="432"/>
      <c r="BV17" s="430">
        <v>58073655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5">
      <c r="A18" s="187"/>
      <c r="B18" s="492" t="s">
        <v>156</v>
      </c>
      <c r="C18" s="493"/>
      <c r="D18" s="493"/>
      <c r="E18" s="494"/>
      <c r="F18" s="494"/>
      <c r="G18" s="494"/>
      <c r="H18" s="494"/>
      <c r="I18" s="494"/>
      <c r="J18" s="494"/>
      <c r="K18" s="494"/>
      <c r="L18" s="495">
        <v>1232.26</v>
      </c>
      <c r="M18" s="495"/>
      <c r="N18" s="495"/>
      <c r="O18" s="495"/>
      <c r="P18" s="495"/>
      <c r="Q18" s="495"/>
      <c r="R18" s="496"/>
      <c r="S18" s="496"/>
      <c r="T18" s="496"/>
      <c r="U18" s="496"/>
      <c r="V18" s="497"/>
      <c r="W18" s="511"/>
      <c r="X18" s="512"/>
      <c r="Y18" s="512"/>
      <c r="Z18" s="512"/>
      <c r="AA18" s="512"/>
      <c r="AB18" s="522"/>
      <c r="AC18" s="394">
        <v>65.2</v>
      </c>
      <c r="AD18" s="395"/>
      <c r="AE18" s="395"/>
      <c r="AF18" s="395"/>
      <c r="AG18" s="498"/>
      <c r="AH18" s="394">
        <v>65.599999999999994</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65902332</v>
      </c>
      <c r="BO18" s="431"/>
      <c r="BP18" s="431"/>
      <c r="BQ18" s="431"/>
      <c r="BR18" s="431"/>
      <c r="BS18" s="431"/>
      <c r="BT18" s="431"/>
      <c r="BU18" s="432"/>
      <c r="BV18" s="430">
        <v>63901787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5">
      <c r="A19" s="187"/>
      <c r="B19" s="492" t="s">
        <v>158</v>
      </c>
      <c r="C19" s="493"/>
      <c r="D19" s="493"/>
      <c r="E19" s="494"/>
      <c r="F19" s="494"/>
      <c r="G19" s="494"/>
      <c r="H19" s="494"/>
      <c r="I19" s="494"/>
      <c r="J19" s="494"/>
      <c r="K19" s="494"/>
      <c r="L19" s="500">
        <v>270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102897891</v>
      </c>
      <c r="BO19" s="431"/>
      <c r="BP19" s="431"/>
      <c r="BQ19" s="431"/>
      <c r="BR19" s="431"/>
      <c r="BS19" s="431"/>
      <c r="BT19" s="431"/>
      <c r="BU19" s="432"/>
      <c r="BV19" s="430">
        <v>99510625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5">
      <c r="A20" s="187"/>
      <c r="B20" s="492" t="s">
        <v>160</v>
      </c>
      <c r="C20" s="493"/>
      <c r="D20" s="493"/>
      <c r="E20" s="494"/>
      <c r="F20" s="494"/>
      <c r="G20" s="494"/>
      <c r="H20" s="494"/>
      <c r="I20" s="494"/>
      <c r="J20" s="494"/>
      <c r="K20" s="494"/>
      <c r="L20" s="500">
        <v>141411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2">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5">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2">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129889048</v>
      </c>
      <c r="BO23" s="431"/>
      <c r="BP23" s="431"/>
      <c r="BQ23" s="431"/>
      <c r="BR23" s="431"/>
      <c r="BS23" s="431"/>
      <c r="BT23" s="431"/>
      <c r="BU23" s="432"/>
      <c r="BV23" s="430">
        <v>123938143</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5">
      <c r="A24" s="187"/>
      <c r="B24" s="462"/>
      <c r="C24" s="463"/>
      <c r="D24" s="464"/>
      <c r="E24" s="403" t="s">
        <v>169</v>
      </c>
      <c r="F24" s="404"/>
      <c r="G24" s="404"/>
      <c r="H24" s="404"/>
      <c r="I24" s="404"/>
      <c r="J24" s="404"/>
      <c r="K24" s="405"/>
      <c r="L24" s="406">
        <v>1</v>
      </c>
      <c r="M24" s="407"/>
      <c r="N24" s="407"/>
      <c r="O24" s="407"/>
      <c r="P24" s="408"/>
      <c r="Q24" s="406">
        <v>10890</v>
      </c>
      <c r="R24" s="407"/>
      <c r="S24" s="407"/>
      <c r="T24" s="407"/>
      <c r="U24" s="407"/>
      <c r="V24" s="408"/>
      <c r="W24" s="472"/>
      <c r="X24" s="463"/>
      <c r="Y24" s="464"/>
      <c r="Z24" s="403" t="s">
        <v>170</v>
      </c>
      <c r="AA24" s="404"/>
      <c r="AB24" s="404"/>
      <c r="AC24" s="404"/>
      <c r="AD24" s="404"/>
      <c r="AE24" s="404"/>
      <c r="AF24" s="404"/>
      <c r="AG24" s="405"/>
      <c r="AH24" s="406">
        <v>2264</v>
      </c>
      <c r="AI24" s="407"/>
      <c r="AJ24" s="407"/>
      <c r="AK24" s="407"/>
      <c r="AL24" s="408"/>
      <c r="AM24" s="406">
        <v>7099904</v>
      </c>
      <c r="AN24" s="407"/>
      <c r="AO24" s="407"/>
      <c r="AP24" s="407"/>
      <c r="AQ24" s="407"/>
      <c r="AR24" s="408"/>
      <c r="AS24" s="406">
        <v>3136</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89971738</v>
      </c>
      <c r="BO24" s="431"/>
      <c r="BP24" s="431"/>
      <c r="BQ24" s="431"/>
      <c r="BR24" s="431"/>
      <c r="BS24" s="431"/>
      <c r="BT24" s="431"/>
      <c r="BU24" s="432"/>
      <c r="BV24" s="430">
        <v>85300196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2">
      <c r="A25" s="187"/>
      <c r="B25" s="462"/>
      <c r="C25" s="463"/>
      <c r="D25" s="464"/>
      <c r="E25" s="403" t="s">
        <v>172</v>
      </c>
      <c r="F25" s="404"/>
      <c r="G25" s="404"/>
      <c r="H25" s="404"/>
      <c r="I25" s="404"/>
      <c r="J25" s="404"/>
      <c r="K25" s="405"/>
      <c r="L25" s="406">
        <v>2</v>
      </c>
      <c r="M25" s="407"/>
      <c r="N25" s="407"/>
      <c r="O25" s="407"/>
      <c r="P25" s="408"/>
      <c r="Q25" s="406">
        <v>8910</v>
      </c>
      <c r="R25" s="407"/>
      <c r="S25" s="407"/>
      <c r="T25" s="407"/>
      <c r="U25" s="407"/>
      <c r="V25" s="408"/>
      <c r="W25" s="472"/>
      <c r="X25" s="463"/>
      <c r="Y25" s="464"/>
      <c r="Z25" s="403" t="s">
        <v>173</v>
      </c>
      <c r="AA25" s="404"/>
      <c r="AB25" s="404"/>
      <c r="AC25" s="404"/>
      <c r="AD25" s="404"/>
      <c r="AE25" s="404"/>
      <c r="AF25" s="404"/>
      <c r="AG25" s="405"/>
      <c r="AH25" s="406">
        <v>362</v>
      </c>
      <c r="AI25" s="407"/>
      <c r="AJ25" s="407"/>
      <c r="AK25" s="407"/>
      <c r="AL25" s="408"/>
      <c r="AM25" s="406">
        <v>1065004</v>
      </c>
      <c r="AN25" s="407"/>
      <c r="AO25" s="407"/>
      <c r="AP25" s="407"/>
      <c r="AQ25" s="407"/>
      <c r="AR25" s="408"/>
      <c r="AS25" s="406">
        <v>2942</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v>7467543</v>
      </c>
      <c r="BO25" s="426"/>
      <c r="BP25" s="426"/>
      <c r="BQ25" s="426"/>
      <c r="BR25" s="426"/>
      <c r="BS25" s="426"/>
      <c r="BT25" s="426"/>
      <c r="BU25" s="427"/>
      <c r="BV25" s="425">
        <v>8882117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2">
      <c r="A26" s="187"/>
      <c r="B26" s="462"/>
      <c r="C26" s="463"/>
      <c r="D26" s="464"/>
      <c r="E26" s="403" t="s">
        <v>175</v>
      </c>
      <c r="F26" s="404"/>
      <c r="G26" s="404"/>
      <c r="H26" s="404"/>
      <c r="I26" s="404"/>
      <c r="J26" s="404"/>
      <c r="K26" s="405"/>
      <c r="L26" s="406">
        <v>1</v>
      </c>
      <c r="M26" s="407"/>
      <c r="N26" s="407"/>
      <c r="O26" s="407"/>
      <c r="P26" s="408"/>
      <c r="Q26" s="406">
        <v>7740</v>
      </c>
      <c r="R26" s="407"/>
      <c r="S26" s="407"/>
      <c r="T26" s="407"/>
      <c r="U26" s="407"/>
      <c r="V26" s="408"/>
      <c r="W26" s="472"/>
      <c r="X26" s="463"/>
      <c r="Y26" s="464"/>
      <c r="Z26" s="403" t="s">
        <v>176</v>
      </c>
      <c r="AA26" s="485"/>
      <c r="AB26" s="485"/>
      <c r="AC26" s="485"/>
      <c r="AD26" s="485"/>
      <c r="AE26" s="485"/>
      <c r="AF26" s="485"/>
      <c r="AG26" s="486"/>
      <c r="AH26" s="406">
        <v>106</v>
      </c>
      <c r="AI26" s="407"/>
      <c r="AJ26" s="407"/>
      <c r="AK26" s="407"/>
      <c r="AL26" s="408"/>
      <c r="AM26" s="406">
        <v>306658</v>
      </c>
      <c r="AN26" s="407"/>
      <c r="AO26" s="407"/>
      <c r="AP26" s="407"/>
      <c r="AQ26" s="407"/>
      <c r="AR26" s="408"/>
      <c r="AS26" s="406">
        <v>2893</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v>405095</v>
      </c>
      <c r="BO26" s="431"/>
      <c r="BP26" s="431"/>
      <c r="BQ26" s="431"/>
      <c r="BR26" s="431"/>
      <c r="BS26" s="431"/>
      <c r="BT26" s="431"/>
      <c r="BU26" s="432"/>
      <c r="BV26" s="430">
        <v>316515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5">
      <c r="A27" s="187"/>
      <c r="B27" s="462"/>
      <c r="C27" s="463"/>
      <c r="D27" s="464"/>
      <c r="E27" s="403" t="s">
        <v>178</v>
      </c>
      <c r="F27" s="404"/>
      <c r="G27" s="404"/>
      <c r="H27" s="404"/>
      <c r="I27" s="404"/>
      <c r="J27" s="404"/>
      <c r="K27" s="405"/>
      <c r="L27" s="406">
        <v>1</v>
      </c>
      <c r="M27" s="407"/>
      <c r="N27" s="407"/>
      <c r="O27" s="407"/>
      <c r="P27" s="408"/>
      <c r="Q27" s="406">
        <v>7000</v>
      </c>
      <c r="R27" s="407"/>
      <c r="S27" s="407"/>
      <c r="T27" s="407"/>
      <c r="U27" s="407"/>
      <c r="V27" s="408"/>
      <c r="W27" s="472"/>
      <c r="X27" s="463"/>
      <c r="Y27" s="464"/>
      <c r="Z27" s="403" t="s">
        <v>179</v>
      </c>
      <c r="AA27" s="404"/>
      <c r="AB27" s="404"/>
      <c r="AC27" s="404"/>
      <c r="AD27" s="404"/>
      <c r="AE27" s="404"/>
      <c r="AF27" s="404"/>
      <c r="AG27" s="405"/>
      <c r="AH27" s="406">
        <v>66</v>
      </c>
      <c r="AI27" s="407"/>
      <c r="AJ27" s="407"/>
      <c r="AK27" s="407"/>
      <c r="AL27" s="408"/>
      <c r="AM27" s="406">
        <v>217620</v>
      </c>
      <c r="AN27" s="407"/>
      <c r="AO27" s="407"/>
      <c r="AP27" s="407"/>
      <c r="AQ27" s="407"/>
      <c r="AR27" s="408"/>
      <c r="AS27" s="406">
        <v>3297</v>
      </c>
      <c r="AT27" s="407"/>
      <c r="AU27" s="407"/>
      <c r="AV27" s="407"/>
      <c r="AW27" s="407"/>
      <c r="AX27" s="409"/>
      <c r="AY27" s="436" t="s">
        <v>180</v>
      </c>
      <c r="AZ27" s="437"/>
      <c r="BA27" s="437"/>
      <c r="BB27" s="437"/>
      <c r="BC27" s="437"/>
      <c r="BD27" s="437"/>
      <c r="BE27" s="437"/>
      <c r="BF27" s="437"/>
      <c r="BG27" s="437"/>
      <c r="BH27" s="437"/>
      <c r="BI27" s="437"/>
      <c r="BJ27" s="437"/>
      <c r="BK27" s="437"/>
      <c r="BL27" s="437"/>
      <c r="BM27" s="438"/>
      <c r="BN27" s="433">
        <v>3990343</v>
      </c>
      <c r="BO27" s="434"/>
      <c r="BP27" s="434"/>
      <c r="BQ27" s="434"/>
      <c r="BR27" s="434"/>
      <c r="BS27" s="434"/>
      <c r="BT27" s="434"/>
      <c r="BU27" s="435"/>
      <c r="BV27" s="433">
        <v>3990343</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2">
      <c r="A28" s="187"/>
      <c r="B28" s="462"/>
      <c r="C28" s="463"/>
      <c r="D28" s="464"/>
      <c r="E28" s="403" t="s">
        <v>181</v>
      </c>
      <c r="F28" s="404"/>
      <c r="G28" s="404"/>
      <c r="H28" s="404"/>
      <c r="I28" s="404"/>
      <c r="J28" s="404"/>
      <c r="K28" s="405"/>
      <c r="L28" s="406">
        <v>1</v>
      </c>
      <c r="M28" s="407"/>
      <c r="N28" s="407"/>
      <c r="O28" s="407"/>
      <c r="P28" s="408"/>
      <c r="Q28" s="406">
        <v>6600</v>
      </c>
      <c r="R28" s="407"/>
      <c r="S28" s="407"/>
      <c r="T28" s="407"/>
      <c r="U28" s="407"/>
      <c r="V28" s="408"/>
      <c r="W28" s="472"/>
      <c r="X28" s="463"/>
      <c r="Y28" s="464"/>
      <c r="Z28" s="403" t="s">
        <v>182</v>
      </c>
      <c r="AA28" s="404"/>
      <c r="AB28" s="404"/>
      <c r="AC28" s="404"/>
      <c r="AD28" s="404"/>
      <c r="AE28" s="404"/>
      <c r="AF28" s="404"/>
      <c r="AG28" s="405"/>
      <c r="AH28" s="406" t="s">
        <v>136</v>
      </c>
      <c r="AI28" s="407"/>
      <c r="AJ28" s="407"/>
      <c r="AK28" s="407"/>
      <c r="AL28" s="408"/>
      <c r="AM28" s="406" t="s">
        <v>136</v>
      </c>
      <c r="AN28" s="407"/>
      <c r="AO28" s="407"/>
      <c r="AP28" s="407"/>
      <c r="AQ28" s="407"/>
      <c r="AR28" s="408"/>
      <c r="AS28" s="406" t="s">
        <v>136</v>
      </c>
      <c r="AT28" s="407"/>
      <c r="AU28" s="407"/>
      <c r="AV28" s="407"/>
      <c r="AW28" s="407"/>
      <c r="AX28" s="409"/>
      <c r="AY28" s="413" t="s">
        <v>183</v>
      </c>
      <c r="AZ28" s="414"/>
      <c r="BA28" s="414"/>
      <c r="BB28" s="415"/>
      <c r="BC28" s="422" t="s">
        <v>47</v>
      </c>
      <c r="BD28" s="423"/>
      <c r="BE28" s="423"/>
      <c r="BF28" s="423"/>
      <c r="BG28" s="423"/>
      <c r="BH28" s="423"/>
      <c r="BI28" s="423"/>
      <c r="BJ28" s="423"/>
      <c r="BK28" s="423"/>
      <c r="BL28" s="423"/>
      <c r="BM28" s="424"/>
      <c r="BN28" s="425">
        <v>10655309</v>
      </c>
      <c r="BO28" s="426"/>
      <c r="BP28" s="426"/>
      <c r="BQ28" s="426"/>
      <c r="BR28" s="426"/>
      <c r="BS28" s="426"/>
      <c r="BT28" s="426"/>
      <c r="BU28" s="427"/>
      <c r="BV28" s="425">
        <v>7690173</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2">
      <c r="A29" s="187"/>
      <c r="B29" s="462"/>
      <c r="C29" s="463"/>
      <c r="D29" s="464"/>
      <c r="E29" s="403" t="s">
        <v>184</v>
      </c>
      <c r="F29" s="404"/>
      <c r="G29" s="404"/>
      <c r="H29" s="404"/>
      <c r="I29" s="404"/>
      <c r="J29" s="404"/>
      <c r="K29" s="405"/>
      <c r="L29" s="406">
        <v>35</v>
      </c>
      <c r="M29" s="407"/>
      <c r="N29" s="407"/>
      <c r="O29" s="407"/>
      <c r="P29" s="408"/>
      <c r="Q29" s="406">
        <v>6300</v>
      </c>
      <c r="R29" s="407"/>
      <c r="S29" s="407"/>
      <c r="T29" s="407"/>
      <c r="U29" s="407"/>
      <c r="V29" s="408"/>
      <c r="W29" s="473"/>
      <c r="X29" s="474"/>
      <c r="Y29" s="475"/>
      <c r="Z29" s="403" t="s">
        <v>185</v>
      </c>
      <c r="AA29" s="404"/>
      <c r="AB29" s="404"/>
      <c r="AC29" s="404"/>
      <c r="AD29" s="404"/>
      <c r="AE29" s="404"/>
      <c r="AF29" s="404"/>
      <c r="AG29" s="405"/>
      <c r="AH29" s="406">
        <v>2330</v>
      </c>
      <c r="AI29" s="407"/>
      <c r="AJ29" s="407"/>
      <c r="AK29" s="407"/>
      <c r="AL29" s="408"/>
      <c r="AM29" s="406">
        <v>7317524</v>
      </c>
      <c r="AN29" s="407"/>
      <c r="AO29" s="407"/>
      <c r="AP29" s="407"/>
      <c r="AQ29" s="407"/>
      <c r="AR29" s="408"/>
      <c r="AS29" s="406">
        <v>3141</v>
      </c>
      <c r="AT29" s="407"/>
      <c r="AU29" s="407"/>
      <c r="AV29" s="407"/>
      <c r="AW29" s="407"/>
      <c r="AX29" s="409"/>
      <c r="AY29" s="416"/>
      <c r="AZ29" s="417"/>
      <c r="BA29" s="417"/>
      <c r="BB29" s="418"/>
      <c r="BC29" s="410" t="s">
        <v>186</v>
      </c>
      <c r="BD29" s="411"/>
      <c r="BE29" s="411"/>
      <c r="BF29" s="411"/>
      <c r="BG29" s="411"/>
      <c r="BH29" s="411"/>
      <c r="BI29" s="411"/>
      <c r="BJ29" s="411"/>
      <c r="BK29" s="411"/>
      <c r="BL29" s="411"/>
      <c r="BM29" s="412"/>
      <c r="BN29" s="430">
        <v>7172103</v>
      </c>
      <c r="BO29" s="431"/>
      <c r="BP29" s="431"/>
      <c r="BQ29" s="431"/>
      <c r="BR29" s="431"/>
      <c r="BS29" s="431"/>
      <c r="BT29" s="431"/>
      <c r="BU29" s="432"/>
      <c r="BV29" s="430">
        <v>8019592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5">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187</v>
      </c>
      <c r="X30" s="483"/>
      <c r="Y30" s="483"/>
      <c r="Z30" s="483"/>
      <c r="AA30" s="483"/>
      <c r="AB30" s="483"/>
      <c r="AC30" s="483"/>
      <c r="AD30" s="483"/>
      <c r="AE30" s="483"/>
      <c r="AF30" s="483"/>
      <c r="AG30" s="484"/>
      <c r="AH30" s="394">
        <v>100.6</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27306150</v>
      </c>
      <c r="BO30" s="434"/>
      <c r="BP30" s="434"/>
      <c r="BQ30" s="434"/>
      <c r="BR30" s="434"/>
      <c r="BS30" s="434"/>
      <c r="BT30" s="434"/>
      <c r="BU30" s="435"/>
      <c r="BV30" s="433">
        <v>28988620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393" t="s">
        <v>194</v>
      </c>
      <c r="D33" s="393"/>
      <c r="E33" s="392" t="s">
        <v>195</v>
      </c>
      <c r="F33" s="392"/>
      <c r="G33" s="392"/>
      <c r="H33" s="392"/>
      <c r="I33" s="392"/>
      <c r="J33" s="392"/>
      <c r="K33" s="392"/>
      <c r="L33" s="392"/>
      <c r="M33" s="392"/>
      <c r="N33" s="392"/>
      <c r="O33" s="392"/>
      <c r="P33" s="392"/>
      <c r="Q33" s="392"/>
      <c r="R33" s="392"/>
      <c r="S33" s="392"/>
      <c r="T33" s="216"/>
      <c r="U33" s="393" t="s">
        <v>194</v>
      </c>
      <c r="V33" s="393"/>
      <c r="W33" s="392" t="s">
        <v>195</v>
      </c>
      <c r="X33" s="392"/>
      <c r="Y33" s="392"/>
      <c r="Z33" s="392"/>
      <c r="AA33" s="392"/>
      <c r="AB33" s="392"/>
      <c r="AC33" s="392"/>
      <c r="AD33" s="392"/>
      <c r="AE33" s="392"/>
      <c r="AF33" s="392"/>
      <c r="AG33" s="392"/>
      <c r="AH33" s="392"/>
      <c r="AI33" s="392"/>
      <c r="AJ33" s="392"/>
      <c r="AK33" s="392"/>
      <c r="AL33" s="216"/>
      <c r="AM33" s="393" t="s">
        <v>194</v>
      </c>
      <c r="AN33" s="393"/>
      <c r="AO33" s="392" t="s">
        <v>195</v>
      </c>
      <c r="AP33" s="392"/>
      <c r="AQ33" s="392"/>
      <c r="AR33" s="392"/>
      <c r="AS33" s="392"/>
      <c r="AT33" s="392"/>
      <c r="AU33" s="392"/>
      <c r="AV33" s="392"/>
      <c r="AW33" s="392"/>
      <c r="AX33" s="392"/>
      <c r="AY33" s="392"/>
      <c r="AZ33" s="392"/>
      <c r="BA33" s="392"/>
      <c r="BB33" s="392"/>
      <c r="BC33" s="392"/>
      <c r="BD33" s="217"/>
      <c r="BE33" s="392" t="s">
        <v>196</v>
      </c>
      <c r="BF33" s="392"/>
      <c r="BG33" s="392" t="s">
        <v>197</v>
      </c>
      <c r="BH33" s="392"/>
      <c r="BI33" s="392"/>
      <c r="BJ33" s="392"/>
      <c r="BK33" s="392"/>
      <c r="BL33" s="392"/>
      <c r="BM33" s="392"/>
      <c r="BN33" s="392"/>
      <c r="BO33" s="392"/>
      <c r="BP33" s="392"/>
      <c r="BQ33" s="392"/>
      <c r="BR33" s="392"/>
      <c r="BS33" s="392"/>
      <c r="BT33" s="392"/>
      <c r="BU33" s="392"/>
      <c r="BV33" s="217"/>
      <c r="BW33" s="393" t="s">
        <v>196</v>
      </c>
      <c r="BX33" s="393"/>
      <c r="BY33" s="392" t="s">
        <v>198</v>
      </c>
      <c r="BZ33" s="392"/>
      <c r="CA33" s="392"/>
      <c r="CB33" s="392"/>
      <c r="CC33" s="392"/>
      <c r="CD33" s="392"/>
      <c r="CE33" s="392"/>
      <c r="CF33" s="392"/>
      <c r="CG33" s="392"/>
      <c r="CH33" s="392"/>
      <c r="CI33" s="392"/>
      <c r="CJ33" s="392"/>
      <c r="CK33" s="392"/>
      <c r="CL33" s="392"/>
      <c r="CM33" s="392"/>
      <c r="CN33" s="216"/>
      <c r="CO33" s="393" t="s">
        <v>194</v>
      </c>
      <c r="CP33" s="393"/>
      <c r="CQ33" s="392" t="s">
        <v>199</v>
      </c>
      <c r="CR33" s="392"/>
      <c r="CS33" s="392"/>
      <c r="CT33" s="392"/>
      <c r="CU33" s="392"/>
      <c r="CV33" s="392"/>
      <c r="CW33" s="392"/>
      <c r="CX33" s="392"/>
      <c r="CY33" s="392"/>
      <c r="CZ33" s="392"/>
      <c r="DA33" s="392"/>
      <c r="DB33" s="392"/>
      <c r="DC33" s="392"/>
      <c r="DD33" s="392"/>
      <c r="DE33" s="392"/>
      <c r="DF33" s="216"/>
      <c r="DG33" s="391" t="s">
        <v>200</v>
      </c>
      <c r="DH33" s="391"/>
      <c r="DI33" s="218"/>
      <c r="DJ33" s="186"/>
      <c r="DK33" s="186"/>
      <c r="DL33" s="186"/>
      <c r="DM33" s="186"/>
      <c r="DN33" s="186"/>
      <c r="DO33" s="186"/>
    </row>
    <row r="34" spans="1:119" ht="32.25" customHeight="1" x14ac:dyDescent="0.2">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4</v>
      </c>
      <c r="V34" s="389"/>
      <c r="W34" s="388" t="str">
        <f>IF('各会計、関係団体の財政状況及び健全化判断比率'!B28="","",'各会計、関係団体の財政状況及び健全化判断比率'!B28)</f>
        <v>国民健康保険事業（事業勘定）特別会計</v>
      </c>
      <c r="X34" s="388"/>
      <c r="Y34" s="388"/>
      <c r="Z34" s="388"/>
      <c r="AA34" s="388"/>
      <c r="AB34" s="388"/>
      <c r="AC34" s="388"/>
      <c r="AD34" s="388"/>
      <c r="AE34" s="388"/>
      <c r="AF34" s="388"/>
      <c r="AG34" s="388"/>
      <c r="AH34" s="388"/>
      <c r="AI34" s="388"/>
      <c r="AJ34" s="388"/>
      <c r="AK34" s="388"/>
      <c r="AL34" s="214"/>
      <c r="AM34" s="389">
        <f>IF(AO34="","",MAX(C34:D43,U34:V43)+1)</f>
        <v>9</v>
      </c>
      <c r="AN34" s="389"/>
      <c r="AO34" s="388" t="str">
        <f>IF('各会計、関係団体の財政状況及び健全化判断比率'!B33="","",'各会計、関係団体の財政状況及び健全化判断比率'!B33)</f>
        <v>水道事業会計</v>
      </c>
      <c r="AP34" s="388"/>
      <c r="AQ34" s="388"/>
      <c r="AR34" s="388"/>
      <c r="AS34" s="388"/>
      <c r="AT34" s="388"/>
      <c r="AU34" s="388"/>
      <c r="AV34" s="388"/>
      <c r="AW34" s="388"/>
      <c r="AX34" s="388"/>
      <c r="AY34" s="388"/>
      <c r="AZ34" s="388"/>
      <c r="BA34" s="388"/>
      <c r="BB34" s="388"/>
      <c r="BC34" s="388"/>
      <c r="BD34" s="214"/>
      <c r="BE34" s="389">
        <f>IF(BG34="","",MAX(C34:D43,U34:V43,AM34:AN43)+1)</f>
        <v>14</v>
      </c>
      <c r="BF34" s="389"/>
      <c r="BG34" s="388" t="str">
        <f>IF('各会計、関係団体の財政状況及び健全化判断比率'!B38="","",'各会計、関係団体の財政状況及び健全化判断比率'!B38)</f>
        <v>卸売市場事業特別会計</v>
      </c>
      <c r="BH34" s="388"/>
      <c r="BI34" s="388"/>
      <c r="BJ34" s="388"/>
      <c r="BK34" s="388"/>
      <c r="BL34" s="388"/>
      <c r="BM34" s="388"/>
      <c r="BN34" s="388"/>
      <c r="BO34" s="388"/>
      <c r="BP34" s="388"/>
      <c r="BQ34" s="388"/>
      <c r="BR34" s="388"/>
      <c r="BS34" s="388"/>
      <c r="BT34" s="388"/>
      <c r="BU34" s="388"/>
      <c r="BV34" s="214"/>
      <c r="BW34" s="389">
        <f>IF(BY34="","",MAX(C34:D43,U34:V43,AM34:AN43,BE34:BF43)+1)</f>
        <v>15</v>
      </c>
      <c r="BX34" s="389"/>
      <c r="BY34" s="388" t="str">
        <f>IF('各会計、関係団体の財政状況及び健全化判断比率'!B68="","",'各会計、関係団体の財政状況及び健全化判断比率'!B68)</f>
        <v>公立小野町地方綜合病院企業団</v>
      </c>
      <c r="BZ34" s="388"/>
      <c r="CA34" s="388"/>
      <c r="CB34" s="388"/>
      <c r="CC34" s="388"/>
      <c r="CD34" s="388"/>
      <c r="CE34" s="388"/>
      <c r="CF34" s="388"/>
      <c r="CG34" s="388"/>
      <c r="CH34" s="388"/>
      <c r="CI34" s="388"/>
      <c r="CJ34" s="388"/>
      <c r="CK34" s="388"/>
      <c r="CL34" s="388"/>
      <c r="CM34" s="388"/>
      <c r="CN34" s="214"/>
      <c r="CO34" s="389">
        <f>IF(CQ34="","",MAX(C34:D43,U34:V43,AM34:AN43,BE34:BF43,BW34:BX43)+1)</f>
        <v>24</v>
      </c>
      <c r="CP34" s="389"/>
      <c r="CQ34" s="388" t="str">
        <f>IF('各会計、関係団体の財政状況及び健全化判断比率'!BS7="","",'各会計、関係団体の財政状況及び健全化判断比率'!BS7)</f>
        <v>いわき市国際交流協会</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2">
      <c r="A35" s="187"/>
      <c r="B35" s="213"/>
      <c r="C35" s="389">
        <f>IF(E35="","",C34+1)</f>
        <v>2</v>
      </c>
      <c r="D35" s="389"/>
      <c r="E35" s="388" t="str">
        <f>IF('各会計、関係団体の財政状況及び健全化判断比率'!B8="","",'各会計、関係団体の財政状況及び健全化判断比率'!B8)</f>
        <v>母子父子寡婦福祉資金貸付金特別会計</v>
      </c>
      <c r="F35" s="388"/>
      <c r="G35" s="388"/>
      <c r="H35" s="388"/>
      <c r="I35" s="388"/>
      <c r="J35" s="388"/>
      <c r="K35" s="388"/>
      <c r="L35" s="388"/>
      <c r="M35" s="388"/>
      <c r="N35" s="388"/>
      <c r="O35" s="388"/>
      <c r="P35" s="388"/>
      <c r="Q35" s="388"/>
      <c r="R35" s="388"/>
      <c r="S35" s="388"/>
      <c r="T35" s="214"/>
      <c r="U35" s="389">
        <f>IF(W35="","",U34+1)</f>
        <v>5</v>
      </c>
      <c r="V35" s="389"/>
      <c r="W35" s="388" t="str">
        <f>IF('各会計、関係団体の財政状況及び健全化判断比率'!B29="","",'各会計、関係団体の財政状況及び健全化判断比率'!B29)</f>
        <v>国民健康保険事業（直診勘定）特別会計</v>
      </c>
      <c r="X35" s="388"/>
      <c r="Y35" s="388"/>
      <c r="Z35" s="388"/>
      <c r="AA35" s="388"/>
      <c r="AB35" s="388"/>
      <c r="AC35" s="388"/>
      <c r="AD35" s="388"/>
      <c r="AE35" s="388"/>
      <c r="AF35" s="388"/>
      <c r="AG35" s="388"/>
      <c r="AH35" s="388"/>
      <c r="AI35" s="388"/>
      <c r="AJ35" s="388"/>
      <c r="AK35" s="388"/>
      <c r="AL35" s="214"/>
      <c r="AM35" s="389">
        <f t="shared" ref="AM35:AM43" si="0">IF(AO35="","",AM34+1)</f>
        <v>10</v>
      </c>
      <c r="AN35" s="389"/>
      <c r="AO35" s="388" t="str">
        <f>IF('各会計、関係団体の財政状況及び健全化判断比率'!B34="","",'各会計、関係団体の財政状況及び健全化判断比率'!B34)</f>
        <v>病院事業会計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16</v>
      </c>
      <c r="BX35" s="389"/>
      <c r="BY35" s="388" t="str">
        <f>IF('各会計、関係団体の財政状況及び健全化判断比率'!B69="","",'各会計、関係団体の財政状況及び健全化判断比率'!B69)</f>
        <v>福島県市町村総合事務組合（一般会計）</v>
      </c>
      <c r="BZ35" s="388"/>
      <c r="CA35" s="388"/>
      <c r="CB35" s="388"/>
      <c r="CC35" s="388"/>
      <c r="CD35" s="388"/>
      <c r="CE35" s="388"/>
      <c r="CF35" s="388"/>
      <c r="CG35" s="388"/>
      <c r="CH35" s="388"/>
      <c r="CI35" s="388"/>
      <c r="CJ35" s="388"/>
      <c r="CK35" s="388"/>
      <c r="CL35" s="388"/>
      <c r="CM35" s="388"/>
      <c r="CN35" s="214"/>
      <c r="CO35" s="389">
        <f t="shared" ref="CO35:CO43" si="3">IF(CQ35="","",CO34+1)</f>
        <v>25</v>
      </c>
      <c r="CP35" s="389"/>
      <c r="CQ35" s="388" t="str">
        <f>IF('各会計、関係団体の財政状況及び健全化判断比率'!BS8="","",'各会計、関係団体の財政状況及び健全化判断比率'!BS8)</f>
        <v>常磐湯本温泉</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2">
      <c r="A36" s="187"/>
      <c r="B36" s="213"/>
      <c r="C36" s="389">
        <f>IF(E36="","",C35+1)</f>
        <v>3</v>
      </c>
      <c r="D36" s="389"/>
      <c r="E36" s="388" t="str">
        <f>IF('各会計、関係団体の財政状況及び健全化判断比率'!B9="","",'各会計、関係団体の財政状況及び健全化判断比率'!B9)</f>
        <v>土地区画整理事業特別会計</v>
      </c>
      <c r="F36" s="388"/>
      <c r="G36" s="388"/>
      <c r="H36" s="388"/>
      <c r="I36" s="388"/>
      <c r="J36" s="388"/>
      <c r="K36" s="388"/>
      <c r="L36" s="388"/>
      <c r="M36" s="388"/>
      <c r="N36" s="388"/>
      <c r="O36" s="388"/>
      <c r="P36" s="388"/>
      <c r="Q36" s="388"/>
      <c r="R36" s="388"/>
      <c r="S36" s="388"/>
      <c r="T36" s="214"/>
      <c r="U36" s="389">
        <f t="shared" ref="U36:U43" si="4">IF(W36="","",U35+1)</f>
        <v>6</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f t="shared" si="0"/>
        <v>11</v>
      </c>
      <c r="AN36" s="389"/>
      <c r="AO36" s="388" t="str">
        <f>IF('各会計、関係団体の財政状況及び健全化判断比率'!B35="","",'各会計、関係団体の財政状況及び健全化判断比率'!B35)</f>
        <v>下水道事業会計</v>
      </c>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17</v>
      </c>
      <c r="BX36" s="389"/>
      <c r="BY36" s="388" t="str">
        <f>IF('各会計、関係団体の財政状況及び健全化判断比率'!B70="","",'各会計、関係団体の財政状況及び健全化判断比率'!B70)</f>
        <v>福島県市町村総合事務組合（消防補償等特別会計）</v>
      </c>
      <c r="BZ36" s="388"/>
      <c r="CA36" s="388"/>
      <c r="CB36" s="388"/>
      <c r="CC36" s="388"/>
      <c r="CD36" s="388"/>
      <c r="CE36" s="388"/>
      <c r="CF36" s="388"/>
      <c r="CG36" s="388"/>
      <c r="CH36" s="388"/>
      <c r="CI36" s="388"/>
      <c r="CJ36" s="388"/>
      <c r="CK36" s="388"/>
      <c r="CL36" s="388"/>
      <c r="CM36" s="388"/>
      <c r="CN36" s="214"/>
      <c r="CO36" s="389">
        <f t="shared" si="3"/>
        <v>26</v>
      </c>
      <c r="CP36" s="389"/>
      <c r="CQ36" s="388" t="str">
        <f>IF('各会計、関係団体の財政状況及び健全化判断比率'!BS9="","",'各会計、関係団体の財政状況及び健全化判断比率'!BS9)</f>
        <v>いわき市社会福祉施設事業団</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2">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7</v>
      </c>
      <c r="V37" s="389"/>
      <c r="W37" s="388" t="str">
        <f>IF('各会計、関係団体の財政状況及び健全化判断比率'!B31="","",'各会計、関係団体の財政状況及び健全化判断比率'!B31)</f>
        <v>介護保険特別会計</v>
      </c>
      <c r="X37" s="388"/>
      <c r="Y37" s="388"/>
      <c r="Z37" s="388"/>
      <c r="AA37" s="388"/>
      <c r="AB37" s="388"/>
      <c r="AC37" s="388"/>
      <c r="AD37" s="388"/>
      <c r="AE37" s="388"/>
      <c r="AF37" s="388"/>
      <c r="AG37" s="388"/>
      <c r="AH37" s="388"/>
      <c r="AI37" s="388"/>
      <c r="AJ37" s="388"/>
      <c r="AK37" s="388"/>
      <c r="AL37" s="214"/>
      <c r="AM37" s="389">
        <f t="shared" si="0"/>
        <v>12</v>
      </c>
      <c r="AN37" s="389"/>
      <c r="AO37" s="388" t="str">
        <f>IF('各会計、関係団体の財政状況及び健全化判断比率'!B36="","",'各会計、関係団体の財政状況及び健全化判断比率'!B36)</f>
        <v>地域汚水処理事業会計</v>
      </c>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18</v>
      </c>
      <c r="BX37" s="389"/>
      <c r="BY37" s="388" t="str">
        <f>IF('各会計、関係団体の財政状況及び健全化判断比率'!B71="","",'各会計、関係団体の財政状況及び健全化判断比率'!B71)</f>
        <v>福島県市町村総合事務組合（消防賞じゅつ金特別会計）</v>
      </c>
      <c r="BZ37" s="388"/>
      <c r="CA37" s="388"/>
      <c r="CB37" s="388"/>
      <c r="CC37" s="388"/>
      <c r="CD37" s="388"/>
      <c r="CE37" s="388"/>
      <c r="CF37" s="388"/>
      <c r="CG37" s="388"/>
      <c r="CH37" s="388"/>
      <c r="CI37" s="388"/>
      <c r="CJ37" s="388"/>
      <c r="CK37" s="388"/>
      <c r="CL37" s="388"/>
      <c r="CM37" s="388"/>
      <c r="CN37" s="214"/>
      <c r="CO37" s="389">
        <f t="shared" si="3"/>
        <v>27</v>
      </c>
      <c r="CP37" s="389"/>
      <c r="CQ37" s="388" t="str">
        <f>IF('各会計、関係団体の財政状況及び健全化判断比率'!BS10="","",'各会計、関係団体の財政状況及び健全化判断比率'!BS10)</f>
        <v>いわきの里鬼ヶ城</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2">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f t="shared" si="4"/>
        <v>8</v>
      </c>
      <c r="V38" s="389"/>
      <c r="W38" s="388" t="str">
        <f>IF('各会計、関係団体の財政状況及び健全化判断比率'!B32="","",'各会計、関係団体の財政状況及び健全化判断比率'!B32)</f>
        <v>競輪事業特別会計</v>
      </c>
      <c r="X38" s="388"/>
      <c r="Y38" s="388"/>
      <c r="Z38" s="388"/>
      <c r="AA38" s="388"/>
      <c r="AB38" s="388"/>
      <c r="AC38" s="388"/>
      <c r="AD38" s="388"/>
      <c r="AE38" s="388"/>
      <c r="AF38" s="388"/>
      <c r="AG38" s="388"/>
      <c r="AH38" s="388"/>
      <c r="AI38" s="388"/>
      <c r="AJ38" s="388"/>
      <c r="AK38" s="388"/>
      <c r="AL38" s="214"/>
      <c r="AM38" s="389">
        <f t="shared" si="0"/>
        <v>13</v>
      </c>
      <c r="AN38" s="389"/>
      <c r="AO38" s="388" t="str">
        <f>IF('各会計、関係団体の財政状況及び健全化判断比率'!B37="","",'各会計、関係団体の財政状況及び健全化判断比率'!B37)</f>
        <v>農業集落排水事業会計</v>
      </c>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19</v>
      </c>
      <c r="BX38" s="389"/>
      <c r="BY38" s="388" t="str">
        <f>IF('各会計、関係団体の財政状況及び健全化判断比率'!B72="","",'各会計、関係団体の財政状況及び健全化判断比率'!B72)</f>
        <v>福島県市町村総合事務組合（非常勤職員公務災害補償特別会計）</v>
      </c>
      <c r="BZ38" s="388"/>
      <c r="CA38" s="388"/>
      <c r="CB38" s="388"/>
      <c r="CC38" s="388"/>
      <c r="CD38" s="388"/>
      <c r="CE38" s="388"/>
      <c r="CF38" s="388"/>
      <c r="CG38" s="388"/>
      <c r="CH38" s="388"/>
      <c r="CI38" s="388"/>
      <c r="CJ38" s="388"/>
      <c r="CK38" s="388"/>
      <c r="CL38" s="388"/>
      <c r="CM38" s="388"/>
      <c r="CN38" s="214"/>
      <c r="CO38" s="389">
        <f t="shared" si="3"/>
        <v>28</v>
      </c>
      <c r="CP38" s="389"/>
      <c r="CQ38" s="388" t="str">
        <f>IF('各会計、関係団体の財政状況及び健全化判断比率'!BS11="","",'各会計、関係団体の財政状況及び健全化判断比率'!BS11)</f>
        <v>いわき勤労福祉事業団</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2">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20</v>
      </c>
      <c r="BX39" s="389"/>
      <c r="BY39" s="388" t="str">
        <f>IF('各会計、関係団体の財政状況及び健全化判断比率'!B73="","",'各会計、関係団体の財政状況及び健全化判断比率'!B73)</f>
        <v>福島県市町村総合事務組合（自治会館管理特別会計）</v>
      </c>
      <c r="BZ39" s="388"/>
      <c r="CA39" s="388"/>
      <c r="CB39" s="388"/>
      <c r="CC39" s="388"/>
      <c r="CD39" s="388"/>
      <c r="CE39" s="388"/>
      <c r="CF39" s="388"/>
      <c r="CG39" s="388"/>
      <c r="CH39" s="388"/>
      <c r="CI39" s="388"/>
      <c r="CJ39" s="388"/>
      <c r="CK39" s="388"/>
      <c r="CL39" s="388"/>
      <c r="CM39" s="388"/>
      <c r="CN39" s="214"/>
      <c r="CO39" s="389">
        <f t="shared" si="3"/>
        <v>29</v>
      </c>
      <c r="CP39" s="389"/>
      <c r="CQ39" s="388" t="str">
        <f>IF('各会計、関係団体の財政状況及び健全化判断比率'!BS12="","",'各会計、関係団体の財政状況及び健全化判断比率'!BS12)</f>
        <v>いわき市勤労者福祉サービスセンター</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2">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21</v>
      </c>
      <c r="BX40" s="389"/>
      <c r="BY40" s="388" t="str">
        <f>IF('各会計、関係団体の財政状況及び健全化判断比率'!B74="","",'各会計、関係団体の財政状況及び健全化判断比率'!B74)</f>
        <v>福島県市民交通災害共済組合</v>
      </c>
      <c r="BZ40" s="388"/>
      <c r="CA40" s="388"/>
      <c r="CB40" s="388"/>
      <c r="CC40" s="388"/>
      <c r="CD40" s="388"/>
      <c r="CE40" s="388"/>
      <c r="CF40" s="388"/>
      <c r="CG40" s="388"/>
      <c r="CH40" s="388"/>
      <c r="CI40" s="388"/>
      <c r="CJ40" s="388"/>
      <c r="CK40" s="388"/>
      <c r="CL40" s="388"/>
      <c r="CM40" s="388"/>
      <c r="CN40" s="214"/>
      <c r="CO40" s="389">
        <f t="shared" si="3"/>
        <v>30</v>
      </c>
      <c r="CP40" s="389"/>
      <c r="CQ40" s="388" t="str">
        <f>IF('各会計、関係団体の財政状況及び健全化判断比率'!BS13="","",'各会計、関係団体の財政状況及び健全化判断比率'!BS13)</f>
        <v>いわき市観光物産センター</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2">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22</v>
      </c>
      <c r="BX41" s="389"/>
      <c r="BY41" s="388" t="str">
        <f>IF('各会計、関係団体の財政状況及び健全化判断比率'!B75="","",'各会計、関係団体の財政状況及び健全化判断比率'!B75)</f>
        <v>福島県後期高齢者医療広域連合（一般会計）</v>
      </c>
      <c r="BZ41" s="388"/>
      <c r="CA41" s="388"/>
      <c r="CB41" s="388"/>
      <c r="CC41" s="388"/>
      <c r="CD41" s="388"/>
      <c r="CE41" s="388"/>
      <c r="CF41" s="388"/>
      <c r="CG41" s="388"/>
      <c r="CH41" s="388"/>
      <c r="CI41" s="388"/>
      <c r="CJ41" s="388"/>
      <c r="CK41" s="388"/>
      <c r="CL41" s="388"/>
      <c r="CM41" s="388"/>
      <c r="CN41" s="214"/>
      <c r="CO41" s="389">
        <f t="shared" si="3"/>
        <v>31</v>
      </c>
      <c r="CP41" s="389"/>
      <c r="CQ41" s="388" t="str">
        <f>IF('各会計、関係団体の財政状況及び健全化判断比率'!BS14="","",'各会計、関係団体の財政状況及び健全化判断比率'!BS14)</f>
        <v>いわきニュータウンセンター</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2">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23</v>
      </c>
      <c r="BX42" s="389"/>
      <c r="BY42" s="388" t="str">
        <f>IF('各会計、関係団体の財政状況及び健全化判断比率'!B76="","",'各会計、関係団体の財政状況及び健全化判断比率'!B76)</f>
        <v>福島県後期高齢者医療広域連合（後期高齢者医療特別会計）</v>
      </c>
      <c r="BZ42" s="388"/>
      <c r="CA42" s="388"/>
      <c r="CB42" s="388"/>
      <c r="CC42" s="388"/>
      <c r="CD42" s="388"/>
      <c r="CE42" s="388"/>
      <c r="CF42" s="388"/>
      <c r="CG42" s="388"/>
      <c r="CH42" s="388"/>
      <c r="CI42" s="388"/>
      <c r="CJ42" s="388"/>
      <c r="CK42" s="388"/>
      <c r="CL42" s="388"/>
      <c r="CM42" s="388"/>
      <c r="CN42" s="214"/>
      <c r="CO42" s="389">
        <f t="shared" si="3"/>
        <v>32</v>
      </c>
      <c r="CP42" s="389"/>
      <c r="CQ42" s="388" t="str">
        <f>IF('各会計、関係団体の財政状況及び健全化判断比率'!BS15="","",'各会計、関係団体の財政状況及び健全化判断比率'!BS15)</f>
        <v>いわき市土地開発公社</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〇</v>
      </c>
      <c r="DH42" s="390"/>
      <c r="DI42" s="218"/>
      <c r="DJ42" s="186"/>
      <c r="DK42" s="186"/>
      <c r="DL42" s="186"/>
      <c r="DM42" s="186"/>
      <c r="DN42" s="186"/>
      <c r="DO42" s="186"/>
    </row>
    <row r="43" spans="1:119" ht="32.25" customHeight="1" x14ac:dyDescent="0.2">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f t="shared" si="3"/>
        <v>33</v>
      </c>
      <c r="CP43" s="389"/>
      <c r="CQ43" s="388" t="str">
        <f>IF('各会計、関係団体の財政状況及び健全化判断比率'!BS16="","",'各会計、関係団体の財政状況及び健全化判断比率'!BS16)</f>
        <v>いわき市公園緑地観光公社</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205</v>
      </c>
    </row>
    <row r="50" spans="5:5" x14ac:dyDescent="0.2">
      <c r="E50" s="188" t="s">
        <v>206</v>
      </c>
    </row>
    <row r="51" spans="5:5" x14ac:dyDescent="0.2">
      <c r="E51" s="188" t="s">
        <v>207</v>
      </c>
    </row>
    <row r="52" spans="5:5" x14ac:dyDescent="0.2">
      <c r="E52" s="188" t="s">
        <v>208</v>
      </c>
    </row>
    <row r="53" spans="5:5" x14ac:dyDescent="0.2"/>
    <row r="54" spans="5:5" x14ac:dyDescent="0.2"/>
    <row r="55" spans="5:5" x14ac:dyDescent="0.2"/>
    <row r="56" spans="5:5" x14ac:dyDescent="0.2"/>
  </sheetData>
  <sheetProtection algorithmName="SHA-512" hashValue="dtORhceTSRgNg3STKnY7SDr+dgL5HyjujiPGpIc7pDc4ZBU5M+i9bYLaiXZ9N2YfM9TcTfyD6S9DYtD013/GEw==" saltValue="t/iyb/TWd+ldRmaJDtPhl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F63" sqref="F63"/>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12" t="s">
        <v>574</v>
      </c>
      <c r="D34" s="1212"/>
      <c r="E34" s="1213"/>
      <c r="F34" s="32">
        <v>9.99</v>
      </c>
      <c r="G34" s="33">
        <v>10.92</v>
      </c>
      <c r="H34" s="33">
        <v>10.35</v>
      </c>
      <c r="I34" s="33">
        <v>11.74</v>
      </c>
      <c r="J34" s="34">
        <v>14.52</v>
      </c>
      <c r="K34" s="22"/>
      <c r="L34" s="22"/>
      <c r="M34" s="22"/>
      <c r="N34" s="22"/>
      <c r="O34" s="22"/>
      <c r="P34" s="22"/>
    </row>
    <row r="35" spans="1:16" ht="39" customHeight="1" x14ac:dyDescent="0.2">
      <c r="A35" s="22"/>
      <c r="B35" s="35"/>
      <c r="C35" s="1206" t="s">
        <v>575</v>
      </c>
      <c r="D35" s="1207"/>
      <c r="E35" s="1208"/>
      <c r="F35" s="36">
        <v>13.61</v>
      </c>
      <c r="G35" s="37">
        <v>12.91</v>
      </c>
      <c r="H35" s="37">
        <v>13.77</v>
      </c>
      <c r="I35" s="37">
        <v>12.62</v>
      </c>
      <c r="J35" s="38">
        <v>12.03</v>
      </c>
      <c r="K35" s="22"/>
      <c r="L35" s="22"/>
      <c r="M35" s="22"/>
      <c r="N35" s="22"/>
      <c r="O35" s="22"/>
      <c r="P35" s="22"/>
    </row>
    <row r="36" spans="1:16" ht="39" customHeight="1" x14ac:dyDescent="0.2">
      <c r="A36" s="22"/>
      <c r="B36" s="35"/>
      <c r="C36" s="1206" t="s">
        <v>576</v>
      </c>
      <c r="D36" s="1207"/>
      <c r="E36" s="1208"/>
      <c r="F36" s="36">
        <v>5.2</v>
      </c>
      <c r="G36" s="37">
        <v>6.16</v>
      </c>
      <c r="H36" s="37">
        <v>6.32</v>
      </c>
      <c r="I36" s="37">
        <v>1.92</v>
      </c>
      <c r="J36" s="38">
        <v>5.86</v>
      </c>
      <c r="K36" s="22"/>
      <c r="L36" s="22"/>
      <c r="M36" s="22"/>
      <c r="N36" s="22"/>
      <c r="O36" s="22"/>
      <c r="P36" s="22"/>
    </row>
    <row r="37" spans="1:16" ht="39" customHeight="1" x14ac:dyDescent="0.2">
      <c r="A37" s="22"/>
      <c r="B37" s="35"/>
      <c r="C37" s="1206" t="s">
        <v>577</v>
      </c>
      <c r="D37" s="1207"/>
      <c r="E37" s="1208"/>
      <c r="F37" s="36">
        <v>0.52</v>
      </c>
      <c r="G37" s="37">
        <v>0.28000000000000003</v>
      </c>
      <c r="H37" s="37">
        <v>0.28000000000000003</v>
      </c>
      <c r="I37" s="37">
        <v>0.81</v>
      </c>
      <c r="J37" s="38">
        <v>1.41</v>
      </c>
      <c r="K37" s="22"/>
      <c r="L37" s="22"/>
      <c r="M37" s="22"/>
      <c r="N37" s="22"/>
      <c r="O37" s="22"/>
      <c r="P37" s="22"/>
    </row>
    <row r="38" spans="1:16" ht="39" customHeight="1" x14ac:dyDescent="0.2">
      <c r="A38" s="22"/>
      <c r="B38" s="35"/>
      <c r="C38" s="1206" t="s">
        <v>578</v>
      </c>
      <c r="D38" s="1207"/>
      <c r="E38" s="1208"/>
      <c r="F38" s="36">
        <v>0.51</v>
      </c>
      <c r="G38" s="37">
        <v>0.69</v>
      </c>
      <c r="H38" s="37">
        <v>0.28999999999999998</v>
      </c>
      <c r="I38" s="37">
        <v>0.4</v>
      </c>
      <c r="J38" s="38">
        <v>1.0900000000000001</v>
      </c>
      <c r="K38" s="22"/>
      <c r="L38" s="22"/>
      <c r="M38" s="22"/>
      <c r="N38" s="22"/>
      <c r="O38" s="22"/>
      <c r="P38" s="22"/>
    </row>
    <row r="39" spans="1:16" ht="39" customHeight="1" x14ac:dyDescent="0.2">
      <c r="A39" s="22"/>
      <c r="B39" s="35"/>
      <c r="C39" s="1206" t="s">
        <v>579</v>
      </c>
      <c r="D39" s="1207"/>
      <c r="E39" s="1208"/>
      <c r="F39" s="36">
        <v>1.38</v>
      </c>
      <c r="G39" s="37">
        <v>0.76</v>
      </c>
      <c r="H39" s="37">
        <v>1.1200000000000001</v>
      </c>
      <c r="I39" s="37">
        <v>0.45</v>
      </c>
      <c r="J39" s="38">
        <v>0.71</v>
      </c>
      <c r="K39" s="22"/>
      <c r="L39" s="22"/>
      <c r="M39" s="22"/>
      <c r="N39" s="22"/>
      <c r="O39" s="22"/>
      <c r="P39" s="22"/>
    </row>
    <row r="40" spans="1:16" ht="39" customHeight="1" x14ac:dyDescent="0.2">
      <c r="A40" s="22"/>
      <c r="B40" s="35"/>
      <c r="C40" s="1206" t="s">
        <v>580</v>
      </c>
      <c r="D40" s="1207"/>
      <c r="E40" s="1208"/>
      <c r="F40" s="36">
        <v>0.54</v>
      </c>
      <c r="G40" s="37">
        <v>0.56000000000000005</v>
      </c>
      <c r="H40" s="37">
        <v>0.59</v>
      </c>
      <c r="I40" s="37">
        <v>0.6</v>
      </c>
      <c r="J40" s="38">
        <v>0.61</v>
      </c>
      <c r="K40" s="22"/>
      <c r="L40" s="22"/>
      <c r="M40" s="22"/>
      <c r="N40" s="22"/>
      <c r="O40" s="22"/>
      <c r="P40" s="22"/>
    </row>
    <row r="41" spans="1:16" ht="39" customHeight="1" x14ac:dyDescent="0.2">
      <c r="A41" s="22"/>
      <c r="B41" s="35"/>
      <c r="C41" s="1206" t="s">
        <v>581</v>
      </c>
      <c r="D41" s="1207"/>
      <c r="E41" s="1208"/>
      <c r="F41" s="36">
        <v>3.75</v>
      </c>
      <c r="G41" s="37">
        <v>1.03</v>
      </c>
      <c r="H41" s="37">
        <v>0.08</v>
      </c>
      <c r="I41" s="37">
        <v>0.05</v>
      </c>
      <c r="J41" s="38">
        <v>0.2</v>
      </c>
      <c r="K41" s="22"/>
      <c r="L41" s="22"/>
      <c r="M41" s="22"/>
      <c r="N41" s="22"/>
      <c r="O41" s="22"/>
      <c r="P41" s="22"/>
    </row>
    <row r="42" spans="1:16" ht="39" customHeight="1" x14ac:dyDescent="0.2">
      <c r="A42" s="22"/>
      <c r="B42" s="39"/>
      <c r="C42" s="1206" t="s">
        <v>582</v>
      </c>
      <c r="D42" s="1207"/>
      <c r="E42" s="1208"/>
      <c r="F42" s="36" t="s">
        <v>583</v>
      </c>
      <c r="G42" s="37" t="s">
        <v>524</v>
      </c>
      <c r="H42" s="37" t="s">
        <v>524</v>
      </c>
      <c r="I42" s="37" t="s">
        <v>524</v>
      </c>
      <c r="J42" s="38" t="s">
        <v>524</v>
      </c>
      <c r="K42" s="22"/>
      <c r="L42" s="22"/>
      <c r="M42" s="22"/>
      <c r="N42" s="22"/>
      <c r="O42" s="22"/>
      <c r="P42" s="22"/>
    </row>
    <row r="43" spans="1:16" ht="39" customHeight="1" thickBot="1" x14ac:dyDescent="0.25">
      <c r="A43" s="22"/>
      <c r="B43" s="40"/>
      <c r="C43" s="1209" t="s">
        <v>584</v>
      </c>
      <c r="D43" s="1210"/>
      <c r="E43" s="1211"/>
      <c r="F43" s="41">
        <v>0.03</v>
      </c>
      <c r="G43" s="42">
        <v>0.02</v>
      </c>
      <c r="H43" s="42">
        <v>0.05</v>
      </c>
      <c r="I43" s="42">
        <v>7.0000000000000007E-2</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y05fxzkfmb2ujBZFPE6CcZmFb6oiKc7jCVGkQyxVhodY5hdLdnvqYIwGDswACFZcpS3k3uKvV50uX88TdoqLg==" saltValue="fhmxAp8FmaiC3KIE2aEs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F63" sqref="F63"/>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32" t="s">
        <v>11</v>
      </c>
      <c r="C45" s="1233"/>
      <c r="D45" s="58"/>
      <c r="E45" s="1238" t="s">
        <v>12</v>
      </c>
      <c r="F45" s="1238"/>
      <c r="G45" s="1238"/>
      <c r="H45" s="1238"/>
      <c r="I45" s="1238"/>
      <c r="J45" s="1239"/>
      <c r="K45" s="59">
        <v>11999</v>
      </c>
      <c r="L45" s="60">
        <v>11579</v>
      </c>
      <c r="M45" s="60">
        <v>11694</v>
      </c>
      <c r="N45" s="60">
        <v>11599</v>
      </c>
      <c r="O45" s="61">
        <v>11817</v>
      </c>
      <c r="P45" s="48"/>
      <c r="Q45" s="48"/>
      <c r="R45" s="48"/>
      <c r="S45" s="48"/>
      <c r="T45" s="48"/>
      <c r="U45" s="48"/>
    </row>
    <row r="46" spans="1:21" ht="30.75" customHeight="1" x14ac:dyDescent="0.2">
      <c r="A46" s="48"/>
      <c r="B46" s="1234"/>
      <c r="C46" s="1235"/>
      <c r="D46" s="62"/>
      <c r="E46" s="1216" t="s">
        <v>13</v>
      </c>
      <c r="F46" s="1216"/>
      <c r="G46" s="1216"/>
      <c r="H46" s="1216"/>
      <c r="I46" s="1216"/>
      <c r="J46" s="1217"/>
      <c r="K46" s="63" t="s">
        <v>524</v>
      </c>
      <c r="L46" s="64" t="s">
        <v>524</v>
      </c>
      <c r="M46" s="64" t="s">
        <v>524</v>
      </c>
      <c r="N46" s="64" t="s">
        <v>524</v>
      </c>
      <c r="O46" s="65" t="s">
        <v>524</v>
      </c>
      <c r="P46" s="48"/>
      <c r="Q46" s="48"/>
      <c r="R46" s="48"/>
      <c r="S46" s="48"/>
      <c r="T46" s="48"/>
      <c r="U46" s="48"/>
    </row>
    <row r="47" spans="1:21" ht="30.75" customHeight="1" x14ac:dyDescent="0.2">
      <c r="A47" s="48"/>
      <c r="B47" s="1234"/>
      <c r="C47" s="1235"/>
      <c r="D47" s="62"/>
      <c r="E47" s="1216" t="s">
        <v>14</v>
      </c>
      <c r="F47" s="1216"/>
      <c r="G47" s="1216"/>
      <c r="H47" s="1216"/>
      <c r="I47" s="1216"/>
      <c r="J47" s="1217"/>
      <c r="K47" s="63" t="s">
        <v>524</v>
      </c>
      <c r="L47" s="64" t="s">
        <v>524</v>
      </c>
      <c r="M47" s="64" t="s">
        <v>524</v>
      </c>
      <c r="N47" s="64" t="s">
        <v>524</v>
      </c>
      <c r="O47" s="65" t="s">
        <v>524</v>
      </c>
      <c r="P47" s="48"/>
      <c r="Q47" s="48"/>
      <c r="R47" s="48"/>
      <c r="S47" s="48"/>
      <c r="T47" s="48"/>
      <c r="U47" s="48"/>
    </row>
    <row r="48" spans="1:21" ht="30.75" customHeight="1" x14ac:dyDescent="0.2">
      <c r="A48" s="48"/>
      <c r="B48" s="1234"/>
      <c r="C48" s="1235"/>
      <c r="D48" s="62"/>
      <c r="E48" s="1216" t="s">
        <v>15</v>
      </c>
      <c r="F48" s="1216"/>
      <c r="G48" s="1216"/>
      <c r="H48" s="1216"/>
      <c r="I48" s="1216"/>
      <c r="J48" s="1217"/>
      <c r="K48" s="63">
        <v>3811</v>
      </c>
      <c r="L48" s="64">
        <v>3770</v>
      </c>
      <c r="M48" s="64">
        <v>3615</v>
      </c>
      <c r="N48" s="64">
        <v>3708</v>
      </c>
      <c r="O48" s="65">
        <v>4379</v>
      </c>
      <c r="P48" s="48"/>
      <c r="Q48" s="48"/>
      <c r="R48" s="48"/>
      <c r="S48" s="48"/>
      <c r="T48" s="48"/>
      <c r="U48" s="48"/>
    </row>
    <row r="49" spans="1:21" ht="30.75" customHeight="1" x14ac:dyDescent="0.2">
      <c r="A49" s="48"/>
      <c r="B49" s="1234"/>
      <c r="C49" s="1235"/>
      <c r="D49" s="62"/>
      <c r="E49" s="1216" t="s">
        <v>16</v>
      </c>
      <c r="F49" s="1216"/>
      <c r="G49" s="1216"/>
      <c r="H49" s="1216"/>
      <c r="I49" s="1216"/>
      <c r="J49" s="1217"/>
      <c r="K49" s="63">
        <v>4</v>
      </c>
      <c r="L49" s="64">
        <v>4</v>
      </c>
      <c r="M49" s="64">
        <v>4</v>
      </c>
      <c r="N49" s="64">
        <v>2</v>
      </c>
      <c r="O49" s="65">
        <v>0</v>
      </c>
      <c r="P49" s="48"/>
      <c r="Q49" s="48"/>
      <c r="R49" s="48"/>
      <c r="S49" s="48"/>
      <c r="T49" s="48"/>
      <c r="U49" s="48"/>
    </row>
    <row r="50" spans="1:21" ht="30.75" customHeight="1" x14ac:dyDescent="0.2">
      <c r="A50" s="48"/>
      <c r="B50" s="1234"/>
      <c r="C50" s="1235"/>
      <c r="D50" s="62"/>
      <c r="E50" s="1216" t="s">
        <v>17</v>
      </c>
      <c r="F50" s="1216"/>
      <c r="G50" s="1216"/>
      <c r="H50" s="1216"/>
      <c r="I50" s="1216"/>
      <c r="J50" s="1217"/>
      <c r="K50" s="63">
        <v>1743</v>
      </c>
      <c r="L50" s="64">
        <v>973</v>
      </c>
      <c r="M50" s="64">
        <v>973</v>
      </c>
      <c r="N50" s="64">
        <v>973</v>
      </c>
      <c r="O50" s="65">
        <v>973</v>
      </c>
      <c r="P50" s="48"/>
      <c r="Q50" s="48"/>
      <c r="R50" s="48"/>
      <c r="S50" s="48"/>
      <c r="T50" s="48"/>
      <c r="U50" s="48"/>
    </row>
    <row r="51" spans="1:21" ht="30.75" customHeight="1" x14ac:dyDescent="0.2">
      <c r="A51" s="48"/>
      <c r="B51" s="1236"/>
      <c r="C51" s="1237"/>
      <c r="D51" s="66"/>
      <c r="E51" s="1216" t="s">
        <v>18</v>
      </c>
      <c r="F51" s="1216"/>
      <c r="G51" s="1216"/>
      <c r="H51" s="1216"/>
      <c r="I51" s="1216"/>
      <c r="J51" s="1217"/>
      <c r="K51" s="63" t="s">
        <v>524</v>
      </c>
      <c r="L51" s="64" t="s">
        <v>524</v>
      </c>
      <c r="M51" s="64" t="s">
        <v>524</v>
      </c>
      <c r="N51" s="64" t="s">
        <v>524</v>
      </c>
      <c r="O51" s="65" t="s">
        <v>524</v>
      </c>
      <c r="P51" s="48"/>
      <c r="Q51" s="48"/>
      <c r="R51" s="48"/>
      <c r="S51" s="48"/>
      <c r="T51" s="48"/>
      <c r="U51" s="48"/>
    </row>
    <row r="52" spans="1:21" ht="30.75" customHeight="1" x14ac:dyDescent="0.2">
      <c r="A52" s="48"/>
      <c r="B52" s="1214" t="s">
        <v>19</v>
      </c>
      <c r="C52" s="1215"/>
      <c r="D52" s="66"/>
      <c r="E52" s="1216" t="s">
        <v>20</v>
      </c>
      <c r="F52" s="1216"/>
      <c r="G52" s="1216"/>
      <c r="H52" s="1216"/>
      <c r="I52" s="1216"/>
      <c r="J52" s="1217"/>
      <c r="K52" s="63">
        <v>11646</v>
      </c>
      <c r="L52" s="64">
        <v>11617</v>
      </c>
      <c r="M52" s="64">
        <v>11599</v>
      </c>
      <c r="N52" s="64">
        <v>11936</v>
      </c>
      <c r="O52" s="65">
        <v>11673</v>
      </c>
      <c r="P52" s="48"/>
      <c r="Q52" s="48"/>
      <c r="R52" s="48"/>
      <c r="S52" s="48"/>
      <c r="T52" s="48"/>
      <c r="U52" s="48"/>
    </row>
    <row r="53" spans="1:21" ht="30.75" customHeight="1" thickBot="1" x14ac:dyDescent="0.25">
      <c r="A53" s="48"/>
      <c r="B53" s="1218" t="s">
        <v>21</v>
      </c>
      <c r="C53" s="1219"/>
      <c r="D53" s="67"/>
      <c r="E53" s="1220" t="s">
        <v>22</v>
      </c>
      <c r="F53" s="1220"/>
      <c r="G53" s="1220"/>
      <c r="H53" s="1220"/>
      <c r="I53" s="1220"/>
      <c r="J53" s="1221"/>
      <c r="K53" s="68">
        <v>5911</v>
      </c>
      <c r="L53" s="69">
        <v>4709</v>
      </c>
      <c r="M53" s="69">
        <v>4687</v>
      </c>
      <c r="N53" s="69">
        <v>4346</v>
      </c>
      <c r="O53" s="70">
        <v>5496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5">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2">
      <c r="B57" s="1222" t="s">
        <v>25</v>
      </c>
      <c r="C57" s="1223"/>
      <c r="D57" s="1226" t="s">
        <v>26</v>
      </c>
      <c r="E57" s="1227"/>
      <c r="F57" s="1227"/>
      <c r="G57" s="1227"/>
      <c r="H57" s="1227"/>
      <c r="I57" s="1227"/>
      <c r="J57" s="1228"/>
      <c r="K57" s="83"/>
      <c r="L57" s="84"/>
      <c r="M57" s="84"/>
      <c r="N57" s="84"/>
      <c r="O57" s="85"/>
    </row>
    <row r="58" spans="1:21" ht="31.5" customHeight="1" thickBot="1" x14ac:dyDescent="0.25">
      <c r="B58" s="1224"/>
      <c r="C58" s="1225"/>
      <c r="D58" s="1229" t="s">
        <v>27</v>
      </c>
      <c r="E58" s="1230"/>
      <c r="F58" s="1230"/>
      <c r="G58" s="1230"/>
      <c r="H58" s="1230"/>
      <c r="I58" s="1230"/>
      <c r="J58" s="1231"/>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J2mG0KgJKMLhHDRMTgc8p6Rkw6uOX/ZmuXR2Nn1q1oJp59zQvgrL8djXSsWRbEcHO9MbvGDrqvujSJxHTU7Pg==" saltValue="DT9Zw7inQNgCWkJLTxXA9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election activeCell="M50" sqref="M5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565</v>
      </c>
      <c r="J40" s="100" t="s">
        <v>566</v>
      </c>
      <c r="K40" s="100" t="s">
        <v>567</v>
      </c>
      <c r="L40" s="100" t="s">
        <v>568</v>
      </c>
      <c r="M40" s="101" t="s">
        <v>569</v>
      </c>
    </row>
    <row r="41" spans="2:13" ht="27.75" customHeight="1" x14ac:dyDescent="0.2">
      <c r="B41" s="1252" t="s">
        <v>30</v>
      </c>
      <c r="C41" s="1253"/>
      <c r="D41" s="102"/>
      <c r="E41" s="1254" t="s">
        <v>31</v>
      </c>
      <c r="F41" s="1254"/>
      <c r="G41" s="1254"/>
      <c r="H41" s="1255"/>
      <c r="I41" s="103">
        <v>122717</v>
      </c>
      <c r="J41" s="104">
        <v>124321</v>
      </c>
      <c r="K41" s="104">
        <v>122809</v>
      </c>
      <c r="L41" s="104">
        <v>122440</v>
      </c>
      <c r="M41" s="105">
        <v>128652</v>
      </c>
    </row>
    <row r="42" spans="2:13" ht="27.75" customHeight="1" x14ac:dyDescent="0.2">
      <c r="B42" s="1242"/>
      <c r="C42" s="1243"/>
      <c r="D42" s="106"/>
      <c r="E42" s="1246" t="s">
        <v>32</v>
      </c>
      <c r="F42" s="1246"/>
      <c r="G42" s="1246"/>
      <c r="H42" s="1247"/>
      <c r="I42" s="107">
        <v>5788</v>
      </c>
      <c r="J42" s="108">
        <v>4959</v>
      </c>
      <c r="K42" s="108">
        <v>4109</v>
      </c>
      <c r="L42" s="108">
        <v>3237</v>
      </c>
      <c r="M42" s="109">
        <v>2342</v>
      </c>
    </row>
    <row r="43" spans="2:13" ht="27.75" customHeight="1" x14ac:dyDescent="0.2">
      <c r="B43" s="1242"/>
      <c r="C43" s="1243"/>
      <c r="D43" s="106"/>
      <c r="E43" s="1246" t="s">
        <v>33</v>
      </c>
      <c r="F43" s="1246"/>
      <c r="G43" s="1246"/>
      <c r="H43" s="1247"/>
      <c r="I43" s="107">
        <v>53913</v>
      </c>
      <c r="J43" s="108">
        <v>59547</v>
      </c>
      <c r="K43" s="108">
        <v>63924</v>
      </c>
      <c r="L43" s="108">
        <v>64222</v>
      </c>
      <c r="M43" s="109">
        <v>63344</v>
      </c>
    </row>
    <row r="44" spans="2:13" ht="27.75" customHeight="1" x14ac:dyDescent="0.2">
      <c r="B44" s="1242"/>
      <c r="C44" s="1243"/>
      <c r="D44" s="106"/>
      <c r="E44" s="1246" t="s">
        <v>34</v>
      </c>
      <c r="F44" s="1246"/>
      <c r="G44" s="1246"/>
      <c r="H44" s="1247"/>
      <c r="I44" s="107">
        <v>18</v>
      </c>
      <c r="J44" s="108">
        <v>15</v>
      </c>
      <c r="K44" s="108">
        <v>11</v>
      </c>
      <c r="L44" s="108">
        <v>11</v>
      </c>
      <c r="M44" s="109">
        <v>11</v>
      </c>
    </row>
    <row r="45" spans="2:13" ht="27.75" customHeight="1" x14ac:dyDescent="0.2">
      <c r="B45" s="1242"/>
      <c r="C45" s="1243"/>
      <c r="D45" s="106"/>
      <c r="E45" s="1246" t="s">
        <v>35</v>
      </c>
      <c r="F45" s="1246"/>
      <c r="G45" s="1246"/>
      <c r="H45" s="1247"/>
      <c r="I45" s="107">
        <v>16667</v>
      </c>
      <c r="J45" s="108">
        <v>16717</v>
      </c>
      <c r="K45" s="108">
        <v>16124</v>
      </c>
      <c r="L45" s="108">
        <v>16163</v>
      </c>
      <c r="M45" s="109">
        <v>16035</v>
      </c>
    </row>
    <row r="46" spans="2:13" ht="27.75" customHeight="1" x14ac:dyDescent="0.2">
      <c r="B46" s="1242"/>
      <c r="C46" s="1243"/>
      <c r="D46" s="110"/>
      <c r="E46" s="1246" t="s">
        <v>36</v>
      </c>
      <c r="F46" s="1246"/>
      <c r="G46" s="1246"/>
      <c r="H46" s="1247"/>
      <c r="I46" s="107" t="s">
        <v>524</v>
      </c>
      <c r="J46" s="108" t="s">
        <v>524</v>
      </c>
      <c r="K46" s="108" t="s">
        <v>524</v>
      </c>
      <c r="L46" s="108" t="s">
        <v>524</v>
      </c>
      <c r="M46" s="109" t="s">
        <v>524</v>
      </c>
    </row>
    <row r="47" spans="2:13" ht="27.75" customHeight="1" x14ac:dyDescent="0.2">
      <c r="B47" s="1242"/>
      <c r="C47" s="1243"/>
      <c r="D47" s="111"/>
      <c r="E47" s="1256" t="s">
        <v>37</v>
      </c>
      <c r="F47" s="1257"/>
      <c r="G47" s="1257"/>
      <c r="H47" s="1258"/>
      <c r="I47" s="107" t="s">
        <v>524</v>
      </c>
      <c r="J47" s="108" t="s">
        <v>524</v>
      </c>
      <c r="K47" s="108" t="s">
        <v>524</v>
      </c>
      <c r="L47" s="108" t="s">
        <v>524</v>
      </c>
      <c r="M47" s="109" t="s">
        <v>524</v>
      </c>
    </row>
    <row r="48" spans="2:13" ht="27.75" customHeight="1" x14ac:dyDescent="0.2">
      <c r="B48" s="1242"/>
      <c r="C48" s="1243"/>
      <c r="D48" s="106"/>
      <c r="E48" s="1246" t="s">
        <v>38</v>
      </c>
      <c r="F48" s="1246"/>
      <c r="G48" s="1246"/>
      <c r="H48" s="1247"/>
      <c r="I48" s="107" t="s">
        <v>524</v>
      </c>
      <c r="J48" s="108" t="s">
        <v>524</v>
      </c>
      <c r="K48" s="108" t="s">
        <v>524</v>
      </c>
      <c r="L48" s="108" t="s">
        <v>524</v>
      </c>
      <c r="M48" s="109" t="s">
        <v>524</v>
      </c>
    </row>
    <row r="49" spans="2:13" ht="27.75" customHeight="1" x14ac:dyDescent="0.2">
      <c r="B49" s="1244"/>
      <c r="C49" s="1245"/>
      <c r="D49" s="106"/>
      <c r="E49" s="1246" t="s">
        <v>39</v>
      </c>
      <c r="F49" s="1246"/>
      <c r="G49" s="1246"/>
      <c r="H49" s="1247"/>
      <c r="I49" s="107" t="s">
        <v>524</v>
      </c>
      <c r="J49" s="108" t="s">
        <v>524</v>
      </c>
      <c r="K49" s="108" t="s">
        <v>524</v>
      </c>
      <c r="L49" s="108" t="s">
        <v>524</v>
      </c>
      <c r="M49" s="109" t="s">
        <v>524</v>
      </c>
    </row>
    <row r="50" spans="2:13" ht="27.75" customHeight="1" x14ac:dyDescent="0.2">
      <c r="B50" s="1240" t="s">
        <v>40</v>
      </c>
      <c r="C50" s="1241"/>
      <c r="D50" s="112"/>
      <c r="E50" s="1246" t="s">
        <v>41</v>
      </c>
      <c r="F50" s="1246"/>
      <c r="G50" s="1246"/>
      <c r="H50" s="1247"/>
      <c r="I50" s="107">
        <v>41973</v>
      </c>
      <c r="J50" s="108">
        <v>46577</v>
      </c>
      <c r="K50" s="108">
        <v>50127</v>
      </c>
      <c r="L50" s="108">
        <v>46424</v>
      </c>
      <c r="M50" s="109">
        <v>50075</v>
      </c>
    </row>
    <row r="51" spans="2:13" ht="27.75" customHeight="1" x14ac:dyDescent="0.2">
      <c r="B51" s="1242"/>
      <c r="C51" s="1243"/>
      <c r="D51" s="106"/>
      <c r="E51" s="1246" t="s">
        <v>42</v>
      </c>
      <c r="F51" s="1246"/>
      <c r="G51" s="1246"/>
      <c r="H51" s="1247"/>
      <c r="I51" s="107">
        <v>26412</v>
      </c>
      <c r="J51" s="108">
        <v>27232</v>
      </c>
      <c r="K51" s="108">
        <v>27778</v>
      </c>
      <c r="L51" s="108">
        <v>26221</v>
      </c>
      <c r="M51" s="109">
        <v>29316</v>
      </c>
    </row>
    <row r="52" spans="2:13" ht="27.75" customHeight="1" x14ac:dyDescent="0.2">
      <c r="B52" s="1244"/>
      <c r="C52" s="1245"/>
      <c r="D52" s="106"/>
      <c r="E52" s="1246" t="s">
        <v>43</v>
      </c>
      <c r="F52" s="1246"/>
      <c r="G52" s="1246"/>
      <c r="H52" s="1247"/>
      <c r="I52" s="107">
        <v>110374</v>
      </c>
      <c r="J52" s="108">
        <v>112684</v>
      </c>
      <c r="K52" s="108">
        <v>117702</v>
      </c>
      <c r="L52" s="108">
        <v>118650</v>
      </c>
      <c r="M52" s="109">
        <v>124627</v>
      </c>
    </row>
    <row r="53" spans="2:13" ht="27.75" customHeight="1" thickBot="1" x14ac:dyDescent="0.25">
      <c r="B53" s="1248" t="s">
        <v>21</v>
      </c>
      <c r="C53" s="1249"/>
      <c r="D53" s="113"/>
      <c r="E53" s="1250" t="s">
        <v>44</v>
      </c>
      <c r="F53" s="1250"/>
      <c r="G53" s="1250"/>
      <c r="H53" s="1251"/>
      <c r="I53" s="114">
        <v>20344</v>
      </c>
      <c r="J53" s="115">
        <v>19066</v>
      </c>
      <c r="K53" s="115">
        <v>11372</v>
      </c>
      <c r="L53" s="115">
        <v>14777</v>
      </c>
      <c r="M53" s="116">
        <v>6366</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jv5rGeCW6zL8nUX8z7NW/1bSlUFPQ/FYpyD9hIm4I9GDibcRbrLHJZny24i2UiSrQ8k4F6aVUUv0hAzw0nnMw==" saltValue="7Qk7TpjCajbho0MW7eWMn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3" sqref="F63"/>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567</v>
      </c>
      <c r="G54" s="125" t="s">
        <v>568</v>
      </c>
      <c r="H54" s="126" t="s">
        <v>569</v>
      </c>
    </row>
    <row r="55" spans="2:8" ht="52.5" customHeight="1" x14ac:dyDescent="0.2">
      <c r="B55" s="127"/>
      <c r="C55" s="1267" t="s">
        <v>47</v>
      </c>
      <c r="D55" s="1267"/>
      <c r="E55" s="1268"/>
      <c r="F55" s="128">
        <v>9896</v>
      </c>
      <c r="G55" s="128">
        <v>7690</v>
      </c>
      <c r="H55" s="129">
        <v>10655</v>
      </c>
    </row>
    <row r="56" spans="2:8" ht="52.5" customHeight="1" x14ac:dyDescent="0.2">
      <c r="B56" s="130"/>
      <c r="C56" s="1269" t="s">
        <v>48</v>
      </c>
      <c r="D56" s="1269"/>
      <c r="E56" s="1270"/>
      <c r="F56" s="131">
        <v>8036</v>
      </c>
      <c r="G56" s="131">
        <v>8020</v>
      </c>
      <c r="H56" s="132">
        <v>7172</v>
      </c>
    </row>
    <row r="57" spans="2:8" ht="53.25" customHeight="1" x14ac:dyDescent="0.2">
      <c r="B57" s="130"/>
      <c r="C57" s="1271" t="s">
        <v>49</v>
      </c>
      <c r="D57" s="1271"/>
      <c r="E57" s="1272"/>
      <c r="F57" s="133">
        <v>38270</v>
      </c>
      <c r="G57" s="133">
        <v>28989</v>
      </c>
      <c r="H57" s="134">
        <v>27306</v>
      </c>
    </row>
    <row r="58" spans="2:8" ht="45.75" customHeight="1" x14ac:dyDescent="0.2">
      <c r="B58" s="135"/>
      <c r="C58" s="1259" t="s">
        <v>591</v>
      </c>
      <c r="D58" s="1260"/>
      <c r="E58" s="1261"/>
      <c r="F58" s="136">
        <v>11949</v>
      </c>
      <c r="G58" s="136">
        <v>13200</v>
      </c>
      <c r="H58" s="137">
        <v>12746</v>
      </c>
    </row>
    <row r="59" spans="2:8" ht="45.75" customHeight="1" x14ac:dyDescent="0.2">
      <c r="B59" s="135"/>
      <c r="C59" s="1259" t="s">
        <v>592</v>
      </c>
      <c r="D59" s="1260"/>
      <c r="E59" s="1261"/>
      <c r="F59" s="136">
        <v>6454</v>
      </c>
      <c r="G59" s="136">
        <v>3547</v>
      </c>
      <c r="H59" s="137">
        <v>5023</v>
      </c>
    </row>
    <row r="60" spans="2:8" ht="45.75" customHeight="1" x14ac:dyDescent="0.2">
      <c r="B60" s="135"/>
      <c r="C60" s="1259" t="s">
        <v>593</v>
      </c>
      <c r="D60" s="1260"/>
      <c r="E60" s="1261"/>
      <c r="F60" s="136">
        <v>5474</v>
      </c>
      <c r="G60" s="136">
        <v>5069</v>
      </c>
      <c r="H60" s="137">
        <v>4749</v>
      </c>
    </row>
    <row r="61" spans="2:8" ht="45.75" customHeight="1" x14ac:dyDescent="0.2">
      <c r="B61" s="135"/>
      <c r="C61" s="1259" t="s">
        <v>594</v>
      </c>
      <c r="D61" s="1260"/>
      <c r="E61" s="1261"/>
      <c r="F61" s="136">
        <v>684</v>
      </c>
      <c r="G61" s="136">
        <v>684</v>
      </c>
      <c r="H61" s="137">
        <v>684</v>
      </c>
    </row>
    <row r="62" spans="2:8" ht="45.75" customHeight="1" thickBot="1" x14ac:dyDescent="0.25">
      <c r="B62" s="138"/>
      <c r="C62" s="1262" t="s">
        <v>595</v>
      </c>
      <c r="D62" s="1263"/>
      <c r="E62" s="1264"/>
      <c r="F62" s="139">
        <v>237</v>
      </c>
      <c r="G62" s="139">
        <v>383</v>
      </c>
      <c r="H62" s="140">
        <v>537</v>
      </c>
    </row>
    <row r="63" spans="2:8" ht="52.5" customHeight="1" thickBot="1" x14ac:dyDescent="0.25">
      <c r="B63" s="141"/>
      <c r="C63" s="1265" t="s">
        <v>50</v>
      </c>
      <c r="D63" s="1265"/>
      <c r="E63" s="1266"/>
      <c r="F63" s="142">
        <v>56203</v>
      </c>
      <c r="G63" s="142">
        <v>44698</v>
      </c>
      <c r="H63" s="143">
        <v>45134</v>
      </c>
    </row>
    <row r="64" spans="2:8" ht="15" customHeight="1" x14ac:dyDescent="0.2"/>
  </sheetData>
  <sheetProtection algorithmName="SHA-512" hashValue="8rzOyA1uewAnZuZ1XD8+uLdi7JnlUwEZlnbp3q78hZ+7gZ0y6gjlownUNbFxxG3yNKcGDLHxjKUlXCFGrnr4wg==" saltValue="3yq57v8HcUWbCq5E8NEq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BX13" sqref="BX13"/>
    </sheetView>
  </sheetViews>
  <sheetFormatPr defaultColWidth="0" defaultRowHeight="13.5" customHeight="1" zeroHeight="1" x14ac:dyDescent="0.2"/>
  <cols>
    <col min="1" max="1" width="6.33203125" style="1275" customWidth="1"/>
    <col min="2" max="107" width="2.44140625" style="1275" customWidth="1"/>
    <col min="108" max="108" width="6.109375" style="1283" customWidth="1"/>
    <col min="109" max="109" width="5.88671875" style="1282" customWidth="1"/>
    <col min="110" max="110" width="19.109375" style="1275" hidden="1"/>
    <col min="111" max="115" width="12.6640625" style="1275" hidden="1"/>
    <col min="116" max="349" width="8.6640625" style="1275" hidden="1"/>
    <col min="350" max="355" width="14.88671875" style="1275" hidden="1"/>
    <col min="356" max="357" width="15.88671875" style="1275" hidden="1"/>
    <col min="358" max="363" width="16.109375" style="1275" hidden="1"/>
    <col min="364" max="364" width="6.109375" style="1275" hidden="1"/>
    <col min="365" max="365" width="3" style="1275" hidden="1"/>
    <col min="366" max="605" width="8.6640625" style="1275" hidden="1"/>
    <col min="606" max="611" width="14.88671875" style="1275" hidden="1"/>
    <col min="612" max="613" width="15.88671875" style="1275" hidden="1"/>
    <col min="614" max="619" width="16.109375" style="1275" hidden="1"/>
    <col min="620" max="620" width="6.109375" style="1275" hidden="1"/>
    <col min="621" max="621" width="3" style="1275" hidden="1"/>
    <col min="622" max="861" width="8.6640625" style="1275" hidden="1"/>
    <col min="862" max="867" width="14.88671875" style="1275" hidden="1"/>
    <col min="868" max="869" width="15.88671875" style="1275" hidden="1"/>
    <col min="870" max="875" width="16.109375" style="1275" hidden="1"/>
    <col min="876" max="876" width="6.109375" style="1275" hidden="1"/>
    <col min="877" max="877" width="3" style="1275" hidden="1"/>
    <col min="878" max="1117" width="8.6640625" style="1275" hidden="1"/>
    <col min="1118" max="1123" width="14.88671875" style="1275" hidden="1"/>
    <col min="1124" max="1125" width="15.88671875" style="1275" hidden="1"/>
    <col min="1126" max="1131" width="16.109375" style="1275" hidden="1"/>
    <col min="1132" max="1132" width="6.109375" style="1275" hidden="1"/>
    <col min="1133" max="1133" width="3" style="1275" hidden="1"/>
    <col min="1134" max="1373" width="8.6640625" style="1275" hidden="1"/>
    <col min="1374" max="1379" width="14.88671875" style="1275" hidden="1"/>
    <col min="1380" max="1381" width="15.88671875" style="1275" hidden="1"/>
    <col min="1382" max="1387" width="16.109375" style="1275" hidden="1"/>
    <col min="1388" max="1388" width="6.109375" style="1275" hidden="1"/>
    <col min="1389" max="1389" width="3" style="1275" hidden="1"/>
    <col min="1390" max="1629" width="8.6640625" style="1275" hidden="1"/>
    <col min="1630" max="1635" width="14.88671875" style="1275" hidden="1"/>
    <col min="1636" max="1637" width="15.88671875" style="1275" hidden="1"/>
    <col min="1638" max="1643" width="16.109375" style="1275" hidden="1"/>
    <col min="1644" max="1644" width="6.109375" style="1275" hidden="1"/>
    <col min="1645" max="1645" width="3" style="1275" hidden="1"/>
    <col min="1646" max="1885" width="8.6640625" style="1275" hidden="1"/>
    <col min="1886" max="1891" width="14.88671875" style="1275" hidden="1"/>
    <col min="1892" max="1893" width="15.88671875" style="1275" hidden="1"/>
    <col min="1894" max="1899" width="16.109375" style="1275" hidden="1"/>
    <col min="1900" max="1900" width="6.109375" style="1275" hidden="1"/>
    <col min="1901" max="1901" width="3" style="1275" hidden="1"/>
    <col min="1902" max="2141" width="8.6640625" style="1275" hidden="1"/>
    <col min="2142" max="2147" width="14.88671875" style="1275" hidden="1"/>
    <col min="2148" max="2149" width="15.88671875" style="1275" hidden="1"/>
    <col min="2150" max="2155" width="16.109375" style="1275" hidden="1"/>
    <col min="2156" max="2156" width="6.109375" style="1275" hidden="1"/>
    <col min="2157" max="2157" width="3" style="1275" hidden="1"/>
    <col min="2158" max="2397" width="8.6640625" style="1275" hidden="1"/>
    <col min="2398" max="2403" width="14.88671875" style="1275" hidden="1"/>
    <col min="2404" max="2405" width="15.88671875" style="1275" hidden="1"/>
    <col min="2406" max="2411" width="16.109375" style="1275" hidden="1"/>
    <col min="2412" max="2412" width="6.109375" style="1275" hidden="1"/>
    <col min="2413" max="2413" width="3" style="1275" hidden="1"/>
    <col min="2414" max="2653" width="8.6640625" style="1275" hidden="1"/>
    <col min="2654" max="2659" width="14.88671875" style="1275" hidden="1"/>
    <col min="2660" max="2661" width="15.88671875" style="1275" hidden="1"/>
    <col min="2662" max="2667" width="16.109375" style="1275" hidden="1"/>
    <col min="2668" max="2668" width="6.109375" style="1275" hidden="1"/>
    <col min="2669" max="2669" width="3" style="1275" hidden="1"/>
    <col min="2670" max="2909" width="8.6640625" style="1275" hidden="1"/>
    <col min="2910" max="2915" width="14.88671875" style="1275" hidden="1"/>
    <col min="2916" max="2917" width="15.88671875" style="1275" hidden="1"/>
    <col min="2918" max="2923" width="16.109375" style="1275" hidden="1"/>
    <col min="2924" max="2924" width="6.109375" style="1275" hidden="1"/>
    <col min="2925" max="2925" width="3" style="1275" hidden="1"/>
    <col min="2926" max="3165" width="8.6640625" style="1275" hidden="1"/>
    <col min="3166" max="3171" width="14.88671875" style="1275" hidden="1"/>
    <col min="3172" max="3173" width="15.88671875" style="1275" hidden="1"/>
    <col min="3174" max="3179" width="16.109375" style="1275" hidden="1"/>
    <col min="3180" max="3180" width="6.109375" style="1275" hidden="1"/>
    <col min="3181" max="3181" width="3" style="1275" hidden="1"/>
    <col min="3182" max="3421" width="8.6640625" style="1275" hidden="1"/>
    <col min="3422" max="3427" width="14.88671875" style="1275" hidden="1"/>
    <col min="3428" max="3429" width="15.88671875" style="1275" hidden="1"/>
    <col min="3430" max="3435" width="16.109375" style="1275" hidden="1"/>
    <col min="3436" max="3436" width="6.109375" style="1275" hidden="1"/>
    <col min="3437" max="3437" width="3" style="1275" hidden="1"/>
    <col min="3438" max="3677" width="8.6640625" style="1275" hidden="1"/>
    <col min="3678" max="3683" width="14.88671875" style="1275" hidden="1"/>
    <col min="3684" max="3685" width="15.88671875" style="1275" hidden="1"/>
    <col min="3686" max="3691" width="16.109375" style="1275" hidden="1"/>
    <col min="3692" max="3692" width="6.109375" style="1275" hidden="1"/>
    <col min="3693" max="3693" width="3" style="1275" hidden="1"/>
    <col min="3694" max="3933" width="8.6640625" style="1275" hidden="1"/>
    <col min="3934" max="3939" width="14.88671875" style="1275" hidden="1"/>
    <col min="3940" max="3941" width="15.88671875" style="1275" hidden="1"/>
    <col min="3942" max="3947" width="16.109375" style="1275" hidden="1"/>
    <col min="3948" max="3948" width="6.109375" style="1275" hidden="1"/>
    <col min="3949" max="3949" width="3" style="1275" hidden="1"/>
    <col min="3950" max="4189" width="8.6640625" style="1275" hidden="1"/>
    <col min="4190" max="4195" width="14.88671875" style="1275" hidden="1"/>
    <col min="4196" max="4197" width="15.88671875" style="1275" hidden="1"/>
    <col min="4198" max="4203" width="16.109375" style="1275" hidden="1"/>
    <col min="4204" max="4204" width="6.109375" style="1275" hidden="1"/>
    <col min="4205" max="4205" width="3" style="1275" hidden="1"/>
    <col min="4206" max="4445" width="8.6640625" style="1275" hidden="1"/>
    <col min="4446" max="4451" width="14.88671875" style="1275" hidden="1"/>
    <col min="4452" max="4453" width="15.88671875" style="1275" hidden="1"/>
    <col min="4454" max="4459" width="16.109375" style="1275" hidden="1"/>
    <col min="4460" max="4460" width="6.109375" style="1275" hidden="1"/>
    <col min="4461" max="4461" width="3" style="1275" hidden="1"/>
    <col min="4462" max="4701" width="8.6640625" style="1275" hidden="1"/>
    <col min="4702" max="4707" width="14.88671875" style="1275" hidden="1"/>
    <col min="4708" max="4709" width="15.88671875" style="1275" hidden="1"/>
    <col min="4710" max="4715" width="16.109375" style="1275" hidden="1"/>
    <col min="4716" max="4716" width="6.109375" style="1275" hidden="1"/>
    <col min="4717" max="4717" width="3" style="1275" hidden="1"/>
    <col min="4718" max="4957" width="8.6640625" style="1275" hidden="1"/>
    <col min="4958" max="4963" width="14.88671875" style="1275" hidden="1"/>
    <col min="4964" max="4965" width="15.88671875" style="1275" hidden="1"/>
    <col min="4966" max="4971" width="16.109375" style="1275" hidden="1"/>
    <col min="4972" max="4972" width="6.109375" style="1275" hidden="1"/>
    <col min="4973" max="4973" width="3" style="1275" hidden="1"/>
    <col min="4974" max="5213" width="8.6640625" style="1275" hidden="1"/>
    <col min="5214" max="5219" width="14.88671875" style="1275" hidden="1"/>
    <col min="5220" max="5221" width="15.88671875" style="1275" hidden="1"/>
    <col min="5222" max="5227" width="16.109375" style="1275" hidden="1"/>
    <col min="5228" max="5228" width="6.109375" style="1275" hidden="1"/>
    <col min="5229" max="5229" width="3" style="1275" hidden="1"/>
    <col min="5230" max="5469" width="8.6640625" style="1275" hidden="1"/>
    <col min="5470" max="5475" width="14.88671875" style="1275" hidden="1"/>
    <col min="5476" max="5477" width="15.88671875" style="1275" hidden="1"/>
    <col min="5478" max="5483" width="16.109375" style="1275" hidden="1"/>
    <col min="5484" max="5484" width="6.109375" style="1275" hidden="1"/>
    <col min="5485" max="5485" width="3" style="1275" hidden="1"/>
    <col min="5486" max="5725" width="8.6640625" style="1275" hidden="1"/>
    <col min="5726" max="5731" width="14.88671875" style="1275" hidden="1"/>
    <col min="5732" max="5733" width="15.88671875" style="1275" hidden="1"/>
    <col min="5734" max="5739" width="16.109375" style="1275" hidden="1"/>
    <col min="5740" max="5740" width="6.109375" style="1275" hidden="1"/>
    <col min="5741" max="5741" width="3" style="1275" hidden="1"/>
    <col min="5742" max="5981" width="8.6640625" style="1275" hidden="1"/>
    <col min="5982" max="5987" width="14.88671875" style="1275" hidden="1"/>
    <col min="5988" max="5989" width="15.88671875" style="1275" hidden="1"/>
    <col min="5990" max="5995" width="16.109375" style="1275" hidden="1"/>
    <col min="5996" max="5996" width="6.109375" style="1275" hidden="1"/>
    <col min="5997" max="5997" width="3" style="1275" hidden="1"/>
    <col min="5998" max="6237" width="8.6640625" style="1275" hidden="1"/>
    <col min="6238" max="6243" width="14.88671875" style="1275" hidden="1"/>
    <col min="6244" max="6245" width="15.88671875" style="1275" hidden="1"/>
    <col min="6246" max="6251" width="16.109375" style="1275" hidden="1"/>
    <col min="6252" max="6252" width="6.109375" style="1275" hidden="1"/>
    <col min="6253" max="6253" width="3" style="1275" hidden="1"/>
    <col min="6254" max="6493" width="8.6640625" style="1275" hidden="1"/>
    <col min="6494" max="6499" width="14.88671875" style="1275" hidden="1"/>
    <col min="6500" max="6501" width="15.88671875" style="1275" hidden="1"/>
    <col min="6502" max="6507" width="16.109375" style="1275" hidden="1"/>
    <col min="6508" max="6508" width="6.109375" style="1275" hidden="1"/>
    <col min="6509" max="6509" width="3" style="1275" hidden="1"/>
    <col min="6510" max="6749" width="8.6640625" style="1275" hidden="1"/>
    <col min="6750" max="6755" width="14.88671875" style="1275" hidden="1"/>
    <col min="6756" max="6757" width="15.88671875" style="1275" hidden="1"/>
    <col min="6758" max="6763" width="16.109375" style="1275" hidden="1"/>
    <col min="6764" max="6764" width="6.109375" style="1275" hidden="1"/>
    <col min="6765" max="6765" width="3" style="1275" hidden="1"/>
    <col min="6766" max="7005" width="8.6640625" style="1275" hidden="1"/>
    <col min="7006" max="7011" width="14.88671875" style="1275" hidden="1"/>
    <col min="7012" max="7013" width="15.88671875" style="1275" hidden="1"/>
    <col min="7014" max="7019" width="16.109375" style="1275" hidden="1"/>
    <col min="7020" max="7020" width="6.109375" style="1275" hidden="1"/>
    <col min="7021" max="7021" width="3" style="1275" hidden="1"/>
    <col min="7022" max="7261" width="8.6640625" style="1275" hidden="1"/>
    <col min="7262" max="7267" width="14.88671875" style="1275" hidden="1"/>
    <col min="7268" max="7269" width="15.88671875" style="1275" hidden="1"/>
    <col min="7270" max="7275" width="16.109375" style="1275" hidden="1"/>
    <col min="7276" max="7276" width="6.109375" style="1275" hidden="1"/>
    <col min="7277" max="7277" width="3" style="1275" hidden="1"/>
    <col min="7278" max="7517" width="8.6640625" style="1275" hidden="1"/>
    <col min="7518" max="7523" width="14.88671875" style="1275" hidden="1"/>
    <col min="7524" max="7525" width="15.88671875" style="1275" hidden="1"/>
    <col min="7526" max="7531" width="16.109375" style="1275" hidden="1"/>
    <col min="7532" max="7532" width="6.109375" style="1275" hidden="1"/>
    <col min="7533" max="7533" width="3" style="1275" hidden="1"/>
    <col min="7534" max="7773" width="8.6640625" style="1275" hidden="1"/>
    <col min="7774" max="7779" width="14.88671875" style="1275" hidden="1"/>
    <col min="7780" max="7781" width="15.88671875" style="1275" hidden="1"/>
    <col min="7782" max="7787" width="16.109375" style="1275" hidden="1"/>
    <col min="7788" max="7788" width="6.109375" style="1275" hidden="1"/>
    <col min="7789" max="7789" width="3" style="1275" hidden="1"/>
    <col min="7790" max="8029" width="8.6640625" style="1275" hidden="1"/>
    <col min="8030" max="8035" width="14.88671875" style="1275" hidden="1"/>
    <col min="8036" max="8037" width="15.88671875" style="1275" hidden="1"/>
    <col min="8038" max="8043" width="16.109375" style="1275" hidden="1"/>
    <col min="8044" max="8044" width="6.109375" style="1275" hidden="1"/>
    <col min="8045" max="8045" width="3" style="1275" hidden="1"/>
    <col min="8046" max="8285" width="8.6640625" style="1275" hidden="1"/>
    <col min="8286" max="8291" width="14.88671875" style="1275" hidden="1"/>
    <col min="8292" max="8293" width="15.88671875" style="1275" hidden="1"/>
    <col min="8294" max="8299" width="16.109375" style="1275" hidden="1"/>
    <col min="8300" max="8300" width="6.109375" style="1275" hidden="1"/>
    <col min="8301" max="8301" width="3" style="1275" hidden="1"/>
    <col min="8302" max="8541" width="8.6640625" style="1275" hidden="1"/>
    <col min="8542" max="8547" width="14.88671875" style="1275" hidden="1"/>
    <col min="8548" max="8549" width="15.88671875" style="1275" hidden="1"/>
    <col min="8550" max="8555" width="16.109375" style="1275" hidden="1"/>
    <col min="8556" max="8556" width="6.109375" style="1275" hidden="1"/>
    <col min="8557" max="8557" width="3" style="1275" hidden="1"/>
    <col min="8558" max="8797" width="8.6640625" style="1275" hidden="1"/>
    <col min="8798" max="8803" width="14.88671875" style="1275" hidden="1"/>
    <col min="8804" max="8805" width="15.88671875" style="1275" hidden="1"/>
    <col min="8806" max="8811" width="16.109375" style="1275" hidden="1"/>
    <col min="8812" max="8812" width="6.109375" style="1275" hidden="1"/>
    <col min="8813" max="8813" width="3" style="1275" hidden="1"/>
    <col min="8814" max="9053" width="8.6640625" style="1275" hidden="1"/>
    <col min="9054" max="9059" width="14.88671875" style="1275" hidden="1"/>
    <col min="9060" max="9061" width="15.88671875" style="1275" hidden="1"/>
    <col min="9062" max="9067" width="16.109375" style="1275" hidden="1"/>
    <col min="9068" max="9068" width="6.109375" style="1275" hidden="1"/>
    <col min="9069" max="9069" width="3" style="1275" hidden="1"/>
    <col min="9070" max="9309" width="8.6640625" style="1275" hidden="1"/>
    <col min="9310" max="9315" width="14.88671875" style="1275" hidden="1"/>
    <col min="9316" max="9317" width="15.88671875" style="1275" hidden="1"/>
    <col min="9318" max="9323" width="16.109375" style="1275" hidden="1"/>
    <col min="9324" max="9324" width="6.109375" style="1275" hidden="1"/>
    <col min="9325" max="9325" width="3" style="1275" hidden="1"/>
    <col min="9326" max="9565" width="8.6640625" style="1275" hidden="1"/>
    <col min="9566" max="9571" width="14.88671875" style="1275" hidden="1"/>
    <col min="9572" max="9573" width="15.88671875" style="1275" hidden="1"/>
    <col min="9574" max="9579" width="16.109375" style="1275" hidden="1"/>
    <col min="9580" max="9580" width="6.109375" style="1275" hidden="1"/>
    <col min="9581" max="9581" width="3" style="1275" hidden="1"/>
    <col min="9582" max="9821" width="8.6640625" style="1275" hidden="1"/>
    <col min="9822" max="9827" width="14.88671875" style="1275" hidden="1"/>
    <col min="9828" max="9829" width="15.88671875" style="1275" hidden="1"/>
    <col min="9830" max="9835" width="16.109375" style="1275" hidden="1"/>
    <col min="9836" max="9836" width="6.109375" style="1275" hidden="1"/>
    <col min="9837" max="9837" width="3" style="1275" hidden="1"/>
    <col min="9838" max="10077" width="8.6640625" style="1275" hidden="1"/>
    <col min="10078" max="10083" width="14.88671875" style="1275" hidden="1"/>
    <col min="10084" max="10085" width="15.88671875" style="1275" hidden="1"/>
    <col min="10086" max="10091" width="16.109375" style="1275" hidden="1"/>
    <col min="10092" max="10092" width="6.109375" style="1275" hidden="1"/>
    <col min="10093" max="10093" width="3" style="1275" hidden="1"/>
    <col min="10094" max="10333" width="8.6640625" style="1275" hidden="1"/>
    <col min="10334" max="10339" width="14.88671875" style="1275" hidden="1"/>
    <col min="10340" max="10341" width="15.88671875" style="1275" hidden="1"/>
    <col min="10342" max="10347" width="16.109375" style="1275" hidden="1"/>
    <col min="10348" max="10348" width="6.109375" style="1275" hidden="1"/>
    <col min="10349" max="10349" width="3" style="1275" hidden="1"/>
    <col min="10350" max="10589" width="8.6640625" style="1275" hidden="1"/>
    <col min="10590" max="10595" width="14.88671875" style="1275" hidden="1"/>
    <col min="10596" max="10597" width="15.88671875" style="1275" hidden="1"/>
    <col min="10598" max="10603" width="16.109375" style="1275" hidden="1"/>
    <col min="10604" max="10604" width="6.109375" style="1275" hidden="1"/>
    <col min="10605" max="10605" width="3" style="1275" hidden="1"/>
    <col min="10606" max="10845" width="8.6640625" style="1275" hidden="1"/>
    <col min="10846" max="10851" width="14.88671875" style="1275" hidden="1"/>
    <col min="10852" max="10853" width="15.88671875" style="1275" hidden="1"/>
    <col min="10854" max="10859" width="16.109375" style="1275" hidden="1"/>
    <col min="10860" max="10860" width="6.109375" style="1275" hidden="1"/>
    <col min="10861" max="10861" width="3" style="1275" hidden="1"/>
    <col min="10862" max="11101" width="8.6640625" style="1275" hidden="1"/>
    <col min="11102" max="11107" width="14.88671875" style="1275" hidden="1"/>
    <col min="11108" max="11109" width="15.88671875" style="1275" hidden="1"/>
    <col min="11110" max="11115" width="16.109375" style="1275" hidden="1"/>
    <col min="11116" max="11116" width="6.109375" style="1275" hidden="1"/>
    <col min="11117" max="11117" width="3" style="1275" hidden="1"/>
    <col min="11118" max="11357" width="8.6640625" style="1275" hidden="1"/>
    <col min="11358" max="11363" width="14.88671875" style="1275" hidden="1"/>
    <col min="11364" max="11365" width="15.88671875" style="1275" hidden="1"/>
    <col min="11366" max="11371" width="16.109375" style="1275" hidden="1"/>
    <col min="11372" max="11372" width="6.109375" style="1275" hidden="1"/>
    <col min="11373" max="11373" width="3" style="1275" hidden="1"/>
    <col min="11374" max="11613" width="8.6640625" style="1275" hidden="1"/>
    <col min="11614" max="11619" width="14.88671875" style="1275" hidden="1"/>
    <col min="11620" max="11621" width="15.88671875" style="1275" hidden="1"/>
    <col min="11622" max="11627" width="16.109375" style="1275" hidden="1"/>
    <col min="11628" max="11628" width="6.109375" style="1275" hidden="1"/>
    <col min="11629" max="11629" width="3" style="1275" hidden="1"/>
    <col min="11630" max="11869" width="8.6640625" style="1275" hidden="1"/>
    <col min="11870" max="11875" width="14.88671875" style="1275" hidden="1"/>
    <col min="11876" max="11877" width="15.88671875" style="1275" hidden="1"/>
    <col min="11878" max="11883" width="16.109375" style="1275" hidden="1"/>
    <col min="11884" max="11884" width="6.109375" style="1275" hidden="1"/>
    <col min="11885" max="11885" width="3" style="1275" hidden="1"/>
    <col min="11886" max="12125" width="8.6640625" style="1275" hidden="1"/>
    <col min="12126" max="12131" width="14.88671875" style="1275" hidden="1"/>
    <col min="12132" max="12133" width="15.88671875" style="1275" hidden="1"/>
    <col min="12134" max="12139" width="16.109375" style="1275" hidden="1"/>
    <col min="12140" max="12140" width="6.109375" style="1275" hidden="1"/>
    <col min="12141" max="12141" width="3" style="1275" hidden="1"/>
    <col min="12142" max="12381" width="8.6640625" style="1275" hidden="1"/>
    <col min="12382" max="12387" width="14.88671875" style="1275" hidden="1"/>
    <col min="12388" max="12389" width="15.88671875" style="1275" hidden="1"/>
    <col min="12390" max="12395" width="16.109375" style="1275" hidden="1"/>
    <col min="12396" max="12396" width="6.109375" style="1275" hidden="1"/>
    <col min="12397" max="12397" width="3" style="1275" hidden="1"/>
    <col min="12398" max="12637" width="8.6640625" style="1275" hidden="1"/>
    <col min="12638" max="12643" width="14.88671875" style="1275" hidden="1"/>
    <col min="12644" max="12645" width="15.88671875" style="1275" hidden="1"/>
    <col min="12646" max="12651" width="16.109375" style="1275" hidden="1"/>
    <col min="12652" max="12652" width="6.109375" style="1275" hidden="1"/>
    <col min="12653" max="12653" width="3" style="1275" hidden="1"/>
    <col min="12654" max="12893" width="8.6640625" style="1275" hidden="1"/>
    <col min="12894" max="12899" width="14.88671875" style="1275" hidden="1"/>
    <col min="12900" max="12901" width="15.88671875" style="1275" hidden="1"/>
    <col min="12902" max="12907" width="16.109375" style="1275" hidden="1"/>
    <col min="12908" max="12908" width="6.109375" style="1275" hidden="1"/>
    <col min="12909" max="12909" width="3" style="1275" hidden="1"/>
    <col min="12910" max="13149" width="8.6640625" style="1275" hidden="1"/>
    <col min="13150" max="13155" width="14.88671875" style="1275" hidden="1"/>
    <col min="13156" max="13157" width="15.88671875" style="1275" hidden="1"/>
    <col min="13158" max="13163" width="16.109375" style="1275" hidden="1"/>
    <col min="13164" max="13164" width="6.109375" style="1275" hidden="1"/>
    <col min="13165" max="13165" width="3" style="1275" hidden="1"/>
    <col min="13166" max="13405" width="8.6640625" style="1275" hidden="1"/>
    <col min="13406" max="13411" width="14.88671875" style="1275" hidden="1"/>
    <col min="13412" max="13413" width="15.88671875" style="1275" hidden="1"/>
    <col min="13414" max="13419" width="16.109375" style="1275" hidden="1"/>
    <col min="13420" max="13420" width="6.109375" style="1275" hidden="1"/>
    <col min="13421" max="13421" width="3" style="1275" hidden="1"/>
    <col min="13422" max="13661" width="8.6640625" style="1275" hidden="1"/>
    <col min="13662" max="13667" width="14.88671875" style="1275" hidden="1"/>
    <col min="13668" max="13669" width="15.88671875" style="1275" hidden="1"/>
    <col min="13670" max="13675" width="16.109375" style="1275" hidden="1"/>
    <col min="13676" max="13676" width="6.109375" style="1275" hidden="1"/>
    <col min="13677" max="13677" width="3" style="1275" hidden="1"/>
    <col min="13678" max="13917" width="8.6640625" style="1275" hidden="1"/>
    <col min="13918" max="13923" width="14.88671875" style="1275" hidden="1"/>
    <col min="13924" max="13925" width="15.88671875" style="1275" hidden="1"/>
    <col min="13926" max="13931" width="16.109375" style="1275" hidden="1"/>
    <col min="13932" max="13932" width="6.109375" style="1275" hidden="1"/>
    <col min="13933" max="13933" width="3" style="1275" hidden="1"/>
    <col min="13934" max="14173" width="8.6640625" style="1275" hidden="1"/>
    <col min="14174" max="14179" width="14.88671875" style="1275" hidden="1"/>
    <col min="14180" max="14181" width="15.88671875" style="1275" hidden="1"/>
    <col min="14182" max="14187" width="16.109375" style="1275" hidden="1"/>
    <col min="14188" max="14188" width="6.109375" style="1275" hidden="1"/>
    <col min="14189" max="14189" width="3" style="1275" hidden="1"/>
    <col min="14190" max="14429" width="8.6640625" style="1275" hidden="1"/>
    <col min="14430" max="14435" width="14.88671875" style="1275" hidden="1"/>
    <col min="14436" max="14437" width="15.88671875" style="1275" hidden="1"/>
    <col min="14438" max="14443" width="16.109375" style="1275" hidden="1"/>
    <col min="14444" max="14444" width="6.109375" style="1275" hidden="1"/>
    <col min="14445" max="14445" width="3" style="1275" hidden="1"/>
    <col min="14446" max="14685" width="8.6640625" style="1275" hidden="1"/>
    <col min="14686" max="14691" width="14.88671875" style="1275" hidden="1"/>
    <col min="14692" max="14693" width="15.88671875" style="1275" hidden="1"/>
    <col min="14694" max="14699" width="16.109375" style="1275" hidden="1"/>
    <col min="14700" max="14700" width="6.109375" style="1275" hidden="1"/>
    <col min="14701" max="14701" width="3" style="1275" hidden="1"/>
    <col min="14702" max="14941" width="8.6640625" style="1275" hidden="1"/>
    <col min="14942" max="14947" width="14.88671875" style="1275" hidden="1"/>
    <col min="14948" max="14949" width="15.88671875" style="1275" hidden="1"/>
    <col min="14950" max="14955" width="16.109375" style="1275" hidden="1"/>
    <col min="14956" max="14956" width="6.109375" style="1275" hidden="1"/>
    <col min="14957" max="14957" width="3" style="1275" hidden="1"/>
    <col min="14958" max="15197" width="8.6640625" style="1275" hidden="1"/>
    <col min="15198" max="15203" width="14.88671875" style="1275" hidden="1"/>
    <col min="15204" max="15205" width="15.88671875" style="1275" hidden="1"/>
    <col min="15206" max="15211" width="16.109375" style="1275" hidden="1"/>
    <col min="15212" max="15212" width="6.109375" style="1275" hidden="1"/>
    <col min="15213" max="15213" width="3" style="1275" hidden="1"/>
    <col min="15214" max="15453" width="8.6640625" style="1275" hidden="1"/>
    <col min="15454" max="15459" width="14.88671875" style="1275" hidden="1"/>
    <col min="15460" max="15461" width="15.88671875" style="1275" hidden="1"/>
    <col min="15462" max="15467" width="16.109375" style="1275" hidden="1"/>
    <col min="15468" max="15468" width="6.109375" style="1275" hidden="1"/>
    <col min="15469" max="15469" width="3" style="1275" hidden="1"/>
    <col min="15470" max="15709" width="8.6640625" style="1275" hidden="1"/>
    <col min="15710" max="15715" width="14.88671875" style="1275" hidden="1"/>
    <col min="15716" max="15717" width="15.88671875" style="1275" hidden="1"/>
    <col min="15718" max="15723" width="16.109375" style="1275" hidden="1"/>
    <col min="15724" max="15724" width="6.109375" style="1275" hidden="1"/>
    <col min="15725" max="15725" width="3" style="1275" hidden="1"/>
    <col min="15726" max="15965" width="8.6640625" style="1275" hidden="1"/>
    <col min="15966" max="15971" width="14.88671875" style="1275" hidden="1"/>
    <col min="15972" max="15973" width="15.88671875" style="1275" hidden="1"/>
    <col min="15974" max="15979" width="16.109375" style="1275" hidden="1"/>
    <col min="15980" max="15980" width="6.109375" style="1275" hidden="1"/>
    <col min="15981" max="15981" width="3" style="1275" hidden="1"/>
    <col min="15982" max="16221" width="8.6640625" style="1275" hidden="1"/>
    <col min="16222" max="16227" width="14.88671875" style="1275" hidden="1"/>
    <col min="16228" max="16229" width="15.88671875" style="1275" hidden="1"/>
    <col min="16230" max="16235" width="16.109375" style="1275" hidden="1"/>
    <col min="16236" max="16236" width="6.109375" style="1275" hidden="1"/>
    <col min="16237" max="16237" width="3" style="1275" hidden="1"/>
    <col min="16238" max="16384" width="8.66406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2"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ht="13.2"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ht="13.2"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1275"/>
      <c r="DE19" s="1275"/>
    </row>
    <row r="20" spans="1:351" ht="13.2" x14ac:dyDescent="0.2">
      <c r="DD20" s="1275"/>
      <c r="DE20" s="1275"/>
    </row>
    <row r="21" spans="1:351" ht="16.2"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2" x14ac:dyDescent="0.2">
      <c r="B22" s="1282"/>
      <c r="MM22" s="1281"/>
    </row>
    <row r="23" spans="1:351" ht="13.2" x14ac:dyDescent="0.2">
      <c r="B23" s="1282"/>
    </row>
    <row r="24" spans="1:351" ht="13.2" x14ac:dyDescent="0.2">
      <c r="B24" s="1282"/>
    </row>
    <row r="25" spans="1:351" ht="13.2" x14ac:dyDescent="0.2">
      <c r="B25" s="1282"/>
    </row>
    <row r="26" spans="1:351" ht="13.2" x14ac:dyDescent="0.2">
      <c r="B26" s="1282"/>
    </row>
    <row r="27" spans="1:351" ht="13.2" x14ac:dyDescent="0.2">
      <c r="B27" s="1282"/>
    </row>
    <row r="28" spans="1:351" ht="13.2" x14ac:dyDescent="0.2">
      <c r="B28" s="1282"/>
    </row>
    <row r="29" spans="1:351" ht="13.2" x14ac:dyDescent="0.2">
      <c r="B29" s="1282"/>
    </row>
    <row r="30" spans="1:351" ht="13.2" x14ac:dyDescent="0.2">
      <c r="B30" s="1282"/>
    </row>
    <row r="31" spans="1:351" ht="13.2" x14ac:dyDescent="0.2">
      <c r="B31" s="1282"/>
    </row>
    <row r="32" spans="1:351" ht="13.2" x14ac:dyDescent="0.2">
      <c r="B32" s="1282"/>
    </row>
    <row r="33" spans="2:109" ht="13.2" x14ac:dyDescent="0.2">
      <c r="B33" s="1282"/>
    </row>
    <row r="34" spans="2:109" ht="13.2" x14ac:dyDescent="0.2">
      <c r="B34" s="1282"/>
    </row>
    <row r="35" spans="2:109" ht="13.2" x14ac:dyDescent="0.2">
      <c r="B35" s="1282"/>
    </row>
    <row r="36" spans="2:109" ht="13.2" x14ac:dyDescent="0.2">
      <c r="B36" s="1282"/>
    </row>
    <row r="37" spans="2:109" ht="13.2" x14ac:dyDescent="0.2">
      <c r="B37" s="1282"/>
    </row>
    <row r="38" spans="2:109" ht="13.2" x14ac:dyDescent="0.2">
      <c r="B38" s="1282"/>
    </row>
    <row r="39" spans="2:109" ht="13.2"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2" x14ac:dyDescent="0.2">
      <c r="B40" s="1287"/>
      <c r="DD40" s="1287"/>
      <c r="DE40" s="1275"/>
    </row>
    <row r="41" spans="2:109" ht="16.2" x14ac:dyDescent="0.2">
      <c r="B41" s="1288" t="s">
        <v>621</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2" x14ac:dyDescent="0.2">
      <c r="B42" s="1282"/>
      <c r="G42" s="1289"/>
      <c r="I42" s="1290"/>
      <c r="J42" s="1290"/>
      <c r="K42" s="1290"/>
      <c r="AM42" s="1289"/>
      <c r="AN42" s="1289" t="s">
        <v>622</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623</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2"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2"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2"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2"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2"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2" x14ac:dyDescent="0.2">
      <c r="B49" s="1282"/>
      <c r="AN49" s="1275" t="s">
        <v>624</v>
      </c>
    </row>
    <row r="50" spans="1:109" ht="13.2"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565</v>
      </c>
      <c r="BQ50" s="1307"/>
      <c r="BR50" s="1307"/>
      <c r="BS50" s="1307"/>
      <c r="BT50" s="1307"/>
      <c r="BU50" s="1307"/>
      <c r="BV50" s="1307"/>
      <c r="BW50" s="1307"/>
      <c r="BX50" s="1307" t="s">
        <v>566</v>
      </c>
      <c r="BY50" s="1307"/>
      <c r="BZ50" s="1307"/>
      <c r="CA50" s="1307"/>
      <c r="CB50" s="1307"/>
      <c r="CC50" s="1307"/>
      <c r="CD50" s="1307"/>
      <c r="CE50" s="1307"/>
      <c r="CF50" s="1307" t="s">
        <v>567</v>
      </c>
      <c r="CG50" s="1307"/>
      <c r="CH50" s="1307"/>
      <c r="CI50" s="1307"/>
      <c r="CJ50" s="1307"/>
      <c r="CK50" s="1307"/>
      <c r="CL50" s="1307"/>
      <c r="CM50" s="1307"/>
      <c r="CN50" s="1307" t="s">
        <v>568</v>
      </c>
      <c r="CO50" s="1307"/>
      <c r="CP50" s="1307"/>
      <c r="CQ50" s="1307"/>
      <c r="CR50" s="1307"/>
      <c r="CS50" s="1307"/>
      <c r="CT50" s="1307"/>
      <c r="CU50" s="1307"/>
      <c r="CV50" s="1307" t="s">
        <v>569</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625</v>
      </c>
      <c r="AO51" s="1311"/>
      <c r="AP51" s="1311"/>
      <c r="AQ51" s="1311"/>
      <c r="AR51" s="1311"/>
      <c r="AS51" s="1311"/>
      <c r="AT51" s="1311"/>
      <c r="AU51" s="1311"/>
      <c r="AV51" s="1311"/>
      <c r="AW51" s="1311"/>
      <c r="AX51" s="1311"/>
      <c r="AY51" s="1311"/>
      <c r="AZ51" s="1311"/>
      <c r="BA51" s="1311"/>
      <c r="BB51" s="1311" t="s">
        <v>626</v>
      </c>
      <c r="BC51" s="1311"/>
      <c r="BD51" s="1311"/>
      <c r="BE51" s="1311"/>
      <c r="BF51" s="1311"/>
      <c r="BG51" s="1311"/>
      <c r="BH51" s="1311"/>
      <c r="BI51" s="1311"/>
      <c r="BJ51" s="1311"/>
      <c r="BK51" s="1311"/>
      <c r="BL51" s="1311"/>
      <c r="BM51" s="1311"/>
      <c r="BN51" s="1311"/>
      <c r="BO51" s="1311"/>
      <c r="BP51" s="1312">
        <v>32.1</v>
      </c>
      <c r="BQ51" s="1312"/>
      <c r="BR51" s="1312"/>
      <c r="BS51" s="1312"/>
      <c r="BT51" s="1312"/>
      <c r="BU51" s="1312"/>
      <c r="BV51" s="1312"/>
      <c r="BW51" s="1312"/>
      <c r="BX51" s="1312">
        <v>29.7</v>
      </c>
      <c r="BY51" s="1312"/>
      <c r="BZ51" s="1312"/>
      <c r="CA51" s="1312"/>
      <c r="CB51" s="1312"/>
      <c r="CC51" s="1312"/>
      <c r="CD51" s="1312"/>
      <c r="CE51" s="1312"/>
      <c r="CF51" s="1312">
        <v>17.399999999999999</v>
      </c>
      <c r="CG51" s="1312"/>
      <c r="CH51" s="1312"/>
      <c r="CI51" s="1312"/>
      <c r="CJ51" s="1312"/>
      <c r="CK51" s="1312"/>
      <c r="CL51" s="1312"/>
      <c r="CM51" s="1312"/>
      <c r="CN51" s="1312">
        <v>22.3</v>
      </c>
      <c r="CO51" s="1312"/>
      <c r="CP51" s="1312"/>
      <c r="CQ51" s="1312"/>
      <c r="CR51" s="1312"/>
      <c r="CS51" s="1312"/>
      <c r="CT51" s="1312"/>
      <c r="CU51" s="1312"/>
      <c r="CV51" s="1312">
        <v>9.4</v>
      </c>
      <c r="CW51" s="1312"/>
      <c r="CX51" s="1312"/>
      <c r="CY51" s="1312"/>
      <c r="CZ51" s="1312"/>
      <c r="DA51" s="1312"/>
      <c r="DB51" s="1312"/>
      <c r="DC51" s="1312"/>
    </row>
    <row r="52" spans="1:109" ht="13.2"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2"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627</v>
      </c>
      <c r="BC53" s="1311"/>
      <c r="BD53" s="1311"/>
      <c r="BE53" s="1311"/>
      <c r="BF53" s="1311"/>
      <c r="BG53" s="1311"/>
      <c r="BH53" s="1311"/>
      <c r="BI53" s="1311"/>
      <c r="BJ53" s="1311"/>
      <c r="BK53" s="1311"/>
      <c r="BL53" s="1311"/>
      <c r="BM53" s="1311"/>
      <c r="BN53" s="1311"/>
      <c r="BO53" s="1311"/>
      <c r="BP53" s="1312">
        <v>60.5</v>
      </c>
      <c r="BQ53" s="1312"/>
      <c r="BR53" s="1312"/>
      <c r="BS53" s="1312"/>
      <c r="BT53" s="1312"/>
      <c r="BU53" s="1312"/>
      <c r="BV53" s="1312"/>
      <c r="BW53" s="1312"/>
      <c r="BX53" s="1312">
        <v>62.7</v>
      </c>
      <c r="BY53" s="1312"/>
      <c r="BZ53" s="1312"/>
      <c r="CA53" s="1312"/>
      <c r="CB53" s="1312"/>
      <c r="CC53" s="1312"/>
      <c r="CD53" s="1312"/>
      <c r="CE53" s="1312"/>
      <c r="CF53" s="1312">
        <v>61.1</v>
      </c>
      <c r="CG53" s="1312"/>
      <c r="CH53" s="1312"/>
      <c r="CI53" s="1312"/>
      <c r="CJ53" s="1312"/>
      <c r="CK53" s="1312"/>
      <c r="CL53" s="1312"/>
      <c r="CM53" s="1312"/>
      <c r="CN53" s="1312">
        <v>62.8</v>
      </c>
      <c r="CO53" s="1312"/>
      <c r="CP53" s="1312"/>
      <c r="CQ53" s="1312"/>
      <c r="CR53" s="1312"/>
      <c r="CS53" s="1312"/>
      <c r="CT53" s="1312"/>
      <c r="CU53" s="1312"/>
      <c r="CV53" s="1312">
        <v>64.2</v>
      </c>
      <c r="CW53" s="1312"/>
      <c r="CX53" s="1312"/>
      <c r="CY53" s="1312"/>
      <c r="CZ53" s="1312"/>
      <c r="DA53" s="1312"/>
      <c r="DB53" s="1312"/>
      <c r="DC53" s="1312"/>
    </row>
    <row r="54" spans="1:109" ht="13.2"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2" x14ac:dyDescent="0.2">
      <c r="A55" s="1290"/>
      <c r="B55" s="1282"/>
      <c r="G55" s="1301"/>
      <c r="H55" s="1301"/>
      <c r="I55" s="1301"/>
      <c r="J55" s="1301"/>
      <c r="K55" s="1310"/>
      <c r="L55" s="1310"/>
      <c r="M55" s="1310"/>
      <c r="N55" s="1310"/>
      <c r="AN55" s="1307" t="s">
        <v>628</v>
      </c>
      <c r="AO55" s="1307"/>
      <c r="AP55" s="1307"/>
      <c r="AQ55" s="1307"/>
      <c r="AR55" s="1307"/>
      <c r="AS55" s="1307"/>
      <c r="AT55" s="1307"/>
      <c r="AU55" s="1307"/>
      <c r="AV55" s="1307"/>
      <c r="AW55" s="1307"/>
      <c r="AX55" s="1307"/>
      <c r="AY55" s="1307"/>
      <c r="AZ55" s="1307"/>
      <c r="BA55" s="1307"/>
      <c r="BB55" s="1311" t="s">
        <v>626</v>
      </c>
      <c r="BC55" s="1311"/>
      <c r="BD55" s="1311"/>
      <c r="BE55" s="1311"/>
      <c r="BF55" s="1311"/>
      <c r="BG55" s="1311"/>
      <c r="BH55" s="1311"/>
      <c r="BI55" s="1311"/>
      <c r="BJ55" s="1311"/>
      <c r="BK55" s="1311"/>
      <c r="BL55" s="1311"/>
      <c r="BM55" s="1311"/>
      <c r="BN55" s="1311"/>
      <c r="BO55" s="1311"/>
      <c r="BP55" s="1312">
        <v>38.9</v>
      </c>
      <c r="BQ55" s="1312"/>
      <c r="BR55" s="1312"/>
      <c r="BS55" s="1312"/>
      <c r="BT55" s="1312"/>
      <c r="BU55" s="1312"/>
      <c r="BV55" s="1312"/>
      <c r="BW55" s="1312"/>
      <c r="BX55" s="1312">
        <v>37.6</v>
      </c>
      <c r="BY55" s="1312"/>
      <c r="BZ55" s="1312"/>
      <c r="CA55" s="1312"/>
      <c r="CB55" s="1312"/>
      <c r="CC55" s="1312"/>
      <c r="CD55" s="1312"/>
      <c r="CE55" s="1312"/>
      <c r="CF55" s="1312">
        <v>34</v>
      </c>
      <c r="CG55" s="1312"/>
      <c r="CH55" s="1312"/>
      <c r="CI55" s="1312"/>
      <c r="CJ55" s="1312"/>
      <c r="CK55" s="1312"/>
      <c r="CL55" s="1312"/>
      <c r="CM55" s="1312"/>
      <c r="CN55" s="1312">
        <v>33.9</v>
      </c>
      <c r="CO55" s="1312"/>
      <c r="CP55" s="1312"/>
      <c r="CQ55" s="1312"/>
      <c r="CR55" s="1312"/>
      <c r="CS55" s="1312"/>
      <c r="CT55" s="1312"/>
      <c r="CU55" s="1312"/>
      <c r="CV55" s="1312">
        <v>31.5</v>
      </c>
      <c r="CW55" s="1312"/>
      <c r="CX55" s="1312"/>
      <c r="CY55" s="1312"/>
      <c r="CZ55" s="1312"/>
      <c r="DA55" s="1312"/>
      <c r="DB55" s="1312"/>
      <c r="DC55" s="1312"/>
    </row>
    <row r="56" spans="1:109" ht="13.2"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2"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627</v>
      </c>
      <c r="BC57" s="1311"/>
      <c r="BD57" s="1311"/>
      <c r="BE57" s="1311"/>
      <c r="BF57" s="1311"/>
      <c r="BG57" s="1311"/>
      <c r="BH57" s="1311"/>
      <c r="BI57" s="1311"/>
      <c r="BJ57" s="1311"/>
      <c r="BK57" s="1311"/>
      <c r="BL57" s="1311"/>
      <c r="BM57" s="1311"/>
      <c r="BN57" s="1311"/>
      <c r="BO57" s="1311"/>
      <c r="BP57" s="1312">
        <v>59.3</v>
      </c>
      <c r="BQ57" s="1312"/>
      <c r="BR57" s="1312"/>
      <c r="BS57" s="1312"/>
      <c r="BT57" s="1312"/>
      <c r="BU57" s="1312"/>
      <c r="BV57" s="1312"/>
      <c r="BW57" s="1312"/>
      <c r="BX57" s="1312">
        <v>60</v>
      </c>
      <c r="BY57" s="1312"/>
      <c r="BZ57" s="1312"/>
      <c r="CA57" s="1312"/>
      <c r="CB57" s="1312"/>
      <c r="CC57" s="1312"/>
      <c r="CD57" s="1312"/>
      <c r="CE57" s="1312"/>
      <c r="CF57" s="1312">
        <v>61.1</v>
      </c>
      <c r="CG57" s="1312"/>
      <c r="CH57" s="1312"/>
      <c r="CI57" s="1312"/>
      <c r="CJ57" s="1312"/>
      <c r="CK57" s="1312"/>
      <c r="CL57" s="1312"/>
      <c r="CM57" s="1312"/>
      <c r="CN57" s="1312">
        <v>61.9</v>
      </c>
      <c r="CO57" s="1312"/>
      <c r="CP57" s="1312"/>
      <c r="CQ57" s="1312"/>
      <c r="CR57" s="1312"/>
      <c r="CS57" s="1312"/>
      <c r="CT57" s="1312"/>
      <c r="CU57" s="1312"/>
      <c r="CV57" s="1312">
        <v>62.6</v>
      </c>
      <c r="CW57" s="1312"/>
      <c r="CX57" s="1312"/>
      <c r="CY57" s="1312"/>
      <c r="CZ57" s="1312"/>
      <c r="DA57" s="1312"/>
      <c r="DB57" s="1312"/>
      <c r="DC57" s="1312"/>
      <c r="DD57" s="1315"/>
      <c r="DE57" s="1313"/>
    </row>
    <row r="58" spans="1:109" s="1290" customFormat="1" ht="13.2"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2"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2"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2"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2"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2" x14ac:dyDescent="0.2">
      <c r="B63" s="1321" t="s">
        <v>629</v>
      </c>
    </row>
    <row r="64" spans="1:109" ht="13.2" x14ac:dyDescent="0.2">
      <c r="B64" s="1282"/>
      <c r="G64" s="1289"/>
      <c r="I64" s="1322"/>
      <c r="J64" s="1322"/>
      <c r="K64" s="1322"/>
      <c r="L64" s="1322"/>
      <c r="M64" s="1322"/>
      <c r="N64" s="1323"/>
      <c r="AM64" s="1289"/>
      <c r="AN64" s="1289" t="s">
        <v>622</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2" x14ac:dyDescent="0.2">
      <c r="B65" s="1282"/>
      <c r="AN65" s="1291" t="s">
        <v>630</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ht="13.2" x14ac:dyDescent="0.2">
      <c r="B71" s="1282"/>
      <c r="G71" s="1327"/>
      <c r="I71" s="1328"/>
      <c r="J71" s="1325"/>
      <c r="K71" s="1325"/>
      <c r="L71" s="1326"/>
      <c r="M71" s="1325"/>
      <c r="N71" s="1326"/>
      <c r="AM71" s="1327"/>
      <c r="AN71" s="1275" t="s">
        <v>624</v>
      </c>
    </row>
    <row r="72" spans="2:107" ht="13.2"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565</v>
      </c>
      <c r="BQ72" s="1307"/>
      <c r="BR72" s="1307"/>
      <c r="BS72" s="1307"/>
      <c r="BT72" s="1307"/>
      <c r="BU72" s="1307"/>
      <c r="BV72" s="1307"/>
      <c r="BW72" s="1307"/>
      <c r="BX72" s="1307" t="s">
        <v>566</v>
      </c>
      <c r="BY72" s="1307"/>
      <c r="BZ72" s="1307"/>
      <c r="CA72" s="1307"/>
      <c r="CB72" s="1307"/>
      <c r="CC72" s="1307"/>
      <c r="CD72" s="1307"/>
      <c r="CE72" s="1307"/>
      <c r="CF72" s="1307" t="s">
        <v>567</v>
      </c>
      <c r="CG72" s="1307"/>
      <c r="CH72" s="1307"/>
      <c r="CI72" s="1307"/>
      <c r="CJ72" s="1307"/>
      <c r="CK72" s="1307"/>
      <c r="CL72" s="1307"/>
      <c r="CM72" s="1307"/>
      <c r="CN72" s="1307" t="s">
        <v>568</v>
      </c>
      <c r="CO72" s="1307"/>
      <c r="CP72" s="1307"/>
      <c r="CQ72" s="1307"/>
      <c r="CR72" s="1307"/>
      <c r="CS72" s="1307"/>
      <c r="CT72" s="1307"/>
      <c r="CU72" s="1307"/>
      <c r="CV72" s="1307" t="s">
        <v>569</v>
      </c>
      <c r="CW72" s="1307"/>
      <c r="CX72" s="1307"/>
      <c r="CY72" s="1307"/>
      <c r="CZ72" s="1307"/>
      <c r="DA72" s="1307"/>
      <c r="DB72" s="1307"/>
      <c r="DC72" s="1307"/>
    </row>
    <row r="73" spans="2:107" ht="13.2" x14ac:dyDescent="0.2">
      <c r="B73" s="1282"/>
      <c r="G73" s="1308"/>
      <c r="H73" s="1308"/>
      <c r="I73" s="1308"/>
      <c r="J73" s="1308"/>
      <c r="K73" s="1329"/>
      <c r="L73" s="1329"/>
      <c r="M73" s="1329"/>
      <c r="N73" s="1329"/>
      <c r="AM73" s="1300"/>
      <c r="AN73" s="1311" t="s">
        <v>625</v>
      </c>
      <c r="AO73" s="1311"/>
      <c r="AP73" s="1311"/>
      <c r="AQ73" s="1311"/>
      <c r="AR73" s="1311"/>
      <c r="AS73" s="1311"/>
      <c r="AT73" s="1311"/>
      <c r="AU73" s="1311"/>
      <c r="AV73" s="1311"/>
      <c r="AW73" s="1311"/>
      <c r="AX73" s="1311"/>
      <c r="AY73" s="1311"/>
      <c r="AZ73" s="1311"/>
      <c r="BA73" s="1311"/>
      <c r="BB73" s="1311" t="s">
        <v>626</v>
      </c>
      <c r="BC73" s="1311"/>
      <c r="BD73" s="1311"/>
      <c r="BE73" s="1311"/>
      <c r="BF73" s="1311"/>
      <c r="BG73" s="1311"/>
      <c r="BH73" s="1311"/>
      <c r="BI73" s="1311"/>
      <c r="BJ73" s="1311"/>
      <c r="BK73" s="1311"/>
      <c r="BL73" s="1311"/>
      <c r="BM73" s="1311"/>
      <c r="BN73" s="1311"/>
      <c r="BO73" s="1311"/>
      <c r="BP73" s="1312">
        <v>32.1</v>
      </c>
      <c r="BQ73" s="1312"/>
      <c r="BR73" s="1312"/>
      <c r="BS73" s="1312"/>
      <c r="BT73" s="1312"/>
      <c r="BU73" s="1312"/>
      <c r="BV73" s="1312"/>
      <c r="BW73" s="1312"/>
      <c r="BX73" s="1312">
        <v>29.7</v>
      </c>
      <c r="BY73" s="1312"/>
      <c r="BZ73" s="1312"/>
      <c r="CA73" s="1312"/>
      <c r="CB73" s="1312"/>
      <c r="CC73" s="1312"/>
      <c r="CD73" s="1312"/>
      <c r="CE73" s="1312"/>
      <c r="CF73" s="1312">
        <v>17.399999999999999</v>
      </c>
      <c r="CG73" s="1312"/>
      <c r="CH73" s="1312"/>
      <c r="CI73" s="1312"/>
      <c r="CJ73" s="1312"/>
      <c r="CK73" s="1312"/>
      <c r="CL73" s="1312"/>
      <c r="CM73" s="1312"/>
      <c r="CN73" s="1312">
        <v>22.3</v>
      </c>
      <c r="CO73" s="1312"/>
      <c r="CP73" s="1312"/>
      <c r="CQ73" s="1312"/>
      <c r="CR73" s="1312"/>
      <c r="CS73" s="1312"/>
      <c r="CT73" s="1312"/>
      <c r="CU73" s="1312"/>
      <c r="CV73" s="1312">
        <v>9.4</v>
      </c>
      <c r="CW73" s="1312"/>
      <c r="CX73" s="1312"/>
      <c r="CY73" s="1312"/>
      <c r="CZ73" s="1312"/>
      <c r="DA73" s="1312"/>
      <c r="DB73" s="1312"/>
      <c r="DC73" s="1312"/>
    </row>
    <row r="74" spans="2:107" ht="13.2" x14ac:dyDescent="0.2">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2"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631</v>
      </c>
      <c r="BC75" s="1311"/>
      <c r="BD75" s="1311"/>
      <c r="BE75" s="1311"/>
      <c r="BF75" s="1311"/>
      <c r="BG75" s="1311"/>
      <c r="BH75" s="1311"/>
      <c r="BI75" s="1311"/>
      <c r="BJ75" s="1311"/>
      <c r="BK75" s="1311"/>
      <c r="BL75" s="1311"/>
      <c r="BM75" s="1311"/>
      <c r="BN75" s="1311"/>
      <c r="BO75" s="1311"/>
      <c r="BP75" s="1312">
        <v>9.4</v>
      </c>
      <c r="BQ75" s="1312"/>
      <c r="BR75" s="1312"/>
      <c r="BS75" s="1312"/>
      <c r="BT75" s="1312"/>
      <c r="BU75" s="1312"/>
      <c r="BV75" s="1312"/>
      <c r="BW75" s="1312"/>
      <c r="BX75" s="1312">
        <v>8.3000000000000007</v>
      </c>
      <c r="BY75" s="1312"/>
      <c r="BZ75" s="1312"/>
      <c r="CA75" s="1312"/>
      <c r="CB75" s="1312"/>
      <c r="CC75" s="1312"/>
      <c r="CD75" s="1312"/>
      <c r="CE75" s="1312"/>
      <c r="CF75" s="1312">
        <v>7.9</v>
      </c>
      <c r="CG75" s="1312"/>
      <c r="CH75" s="1312"/>
      <c r="CI75" s="1312"/>
      <c r="CJ75" s="1312"/>
      <c r="CK75" s="1312"/>
      <c r="CL75" s="1312"/>
      <c r="CM75" s="1312"/>
      <c r="CN75" s="1312">
        <v>7</v>
      </c>
      <c r="CO75" s="1312"/>
      <c r="CP75" s="1312"/>
      <c r="CQ75" s="1312"/>
      <c r="CR75" s="1312"/>
      <c r="CS75" s="1312"/>
      <c r="CT75" s="1312"/>
      <c r="CU75" s="1312"/>
      <c r="CV75" s="1312">
        <v>7.2</v>
      </c>
      <c r="CW75" s="1312"/>
      <c r="CX75" s="1312"/>
      <c r="CY75" s="1312"/>
      <c r="CZ75" s="1312"/>
      <c r="DA75" s="1312"/>
      <c r="DB75" s="1312"/>
      <c r="DC75" s="1312"/>
    </row>
    <row r="76" spans="2:107" ht="13.2"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2" x14ac:dyDescent="0.2">
      <c r="B77" s="1282"/>
      <c r="G77" s="1301"/>
      <c r="H77" s="1301"/>
      <c r="I77" s="1301"/>
      <c r="J77" s="1301"/>
      <c r="K77" s="1329"/>
      <c r="L77" s="1329"/>
      <c r="M77" s="1329"/>
      <c r="N77" s="1329"/>
      <c r="AN77" s="1307" t="s">
        <v>628</v>
      </c>
      <c r="AO77" s="1307"/>
      <c r="AP77" s="1307"/>
      <c r="AQ77" s="1307"/>
      <c r="AR77" s="1307"/>
      <c r="AS77" s="1307"/>
      <c r="AT77" s="1307"/>
      <c r="AU77" s="1307"/>
      <c r="AV77" s="1307"/>
      <c r="AW77" s="1307"/>
      <c r="AX77" s="1307"/>
      <c r="AY77" s="1307"/>
      <c r="AZ77" s="1307"/>
      <c r="BA77" s="1307"/>
      <c r="BB77" s="1311" t="s">
        <v>626</v>
      </c>
      <c r="BC77" s="1311"/>
      <c r="BD77" s="1311"/>
      <c r="BE77" s="1311"/>
      <c r="BF77" s="1311"/>
      <c r="BG77" s="1311"/>
      <c r="BH77" s="1311"/>
      <c r="BI77" s="1311"/>
      <c r="BJ77" s="1311"/>
      <c r="BK77" s="1311"/>
      <c r="BL77" s="1311"/>
      <c r="BM77" s="1311"/>
      <c r="BN77" s="1311"/>
      <c r="BO77" s="1311"/>
      <c r="BP77" s="1312">
        <v>38.9</v>
      </c>
      <c r="BQ77" s="1312"/>
      <c r="BR77" s="1312"/>
      <c r="BS77" s="1312"/>
      <c r="BT77" s="1312"/>
      <c r="BU77" s="1312"/>
      <c r="BV77" s="1312"/>
      <c r="BW77" s="1312"/>
      <c r="BX77" s="1312">
        <v>37.6</v>
      </c>
      <c r="BY77" s="1312"/>
      <c r="BZ77" s="1312"/>
      <c r="CA77" s="1312"/>
      <c r="CB77" s="1312"/>
      <c r="CC77" s="1312"/>
      <c r="CD77" s="1312"/>
      <c r="CE77" s="1312"/>
      <c r="CF77" s="1312">
        <v>34</v>
      </c>
      <c r="CG77" s="1312"/>
      <c r="CH77" s="1312"/>
      <c r="CI77" s="1312"/>
      <c r="CJ77" s="1312"/>
      <c r="CK77" s="1312"/>
      <c r="CL77" s="1312"/>
      <c r="CM77" s="1312"/>
      <c r="CN77" s="1312">
        <v>33.9</v>
      </c>
      <c r="CO77" s="1312"/>
      <c r="CP77" s="1312"/>
      <c r="CQ77" s="1312"/>
      <c r="CR77" s="1312"/>
      <c r="CS77" s="1312"/>
      <c r="CT77" s="1312"/>
      <c r="CU77" s="1312"/>
      <c r="CV77" s="1312">
        <v>31.5</v>
      </c>
      <c r="CW77" s="1312"/>
      <c r="CX77" s="1312"/>
      <c r="CY77" s="1312"/>
      <c r="CZ77" s="1312"/>
      <c r="DA77" s="1312"/>
      <c r="DB77" s="1312"/>
      <c r="DC77" s="1312"/>
    </row>
    <row r="78" spans="2:107" ht="13.2" x14ac:dyDescent="0.2">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2" x14ac:dyDescent="0.2">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631</v>
      </c>
      <c r="BC79" s="1311"/>
      <c r="BD79" s="1311"/>
      <c r="BE79" s="1311"/>
      <c r="BF79" s="1311"/>
      <c r="BG79" s="1311"/>
      <c r="BH79" s="1311"/>
      <c r="BI79" s="1311"/>
      <c r="BJ79" s="1311"/>
      <c r="BK79" s="1311"/>
      <c r="BL79" s="1311"/>
      <c r="BM79" s="1311"/>
      <c r="BN79" s="1311"/>
      <c r="BO79" s="1311"/>
      <c r="BP79" s="1312">
        <v>6.4</v>
      </c>
      <c r="BQ79" s="1312"/>
      <c r="BR79" s="1312"/>
      <c r="BS79" s="1312"/>
      <c r="BT79" s="1312"/>
      <c r="BU79" s="1312"/>
      <c r="BV79" s="1312"/>
      <c r="BW79" s="1312"/>
      <c r="BX79" s="1312">
        <v>6.1</v>
      </c>
      <c r="BY79" s="1312"/>
      <c r="BZ79" s="1312"/>
      <c r="CA79" s="1312"/>
      <c r="CB79" s="1312"/>
      <c r="CC79" s="1312"/>
      <c r="CD79" s="1312"/>
      <c r="CE79" s="1312"/>
      <c r="CF79" s="1312">
        <v>5.9</v>
      </c>
      <c r="CG79" s="1312"/>
      <c r="CH79" s="1312"/>
      <c r="CI79" s="1312"/>
      <c r="CJ79" s="1312"/>
      <c r="CK79" s="1312"/>
      <c r="CL79" s="1312"/>
      <c r="CM79" s="1312"/>
      <c r="CN79" s="1312">
        <v>5.7</v>
      </c>
      <c r="CO79" s="1312"/>
      <c r="CP79" s="1312"/>
      <c r="CQ79" s="1312"/>
      <c r="CR79" s="1312"/>
      <c r="CS79" s="1312"/>
      <c r="CT79" s="1312"/>
      <c r="CU79" s="1312"/>
      <c r="CV79" s="1312">
        <v>5.4</v>
      </c>
      <c r="CW79" s="1312"/>
      <c r="CX79" s="1312"/>
      <c r="CY79" s="1312"/>
      <c r="CZ79" s="1312"/>
      <c r="DA79" s="1312"/>
      <c r="DB79" s="1312"/>
      <c r="DC79" s="1312"/>
    </row>
    <row r="80" spans="2:107" ht="13.2" x14ac:dyDescent="0.2">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2" x14ac:dyDescent="0.2">
      <c r="B81" s="1282"/>
    </row>
    <row r="82" spans="2:109" ht="16.2" x14ac:dyDescent="0.2">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ht="13.2"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2" x14ac:dyDescent="0.2">
      <c r="DD84" s="1275"/>
      <c r="DE84" s="1275"/>
    </row>
    <row r="85" spans="2:109" ht="13.2" x14ac:dyDescent="0.2">
      <c r="DD85" s="1275"/>
      <c r="DE85" s="1275"/>
    </row>
    <row r="86" spans="2:109" ht="13.2" hidden="1" x14ac:dyDescent="0.2">
      <c r="DD86" s="1275"/>
      <c r="DE86" s="1275"/>
    </row>
    <row r="87" spans="2:109" ht="13.2" hidden="1" x14ac:dyDescent="0.2">
      <c r="K87" s="1332"/>
      <c r="AQ87" s="1332"/>
      <c r="BC87" s="1332"/>
      <c r="BO87" s="1332"/>
      <c r="CA87" s="1332"/>
      <c r="CM87" s="1332"/>
      <c r="CY87" s="1332"/>
      <c r="DD87" s="1275"/>
      <c r="DE87" s="1275"/>
    </row>
    <row r="88" spans="2:109" ht="13.2" hidden="1" x14ac:dyDescent="0.2">
      <c r="DD88" s="1275"/>
      <c r="DE88" s="1275"/>
    </row>
    <row r="89" spans="2:109" ht="13.2" hidden="1" x14ac:dyDescent="0.2">
      <c r="DD89" s="1275"/>
      <c r="DE89" s="1275"/>
    </row>
    <row r="90" spans="2:109" ht="13.2" hidden="1" x14ac:dyDescent="0.2">
      <c r="DD90" s="1275"/>
      <c r="DE90" s="1275"/>
    </row>
    <row r="91" spans="2:109" ht="13.2"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2C8ar/JYLE8wYF/tLXRlvWtZagQXpU7pCvAC6FU0No/uELPaiCJgvHX82k6MygiSR9ZSKNXBWh0JTYzyRWnE4w==" saltValue="XJWtWlZouQ7hBQoZfvmU3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NEGjLcmnHRFxdkeLPC76PtX7OSmw9yw4tRRQ6HWQfPN4ZCRuTZGpT1LvnOa8YQqH0bSv9S4cDh9JvDMAb+dpkA==" saltValue="Qn6bJhRzjspGpF1EOpvMT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Normal="100" zoomScaleSheetLayoutView="55" workbookViewId="0">
      <selection activeCell="AN65" sqref="AN65:DC69"/>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512</v>
      </c>
    </row>
  </sheetData>
  <sheetProtection algorithmName="SHA-512" hashValue="Eo2zOSJOcsuYHqUHSGewUAnJjSrNv9Ct4TyFjKXd94UPUgnhZNm/jzzriEBwNay/f/RpdorF7T849fQSd02nGA==" saltValue="uyQDd20GlsyKVbkOUYhrYw=="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562</v>
      </c>
      <c r="G2" s="157"/>
      <c r="H2" s="158"/>
    </row>
    <row r="3" spans="1:8" x14ac:dyDescent="0.2">
      <c r="A3" s="154" t="s">
        <v>555</v>
      </c>
      <c r="B3" s="159"/>
      <c r="C3" s="160"/>
      <c r="D3" s="161">
        <v>83480</v>
      </c>
      <c r="E3" s="162"/>
      <c r="F3" s="163">
        <v>46395</v>
      </c>
      <c r="G3" s="164"/>
      <c r="H3" s="165"/>
    </row>
    <row r="4" spans="1:8" x14ac:dyDescent="0.2">
      <c r="A4" s="166"/>
      <c r="B4" s="167"/>
      <c r="C4" s="168"/>
      <c r="D4" s="169">
        <v>19208</v>
      </c>
      <c r="E4" s="170"/>
      <c r="F4" s="171">
        <v>26304</v>
      </c>
      <c r="G4" s="172"/>
      <c r="H4" s="173"/>
    </row>
    <row r="5" spans="1:8" x14ac:dyDescent="0.2">
      <c r="A5" s="154" t="s">
        <v>557</v>
      </c>
      <c r="B5" s="159"/>
      <c r="C5" s="160"/>
      <c r="D5" s="161">
        <v>90439</v>
      </c>
      <c r="E5" s="162"/>
      <c r="F5" s="163">
        <v>48088</v>
      </c>
      <c r="G5" s="164"/>
      <c r="H5" s="165"/>
    </row>
    <row r="6" spans="1:8" x14ac:dyDescent="0.2">
      <c r="A6" s="166"/>
      <c r="B6" s="167"/>
      <c r="C6" s="168"/>
      <c r="D6" s="169">
        <v>30141</v>
      </c>
      <c r="E6" s="170"/>
      <c r="F6" s="171">
        <v>25183</v>
      </c>
      <c r="G6" s="172"/>
      <c r="H6" s="173"/>
    </row>
    <row r="7" spans="1:8" x14ac:dyDescent="0.2">
      <c r="A7" s="154" t="s">
        <v>558</v>
      </c>
      <c r="B7" s="159"/>
      <c r="C7" s="160"/>
      <c r="D7" s="161">
        <v>63802</v>
      </c>
      <c r="E7" s="162"/>
      <c r="F7" s="163">
        <v>46457</v>
      </c>
      <c r="G7" s="164"/>
      <c r="H7" s="165"/>
    </row>
    <row r="8" spans="1:8" x14ac:dyDescent="0.2">
      <c r="A8" s="166"/>
      <c r="B8" s="167"/>
      <c r="C8" s="168"/>
      <c r="D8" s="169">
        <v>23402</v>
      </c>
      <c r="E8" s="170"/>
      <c r="F8" s="171">
        <v>24020</v>
      </c>
      <c r="G8" s="172"/>
      <c r="H8" s="173"/>
    </row>
    <row r="9" spans="1:8" x14ac:dyDescent="0.2">
      <c r="A9" s="154" t="s">
        <v>559</v>
      </c>
      <c r="B9" s="159"/>
      <c r="C9" s="160"/>
      <c r="D9" s="161">
        <v>48223</v>
      </c>
      <c r="E9" s="162"/>
      <c r="F9" s="163">
        <v>51849</v>
      </c>
      <c r="G9" s="164"/>
      <c r="H9" s="165"/>
    </row>
    <row r="10" spans="1:8" x14ac:dyDescent="0.2">
      <c r="A10" s="166"/>
      <c r="B10" s="167"/>
      <c r="C10" s="168"/>
      <c r="D10" s="169">
        <v>28952</v>
      </c>
      <c r="E10" s="170"/>
      <c r="F10" s="171">
        <v>26326</v>
      </c>
      <c r="G10" s="172"/>
      <c r="H10" s="173"/>
    </row>
    <row r="11" spans="1:8" x14ac:dyDescent="0.2">
      <c r="A11" s="154" t="s">
        <v>560</v>
      </c>
      <c r="B11" s="159"/>
      <c r="C11" s="160"/>
      <c r="D11" s="161">
        <v>57132</v>
      </c>
      <c r="E11" s="162"/>
      <c r="F11" s="163">
        <v>52191</v>
      </c>
      <c r="G11" s="164"/>
      <c r="H11" s="165"/>
    </row>
    <row r="12" spans="1:8" x14ac:dyDescent="0.2">
      <c r="A12" s="166"/>
      <c r="B12" s="167"/>
      <c r="C12" s="174"/>
      <c r="D12" s="169">
        <v>26627</v>
      </c>
      <c r="E12" s="170"/>
      <c r="F12" s="171">
        <v>26807</v>
      </c>
      <c r="G12" s="172"/>
      <c r="H12" s="173"/>
    </row>
    <row r="13" spans="1:8" x14ac:dyDescent="0.2">
      <c r="A13" s="154"/>
      <c r="B13" s="159"/>
      <c r="C13" s="175"/>
      <c r="D13" s="176">
        <v>68615</v>
      </c>
      <c r="E13" s="177"/>
      <c r="F13" s="178">
        <v>48996</v>
      </c>
      <c r="G13" s="179"/>
      <c r="H13" s="165"/>
    </row>
    <row r="14" spans="1:8" x14ac:dyDescent="0.2">
      <c r="A14" s="166"/>
      <c r="B14" s="167"/>
      <c r="C14" s="168"/>
      <c r="D14" s="169">
        <v>25666</v>
      </c>
      <c r="E14" s="170"/>
      <c r="F14" s="171">
        <v>25728</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5.21</v>
      </c>
      <c r="C19" s="180">
        <f>ROUND(VALUE(SUBSTITUTE(実質収支比率等に係る経年分析!G$48,"▲","-")),2)</f>
        <v>6.05</v>
      </c>
      <c r="D19" s="180">
        <f>ROUND(VALUE(SUBSTITUTE(実質収支比率等に係る経年分析!H$48,"▲","-")),2)</f>
        <v>6.11</v>
      </c>
      <c r="E19" s="180">
        <f>ROUND(VALUE(SUBSTITUTE(実質収支比率等に係る経年分析!I$48,"▲","-")),2)</f>
        <v>1.91</v>
      </c>
      <c r="F19" s="180">
        <f>ROUND(VALUE(SUBSTITUTE(実質収支比率等に係る経年分析!J$48,"▲","-")),2)</f>
        <v>3.68</v>
      </c>
    </row>
    <row r="20" spans="1:11" x14ac:dyDescent="0.2">
      <c r="A20" s="180" t="s">
        <v>54</v>
      </c>
      <c r="B20" s="180">
        <f>ROUND(VALUE(SUBSTITUTE(実質収支比率等に係る経年分析!F$47,"▲","-")),2)</f>
        <v>20.29</v>
      </c>
      <c r="C20" s="180">
        <f>ROUND(VALUE(SUBSTITUTE(実質収支比率等に係る経年分析!G$47,"▲","-")),2)</f>
        <v>16.57</v>
      </c>
      <c r="D20" s="180">
        <f>ROUND(VALUE(SUBSTITUTE(実質収支比率等に係る経年分析!H$47,"▲","-")),2)</f>
        <v>13.3</v>
      </c>
      <c r="E20" s="180">
        <f>ROUND(VALUE(SUBSTITUTE(実質収支比率等に係る経年分析!I$47,"▲","-")),2)</f>
        <v>10.26</v>
      </c>
      <c r="F20" s="180">
        <f>ROUND(VALUE(SUBSTITUTE(実質収支比率等に係る経年分析!J$47,"▲","-")),2)</f>
        <v>13.93</v>
      </c>
    </row>
    <row r="21" spans="1:11" x14ac:dyDescent="0.2">
      <c r="A21" s="180" t="s">
        <v>55</v>
      </c>
      <c r="B21" s="180">
        <f>IF(ISNUMBER(VALUE(SUBSTITUTE(実質収支比率等に係る経年分析!F$49,"▲","-"))),ROUND(VALUE(SUBSTITUTE(実質収支比率等に係る経年分析!F$49,"▲","-")),2),NA())</f>
        <v>-1.3</v>
      </c>
      <c r="C21" s="180">
        <f>IF(ISNUMBER(VALUE(SUBSTITUTE(実質収支比率等に係る経年分析!G$49,"▲","-"))),ROUND(VALUE(SUBSTITUTE(実質収支比率等に係る経年分析!G$49,"▲","-")),2),NA())</f>
        <v>-2.68</v>
      </c>
      <c r="D21" s="180">
        <f>IF(ISNUMBER(VALUE(SUBSTITUTE(実質収支比率等に係る経年分析!H$49,"▲","-"))),ROUND(VALUE(SUBSTITUTE(実質収支比率等に係る経年分析!H$49,"▲","-")),2),NA())</f>
        <v>-2.95</v>
      </c>
      <c r="E21" s="180">
        <f>IF(ISNUMBER(VALUE(SUBSTITUTE(実質収支比率等に係る経年分析!I$49,"▲","-"))),ROUND(VALUE(SUBSTITUTE(実質収支比率等に係る経年分析!I$49,"▲","-")),2),NA())</f>
        <v>-1.38</v>
      </c>
      <c r="F21" s="180">
        <f>IF(ISNUMBER(VALUE(SUBSTITUTE(実質収支比率等に係る経年分析!J$49,"▲","-"))),ROUND(VALUE(SUBSTITUTE(実質収支比率等に係る経年分析!J$49,"▲","-")),2),NA())</f>
        <v>5.73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0.02</v>
      </c>
      <c r="C28" s="181" t="e">
        <f>IF(ROUND(VALUE(SUBSTITUTE(連結実質赤字比率に係る赤字・黒字の構成分析!F$42,"▲", "-")), 2) &gt;= 0, ABS(ROUND(VALUE(SUBSTITUTE(連結実質赤字比率に係る赤字・黒字の構成分析!F$42,"▲", "-")), 2)), NA())</f>
        <v>#N/A</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国民健康保険事業（事業勘定）特別会計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3.75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v>
      </c>
    </row>
    <row r="30" spans="1:11" x14ac:dyDescent="0.2">
      <c r="A30" s="181" t="str">
        <f>IF(連結実質赤字比率に係る赤字・黒字の構成分析!C$40="",NA(),連結実質赤字比率に係る赤字・黒字の構成分析!C$40)</f>
        <v>地域汚水処理事業会計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0.56000000000000005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0.61</v>
      </c>
    </row>
    <row r="31" spans="1:11" x14ac:dyDescent="0.2">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1.38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0.76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1.1200000000000001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0.71</v>
      </c>
    </row>
    <row r="32" spans="1:11" x14ac:dyDescent="0.2">
      <c r="A32" s="181" t="str">
        <f>IF(連結実質赤字比率に係る赤字・黒字の構成分析!C$38="",NA(),連結実質赤字比率に係る赤字・黒字の構成分析!C$38)</f>
        <v>競輪事業特別会計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0.28999999999999998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1.0900000000000001</v>
      </c>
    </row>
    <row r="33" spans="1:16" x14ac:dyDescent="0.2">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1.41</v>
      </c>
    </row>
    <row r="34" spans="1:16" x14ac:dyDescent="0.2">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5.86</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13.61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12.91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13.77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12.03</v>
      </c>
    </row>
    <row r="36" spans="1:16" x14ac:dyDescent="0.2">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14.52</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11646</v>
      </c>
      <c r="E42" s="182"/>
      <c r="F42" s="182"/>
      <c r="G42" s="182">
        <f>'実質公債費比率（分子）の構造'!L$52</f>
        <v>11617</v>
      </c>
      <c r="H42" s="182"/>
      <c r="I42" s="182"/>
      <c r="J42" s="182">
        <f>'実質公債費比率（分子）の構造'!M$52</f>
        <v>11599</v>
      </c>
      <c r="K42" s="182"/>
      <c r="L42" s="182"/>
      <c r="M42" s="182">
        <f>'実質公債費比率（分子）の構造'!N$52</f>
        <v>11936</v>
      </c>
      <c r="N42" s="182"/>
      <c r="O42" s="182"/>
      <c r="P42" s="182">
        <f>'実質公債費比率（分子）の構造'!O$52</f>
        <v>11673</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1743</v>
      </c>
      <c r="C44" s="182"/>
      <c r="D44" s="182"/>
      <c r="E44" s="182">
        <f>'実質公債費比率（分子）の構造'!L$50</f>
        <v>973</v>
      </c>
      <c r="F44" s="182"/>
      <c r="G44" s="182"/>
      <c r="H44" s="182">
        <f>'実質公債費比率（分子）の構造'!M$50</f>
        <v>973</v>
      </c>
      <c r="I44" s="182"/>
      <c r="J44" s="182"/>
      <c r="K44" s="182">
        <f>'実質公債費比率（分子）の構造'!N$50</f>
        <v>973</v>
      </c>
      <c r="L44" s="182"/>
      <c r="M44" s="182"/>
      <c r="N44" s="182">
        <f>'実質公債費比率（分子）の構造'!O$50</f>
        <v>973</v>
      </c>
      <c r="O44" s="182"/>
      <c r="P44" s="182"/>
    </row>
    <row r="45" spans="1:16" x14ac:dyDescent="0.2">
      <c r="A45" s="182" t="s">
        <v>65</v>
      </c>
      <c r="B45" s="182">
        <f>'実質公債費比率（分子）の構造'!K$49</f>
        <v>4</v>
      </c>
      <c r="C45" s="182"/>
      <c r="D45" s="182"/>
      <c r="E45" s="182">
        <f>'実質公債費比率（分子）の構造'!L$49</f>
        <v>4</v>
      </c>
      <c r="F45" s="182"/>
      <c r="G45" s="182"/>
      <c r="H45" s="182">
        <f>'実質公債費比率（分子）の構造'!M$49</f>
        <v>4</v>
      </c>
      <c r="I45" s="182"/>
      <c r="J45" s="182"/>
      <c r="K45" s="182">
        <f>'実質公債費比率（分子）の構造'!N$49</f>
        <v>2</v>
      </c>
      <c r="L45" s="182"/>
      <c r="M45" s="182"/>
      <c r="N45" s="182">
        <f>'実質公債費比率（分子）の構造'!O$49</f>
        <v>0</v>
      </c>
      <c r="O45" s="182"/>
      <c r="P45" s="182"/>
    </row>
    <row r="46" spans="1:16" x14ac:dyDescent="0.2">
      <c r="A46" s="182" t="s">
        <v>66</v>
      </c>
      <c r="B46" s="182">
        <f>'実質公債費比率（分子）の構造'!K$48</f>
        <v>3811</v>
      </c>
      <c r="C46" s="182"/>
      <c r="D46" s="182"/>
      <c r="E46" s="182">
        <f>'実質公債費比率（分子）の構造'!L$48</f>
        <v>3770</v>
      </c>
      <c r="F46" s="182"/>
      <c r="G46" s="182"/>
      <c r="H46" s="182">
        <f>'実質公債費比率（分子）の構造'!M$48</f>
        <v>3615</v>
      </c>
      <c r="I46" s="182"/>
      <c r="J46" s="182"/>
      <c r="K46" s="182">
        <f>'実質公債費比率（分子）の構造'!N$48</f>
        <v>3708</v>
      </c>
      <c r="L46" s="182"/>
      <c r="M46" s="182"/>
      <c r="N46" s="182">
        <f>'実質公債費比率（分子）の構造'!O$48</f>
        <v>4379</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11999</v>
      </c>
      <c r="C49" s="182"/>
      <c r="D49" s="182"/>
      <c r="E49" s="182">
        <f>'実質公債費比率（分子）の構造'!L$45</f>
        <v>11579</v>
      </c>
      <c r="F49" s="182"/>
      <c r="G49" s="182"/>
      <c r="H49" s="182">
        <f>'実質公債費比率（分子）の構造'!M$45</f>
        <v>11694</v>
      </c>
      <c r="I49" s="182"/>
      <c r="J49" s="182"/>
      <c r="K49" s="182">
        <f>'実質公債費比率（分子）の構造'!N$45</f>
        <v>11599</v>
      </c>
      <c r="L49" s="182"/>
      <c r="M49" s="182"/>
      <c r="N49" s="182">
        <f>'実質公債費比率（分子）の構造'!O$45</f>
        <v>11817</v>
      </c>
      <c r="O49" s="182"/>
      <c r="P49" s="182"/>
    </row>
    <row r="50" spans="1:16" x14ac:dyDescent="0.2">
      <c r="A50" s="182" t="s">
        <v>70</v>
      </c>
      <c r="B50" s="182" t="e">
        <f>NA()</f>
        <v>#N/A</v>
      </c>
      <c r="C50" s="182">
        <f>IF(ISNUMBER('実質公債費比率（分子）の構造'!K$53),'実質公債費比率（分子）の構造'!K$53,NA())</f>
        <v>5911</v>
      </c>
      <c r="D50" s="182" t="e">
        <f>NA()</f>
        <v>#N/A</v>
      </c>
      <c r="E50" s="182" t="e">
        <f>NA()</f>
        <v>#N/A</v>
      </c>
      <c r="F50" s="182">
        <f>IF(ISNUMBER('実質公債費比率（分子）の構造'!L$53),'実質公債費比率（分子）の構造'!L$53,NA())</f>
        <v>4709</v>
      </c>
      <c r="G50" s="182" t="e">
        <f>NA()</f>
        <v>#N/A</v>
      </c>
      <c r="H50" s="182" t="e">
        <f>NA()</f>
        <v>#N/A</v>
      </c>
      <c r="I50" s="182">
        <f>IF(ISNUMBER('実質公債費比率（分子）の構造'!M$53),'実質公債費比率（分子）の構造'!M$53,NA())</f>
        <v>4687</v>
      </c>
      <c r="J50" s="182" t="e">
        <f>NA()</f>
        <v>#N/A</v>
      </c>
      <c r="K50" s="182" t="e">
        <f>NA()</f>
        <v>#N/A</v>
      </c>
      <c r="L50" s="182">
        <f>IF(ISNUMBER('実質公債費比率（分子）の構造'!N$53),'実質公債費比率（分子）の構造'!N$53,NA())</f>
        <v>4346</v>
      </c>
      <c r="M50" s="182" t="e">
        <f>NA()</f>
        <v>#N/A</v>
      </c>
      <c r="N50" s="182" t="e">
        <f>NA()</f>
        <v>#N/A</v>
      </c>
      <c r="O50" s="182">
        <f>IF(ISNUMBER('実質公債費比率（分子）の構造'!O$53),'実質公債費比率（分子）の構造'!O$53,NA())</f>
        <v>5496</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110374</v>
      </c>
      <c r="E56" s="181"/>
      <c r="F56" s="181"/>
      <c r="G56" s="181">
        <f>'将来負担比率（分子）の構造'!J$52</f>
        <v>112684</v>
      </c>
      <c r="H56" s="181"/>
      <c r="I56" s="181"/>
      <c r="J56" s="181">
        <f>'将来負担比率（分子）の構造'!K$52</f>
        <v>117702</v>
      </c>
      <c r="K56" s="181"/>
      <c r="L56" s="181"/>
      <c r="M56" s="181">
        <f>'将来負担比率（分子）の構造'!L$52</f>
        <v>118650</v>
      </c>
      <c r="N56" s="181"/>
      <c r="O56" s="181"/>
      <c r="P56" s="181">
        <f>'将来負担比率（分子）の構造'!M$52</f>
        <v>124627</v>
      </c>
    </row>
    <row r="57" spans="1:16" x14ac:dyDescent="0.2">
      <c r="A57" s="181" t="s">
        <v>42</v>
      </c>
      <c r="B57" s="181"/>
      <c r="C57" s="181"/>
      <c r="D57" s="181">
        <f>'将来負担比率（分子）の構造'!I$51</f>
        <v>26412</v>
      </c>
      <c r="E57" s="181"/>
      <c r="F57" s="181"/>
      <c r="G57" s="181">
        <f>'将来負担比率（分子）の構造'!J$51</f>
        <v>27232</v>
      </c>
      <c r="H57" s="181"/>
      <c r="I57" s="181"/>
      <c r="J57" s="181">
        <f>'将来負担比率（分子）の構造'!K$51</f>
        <v>27778</v>
      </c>
      <c r="K57" s="181"/>
      <c r="L57" s="181"/>
      <c r="M57" s="181">
        <f>'将来負担比率（分子）の構造'!L$51</f>
        <v>26221</v>
      </c>
      <c r="N57" s="181"/>
      <c r="O57" s="181"/>
      <c r="P57" s="181">
        <f>'将来負担比率（分子）の構造'!M$51</f>
        <v>29316</v>
      </c>
    </row>
    <row r="58" spans="1:16" x14ac:dyDescent="0.2">
      <c r="A58" s="181" t="s">
        <v>41</v>
      </c>
      <c r="B58" s="181"/>
      <c r="C58" s="181"/>
      <c r="D58" s="181">
        <f>'将来負担比率（分子）の構造'!I$50</f>
        <v>41973</v>
      </c>
      <c r="E58" s="181"/>
      <c r="F58" s="181"/>
      <c r="G58" s="181">
        <f>'将来負担比率（分子）の構造'!J$50</f>
        <v>46577</v>
      </c>
      <c r="H58" s="181"/>
      <c r="I58" s="181"/>
      <c r="J58" s="181">
        <f>'将来負担比率（分子）の構造'!K$50</f>
        <v>50127</v>
      </c>
      <c r="K58" s="181"/>
      <c r="L58" s="181"/>
      <c r="M58" s="181">
        <f>'将来負担比率（分子）の構造'!L$50</f>
        <v>46424</v>
      </c>
      <c r="N58" s="181"/>
      <c r="O58" s="181"/>
      <c r="P58" s="181">
        <f>'将来負担比率（分子）の構造'!M$50</f>
        <v>50075</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16667</v>
      </c>
      <c r="C62" s="181"/>
      <c r="D62" s="181"/>
      <c r="E62" s="181">
        <f>'将来負担比率（分子）の構造'!J$45</f>
        <v>16717</v>
      </c>
      <c r="F62" s="181"/>
      <c r="G62" s="181"/>
      <c r="H62" s="181">
        <f>'将来負担比率（分子）の構造'!K$45</f>
        <v>16124</v>
      </c>
      <c r="I62" s="181"/>
      <c r="J62" s="181"/>
      <c r="K62" s="181">
        <f>'将来負担比率（分子）の構造'!L$45</f>
        <v>16163</v>
      </c>
      <c r="L62" s="181"/>
      <c r="M62" s="181"/>
      <c r="N62" s="181">
        <f>'将来負担比率（分子）の構造'!M$45</f>
        <v>16035</v>
      </c>
      <c r="O62" s="181"/>
      <c r="P62" s="181"/>
    </row>
    <row r="63" spans="1:16" x14ac:dyDescent="0.2">
      <c r="A63" s="181" t="s">
        <v>34</v>
      </c>
      <c r="B63" s="181">
        <f>'将来負担比率（分子）の構造'!I$44</f>
        <v>18</v>
      </c>
      <c r="C63" s="181"/>
      <c r="D63" s="181"/>
      <c r="E63" s="181">
        <f>'将来負担比率（分子）の構造'!J$44</f>
        <v>15</v>
      </c>
      <c r="F63" s="181"/>
      <c r="G63" s="181"/>
      <c r="H63" s="181">
        <f>'将来負担比率（分子）の構造'!K$44</f>
        <v>11</v>
      </c>
      <c r="I63" s="181"/>
      <c r="J63" s="181"/>
      <c r="K63" s="181">
        <f>'将来負担比率（分子）の構造'!L$44</f>
        <v>11</v>
      </c>
      <c r="L63" s="181"/>
      <c r="M63" s="181"/>
      <c r="N63" s="181">
        <f>'将来負担比率（分子）の構造'!M$44</f>
        <v>11</v>
      </c>
      <c r="O63" s="181"/>
      <c r="P63" s="181"/>
    </row>
    <row r="64" spans="1:16" x14ac:dyDescent="0.2">
      <c r="A64" s="181" t="s">
        <v>33</v>
      </c>
      <c r="B64" s="181">
        <f>'将来負担比率（分子）の構造'!I$43</f>
        <v>53913</v>
      </c>
      <c r="C64" s="181"/>
      <c r="D64" s="181"/>
      <c r="E64" s="181">
        <f>'将来負担比率（分子）の構造'!J$43</f>
        <v>59547</v>
      </c>
      <c r="F64" s="181"/>
      <c r="G64" s="181"/>
      <c r="H64" s="181">
        <f>'将来負担比率（分子）の構造'!K$43</f>
        <v>63924</v>
      </c>
      <c r="I64" s="181"/>
      <c r="J64" s="181"/>
      <c r="K64" s="181">
        <f>'将来負担比率（分子）の構造'!L$43</f>
        <v>64222</v>
      </c>
      <c r="L64" s="181"/>
      <c r="M64" s="181"/>
      <c r="N64" s="181">
        <f>'将来負担比率（分子）の構造'!M$43</f>
        <v>63344</v>
      </c>
      <c r="O64" s="181"/>
      <c r="P64" s="181"/>
    </row>
    <row r="65" spans="1:16" x14ac:dyDescent="0.2">
      <c r="A65" s="181" t="s">
        <v>32</v>
      </c>
      <c r="B65" s="181">
        <f>'将来負担比率（分子）の構造'!I$42</f>
        <v>5788</v>
      </c>
      <c r="C65" s="181"/>
      <c r="D65" s="181"/>
      <c r="E65" s="181">
        <f>'将来負担比率（分子）の構造'!J$42</f>
        <v>4959</v>
      </c>
      <c r="F65" s="181"/>
      <c r="G65" s="181"/>
      <c r="H65" s="181">
        <f>'将来負担比率（分子）の構造'!K$42</f>
        <v>4109</v>
      </c>
      <c r="I65" s="181"/>
      <c r="J65" s="181"/>
      <c r="K65" s="181">
        <f>'将来負担比率（分子）の構造'!L$42</f>
        <v>3237</v>
      </c>
      <c r="L65" s="181"/>
      <c r="M65" s="181"/>
      <c r="N65" s="181">
        <f>'将来負担比率（分子）の構造'!M$42</f>
        <v>2342</v>
      </c>
      <c r="O65" s="181"/>
      <c r="P65" s="181"/>
    </row>
    <row r="66" spans="1:16" x14ac:dyDescent="0.2">
      <c r="A66" s="181" t="s">
        <v>31</v>
      </c>
      <c r="B66" s="181">
        <f>'将来負担比率（分子）の構造'!I$41</f>
        <v>122717</v>
      </c>
      <c r="C66" s="181"/>
      <c r="D66" s="181"/>
      <c r="E66" s="181">
        <f>'将来負担比率（分子）の構造'!J$41</f>
        <v>124321</v>
      </c>
      <c r="F66" s="181"/>
      <c r="G66" s="181"/>
      <c r="H66" s="181">
        <f>'将来負担比率（分子）の構造'!K$41</f>
        <v>122809</v>
      </c>
      <c r="I66" s="181"/>
      <c r="J66" s="181"/>
      <c r="K66" s="181">
        <f>'将来負担比率（分子）の構造'!L$41</f>
        <v>122440</v>
      </c>
      <c r="L66" s="181"/>
      <c r="M66" s="181"/>
      <c r="N66" s="181">
        <f>'将来負担比率（分子）の構造'!M$41</f>
        <v>128652</v>
      </c>
      <c r="O66" s="181"/>
      <c r="P66" s="181"/>
    </row>
    <row r="67" spans="1:16" x14ac:dyDescent="0.2">
      <c r="A67" s="181" t="s">
        <v>74</v>
      </c>
      <c r="B67" s="181" t="e">
        <f>NA()</f>
        <v>#N/A</v>
      </c>
      <c r="C67" s="181">
        <f>IF(ISNUMBER('将来負担比率（分子）の構造'!I$53), IF('将来負担比率（分子）の構造'!I$53 &lt; 0, 0, '将来負担比率（分子）の構造'!I$53), NA())</f>
        <v>20344</v>
      </c>
      <c r="D67" s="181" t="e">
        <f>NA()</f>
        <v>#N/A</v>
      </c>
      <c r="E67" s="181" t="e">
        <f>NA()</f>
        <v>#N/A</v>
      </c>
      <c r="F67" s="181">
        <f>IF(ISNUMBER('将来負担比率（分子）の構造'!J$53), IF('将来負担比率（分子）の構造'!J$53 &lt; 0, 0, '将来負担比率（分子）の構造'!J$53), NA())</f>
        <v>19066</v>
      </c>
      <c r="G67" s="181" t="e">
        <f>NA()</f>
        <v>#N/A</v>
      </c>
      <c r="H67" s="181" t="e">
        <f>NA()</f>
        <v>#N/A</v>
      </c>
      <c r="I67" s="181">
        <f>IF(ISNUMBER('将来負担比率（分子）の構造'!K$53), IF('将来負担比率（分子）の構造'!K$53 &lt; 0, 0, '将来負担比率（分子）の構造'!K$53), NA())</f>
        <v>11372</v>
      </c>
      <c r="J67" s="181" t="e">
        <f>NA()</f>
        <v>#N/A</v>
      </c>
      <c r="K67" s="181" t="e">
        <f>NA()</f>
        <v>#N/A</v>
      </c>
      <c r="L67" s="181">
        <f>IF(ISNUMBER('将来負担比率（分子）の構造'!L$53), IF('将来負担比率（分子）の構造'!L$53 &lt; 0, 0, '将来負担比率（分子）の構造'!L$53), NA())</f>
        <v>14777</v>
      </c>
      <c r="M67" s="181" t="e">
        <f>NA()</f>
        <v>#N/A</v>
      </c>
      <c r="N67" s="181" t="e">
        <f>NA()</f>
        <v>#N/A</v>
      </c>
      <c r="O67" s="181">
        <f>IF(ISNUMBER('将来負担比率（分子）の構造'!M$53), IF('将来負担比率（分子）の構造'!M$53 &lt; 0, 0, '将来負担比率（分子）の構造'!M$53), NA())</f>
        <v>6366</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9896</v>
      </c>
      <c r="C72" s="185">
        <f>基金残高に係る経年分析!G55</f>
        <v>7690</v>
      </c>
      <c r="D72" s="185">
        <f>基金残高に係る経年分析!H55</f>
        <v>10655</v>
      </c>
    </row>
    <row r="73" spans="1:16" x14ac:dyDescent="0.2">
      <c r="A73" s="184" t="s">
        <v>77</v>
      </c>
      <c r="B73" s="185">
        <f>基金残高に係る経年分析!F56</f>
        <v>8036</v>
      </c>
      <c r="C73" s="185">
        <f>基金残高に係る経年分析!G56</f>
        <v>8020</v>
      </c>
      <c r="D73" s="185">
        <f>基金残高に係る経年分析!H56</f>
        <v>7172</v>
      </c>
    </row>
    <row r="74" spans="1:16" x14ac:dyDescent="0.2">
      <c r="A74" s="184" t="s">
        <v>78</v>
      </c>
      <c r="B74" s="185">
        <f>基金残高に係る経年分析!F57</f>
        <v>38270</v>
      </c>
      <c r="C74" s="185">
        <f>基金残高に係る経年分析!G57</f>
        <v>28989</v>
      </c>
      <c r="D74" s="185">
        <f>基金残高に係る経年分析!H57</f>
        <v>27306</v>
      </c>
    </row>
  </sheetData>
  <sheetProtection algorithmName="SHA-512" hashValue="94T5iyXasTP3M1OgIx7swMQ3+ovmSAGpfuiFNlusQDuacv4LJKv32rZwuCiLbSKvIA5NIfqdm4QZ97dr4uVTMA==" saltValue="fmDKaJni75IcYJ+Qzqa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F63" sqref="F63"/>
    </sheetView>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209</v>
      </c>
      <c r="DI1" s="762"/>
      <c r="DJ1" s="762"/>
      <c r="DK1" s="762"/>
      <c r="DL1" s="762"/>
      <c r="DM1" s="762"/>
      <c r="DN1" s="763"/>
      <c r="DO1" s="226"/>
      <c r="DP1" s="761" t="s">
        <v>210</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2">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03" t="s">
        <v>212</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213</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214</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2">
      <c r="B4" s="703" t="s">
        <v>1</v>
      </c>
      <c r="C4" s="704"/>
      <c r="D4" s="704"/>
      <c r="E4" s="704"/>
      <c r="F4" s="704"/>
      <c r="G4" s="704"/>
      <c r="H4" s="704"/>
      <c r="I4" s="704"/>
      <c r="J4" s="704"/>
      <c r="K4" s="704"/>
      <c r="L4" s="704"/>
      <c r="M4" s="704"/>
      <c r="N4" s="704"/>
      <c r="O4" s="704"/>
      <c r="P4" s="704"/>
      <c r="Q4" s="705"/>
      <c r="R4" s="703" t="s">
        <v>215</v>
      </c>
      <c r="S4" s="704"/>
      <c r="T4" s="704"/>
      <c r="U4" s="704"/>
      <c r="V4" s="704"/>
      <c r="W4" s="704"/>
      <c r="X4" s="704"/>
      <c r="Y4" s="705"/>
      <c r="Z4" s="703" t="s">
        <v>216</v>
      </c>
      <c r="AA4" s="704"/>
      <c r="AB4" s="704"/>
      <c r="AC4" s="705"/>
      <c r="AD4" s="703" t="s">
        <v>217</v>
      </c>
      <c r="AE4" s="704"/>
      <c r="AF4" s="704"/>
      <c r="AG4" s="704"/>
      <c r="AH4" s="704"/>
      <c r="AI4" s="704"/>
      <c r="AJ4" s="704"/>
      <c r="AK4" s="705"/>
      <c r="AL4" s="703" t="s">
        <v>216</v>
      </c>
      <c r="AM4" s="704"/>
      <c r="AN4" s="704"/>
      <c r="AO4" s="705"/>
      <c r="AP4" s="764" t="s">
        <v>218</v>
      </c>
      <c r="AQ4" s="764"/>
      <c r="AR4" s="764"/>
      <c r="AS4" s="764"/>
      <c r="AT4" s="764"/>
      <c r="AU4" s="764"/>
      <c r="AV4" s="764"/>
      <c r="AW4" s="764"/>
      <c r="AX4" s="764"/>
      <c r="AY4" s="764"/>
      <c r="AZ4" s="764"/>
      <c r="BA4" s="764"/>
      <c r="BB4" s="764"/>
      <c r="BC4" s="764"/>
      <c r="BD4" s="764"/>
      <c r="BE4" s="764"/>
      <c r="BF4" s="764"/>
      <c r="BG4" s="764" t="s">
        <v>219</v>
      </c>
      <c r="BH4" s="764"/>
      <c r="BI4" s="764"/>
      <c r="BJ4" s="764"/>
      <c r="BK4" s="764"/>
      <c r="BL4" s="764"/>
      <c r="BM4" s="764"/>
      <c r="BN4" s="764"/>
      <c r="BO4" s="764" t="s">
        <v>216</v>
      </c>
      <c r="BP4" s="764"/>
      <c r="BQ4" s="764"/>
      <c r="BR4" s="764"/>
      <c r="BS4" s="764" t="s">
        <v>220</v>
      </c>
      <c r="BT4" s="764"/>
      <c r="BU4" s="764"/>
      <c r="BV4" s="764"/>
      <c r="BW4" s="764"/>
      <c r="BX4" s="764"/>
      <c r="BY4" s="764"/>
      <c r="BZ4" s="764"/>
      <c r="CA4" s="764"/>
      <c r="CB4" s="764"/>
      <c r="CD4" s="746" t="s">
        <v>221</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2">
      <c r="B5" s="708" t="s">
        <v>222</v>
      </c>
      <c r="C5" s="709"/>
      <c r="D5" s="709"/>
      <c r="E5" s="709"/>
      <c r="F5" s="709"/>
      <c r="G5" s="709"/>
      <c r="H5" s="709"/>
      <c r="I5" s="709"/>
      <c r="J5" s="709"/>
      <c r="K5" s="709"/>
      <c r="L5" s="709"/>
      <c r="M5" s="709"/>
      <c r="N5" s="709"/>
      <c r="O5" s="709"/>
      <c r="P5" s="709"/>
      <c r="Q5" s="710"/>
      <c r="R5" s="697">
        <v>51385681</v>
      </c>
      <c r="S5" s="698"/>
      <c r="T5" s="698"/>
      <c r="U5" s="698"/>
      <c r="V5" s="698"/>
      <c r="W5" s="698"/>
      <c r="X5" s="698"/>
      <c r="Y5" s="741"/>
      <c r="Z5" s="759">
        <v>25.7</v>
      </c>
      <c r="AA5" s="759"/>
      <c r="AB5" s="759"/>
      <c r="AC5" s="759"/>
      <c r="AD5" s="760">
        <v>48127893</v>
      </c>
      <c r="AE5" s="760"/>
      <c r="AF5" s="760"/>
      <c r="AG5" s="760"/>
      <c r="AH5" s="760"/>
      <c r="AI5" s="760"/>
      <c r="AJ5" s="760"/>
      <c r="AK5" s="760"/>
      <c r="AL5" s="742">
        <v>68.3</v>
      </c>
      <c r="AM5" s="713"/>
      <c r="AN5" s="713"/>
      <c r="AO5" s="743"/>
      <c r="AP5" s="708" t="s">
        <v>223</v>
      </c>
      <c r="AQ5" s="709"/>
      <c r="AR5" s="709"/>
      <c r="AS5" s="709"/>
      <c r="AT5" s="709"/>
      <c r="AU5" s="709"/>
      <c r="AV5" s="709"/>
      <c r="AW5" s="709"/>
      <c r="AX5" s="709"/>
      <c r="AY5" s="709"/>
      <c r="AZ5" s="709"/>
      <c r="BA5" s="709"/>
      <c r="BB5" s="709"/>
      <c r="BC5" s="709"/>
      <c r="BD5" s="709"/>
      <c r="BE5" s="709"/>
      <c r="BF5" s="710"/>
      <c r="BG5" s="642">
        <v>45690681</v>
      </c>
      <c r="BH5" s="643"/>
      <c r="BI5" s="643"/>
      <c r="BJ5" s="643"/>
      <c r="BK5" s="643"/>
      <c r="BL5" s="643"/>
      <c r="BM5" s="643"/>
      <c r="BN5" s="644"/>
      <c r="BO5" s="675">
        <v>88.9</v>
      </c>
      <c r="BP5" s="675"/>
      <c r="BQ5" s="675"/>
      <c r="BR5" s="675"/>
      <c r="BS5" s="676">
        <v>47721</v>
      </c>
      <c r="BT5" s="676"/>
      <c r="BU5" s="676"/>
      <c r="BV5" s="676"/>
      <c r="BW5" s="676"/>
      <c r="BX5" s="676"/>
      <c r="BY5" s="676"/>
      <c r="BZ5" s="676"/>
      <c r="CA5" s="676"/>
      <c r="CB5" s="739"/>
      <c r="CD5" s="746" t="s">
        <v>218</v>
      </c>
      <c r="CE5" s="747"/>
      <c r="CF5" s="747"/>
      <c r="CG5" s="747"/>
      <c r="CH5" s="747"/>
      <c r="CI5" s="747"/>
      <c r="CJ5" s="747"/>
      <c r="CK5" s="747"/>
      <c r="CL5" s="747"/>
      <c r="CM5" s="747"/>
      <c r="CN5" s="747"/>
      <c r="CO5" s="747"/>
      <c r="CP5" s="747"/>
      <c r="CQ5" s="748"/>
      <c r="CR5" s="746" t="s">
        <v>224</v>
      </c>
      <c r="CS5" s="747"/>
      <c r="CT5" s="747"/>
      <c r="CU5" s="747"/>
      <c r="CV5" s="747"/>
      <c r="CW5" s="747"/>
      <c r="CX5" s="747"/>
      <c r="CY5" s="748"/>
      <c r="CZ5" s="746" t="s">
        <v>216</v>
      </c>
      <c r="DA5" s="747"/>
      <c r="DB5" s="747"/>
      <c r="DC5" s="748"/>
      <c r="DD5" s="746" t="s">
        <v>225</v>
      </c>
      <c r="DE5" s="747"/>
      <c r="DF5" s="747"/>
      <c r="DG5" s="747"/>
      <c r="DH5" s="747"/>
      <c r="DI5" s="747"/>
      <c r="DJ5" s="747"/>
      <c r="DK5" s="747"/>
      <c r="DL5" s="747"/>
      <c r="DM5" s="747"/>
      <c r="DN5" s="747"/>
      <c r="DO5" s="747"/>
      <c r="DP5" s="748"/>
      <c r="DQ5" s="746" t="s">
        <v>226</v>
      </c>
      <c r="DR5" s="747"/>
      <c r="DS5" s="747"/>
      <c r="DT5" s="747"/>
      <c r="DU5" s="747"/>
      <c r="DV5" s="747"/>
      <c r="DW5" s="747"/>
      <c r="DX5" s="747"/>
      <c r="DY5" s="747"/>
      <c r="DZ5" s="747"/>
      <c r="EA5" s="747"/>
      <c r="EB5" s="747"/>
      <c r="EC5" s="748"/>
    </row>
    <row r="6" spans="2:143" ht="11.25" customHeight="1" x14ac:dyDescent="0.2">
      <c r="B6" s="639" t="s">
        <v>227</v>
      </c>
      <c r="C6" s="640"/>
      <c r="D6" s="640"/>
      <c r="E6" s="640"/>
      <c r="F6" s="640"/>
      <c r="G6" s="640"/>
      <c r="H6" s="640"/>
      <c r="I6" s="640"/>
      <c r="J6" s="640"/>
      <c r="K6" s="640"/>
      <c r="L6" s="640"/>
      <c r="M6" s="640"/>
      <c r="N6" s="640"/>
      <c r="O6" s="640"/>
      <c r="P6" s="640"/>
      <c r="Q6" s="641"/>
      <c r="R6" s="642">
        <v>1340275</v>
      </c>
      <c r="S6" s="643"/>
      <c r="T6" s="643"/>
      <c r="U6" s="643"/>
      <c r="V6" s="643"/>
      <c r="W6" s="643"/>
      <c r="X6" s="643"/>
      <c r="Y6" s="644"/>
      <c r="Z6" s="675">
        <v>0.7</v>
      </c>
      <c r="AA6" s="675"/>
      <c r="AB6" s="675"/>
      <c r="AC6" s="675"/>
      <c r="AD6" s="676">
        <v>1340275</v>
      </c>
      <c r="AE6" s="676"/>
      <c r="AF6" s="676"/>
      <c r="AG6" s="676"/>
      <c r="AH6" s="676"/>
      <c r="AI6" s="676"/>
      <c r="AJ6" s="676"/>
      <c r="AK6" s="676"/>
      <c r="AL6" s="645">
        <v>1.9</v>
      </c>
      <c r="AM6" s="646"/>
      <c r="AN6" s="646"/>
      <c r="AO6" s="677"/>
      <c r="AP6" s="639" t="s">
        <v>228</v>
      </c>
      <c r="AQ6" s="640"/>
      <c r="AR6" s="640"/>
      <c r="AS6" s="640"/>
      <c r="AT6" s="640"/>
      <c r="AU6" s="640"/>
      <c r="AV6" s="640"/>
      <c r="AW6" s="640"/>
      <c r="AX6" s="640"/>
      <c r="AY6" s="640"/>
      <c r="AZ6" s="640"/>
      <c r="BA6" s="640"/>
      <c r="BB6" s="640"/>
      <c r="BC6" s="640"/>
      <c r="BD6" s="640"/>
      <c r="BE6" s="640"/>
      <c r="BF6" s="641"/>
      <c r="BG6" s="642">
        <v>45690681</v>
      </c>
      <c r="BH6" s="643"/>
      <c r="BI6" s="643"/>
      <c r="BJ6" s="643"/>
      <c r="BK6" s="643"/>
      <c r="BL6" s="643"/>
      <c r="BM6" s="643"/>
      <c r="BN6" s="644"/>
      <c r="BO6" s="675">
        <v>88.9</v>
      </c>
      <c r="BP6" s="675"/>
      <c r="BQ6" s="675"/>
      <c r="BR6" s="675"/>
      <c r="BS6" s="676">
        <v>47721</v>
      </c>
      <c r="BT6" s="676"/>
      <c r="BU6" s="676"/>
      <c r="BV6" s="676"/>
      <c r="BW6" s="676"/>
      <c r="BX6" s="676"/>
      <c r="BY6" s="676"/>
      <c r="BZ6" s="676"/>
      <c r="CA6" s="676"/>
      <c r="CB6" s="739"/>
      <c r="CD6" s="700" t="s">
        <v>229</v>
      </c>
      <c r="CE6" s="701"/>
      <c r="CF6" s="701"/>
      <c r="CG6" s="701"/>
      <c r="CH6" s="701"/>
      <c r="CI6" s="701"/>
      <c r="CJ6" s="701"/>
      <c r="CK6" s="701"/>
      <c r="CL6" s="701"/>
      <c r="CM6" s="701"/>
      <c r="CN6" s="701"/>
      <c r="CO6" s="701"/>
      <c r="CP6" s="701"/>
      <c r="CQ6" s="702"/>
      <c r="CR6" s="642">
        <v>655156</v>
      </c>
      <c r="CS6" s="643"/>
      <c r="CT6" s="643"/>
      <c r="CU6" s="643"/>
      <c r="CV6" s="643"/>
      <c r="CW6" s="643"/>
      <c r="CX6" s="643"/>
      <c r="CY6" s="644"/>
      <c r="CZ6" s="742">
        <v>0.3</v>
      </c>
      <c r="DA6" s="713"/>
      <c r="DB6" s="713"/>
      <c r="DC6" s="745"/>
      <c r="DD6" s="648" t="s">
        <v>230</v>
      </c>
      <c r="DE6" s="643"/>
      <c r="DF6" s="643"/>
      <c r="DG6" s="643"/>
      <c r="DH6" s="643"/>
      <c r="DI6" s="643"/>
      <c r="DJ6" s="643"/>
      <c r="DK6" s="643"/>
      <c r="DL6" s="643"/>
      <c r="DM6" s="643"/>
      <c r="DN6" s="643"/>
      <c r="DO6" s="643"/>
      <c r="DP6" s="644"/>
      <c r="DQ6" s="648">
        <v>654911</v>
      </c>
      <c r="DR6" s="643"/>
      <c r="DS6" s="643"/>
      <c r="DT6" s="643"/>
      <c r="DU6" s="643"/>
      <c r="DV6" s="643"/>
      <c r="DW6" s="643"/>
      <c r="DX6" s="643"/>
      <c r="DY6" s="643"/>
      <c r="DZ6" s="643"/>
      <c r="EA6" s="643"/>
      <c r="EB6" s="643"/>
      <c r="EC6" s="689"/>
    </row>
    <row r="7" spans="2:143" ht="11.25" customHeight="1" x14ac:dyDescent="0.2">
      <c r="B7" s="639" t="s">
        <v>231</v>
      </c>
      <c r="C7" s="640"/>
      <c r="D7" s="640"/>
      <c r="E7" s="640"/>
      <c r="F7" s="640"/>
      <c r="G7" s="640"/>
      <c r="H7" s="640"/>
      <c r="I7" s="640"/>
      <c r="J7" s="640"/>
      <c r="K7" s="640"/>
      <c r="L7" s="640"/>
      <c r="M7" s="640"/>
      <c r="N7" s="640"/>
      <c r="O7" s="640"/>
      <c r="P7" s="640"/>
      <c r="Q7" s="641"/>
      <c r="R7" s="642">
        <v>34394</v>
      </c>
      <c r="S7" s="643"/>
      <c r="T7" s="643"/>
      <c r="U7" s="643"/>
      <c r="V7" s="643"/>
      <c r="W7" s="643"/>
      <c r="X7" s="643"/>
      <c r="Y7" s="644"/>
      <c r="Z7" s="675">
        <v>0</v>
      </c>
      <c r="AA7" s="675"/>
      <c r="AB7" s="675"/>
      <c r="AC7" s="675"/>
      <c r="AD7" s="676">
        <v>34394</v>
      </c>
      <c r="AE7" s="676"/>
      <c r="AF7" s="676"/>
      <c r="AG7" s="676"/>
      <c r="AH7" s="676"/>
      <c r="AI7" s="676"/>
      <c r="AJ7" s="676"/>
      <c r="AK7" s="676"/>
      <c r="AL7" s="645">
        <v>0</v>
      </c>
      <c r="AM7" s="646"/>
      <c r="AN7" s="646"/>
      <c r="AO7" s="677"/>
      <c r="AP7" s="639" t="s">
        <v>232</v>
      </c>
      <c r="AQ7" s="640"/>
      <c r="AR7" s="640"/>
      <c r="AS7" s="640"/>
      <c r="AT7" s="640"/>
      <c r="AU7" s="640"/>
      <c r="AV7" s="640"/>
      <c r="AW7" s="640"/>
      <c r="AX7" s="640"/>
      <c r="AY7" s="640"/>
      <c r="AZ7" s="640"/>
      <c r="BA7" s="640"/>
      <c r="BB7" s="640"/>
      <c r="BC7" s="640"/>
      <c r="BD7" s="640"/>
      <c r="BE7" s="640"/>
      <c r="BF7" s="641"/>
      <c r="BG7" s="642">
        <v>21046315</v>
      </c>
      <c r="BH7" s="643"/>
      <c r="BI7" s="643"/>
      <c r="BJ7" s="643"/>
      <c r="BK7" s="643"/>
      <c r="BL7" s="643"/>
      <c r="BM7" s="643"/>
      <c r="BN7" s="644"/>
      <c r="BO7" s="675">
        <v>41</v>
      </c>
      <c r="BP7" s="675"/>
      <c r="BQ7" s="675"/>
      <c r="BR7" s="675"/>
      <c r="BS7" s="676">
        <v>47721</v>
      </c>
      <c r="BT7" s="676"/>
      <c r="BU7" s="676"/>
      <c r="BV7" s="676"/>
      <c r="BW7" s="676"/>
      <c r="BX7" s="676"/>
      <c r="BY7" s="676"/>
      <c r="BZ7" s="676"/>
      <c r="CA7" s="676"/>
      <c r="CB7" s="739"/>
      <c r="CD7" s="681" t="s">
        <v>233</v>
      </c>
      <c r="CE7" s="682"/>
      <c r="CF7" s="682"/>
      <c r="CG7" s="682"/>
      <c r="CH7" s="682"/>
      <c r="CI7" s="682"/>
      <c r="CJ7" s="682"/>
      <c r="CK7" s="682"/>
      <c r="CL7" s="682"/>
      <c r="CM7" s="682"/>
      <c r="CN7" s="682"/>
      <c r="CO7" s="682"/>
      <c r="CP7" s="682"/>
      <c r="CQ7" s="683"/>
      <c r="CR7" s="642">
        <v>53925725</v>
      </c>
      <c r="CS7" s="643"/>
      <c r="CT7" s="643"/>
      <c r="CU7" s="643"/>
      <c r="CV7" s="643"/>
      <c r="CW7" s="643"/>
      <c r="CX7" s="643"/>
      <c r="CY7" s="644"/>
      <c r="CZ7" s="675">
        <v>28</v>
      </c>
      <c r="DA7" s="675"/>
      <c r="DB7" s="675"/>
      <c r="DC7" s="675"/>
      <c r="DD7" s="648">
        <v>1340216</v>
      </c>
      <c r="DE7" s="643"/>
      <c r="DF7" s="643"/>
      <c r="DG7" s="643"/>
      <c r="DH7" s="643"/>
      <c r="DI7" s="643"/>
      <c r="DJ7" s="643"/>
      <c r="DK7" s="643"/>
      <c r="DL7" s="643"/>
      <c r="DM7" s="643"/>
      <c r="DN7" s="643"/>
      <c r="DO7" s="643"/>
      <c r="DP7" s="644"/>
      <c r="DQ7" s="648">
        <v>19683130</v>
      </c>
      <c r="DR7" s="643"/>
      <c r="DS7" s="643"/>
      <c r="DT7" s="643"/>
      <c r="DU7" s="643"/>
      <c r="DV7" s="643"/>
      <c r="DW7" s="643"/>
      <c r="DX7" s="643"/>
      <c r="DY7" s="643"/>
      <c r="DZ7" s="643"/>
      <c r="EA7" s="643"/>
      <c r="EB7" s="643"/>
      <c r="EC7" s="689"/>
    </row>
    <row r="8" spans="2:143" ht="11.25" customHeight="1" x14ac:dyDescent="0.2">
      <c r="B8" s="639" t="s">
        <v>234</v>
      </c>
      <c r="C8" s="640"/>
      <c r="D8" s="640"/>
      <c r="E8" s="640"/>
      <c r="F8" s="640"/>
      <c r="G8" s="640"/>
      <c r="H8" s="640"/>
      <c r="I8" s="640"/>
      <c r="J8" s="640"/>
      <c r="K8" s="640"/>
      <c r="L8" s="640"/>
      <c r="M8" s="640"/>
      <c r="N8" s="640"/>
      <c r="O8" s="640"/>
      <c r="P8" s="640"/>
      <c r="Q8" s="641"/>
      <c r="R8" s="642">
        <v>116518</v>
      </c>
      <c r="S8" s="643"/>
      <c r="T8" s="643"/>
      <c r="U8" s="643"/>
      <c r="V8" s="643"/>
      <c r="W8" s="643"/>
      <c r="X8" s="643"/>
      <c r="Y8" s="644"/>
      <c r="Z8" s="675">
        <v>0.1</v>
      </c>
      <c r="AA8" s="675"/>
      <c r="AB8" s="675"/>
      <c r="AC8" s="675"/>
      <c r="AD8" s="676">
        <v>116518</v>
      </c>
      <c r="AE8" s="676"/>
      <c r="AF8" s="676"/>
      <c r="AG8" s="676"/>
      <c r="AH8" s="676"/>
      <c r="AI8" s="676"/>
      <c r="AJ8" s="676"/>
      <c r="AK8" s="676"/>
      <c r="AL8" s="645">
        <v>0.2</v>
      </c>
      <c r="AM8" s="646"/>
      <c r="AN8" s="646"/>
      <c r="AO8" s="677"/>
      <c r="AP8" s="639" t="s">
        <v>235</v>
      </c>
      <c r="AQ8" s="640"/>
      <c r="AR8" s="640"/>
      <c r="AS8" s="640"/>
      <c r="AT8" s="640"/>
      <c r="AU8" s="640"/>
      <c r="AV8" s="640"/>
      <c r="AW8" s="640"/>
      <c r="AX8" s="640"/>
      <c r="AY8" s="640"/>
      <c r="AZ8" s="640"/>
      <c r="BA8" s="640"/>
      <c r="BB8" s="640"/>
      <c r="BC8" s="640"/>
      <c r="BD8" s="640"/>
      <c r="BE8" s="640"/>
      <c r="BF8" s="641"/>
      <c r="BG8" s="642">
        <v>571280</v>
      </c>
      <c r="BH8" s="643"/>
      <c r="BI8" s="643"/>
      <c r="BJ8" s="643"/>
      <c r="BK8" s="643"/>
      <c r="BL8" s="643"/>
      <c r="BM8" s="643"/>
      <c r="BN8" s="644"/>
      <c r="BO8" s="675">
        <v>1.1000000000000001</v>
      </c>
      <c r="BP8" s="675"/>
      <c r="BQ8" s="675"/>
      <c r="BR8" s="675"/>
      <c r="BS8" s="648" t="s">
        <v>127</v>
      </c>
      <c r="BT8" s="643"/>
      <c r="BU8" s="643"/>
      <c r="BV8" s="643"/>
      <c r="BW8" s="643"/>
      <c r="BX8" s="643"/>
      <c r="BY8" s="643"/>
      <c r="BZ8" s="643"/>
      <c r="CA8" s="643"/>
      <c r="CB8" s="689"/>
      <c r="CD8" s="681" t="s">
        <v>236</v>
      </c>
      <c r="CE8" s="682"/>
      <c r="CF8" s="682"/>
      <c r="CG8" s="682"/>
      <c r="CH8" s="682"/>
      <c r="CI8" s="682"/>
      <c r="CJ8" s="682"/>
      <c r="CK8" s="682"/>
      <c r="CL8" s="682"/>
      <c r="CM8" s="682"/>
      <c r="CN8" s="682"/>
      <c r="CO8" s="682"/>
      <c r="CP8" s="682"/>
      <c r="CQ8" s="683"/>
      <c r="CR8" s="642">
        <v>58302524</v>
      </c>
      <c r="CS8" s="643"/>
      <c r="CT8" s="643"/>
      <c r="CU8" s="643"/>
      <c r="CV8" s="643"/>
      <c r="CW8" s="643"/>
      <c r="CX8" s="643"/>
      <c r="CY8" s="644"/>
      <c r="CZ8" s="675">
        <v>30.3</v>
      </c>
      <c r="DA8" s="675"/>
      <c r="DB8" s="675"/>
      <c r="DC8" s="675"/>
      <c r="DD8" s="648">
        <v>1041469</v>
      </c>
      <c r="DE8" s="643"/>
      <c r="DF8" s="643"/>
      <c r="DG8" s="643"/>
      <c r="DH8" s="643"/>
      <c r="DI8" s="643"/>
      <c r="DJ8" s="643"/>
      <c r="DK8" s="643"/>
      <c r="DL8" s="643"/>
      <c r="DM8" s="643"/>
      <c r="DN8" s="643"/>
      <c r="DO8" s="643"/>
      <c r="DP8" s="644"/>
      <c r="DQ8" s="648">
        <v>24652348</v>
      </c>
      <c r="DR8" s="643"/>
      <c r="DS8" s="643"/>
      <c r="DT8" s="643"/>
      <c r="DU8" s="643"/>
      <c r="DV8" s="643"/>
      <c r="DW8" s="643"/>
      <c r="DX8" s="643"/>
      <c r="DY8" s="643"/>
      <c r="DZ8" s="643"/>
      <c r="EA8" s="643"/>
      <c r="EB8" s="643"/>
      <c r="EC8" s="689"/>
    </row>
    <row r="9" spans="2:143" ht="11.25" customHeight="1" x14ac:dyDescent="0.2">
      <c r="B9" s="639" t="s">
        <v>237</v>
      </c>
      <c r="C9" s="640"/>
      <c r="D9" s="640"/>
      <c r="E9" s="640"/>
      <c r="F9" s="640"/>
      <c r="G9" s="640"/>
      <c r="H9" s="640"/>
      <c r="I9" s="640"/>
      <c r="J9" s="640"/>
      <c r="K9" s="640"/>
      <c r="L9" s="640"/>
      <c r="M9" s="640"/>
      <c r="N9" s="640"/>
      <c r="O9" s="640"/>
      <c r="P9" s="640"/>
      <c r="Q9" s="641"/>
      <c r="R9" s="642">
        <v>131409</v>
      </c>
      <c r="S9" s="643"/>
      <c r="T9" s="643"/>
      <c r="U9" s="643"/>
      <c r="V9" s="643"/>
      <c r="W9" s="643"/>
      <c r="X9" s="643"/>
      <c r="Y9" s="644"/>
      <c r="Z9" s="675">
        <v>0.1</v>
      </c>
      <c r="AA9" s="675"/>
      <c r="AB9" s="675"/>
      <c r="AC9" s="675"/>
      <c r="AD9" s="676">
        <v>131409</v>
      </c>
      <c r="AE9" s="676"/>
      <c r="AF9" s="676"/>
      <c r="AG9" s="676"/>
      <c r="AH9" s="676"/>
      <c r="AI9" s="676"/>
      <c r="AJ9" s="676"/>
      <c r="AK9" s="676"/>
      <c r="AL9" s="645">
        <v>0.2</v>
      </c>
      <c r="AM9" s="646"/>
      <c r="AN9" s="646"/>
      <c r="AO9" s="677"/>
      <c r="AP9" s="639" t="s">
        <v>238</v>
      </c>
      <c r="AQ9" s="640"/>
      <c r="AR9" s="640"/>
      <c r="AS9" s="640"/>
      <c r="AT9" s="640"/>
      <c r="AU9" s="640"/>
      <c r="AV9" s="640"/>
      <c r="AW9" s="640"/>
      <c r="AX9" s="640"/>
      <c r="AY9" s="640"/>
      <c r="AZ9" s="640"/>
      <c r="BA9" s="640"/>
      <c r="BB9" s="640"/>
      <c r="BC9" s="640"/>
      <c r="BD9" s="640"/>
      <c r="BE9" s="640"/>
      <c r="BF9" s="641"/>
      <c r="BG9" s="642">
        <v>16439105</v>
      </c>
      <c r="BH9" s="643"/>
      <c r="BI9" s="643"/>
      <c r="BJ9" s="643"/>
      <c r="BK9" s="643"/>
      <c r="BL9" s="643"/>
      <c r="BM9" s="643"/>
      <c r="BN9" s="644"/>
      <c r="BO9" s="675">
        <v>32</v>
      </c>
      <c r="BP9" s="675"/>
      <c r="BQ9" s="675"/>
      <c r="BR9" s="675"/>
      <c r="BS9" s="648" t="s">
        <v>230</v>
      </c>
      <c r="BT9" s="643"/>
      <c r="BU9" s="643"/>
      <c r="BV9" s="643"/>
      <c r="BW9" s="643"/>
      <c r="BX9" s="643"/>
      <c r="BY9" s="643"/>
      <c r="BZ9" s="643"/>
      <c r="CA9" s="643"/>
      <c r="CB9" s="689"/>
      <c r="CD9" s="681" t="s">
        <v>239</v>
      </c>
      <c r="CE9" s="682"/>
      <c r="CF9" s="682"/>
      <c r="CG9" s="682"/>
      <c r="CH9" s="682"/>
      <c r="CI9" s="682"/>
      <c r="CJ9" s="682"/>
      <c r="CK9" s="682"/>
      <c r="CL9" s="682"/>
      <c r="CM9" s="682"/>
      <c r="CN9" s="682"/>
      <c r="CO9" s="682"/>
      <c r="CP9" s="682"/>
      <c r="CQ9" s="683"/>
      <c r="CR9" s="642">
        <v>14997550</v>
      </c>
      <c r="CS9" s="643"/>
      <c r="CT9" s="643"/>
      <c r="CU9" s="643"/>
      <c r="CV9" s="643"/>
      <c r="CW9" s="643"/>
      <c r="CX9" s="643"/>
      <c r="CY9" s="644"/>
      <c r="CZ9" s="675">
        <v>7.8</v>
      </c>
      <c r="DA9" s="675"/>
      <c r="DB9" s="675"/>
      <c r="DC9" s="675"/>
      <c r="DD9" s="648">
        <v>1100494</v>
      </c>
      <c r="DE9" s="643"/>
      <c r="DF9" s="643"/>
      <c r="DG9" s="643"/>
      <c r="DH9" s="643"/>
      <c r="DI9" s="643"/>
      <c r="DJ9" s="643"/>
      <c r="DK9" s="643"/>
      <c r="DL9" s="643"/>
      <c r="DM9" s="643"/>
      <c r="DN9" s="643"/>
      <c r="DO9" s="643"/>
      <c r="DP9" s="644"/>
      <c r="DQ9" s="648">
        <v>11618012</v>
      </c>
      <c r="DR9" s="643"/>
      <c r="DS9" s="643"/>
      <c r="DT9" s="643"/>
      <c r="DU9" s="643"/>
      <c r="DV9" s="643"/>
      <c r="DW9" s="643"/>
      <c r="DX9" s="643"/>
      <c r="DY9" s="643"/>
      <c r="DZ9" s="643"/>
      <c r="EA9" s="643"/>
      <c r="EB9" s="643"/>
      <c r="EC9" s="689"/>
    </row>
    <row r="10" spans="2:143" ht="11.25" customHeight="1" x14ac:dyDescent="0.2">
      <c r="B10" s="639" t="s">
        <v>240</v>
      </c>
      <c r="C10" s="640"/>
      <c r="D10" s="640"/>
      <c r="E10" s="640"/>
      <c r="F10" s="640"/>
      <c r="G10" s="640"/>
      <c r="H10" s="640"/>
      <c r="I10" s="640"/>
      <c r="J10" s="640"/>
      <c r="K10" s="640"/>
      <c r="L10" s="640"/>
      <c r="M10" s="640"/>
      <c r="N10" s="640"/>
      <c r="O10" s="640"/>
      <c r="P10" s="640"/>
      <c r="Q10" s="641"/>
      <c r="R10" s="642" t="s">
        <v>127</v>
      </c>
      <c r="S10" s="643"/>
      <c r="T10" s="643"/>
      <c r="U10" s="643"/>
      <c r="V10" s="643"/>
      <c r="W10" s="643"/>
      <c r="X10" s="643"/>
      <c r="Y10" s="644"/>
      <c r="Z10" s="675" t="s">
        <v>230</v>
      </c>
      <c r="AA10" s="675"/>
      <c r="AB10" s="675"/>
      <c r="AC10" s="675"/>
      <c r="AD10" s="676" t="s">
        <v>127</v>
      </c>
      <c r="AE10" s="676"/>
      <c r="AF10" s="676"/>
      <c r="AG10" s="676"/>
      <c r="AH10" s="676"/>
      <c r="AI10" s="676"/>
      <c r="AJ10" s="676"/>
      <c r="AK10" s="676"/>
      <c r="AL10" s="645" t="s">
        <v>230</v>
      </c>
      <c r="AM10" s="646"/>
      <c r="AN10" s="646"/>
      <c r="AO10" s="677"/>
      <c r="AP10" s="639" t="s">
        <v>241</v>
      </c>
      <c r="AQ10" s="640"/>
      <c r="AR10" s="640"/>
      <c r="AS10" s="640"/>
      <c r="AT10" s="640"/>
      <c r="AU10" s="640"/>
      <c r="AV10" s="640"/>
      <c r="AW10" s="640"/>
      <c r="AX10" s="640"/>
      <c r="AY10" s="640"/>
      <c r="AZ10" s="640"/>
      <c r="BA10" s="640"/>
      <c r="BB10" s="640"/>
      <c r="BC10" s="640"/>
      <c r="BD10" s="640"/>
      <c r="BE10" s="640"/>
      <c r="BF10" s="641"/>
      <c r="BG10" s="642">
        <v>988467</v>
      </c>
      <c r="BH10" s="643"/>
      <c r="BI10" s="643"/>
      <c r="BJ10" s="643"/>
      <c r="BK10" s="643"/>
      <c r="BL10" s="643"/>
      <c r="BM10" s="643"/>
      <c r="BN10" s="644"/>
      <c r="BO10" s="675">
        <v>1.9</v>
      </c>
      <c r="BP10" s="675"/>
      <c r="BQ10" s="675"/>
      <c r="BR10" s="675"/>
      <c r="BS10" s="648" t="s">
        <v>127</v>
      </c>
      <c r="BT10" s="643"/>
      <c r="BU10" s="643"/>
      <c r="BV10" s="643"/>
      <c r="BW10" s="643"/>
      <c r="BX10" s="643"/>
      <c r="BY10" s="643"/>
      <c r="BZ10" s="643"/>
      <c r="CA10" s="643"/>
      <c r="CB10" s="689"/>
      <c r="CD10" s="681" t="s">
        <v>242</v>
      </c>
      <c r="CE10" s="682"/>
      <c r="CF10" s="682"/>
      <c r="CG10" s="682"/>
      <c r="CH10" s="682"/>
      <c r="CI10" s="682"/>
      <c r="CJ10" s="682"/>
      <c r="CK10" s="682"/>
      <c r="CL10" s="682"/>
      <c r="CM10" s="682"/>
      <c r="CN10" s="682"/>
      <c r="CO10" s="682"/>
      <c r="CP10" s="682"/>
      <c r="CQ10" s="683"/>
      <c r="CR10" s="642">
        <v>104777</v>
      </c>
      <c r="CS10" s="643"/>
      <c r="CT10" s="643"/>
      <c r="CU10" s="643"/>
      <c r="CV10" s="643"/>
      <c r="CW10" s="643"/>
      <c r="CX10" s="643"/>
      <c r="CY10" s="644"/>
      <c r="CZ10" s="675">
        <v>0.1</v>
      </c>
      <c r="DA10" s="675"/>
      <c r="DB10" s="675"/>
      <c r="DC10" s="675"/>
      <c r="DD10" s="648">
        <v>5170</v>
      </c>
      <c r="DE10" s="643"/>
      <c r="DF10" s="643"/>
      <c r="DG10" s="643"/>
      <c r="DH10" s="643"/>
      <c r="DI10" s="643"/>
      <c r="DJ10" s="643"/>
      <c r="DK10" s="643"/>
      <c r="DL10" s="643"/>
      <c r="DM10" s="643"/>
      <c r="DN10" s="643"/>
      <c r="DO10" s="643"/>
      <c r="DP10" s="644"/>
      <c r="DQ10" s="648">
        <v>92637</v>
      </c>
      <c r="DR10" s="643"/>
      <c r="DS10" s="643"/>
      <c r="DT10" s="643"/>
      <c r="DU10" s="643"/>
      <c r="DV10" s="643"/>
      <c r="DW10" s="643"/>
      <c r="DX10" s="643"/>
      <c r="DY10" s="643"/>
      <c r="DZ10" s="643"/>
      <c r="EA10" s="643"/>
      <c r="EB10" s="643"/>
      <c r="EC10" s="689"/>
    </row>
    <row r="11" spans="2:143" ht="11.25" customHeight="1" x14ac:dyDescent="0.2">
      <c r="B11" s="639" t="s">
        <v>243</v>
      </c>
      <c r="C11" s="640"/>
      <c r="D11" s="640"/>
      <c r="E11" s="640"/>
      <c r="F11" s="640"/>
      <c r="G11" s="640"/>
      <c r="H11" s="640"/>
      <c r="I11" s="640"/>
      <c r="J11" s="640"/>
      <c r="K11" s="640"/>
      <c r="L11" s="640"/>
      <c r="M11" s="640"/>
      <c r="N11" s="640"/>
      <c r="O11" s="640"/>
      <c r="P11" s="640"/>
      <c r="Q11" s="641"/>
      <c r="R11" s="642">
        <v>7708373</v>
      </c>
      <c r="S11" s="643"/>
      <c r="T11" s="643"/>
      <c r="U11" s="643"/>
      <c r="V11" s="643"/>
      <c r="W11" s="643"/>
      <c r="X11" s="643"/>
      <c r="Y11" s="644"/>
      <c r="Z11" s="645">
        <v>3.9</v>
      </c>
      <c r="AA11" s="646"/>
      <c r="AB11" s="646"/>
      <c r="AC11" s="647"/>
      <c r="AD11" s="648">
        <v>7708373</v>
      </c>
      <c r="AE11" s="643"/>
      <c r="AF11" s="643"/>
      <c r="AG11" s="643"/>
      <c r="AH11" s="643"/>
      <c r="AI11" s="643"/>
      <c r="AJ11" s="643"/>
      <c r="AK11" s="644"/>
      <c r="AL11" s="645">
        <v>10.9</v>
      </c>
      <c r="AM11" s="646"/>
      <c r="AN11" s="646"/>
      <c r="AO11" s="677"/>
      <c r="AP11" s="639" t="s">
        <v>244</v>
      </c>
      <c r="AQ11" s="640"/>
      <c r="AR11" s="640"/>
      <c r="AS11" s="640"/>
      <c r="AT11" s="640"/>
      <c r="AU11" s="640"/>
      <c r="AV11" s="640"/>
      <c r="AW11" s="640"/>
      <c r="AX11" s="640"/>
      <c r="AY11" s="640"/>
      <c r="AZ11" s="640"/>
      <c r="BA11" s="640"/>
      <c r="BB11" s="640"/>
      <c r="BC11" s="640"/>
      <c r="BD11" s="640"/>
      <c r="BE11" s="640"/>
      <c r="BF11" s="641"/>
      <c r="BG11" s="642">
        <v>3047463</v>
      </c>
      <c r="BH11" s="643"/>
      <c r="BI11" s="643"/>
      <c r="BJ11" s="643"/>
      <c r="BK11" s="643"/>
      <c r="BL11" s="643"/>
      <c r="BM11" s="643"/>
      <c r="BN11" s="644"/>
      <c r="BO11" s="675">
        <v>5.9</v>
      </c>
      <c r="BP11" s="675"/>
      <c r="BQ11" s="675"/>
      <c r="BR11" s="675"/>
      <c r="BS11" s="648">
        <v>47721</v>
      </c>
      <c r="BT11" s="643"/>
      <c r="BU11" s="643"/>
      <c r="BV11" s="643"/>
      <c r="BW11" s="643"/>
      <c r="BX11" s="643"/>
      <c r="BY11" s="643"/>
      <c r="BZ11" s="643"/>
      <c r="CA11" s="643"/>
      <c r="CB11" s="689"/>
      <c r="CD11" s="681" t="s">
        <v>245</v>
      </c>
      <c r="CE11" s="682"/>
      <c r="CF11" s="682"/>
      <c r="CG11" s="682"/>
      <c r="CH11" s="682"/>
      <c r="CI11" s="682"/>
      <c r="CJ11" s="682"/>
      <c r="CK11" s="682"/>
      <c r="CL11" s="682"/>
      <c r="CM11" s="682"/>
      <c r="CN11" s="682"/>
      <c r="CO11" s="682"/>
      <c r="CP11" s="682"/>
      <c r="CQ11" s="683"/>
      <c r="CR11" s="642">
        <v>5099205</v>
      </c>
      <c r="CS11" s="643"/>
      <c r="CT11" s="643"/>
      <c r="CU11" s="643"/>
      <c r="CV11" s="643"/>
      <c r="CW11" s="643"/>
      <c r="CX11" s="643"/>
      <c r="CY11" s="644"/>
      <c r="CZ11" s="675">
        <v>2.6</v>
      </c>
      <c r="DA11" s="675"/>
      <c r="DB11" s="675"/>
      <c r="DC11" s="675"/>
      <c r="DD11" s="648">
        <v>2558742</v>
      </c>
      <c r="DE11" s="643"/>
      <c r="DF11" s="643"/>
      <c r="DG11" s="643"/>
      <c r="DH11" s="643"/>
      <c r="DI11" s="643"/>
      <c r="DJ11" s="643"/>
      <c r="DK11" s="643"/>
      <c r="DL11" s="643"/>
      <c r="DM11" s="643"/>
      <c r="DN11" s="643"/>
      <c r="DO11" s="643"/>
      <c r="DP11" s="644"/>
      <c r="DQ11" s="648">
        <v>1911850</v>
      </c>
      <c r="DR11" s="643"/>
      <c r="DS11" s="643"/>
      <c r="DT11" s="643"/>
      <c r="DU11" s="643"/>
      <c r="DV11" s="643"/>
      <c r="DW11" s="643"/>
      <c r="DX11" s="643"/>
      <c r="DY11" s="643"/>
      <c r="DZ11" s="643"/>
      <c r="EA11" s="643"/>
      <c r="EB11" s="643"/>
      <c r="EC11" s="689"/>
    </row>
    <row r="12" spans="2:143" ht="11.25" customHeight="1" x14ac:dyDescent="0.2">
      <c r="B12" s="639" t="s">
        <v>246</v>
      </c>
      <c r="C12" s="640"/>
      <c r="D12" s="640"/>
      <c r="E12" s="640"/>
      <c r="F12" s="640"/>
      <c r="G12" s="640"/>
      <c r="H12" s="640"/>
      <c r="I12" s="640"/>
      <c r="J12" s="640"/>
      <c r="K12" s="640"/>
      <c r="L12" s="640"/>
      <c r="M12" s="640"/>
      <c r="N12" s="640"/>
      <c r="O12" s="640"/>
      <c r="P12" s="640"/>
      <c r="Q12" s="641"/>
      <c r="R12" s="642">
        <v>133572</v>
      </c>
      <c r="S12" s="643"/>
      <c r="T12" s="643"/>
      <c r="U12" s="643"/>
      <c r="V12" s="643"/>
      <c r="W12" s="643"/>
      <c r="X12" s="643"/>
      <c r="Y12" s="644"/>
      <c r="Z12" s="675">
        <v>0.1</v>
      </c>
      <c r="AA12" s="675"/>
      <c r="AB12" s="675"/>
      <c r="AC12" s="675"/>
      <c r="AD12" s="676">
        <v>133572</v>
      </c>
      <c r="AE12" s="676"/>
      <c r="AF12" s="676"/>
      <c r="AG12" s="676"/>
      <c r="AH12" s="676"/>
      <c r="AI12" s="676"/>
      <c r="AJ12" s="676"/>
      <c r="AK12" s="676"/>
      <c r="AL12" s="645">
        <v>0.2</v>
      </c>
      <c r="AM12" s="646"/>
      <c r="AN12" s="646"/>
      <c r="AO12" s="677"/>
      <c r="AP12" s="639" t="s">
        <v>247</v>
      </c>
      <c r="AQ12" s="640"/>
      <c r="AR12" s="640"/>
      <c r="AS12" s="640"/>
      <c r="AT12" s="640"/>
      <c r="AU12" s="640"/>
      <c r="AV12" s="640"/>
      <c r="AW12" s="640"/>
      <c r="AX12" s="640"/>
      <c r="AY12" s="640"/>
      <c r="AZ12" s="640"/>
      <c r="BA12" s="640"/>
      <c r="BB12" s="640"/>
      <c r="BC12" s="640"/>
      <c r="BD12" s="640"/>
      <c r="BE12" s="640"/>
      <c r="BF12" s="641"/>
      <c r="BG12" s="642">
        <v>20996283</v>
      </c>
      <c r="BH12" s="643"/>
      <c r="BI12" s="643"/>
      <c r="BJ12" s="643"/>
      <c r="BK12" s="643"/>
      <c r="BL12" s="643"/>
      <c r="BM12" s="643"/>
      <c r="BN12" s="644"/>
      <c r="BO12" s="675">
        <v>40.9</v>
      </c>
      <c r="BP12" s="675"/>
      <c r="BQ12" s="675"/>
      <c r="BR12" s="675"/>
      <c r="BS12" s="648" t="s">
        <v>230</v>
      </c>
      <c r="BT12" s="643"/>
      <c r="BU12" s="643"/>
      <c r="BV12" s="643"/>
      <c r="BW12" s="643"/>
      <c r="BX12" s="643"/>
      <c r="BY12" s="643"/>
      <c r="BZ12" s="643"/>
      <c r="CA12" s="643"/>
      <c r="CB12" s="689"/>
      <c r="CD12" s="681" t="s">
        <v>248</v>
      </c>
      <c r="CE12" s="682"/>
      <c r="CF12" s="682"/>
      <c r="CG12" s="682"/>
      <c r="CH12" s="682"/>
      <c r="CI12" s="682"/>
      <c r="CJ12" s="682"/>
      <c r="CK12" s="682"/>
      <c r="CL12" s="682"/>
      <c r="CM12" s="682"/>
      <c r="CN12" s="682"/>
      <c r="CO12" s="682"/>
      <c r="CP12" s="682"/>
      <c r="CQ12" s="683"/>
      <c r="CR12" s="642">
        <v>5425197</v>
      </c>
      <c r="CS12" s="643"/>
      <c r="CT12" s="643"/>
      <c r="CU12" s="643"/>
      <c r="CV12" s="643"/>
      <c r="CW12" s="643"/>
      <c r="CX12" s="643"/>
      <c r="CY12" s="644"/>
      <c r="CZ12" s="675">
        <v>2.8</v>
      </c>
      <c r="DA12" s="675"/>
      <c r="DB12" s="675"/>
      <c r="DC12" s="675"/>
      <c r="DD12" s="648">
        <v>855150</v>
      </c>
      <c r="DE12" s="643"/>
      <c r="DF12" s="643"/>
      <c r="DG12" s="643"/>
      <c r="DH12" s="643"/>
      <c r="DI12" s="643"/>
      <c r="DJ12" s="643"/>
      <c r="DK12" s="643"/>
      <c r="DL12" s="643"/>
      <c r="DM12" s="643"/>
      <c r="DN12" s="643"/>
      <c r="DO12" s="643"/>
      <c r="DP12" s="644"/>
      <c r="DQ12" s="648">
        <v>3193302</v>
      </c>
      <c r="DR12" s="643"/>
      <c r="DS12" s="643"/>
      <c r="DT12" s="643"/>
      <c r="DU12" s="643"/>
      <c r="DV12" s="643"/>
      <c r="DW12" s="643"/>
      <c r="DX12" s="643"/>
      <c r="DY12" s="643"/>
      <c r="DZ12" s="643"/>
      <c r="EA12" s="643"/>
      <c r="EB12" s="643"/>
      <c r="EC12" s="689"/>
    </row>
    <row r="13" spans="2:143" ht="11.25" customHeight="1" x14ac:dyDescent="0.2">
      <c r="B13" s="639" t="s">
        <v>249</v>
      </c>
      <c r="C13" s="640"/>
      <c r="D13" s="640"/>
      <c r="E13" s="640"/>
      <c r="F13" s="640"/>
      <c r="G13" s="640"/>
      <c r="H13" s="640"/>
      <c r="I13" s="640"/>
      <c r="J13" s="640"/>
      <c r="K13" s="640"/>
      <c r="L13" s="640"/>
      <c r="M13" s="640"/>
      <c r="N13" s="640"/>
      <c r="O13" s="640"/>
      <c r="P13" s="640"/>
      <c r="Q13" s="641"/>
      <c r="R13" s="642" t="s">
        <v>127</v>
      </c>
      <c r="S13" s="643"/>
      <c r="T13" s="643"/>
      <c r="U13" s="643"/>
      <c r="V13" s="643"/>
      <c r="W13" s="643"/>
      <c r="X13" s="643"/>
      <c r="Y13" s="644"/>
      <c r="Z13" s="675" t="s">
        <v>230</v>
      </c>
      <c r="AA13" s="675"/>
      <c r="AB13" s="675"/>
      <c r="AC13" s="675"/>
      <c r="AD13" s="676" t="s">
        <v>230</v>
      </c>
      <c r="AE13" s="676"/>
      <c r="AF13" s="676"/>
      <c r="AG13" s="676"/>
      <c r="AH13" s="676"/>
      <c r="AI13" s="676"/>
      <c r="AJ13" s="676"/>
      <c r="AK13" s="676"/>
      <c r="AL13" s="645" t="s">
        <v>127</v>
      </c>
      <c r="AM13" s="646"/>
      <c r="AN13" s="646"/>
      <c r="AO13" s="677"/>
      <c r="AP13" s="639" t="s">
        <v>250</v>
      </c>
      <c r="AQ13" s="640"/>
      <c r="AR13" s="640"/>
      <c r="AS13" s="640"/>
      <c r="AT13" s="640"/>
      <c r="AU13" s="640"/>
      <c r="AV13" s="640"/>
      <c r="AW13" s="640"/>
      <c r="AX13" s="640"/>
      <c r="AY13" s="640"/>
      <c r="AZ13" s="640"/>
      <c r="BA13" s="640"/>
      <c r="BB13" s="640"/>
      <c r="BC13" s="640"/>
      <c r="BD13" s="640"/>
      <c r="BE13" s="640"/>
      <c r="BF13" s="641"/>
      <c r="BG13" s="642">
        <v>20835995</v>
      </c>
      <c r="BH13" s="643"/>
      <c r="BI13" s="643"/>
      <c r="BJ13" s="643"/>
      <c r="BK13" s="643"/>
      <c r="BL13" s="643"/>
      <c r="BM13" s="643"/>
      <c r="BN13" s="644"/>
      <c r="BO13" s="675">
        <v>40.5</v>
      </c>
      <c r="BP13" s="675"/>
      <c r="BQ13" s="675"/>
      <c r="BR13" s="675"/>
      <c r="BS13" s="648" t="s">
        <v>230</v>
      </c>
      <c r="BT13" s="643"/>
      <c r="BU13" s="643"/>
      <c r="BV13" s="643"/>
      <c r="BW13" s="643"/>
      <c r="BX13" s="643"/>
      <c r="BY13" s="643"/>
      <c r="BZ13" s="643"/>
      <c r="CA13" s="643"/>
      <c r="CB13" s="689"/>
      <c r="CD13" s="681" t="s">
        <v>251</v>
      </c>
      <c r="CE13" s="682"/>
      <c r="CF13" s="682"/>
      <c r="CG13" s="682"/>
      <c r="CH13" s="682"/>
      <c r="CI13" s="682"/>
      <c r="CJ13" s="682"/>
      <c r="CK13" s="682"/>
      <c r="CL13" s="682"/>
      <c r="CM13" s="682"/>
      <c r="CN13" s="682"/>
      <c r="CO13" s="682"/>
      <c r="CP13" s="682"/>
      <c r="CQ13" s="683"/>
      <c r="CR13" s="642">
        <v>16868248</v>
      </c>
      <c r="CS13" s="643"/>
      <c r="CT13" s="643"/>
      <c r="CU13" s="643"/>
      <c r="CV13" s="643"/>
      <c r="CW13" s="643"/>
      <c r="CX13" s="643"/>
      <c r="CY13" s="644"/>
      <c r="CZ13" s="675">
        <v>8.8000000000000007</v>
      </c>
      <c r="DA13" s="675"/>
      <c r="DB13" s="675"/>
      <c r="DC13" s="675"/>
      <c r="DD13" s="648">
        <v>5911777</v>
      </c>
      <c r="DE13" s="643"/>
      <c r="DF13" s="643"/>
      <c r="DG13" s="643"/>
      <c r="DH13" s="643"/>
      <c r="DI13" s="643"/>
      <c r="DJ13" s="643"/>
      <c r="DK13" s="643"/>
      <c r="DL13" s="643"/>
      <c r="DM13" s="643"/>
      <c r="DN13" s="643"/>
      <c r="DO13" s="643"/>
      <c r="DP13" s="644"/>
      <c r="DQ13" s="648">
        <v>8606115</v>
      </c>
      <c r="DR13" s="643"/>
      <c r="DS13" s="643"/>
      <c r="DT13" s="643"/>
      <c r="DU13" s="643"/>
      <c r="DV13" s="643"/>
      <c r="DW13" s="643"/>
      <c r="DX13" s="643"/>
      <c r="DY13" s="643"/>
      <c r="DZ13" s="643"/>
      <c r="EA13" s="643"/>
      <c r="EB13" s="643"/>
      <c r="EC13" s="689"/>
    </row>
    <row r="14" spans="2:143" ht="11.25" customHeight="1" x14ac:dyDescent="0.2">
      <c r="B14" s="639" t="s">
        <v>252</v>
      </c>
      <c r="C14" s="640"/>
      <c r="D14" s="640"/>
      <c r="E14" s="640"/>
      <c r="F14" s="640"/>
      <c r="G14" s="640"/>
      <c r="H14" s="640"/>
      <c r="I14" s="640"/>
      <c r="J14" s="640"/>
      <c r="K14" s="640"/>
      <c r="L14" s="640"/>
      <c r="M14" s="640"/>
      <c r="N14" s="640"/>
      <c r="O14" s="640"/>
      <c r="P14" s="640"/>
      <c r="Q14" s="641"/>
      <c r="R14" s="642">
        <v>21</v>
      </c>
      <c r="S14" s="643"/>
      <c r="T14" s="643"/>
      <c r="U14" s="643"/>
      <c r="V14" s="643"/>
      <c r="W14" s="643"/>
      <c r="X14" s="643"/>
      <c r="Y14" s="644"/>
      <c r="Z14" s="675">
        <v>0</v>
      </c>
      <c r="AA14" s="675"/>
      <c r="AB14" s="675"/>
      <c r="AC14" s="675"/>
      <c r="AD14" s="676">
        <v>21</v>
      </c>
      <c r="AE14" s="676"/>
      <c r="AF14" s="676"/>
      <c r="AG14" s="676"/>
      <c r="AH14" s="676"/>
      <c r="AI14" s="676"/>
      <c r="AJ14" s="676"/>
      <c r="AK14" s="676"/>
      <c r="AL14" s="645">
        <v>0</v>
      </c>
      <c r="AM14" s="646"/>
      <c r="AN14" s="646"/>
      <c r="AO14" s="677"/>
      <c r="AP14" s="639" t="s">
        <v>253</v>
      </c>
      <c r="AQ14" s="640"/>
      <c r="AR14" s="640"/>
      <c r="AS14" s="640"/>
      <c r="AT14" s="640"/>
      <c r="AU14" s="640"/>
      <c r="AV14" s="640"/>
      <c r="AW14" s="640"/>
      <c r="AX14" s="640"/>
      <c r="AY14" s="640"/>
      <c r="AZ14" s="640"/>
      <c r="BA14" s="640"/>
      <c r="BB14" s="640"/>
      <c r="BC14" s="640"/>
      <c r="BD14" s="640"/>
      <c r="BE14" s="640"/>
      <c r="BF14" s="641"/>
      <c r="BG14" s="642">
        <v>927692</v>
      </c>
      <c r="BH14" s="643"/>
      <c r="BI14" s="643"/>
      <c r="BJ14" s="643"/>
      <c r="BK14" s="643"/>
      <c r="BL14" s="643"/>
      <c r="BM14" s="643"/>
      <c r="BN14" s="644"/>
      <c r="BO14" s="675">
        <v>1.8</v>
      </c>
      <c r="BP14" s="675"/>
      <c r="BQ14" s="675"/>
      <c r="BR14" s="675"/>
      <c r="BS14" s="648" t="s">
        <v>127</v>
      </c>
      <c r="BT14" s="643"/>
      <c r="BU14" s="643"/>
      <c r="BV14" s="643"/>
      <c r="BW14" s="643"/>
      <c r="BX14" s="643"/>
      <c r="BY14" s="643"/>
      <c r="BZ14" s="643"/>
      <c r="CA14" s="643"/>
      <c r="CB14" s="689"/>
      <c r="CD14" s="681" t="s">
        <v>254</v>
      </c>
      <c r="CE14" s="682"/>
      <c r="CF14" s="682"/>
      <c r="CG14" s="682"/>
      <c r="CH14" s="682"/>
      <c r="CI14" s="682"/>
      <c r="CJ14" s="682"/>
      <c r="CK14" s="682"/>
      <c r="CL14" s="682"/>
      <c r="CM14" s="682"/>
      <c r="CN14" s="682"/>
      <c r="CO14" s="682"/>
      <c r="CP14" s="682"/>
      <c r="CQ14" s="683"/>
      <c r="CR14" s="642">
        <v>5086768</v>
      </c>
      <c r="CS14" s="643"/>
      <c r="CT14" s="643"/>
      <c r="CU14" s="643"/>
      <c r="CV14" s="643"/>
      <c r="CW14" s="643"/>
      <c r="CX14" s="643"/>
      <c r="CY14" s="644"/>
      <c r="CZ14" s="675">
        <v>2.6</v>
      </c>
      <c r="DA14" s="675"/>
      <c r="DB14" s="675"/>
      <c r="DC14" s="675"/>
      <c r="DD14" s="648">
        <v>1504114</v>
      </c>
      <c r="DE14" s="643"/>
      <c r="DF14" s="643"/>
      <c r="DG14" s="643"/>
      <c r="DH14" s="643"/>
      <c r="DI14" s="643"/>
      <c r="DJ14" s="643"/>
      <c r="DK14" s="643"/>
      <c r="DL14" s="643"/>
      <c r="DM14" s="643"/>
      <c r="DN14" s="643"/>
      <c r="DO14" s="643"/>
      <c r="DP14" s="644"/>
      <c r="DQ14" s="648">
        <v>3636964</v>
      </c>
      <c r="DR14" s="643"/>
      <c r="DS14" s="643"/>
      <c r="DT14" s="643"/>
      <c r="DU14" s="643"/>
      <c r="DV14" s="643"/>
      <c r="DW14" s="643"/>
      <c r="DX14" s="643"/>
      <c r="DY14" s="643"/>
      <c r="DZ14" s="643"/>
      <c r="EA14" s="643"/>
      <c r="EB14" s="643"/>
      <c r="EC14" s="689"/>
    </row>
    <row r="15" spans="2:143" ht="11.25" customHeight="1" x14ac:dyDescent="0.2">
      <c r="B15" s="639" t="s">
        <v>255</v>
      </c>
      <c r="C15" s="640"/>
      <c r="D15" s="640"/>
      <c r="E15" s="640"/>
      <c r="F15" s="640"/>
      <c r="G15" s="640"/>
      <c r="H15" s="640"/>
      <c r="I15" s="640"/>
      <c r="J15" s="640"/>
      <c r="K15" s="640"/>
      <c r="L15" s="640"/>
      <c r="M15" s="640"/>
      <c r="N15" s="640"/>
      <c r="O15" s="640"/>
      <c r="P15" s="640"/>
      <c r="Q15" s="641"/>
      <c r="R15" s="642" t="s">
        <v>230</v>
      </c>
      <c r="S15" s="643"/>
      <c r="T15" s="643"/>
      <c r="U15" s="643"/>
      <c r="V15" s="643"/>
      <c r="W15" s="643"/>
      <c r="X15" s="643"/>
      <c r="Y15" s="644"/>
      <c r="Z15" s="675" t="s">
        <v>230</v>
      </c>
      <c r="AA15" s="675"/>
      <c r="AB15" s="675"/>
      <c r="AC15" s="675"/>
      <c r="AD15" s="676" t="s">
        <v>127</v>
      </c>
      <c r="AE15" s="676"/>
      <c r="AF15" s="676"/>
      <c r="AG15" s="676"/>
      <c r="AH15" s="676"/>
      <c r="AI15" s="676"/>
      <c r="AJ15" s="676"/>
      <c r="AK15" s="676"/>
      <c r="AL15" s="645" t="s">
        <v>127</v>
      </c>
      <c r="AM15" s="646"/>
      <c r="AN15" s="646"/>
      <c r="AO15" s="677"/>
      <c r="AP15" s="639" t="s">
        <v>256</v>
      </c>
      <c r="AQ15" s="640"/>
      <c r="AR15" s="640"/>
      <c r="AS15" s="640"/>
      <c r="AT15" s="640"/>
      <c r="AU15" s="640"/>
      <c r="AV15" s="640"/>
      <c r="AW15" s="640"/>
      <c r="AX15" s="640"/>
      <c r="AY15" s="640"/>
      <c r="AZ15" s="640"/>
      <c r="BA15" s="640"/>
      <c r="BB15" s="640"/>
      <c r="BC15" s="640"/>
      <c r="BD15" s="640"/>
      <c r="BE15" s="640"/>
      <c r="BF15" s="641"/>
      <c r="BG15" s="642">
        <v>2720389</v>
      </c>
      <c r="BH15" s="643"/>
      <c r="BI15" s="643"/>
      <c r="BJ15" s="643"/>
      <c r="BK15" s="643"/>
      <c r="BL15" s="643"/>
      <c r="BM15" s="643"/>
      <c r="BN15" s="644"/>
      <c r="BO15" s="675">
        <v>5.3</v>
      </c>
      <c r="BP15" s="675"/>
      <c r="BQ15" s="675"/>
      <c r="BR15" s="675"/>
      <c r="BS15" s="648" t="s">
        <v>230</v>
      </c>
      <c r="BT15" s="643"/>
      <c r="BU15" s="643"/>
      <c r="BV15" s="643"/>
      <c r="BW15" s="643"/>
      <c r="BX15" s="643"/>
      <c r="BY15" s="643"/>
      <c r="BZ15" s="643"/>
      <c r="CA15" s="643"/>
      <c r="CB15" s="689"/>
      <c r="CD15" s="681" t="s">
        <v>257</v>
      </c>
      <c r="CE15" s="682"/>
      <c r="CF15" s="682"/>
      <c r="CG15" s="682"/>
      <c r="CH15" s="682"/>
      <c r="CI15" s="682"/>
      <c r="CJ15" s="682"/>
      <c r="CK15" s="682"/>
      <c r="CL15" s="682"/>
      <c r="CM15" s="682"/>
      <c r="CN15" s="682"/>
      <c r="CO15" s="682"/>
      <c r="CP15" s="682"/>
      <c r="CQ15" s="683"/>
      <c r="CR15" s="642">
        <v>16155442</v>
      </c>
      <c r="CS15" s="643"/>
      <c r="CT15" s="643"/>
      <c r="CU15" s="643"/>
      <c r="CV15" s="643"/>
      <c r="CW15" s="643"/>
      <c r="CX15" s="643"/>
      <c r="CY15" s="644"/>
      <c r="CZ15" s="675">
        <v>8.4</v>
      </c>
      <c r="DA15" s="675"/>
      <c r="DB15" s="675"/>
      <c r="DC15" s="675"/>
      <c r="DD15" s="648">
        <v>3878987</v>
      </c>
      <c r="DE15" s="643"/>
      <c r="DF15" s="643"/>
      <c r="DG15" s="643"/>
      <c r="DH15" s="643"/>
      <c r="DI15" s="643"/>
      <c r="DJ15" s="643"/>
      <c r="DK15" s="643"/>
      <c r="DL15" s="643"/>
      <c r="DM15" s="643"/>
      <c r="DN15" s="643"/>
      <c r="DO15" s="643"/>
      <c r="DP15" s="644"/>
      <c r="DQ15" s="648">
        <v>9688264</v>
      </c>
      <c r="DR15" s="643"/>
      <c r="DS15" s="643"/>
      <c r="DT15" s="643"/>
      <c r="DU15" s="643"/>
      <c r="DV15" s="643"/>
      <c r="DW15" s="643"/>
      <c r="DX15" s="643"/>
      <c r="DY15" s="643"/>
      <c r="DZ15" s="643"/>
      <c r="EA15" s="643"/>
      <c r="EB15" s="643"/>
      <c r="EC15" s="689"/>
    </row>
    <row r="16" spans="2:143" ht="11.25" customHeight="1" x14ac:dyDescent="0.2">
      <c r="B16" s="639" t="s">
        <v>258</v>
      </c>
      <c r="C16" s="640"/>
      <c r="D16" s="640"/>
      <c r="E16" s="640"/>
      <c r="F16" s="640"/>
      <c r="G16" s="640"/>
      <c r="H16" s="640"/>
      <c r="I16" s="640"/>
      <c r="J16" s="640"/>
      <c r="K16" s="640"/>
      <c r="L16" s="640"/>
      <c r="M16" s="640"/>
      <c r="N16" s="640"/>
      <c r="O16" s="640"/>
      <c r="P16" s="640"/>
      <c r="Q16" s="641"/>
      <c r="R16" s="642">
        <v>72041</v>
      </c>
      <c r="S16" s="643"/>
      <c r="T16" s="643"/>
      <c r="U16" s="643"/>
      <c r="V16" s="643"/>
      <c r="W16" s="643"/>
      <c r="X16" s="643"/>
      <c r="Y16" s="644"/>
      <c r="Z16" s="675">
        <v>0</v>
      </c>
      <c r="AA16" s="675"/>
      <c r="AB16" s="675"/>
      <c r="AC16" s="675"/>
      <c r="AD16" s="676">
        <v>72041</v>
      </c>
      <c r="AE16" s="676"/>
      <c r="AF16" s="676"/>
      <c r="AG16" s="676"/>
      <c r="AH16" s="676"/>
      <c r="AI16" s="676"/>
      <c r="AJ16" s="676"/>
      <c r="AK16" s="676"/>
      <c r="AL16" s="645">
        <v>0.1</v>
      </c>
      <c r="AM16" s="646"/>
      <c r="AN16" s="646"/>
      <c r="AO16" s="677"/>
      <c r="AP16" s="639" t="s">
        <v>259</v>
      </c>
      <c r="AQ16" s="640"/>
      <c r="AR16" s="640"/>
      <c r="AS16" s="640"/>
      <c r="AT16" s="640"/>
      <c r="AU16" s="640"/>
      <c r="AV16" s="640"/>
      <c r="AW16" s="640"/>
      <c r="AX16" s="640"/>
      <c r="AY16" s="640"/>
      <c r="AZ16" s="640"/>
      <c r="BA16" s="640"/>
      <c r="BB16" s="640"/>
      <c r="BC16" s="640"/>
      <c r="BD16" s="640"/>
      <c r="BE16" s="640"/>
      <c r="BF16" s="641"/>
      <c r="BG16" s="642">
        <v>2</v>
      </c>
      <c r="BH16" s="643"/>
      <c r="BI16" s="643"/>
      <c r="BJ16" s="643"/>
      <c r="BK16" s="643"/>
      <c r="BL16" s="643"/>
      <c r="BM16" s="643"/>
      <c r="BN16" s="644"/>
      <c r="BO16" s="675">
        <v>0</v>
      </c>
      <c r="BP16" s="675"/>
      <c r="BQ16" s="675"/>
      <c r="BR16" s="675"/>
      <c r="BS16" s="648" t="s">
        <v>127</v>
      </c>
      <c r="BT16" s="643"/>
      <c r="BU16" s="643"/>
      <c r="BV16" s="643"/>
      <c r="BW16" s="643"/>
      <c r="BX16" s="643"/>
      <c r="BY16" s="643"/>
      <c r="BZ16" s="643"/>
      <c r="CA16" s="643"/>
      <c r="CB16" s="689"/>
      <c r="CD16" s="681" t="s">
        <v>260</v>
      </c>
      <c r="CE16" s="682"/>
      <c r="CF16" s="682"/>
      <c r="CG16" s="682"/>
      <c r="CH16" s="682"/>
      <c r="CI16" s="682"/>
      <c r="CJ16" s="682"/>
      <c r="CK16" s="682"/>
      <c r="CL16" s="682"/>
      <c r="CM16" s="682"/>
      <c r="CN16" s="682"/>
      <c r="CO16" s="682"/>
      <c r="CP16" s="682"/>
      <c r="CQ16" s="683"/>
      <c r="CR16" s="642">
        <v>3809375</v>
      </c>
      <c r="CS16" s="643"/>
      <c r="CT16" s="643"/>
      <c r="CU16" s="643"/>
      <c r="CV16" s="643"/>
      <c r="CW16" s="643"/>
      <c r="CX16" s="643"/>
      <c r="CY16" s="644"/>
      <c r="CZ16" s="675">
        <v>2</v>
      </c>
      <c r="DA16" s="675"/>
      <c r="DB16" s="675"/>
      <c r="DC16" s="675"/>
      <c r="DD16" s="648" t="s">
        <v>127</v>
      </c>
      <c r="DE16" s="643"/>
      <c r="DF16" s="643"/>
      <c r="DG16" s="643"/>
      <c r="DH16" s="643"/>
      <c r="DI16" s="643"/>
      <c r="DJ16" s="643"/>
      <c r="DK16" s="643"/>
      <c r="DL16" s="643"/>
      <c r="DM16" s="643"/>
      <c r="DN16" s="643"/>
      <c r="DO16" s="643"/>
      <c r="DP16" s="644"/>
      <c r="DQ16" s="648">
        <v>339505</v>
      </c>
      <c r="DR16" s="643"/>
      <c r="DS16" s="643"/>
      <c r="DT16" s="643"/>
      <c r="DU16" s="643"/>
      <c r="DV16" s="643"/>
      <c r="DW16" s="643"/>
      <c r="DX16" s="643"/>
      <c r="DY16" s="643"/>
      <c r="DZ16" s="643"/>
      <c r="EA16" s="643"/>
      <c r="EB16" s="643"/>
      <c r="EC16" s="689"/>
    </row>
    <row r="17" spans="2:133" ht="11.25" customHeight="1" x14ac:dyDescent="0.2">
      <c r="B17" s="639" t="s">
        <v>261</v>
      </c>
      <c r="C17" s="640"/>
      <c r="D17" s="640"/>
      <c r="E17" s="640"/>
      <c r="F17" s="640"/>
      <c r="G17" s="640"/>
      <c r="H17" s="640"/>
      <c r="I17" s="640"/>
      <c r="J17" s="640"/>
      <c r="K17" s="640"/>
      <c r="L17" s="640"/>
      <c r="M17" s="640"/>
      <c r="N17" s="640"/>
      <c r="O17" s="640"/>
      <c r="P17" s="640"/>
      <c r="Q17" s="641"/>
      <c r="R17" s="642">
        <v>484337</v>
      </c>
      <c r="S17" s="643"/>
      <c r="T17" s="643"/>
      <c r="U17" s="643"/>
      <c r="V17" s="643"/>
      <c r="W17" s="643"/>
      <c r="X17" s="643"/>
      <c r="Y17" s="644"/>
      <c r="Z17" s="675">
        <v>0.2</v>
      </c>
      <c r="AA17" s="675"/>
      <c r="AB17" s="675"/>
      <c r="AC17" s="675"/>
      <c r="AD17" s="676">
        <v>484337</v>
      </c>
      <c r="AE17" s="676"/>
      <c r="AF17" s="676"/>
      <c r="AG17" s="676"/>
      <c r="AH17" s="676"/>
      <c r="AI17" s="676"/>
      <c r="AJ17" s="676"/>
      <c r="AK17" s="676"/>
      <c r="AL17" s="645">
        <v>0.7</v>
      </c>
      <c r="AM17" s="646"/>
      <c r="AN17" s="646"/>
      <c r="AO17" s="677"/>
      <c r="AP17" s="639" t="s">
        <v>262</v>
      </c>
      <c r="AQ17" s="640"/>
      <c r="AR17" s="640"/>
      <c r="AS17" s="640"/>
      <c r="AT17" s="640"/>
      <c r="AU17" s="640"/>
      <c r="AV17" s="640"/>
      <c r="AW17" s="640"/>
      <c r="AX17" s="640"/>
      <c r="AY17" s="640"/>
      <c r="AZ17" s="640"/>
      <c r="BA17" s="640"/>
      <c r="BB17" s="640"/>
      <c r="BC17" s="640"/>
      <c r="BD17" s="640"/>
      <c r="BE17" s="640"/>
      <c r="BF17" s="641"/>
      <c r="BG17" s="642" t="s">
        <v>230</v>
      </c>
      <c r="BH17" s="643"/>
      <c r="BI17" s="643"/>
      <c r="BJ17" s="643"/>
      <c r="BK17" s="643"/>
      <c r="BL17" s="643"/>
      <c r="BM17" s="643"/>
      <c r="BN17" s="644"/>
      <c r="BO17" s="675" t="s">
        <v>230</v>
      </c>
      <c r="BP17" s="675"/>
      <c r="BQ17" s="675"/>
      <c r="BR17" s="675"/>
      <c r="BS17" s="648" t="s">
        <v>127</v>
      </c>
      <c r="BT17" s="643"/>
      <c r="BU17" s="643"/>
      <c r="BV17" s="643"/>
      <c r="BW17" s="643"/>
      <c r="BX17" s="643"/>
      <c r="BY17" s="643"/>
      <c r="BZ17" s="643"/>
      <c r="CA17" s="643"/>
      <c r="CB17" s="689"/>
      <c r="CD17" s="681" t="s">
        <v>263</v>
      </c>
      <c r="CE17" s="682"/>
      <c r="CF17" s="682"/>
      <c r="CG17" s="682"/>
      <c r="CH17" s="682"/>
      <c r="CI17" s="682"/>
      <c r="CJ17" s="682"/>
      <c r="CK17" s="682"/>
      <c r="CL17" s="682"/>
      <c r="CM17" s="682"/>
      <c r="CN17" s="682"/>
      <c r="CO17" s="682"/>
      <c r="CP17" s="682"/>
      <c r="CQ17" s="683"/>
      <c r="CR17" s="642">
        <v>12112917</v>
      </c>
      <c r="CS17" s="643"/>
      <c r="CT17" s="643"/>
      <c r="CU17" s="643"/>
      <c r="CV17" s="643"/>
      <c r="CW17" s="643"/>
      <c r="CX17" s="643"/>
      <c r="CY17" s="644"/>
      <c r="CZ17" s="675">
        <v>6.3</v>
      </c>
      <c r="DA17" s="675"/>
      <c r="DB17" s="675"/>
      <c r="DC17" s="675"/>
      <c r="DD17" s="648" t="s">
        <v>230</v>
      </c>
      <c r="DE17" s="643"/>
      <c r="DF17" s="643"/>
      <c r="DG17" s="643"/>
      <c r="DH17" s="643"/>
      <c r="DI17" s="643"/>
      <c r="DJ17" s="643"/>
      <c r="DK17" s="643"/>
      <c r="DL17" s="643"/>
      <c r="DM17" s="643"/>
      <c r="DN17" s="643"/>
      <c r="DO17" s="643"/>
      <c r="DP17" s="644"/>
      <c r="DQ17" s="648">
        <v>11534335</v>
      </c>
      <c r="DR17" s="643"/>
      <c r="DS17" s="643"/>
      <c r="DT17" s="643"/>
      <c r="DU17" s="643"/>
      <c r="DV17" s="643"/>
      <c r="DW17" s="643"/>
      <c r="DX17" s="643"/>
      <c r="DY17" s="643"/>
      <c r="DZ17" s="643"/>
      <c r="EA17" s="643"/>
      <c r="EB17" s="643"/>
      <c r="EC17" s="689"/>
    </row>
    <row r="18" spans="2:133" ht="11.25" customHeight="1" x14ac:dyDescent="0.2">
      <c r="B18" s="639" t="s">
        <v>264</v>
      </c>
      <c r="C18" s="640"/>
      <c r="D18" s="640"/>
      <c r="E18" s="640"/>
      <c r="F18" s="640"/>
      <c r="G18" s="640"/>
      <c r="H18" s="640"/>
      <c r="I18" s="640"/>
      <c r="J18" s="640"/>
      <c r="K18" s="640"/>
      <c r="L18" s="640"/>
      <c r="M18" s="640"/>
      <c r="N18" s="640"/>
      <c r="O18" s="640"/>
      <c r="P18" s="640"/>
      <c r="Q18" s="641"/>
      <c r="R18" s="642">
        <v>308426</v>
      </c>
      <c r="S18" s="643"/>
      <c r="T18" s="643"/>
      <c r="U18" s="643"/>
      <c r="V18" s="643"/>
      <c r="W18" s="643"/>
      <c r="X18" s="643"/>
      <c r="Y18" s="644"/>
      <c r="Z18" s="675">
        <v>0.2</v>
      </c>
      <c r="AA18" s="675"/>
      <c r="AB18" s="675"/>
      <c r="AC18" s="675"/>
      <c r="AD18" s="676">
        <v>308426</v>
      </c>
      <c r="AE18" s="676"/>
      <c r="AF18" s="676"/>
      <c r="AG18" s="676"/>
      <c r="AH18" s="676"/>
      <c r="AI18" s="676"/>
      <c r="AJ18" s="676"/>
      <c r="AK18" s="676"/>
      <c r="AL18" s="645">
        <v>0.4</v>
      </c>
      <c r="AM18" s="646"/>
      <c r="AN18" s="646"/>
      <c r="AO18" s="677"/>
      <c r="AP18" s="639" t="s">
        <v>265</v>
      </c>
      <c r="AQ18" s="640"/>
      <c r="AR18" s="640"/>
      <c r="AS18" s="640"/>
      <c r="AT18" s="640"/>
      <c r="AU18" s="640"/>
      <c r="AV18" s="640"/>
      <c r="AW18" s="640"/>
      <c r="AX18" s="640"/>
      <c r="AY18" s="640"/>
      <c r="AZ18" s="640"/>
      <c r="BA18" s="640"/>
      <c r="BB18" s="640"/>
      <c r="BC18" s="640"/>
      <c r="BD18" s="640"/>
      <c r="BE18" s="640"/>
      <c r="BF18" s="641"/>
      <c r="BG18" s="642" t="s">
        <v>230</v>
      </c>
      <c r="BH18" s="643"/>
      <c r="BI18" s="643"/>
      <c r="BJ18" s="643"/>
      <c r="BK18" s="643"/>
      <c r="BL18" s="643"/>
      <c r="BM18" s="643"/>
      <c r="BN18" s="644"/>
      <c r="BO18" s="675" t="s">
        <v>230</v>
      </c>
      <c r="BP18" s="675"/>
      <c r="BQ18" s="675"/>
      <c r="BR18" s="675"/>
      <c r="BS18" s="648" t="s">
        <v>127</v>
      </c>
      <c r="BT18" s="643"/>
      <c r="BU18" s="643"/>
      <c r="BV18" s="643"/>
      <c r="BW18" s="643"/>
      <c r="BX18" s="643"/>
      <c r="BY18" s="643"/>
      <c r="BZ18" s="643"/>
      <c r="CA18" s="643"/>
      <c r="CB18" s="689"/>
      <c r="CD18" s="681" t="s">
        <v>266</v>
      </c>
      <c r="CE18" s="682"/>
      <c r="CF18" s="682"/>
      <c r="CG18" s="682"/>
      <c r="CH18" s="682"/>
      <c r="CI18" s="682"/>
      <c r="CJ18" s="682"/>
      <c r="CK18" s="682"/>
      <c r="CL18" s="682"/>
      <c r="CM18" s="682"/>
      <c r="CN18" s="682"/>
      <c r="CO18" s="682"/>
      <c r="CP18" s="682"/>
      <c r="CQ18" s="683"/>
      <c r="CR18" s="642" t="s">
        <v>230</v>
      </c>
      <c r="CS18" s="643"/>
      <c r="CT18" s="643"/>
      <c r="CU18" s="643"/>
      <c r="CV18" s="643"/>
      <c r="CW18" s="643"/>
      <c r="CX18" s="643"/>
      <c r="CY18" s="644"/>
      <c r="CZ18" s="675" t="s">
        <v>230</v>
      </c>
      <c r="DA18" s="675"/>
      <c r="DB18" s="675"/>
      <c r="DC18" s="675"/>
      <c r="DD18" s="648" t="s">
        <v>127</v>
      </c>
      <c r="DE18" s="643"/>
      <c r="DF18" s="643"/>
      <c r="DG18" s="643"/>
      <c r="DH18" s="643"/>
      <c r="DI18" s="643"/>
      <c r="DJ18" s="643"/>
      <c r="DK18" s="643"/>
      <c r="DL18" s="643"/>
      <c r="DM18" s="643"/>
      <c r="DN18" s="643"/>
      <c r="DO18" s="643"/>
      <c r="DP18" s="644"/>
      <c r="DQ18" s="648" t="s">
        <v>230</v>
      </c>
      <c r="DR18" s="643"/>
      <c r="DS18" s="643"/>
      <c r="DT18" s="643"/>
      <c r="DU18" s="643"/>
      <c r="DV18" s="643"/>
      <c r="DW18" s="643"/>
      <c r="DX18" s="643"/>
      <c r="DY18" s="643"/>
      <c r="DZ18" s="643"/>
      <c r="EA18" s="643"/>
      <c r="EB18" s="643"/>
      <c r="EC18" s="689"/>
    </row>
    <row r="19" spans="2:133" ht="11.25" customHeight="1" x14ac:dyDescent="0.2">
      <c r="B19" s="639" t="s">
        <v>267</v>
      </c>
      <c r="C19" s="640"/>
      <c r="D19" s="640"/>
      <c r="E19" s="640"/>
      <c r="F19" s="640"/>
      <c r="G19" s="640"/>
      <c r="H19" s="640"/>
      <c r="I19" s="640"/>
      <c r="J19" s="640"/>
      <c r="K19" s="640"/>
      <c r="L19" s="640"/>
      <c r="M19" s="640"/>
      <c r="N19" s="640"/>
      <c r="O19" s="640"/>
      <c r="P19" s="640"/>
      <c r="Q19" s="641"/>
      <c r="R19" s="642">
        <v>246843</v>
      </c>
      <c r="S19" s="643"/>
      <c r="T19" s="643"/>
      <c r="U19" s="643"/>
      <c r="V19" s="643"/>
      <c r="W19" s="643"/>
      <c r="X19" s="643"/>
      <c r="Y19" s="644"/>
      <c r="Z19" s="675">
        <v>0.1</v>
      </c>
      <c r="AA19" s="675"/>
      <c r="AB19" s="675"/>
      <c r="AC19" s="675"/>
      <c r="AD19" s="676">
        <v>246843</v>
      </c>
      <c r="AE19" s="676"/>
      <c r="AF19" s="676"/>
      <c r="AG19" s="676"/>
      <c r="AH19" s="676"/>
      <c r="AI19" s="676"/>
      <c r="AJ19" s="676"/>
      <c r="AK19" s="676"/>
      <c r="AL19" s="645">
        <v>0.4</v>
      </c>
      <c r="AM19" s="646"/>
      <c r="AN19" s="646"/>
      <c r="AO19" s="677"/>
      <c r="AP19" s="639" t="s">
        <v>268</v>
      </c>
      <c r="AQ19" s="640"/>
      <c r="AR19" s="640"/>
      <c r="AS19" s="640"/>
      <c r="AT19" s="640"/>
      <c r="AU19" s="640"/>
      <c r="AV19" s="640"/>
      <c r="AW19" s="640"/>
      <c r="AX19" s="640"/>
      <c r="AY19" s="640"/>
      <c r="AZ19" s="640"/>
      <c r="BA19" s="640"/>
      <c r="BB19" s="640"/>
      <c r="BC19" s="640"/>
      <c r="BD19" s="640"/>
      <c r="BE19" s="640"/>
      <c r="BF19" s="641"/>
      <c r="BG19" s="642">
        <v>5695000</v>
      </c>
      <c r="BH19" s="643"/>
      <c r="BI19" s="643"/>
      <c r="BJ19" s="643"/>
      <c r="BK19" s="643"/>
      <c r="BL19" s="643"/>
      <c r="BM19" s="643"/>
      <c r="BN19" s="644"/>
      <c r="BO19" s="675">
        <v>11.1</v>
      </c>
      <c r="BP19" s="675"/>
      <c r="BQ19" s="675"/>
      <c r="BR19" s="675"/>
      <c r="BS19" s="648" t="s">
        <v>230</v>
      </c>
      <c r="BT19" s="643"/>
      <c r="BU19" s="643"/>
      <c r="BV19" s="643"/>
      <c r="BW19" s="643"/>
      <c r="BX19" s="643"/>
      <c r="BY19" s="643"/>
      <c r="BZ19" s="643"/>
      <c r="CA19" s="643"/>
      <c r="CB19" s="689"/>
      <c r="CD19" s="681" t="s">
        <v>269</v>
      </c>
      <c r="CE19" s="682"/>
      <c r="CF19" s="682"/>
      <c r="CG19" s="682"/>
      <c r="CH19" s="682"/>
      <c r="CI19" s="682"/>
      <c r="CJ19" s="682"/>
      <c r="CK19" s="682"/>
      <c r="CL19" s="682"/>
      <c r="CM19" s="682"/>
      <c r="CN19" s="682"/>
      <c r="CO19" s="682"/>
      <c r="CP19" s="682"/>
      <c r="CQ19" s="683"/>
      <c r="CR19" s="642" t="s">
        <v>230</v>
      </c>
      <c r="CS19" s="643"/>
      <c r="CT19" s="643"/>
      <c r="CU19" s="643"/>
      <c r="CV19" s="643"/>
      <c r="CW19" s="643"/>
      <c r="CX19" s="643"/>
      <c r="CY19" s="644"/>
      <c r="CZ19" s="675" t="s">
        <v>230</v>
      </c>
      <c r="DA19" s="675"/>
      <c r="DB19" s="675"/>
      <c r="DC19" s="675"/>
      <c r="DD19" s="648" t="s">
        <v>230</v>
      </c>
      <c r="DE19" s="643"/>
      <c r="DF19" s="643"/>
      <c r="DG19" s="643"/>
      <c r="DH19" s="643"/>
      <c r="DI19" s="643"/>
      <c r="DJ19" s="643"/>
      <c r="DK19" s="643"/>
      <c r="DL19" s="643"/>
      <c r="DM19" s="643"/>
      <c r="DN19" s="643"/>
      <c r="DO19" s="643"/>
      <c r="DP19" s="644"/>
      <c r="DQ19" s="648" t="s">
        <v>127</v>
      </c>
      <c r="DR19" s="643"/>
      <c r="DS19" s="643"/>
      <c r="DT19" s="643"/>
      <c r="DU19" s="643"/>
      <c r="DV19" s="643"/>
      <c r="DW19" s="643"/>
      <c r="DX19" s="643"/>
      <c r="DY19" s="643"/>
      <c r="DZ19" s="643"/>
      <c r="EA19" s="643"/>
      <c r="EB19" s="643"/>
      <c r="EC19" s="689"/>
    </row>
    <row r="20" spans="2:133" ht="11.25" customHeight="1" x14ac:dyDescent="0.2">
      <c r="B20" s="639" t="s">
        <v>270</v>
      </c>
      <c r="C20" s="640"/>
      <c r="D20" s="640"/>
      <c r="E20" s="640"/>
      <c r="F20" s="640"/>
      <c r="G20" s="640"/>
      <c r="H20" s="640"/>
      <c r="I20" s="640"/>
      <c r="J20" s="640"/>
      <c r="K20" s="640"/>
      <c r="L20" s="640"/>
      <c r="M20" s="640"/>
      <c r="N20" s="640"/>
      <c r="O20" s="640"/>
      <c r="P20" s="640"/>
      <c r="Q20" s="641"/>
      <c r="R20" s="642">
        <v>33448</v>
      </c>
      <c r="S20" s="643"/>
      <c r="T20" s="643"/>
      <c r="U20" s="643"/>
      <c r="V20" s="643"/>
      <c r="W20" s="643"/>
      <c r="X20" s="643"/>
      <c r="Y20" s="644"/>
      <c r="Z20" s="675">
        <v>0</v>
      </c>
      <c r="AA20" s="675"/>
      <c r="AB20" s="675"/>
      <c r="AC20" s="675"/>
      <c r="AD20" s="676">
        <v>33448</v>
      </c>
      <c r="AE20" s="676"/>
      <c r="AF20" s="676"/>
      <c r="AG20" s="676"/>
      <c r="AH20" s="676"/>
      <c r="AI20" s="676"/>
      <c r="AJ20" s="676"/>
      <c r="AK20" s="676"/>
      <c r="AL20" s="645">
        <v>0</v>
      </c>
      <c r="AM20" s="646"/>
      <c r="AN20" s="646"/>
      <c r="AO20" s="677"/>
      <c r="AP20" s="639" t="s">
        <v>271</v>
      </c>
      <c r="AQ20" s="640"/>
      <c r="AR20" s="640"/>
      <c r="AS20" s="640"/>
      <c r="AT20" s="640"/>
      <c r="AU20" s="640"/>
      <c r="AV20" s="640"/>
      <c r="AW20" s="640"/>
      <c r="AX20" s="640"/>
      <c r="AY20" s="640"/>
      <c r="AZ20" s="640"/>
      <c r="BA20" s="640"/>
      <c r="BB20" s="640"/>
      <c r="BC20" s="640"/>
      <c r="BD20" s="640"/>
      <c r="BE20" s="640"/>
      <c r="BF20" s="641"/>
      <c r="BG20" s="642">
        <v>5695000</v>
      </c>
      <c r="BH20" s="643"/>
      <c r="BI20" s="643"/>
      <c r="BJ20" s="643"/>
      <c r="BK20" s="643"/>
      <c r="BL20" s="643"/>
      <c r="BM20" s="643"/>
      <c r="BN20" s="644"/>
      <c r="BO20" s="675">
        <v>11.1</v>
      </c>
      <c r="BP20" s="675"/>
      <c r="BQ20" s="675"/>
      <c r="BR20" s="675"/>
      <c r="BS20" s="648" t="s">
        <v>230</v>
      </c>
      <c r="BT20" s="643"/>
      <c r="BU20" s="643"/>
      <c r="BV20" s="643"/>
      <c r="BW20" s="643"/>
      <c r="BX20" s="643"/>
      <c r="BY20" s="643"/>
      <c r="BZ20" s="643"/>
      <c r="CA20" s="643"/>
      <c r="CB20" s="689"/>
      <c r="CD20" s="681" t="s">
        <v>272</v>
      </c>
      <c r="CE20" s="682"/>
      <c r="CF20" s="682"/>
      <c r="CG20" s="682"/>
      <c r="CH20" s="682"/>
      <c r="CI20" s="682"/>
      <c r="CJ20" s="682"/>
      <c r="CK20" s="682"/>
      <c r="CL20" s="682"/>
      <c r="CM20" s="682"/>
      <c r="CN20" s="682"/>
      <c r="CO20" s="682"/>
      <c r="CP20" s="682"/>
      <c r="CQ20" s="683"/>
      <c r="CR20" s="642">
        <v>192542884</v>
      </c>
      <c r="CS20" s="643"/>
      <c r="CT20" s="643"/>
      <c r="CU20" s="643"/>
      <c r="CV20" s="643"/>
      <c r="CW20" s="643"/>
      <c r="CX20" s="643"/>
      <c r="CY20" s="644"/>
      <c r="CZ20" s="675">
        <v>100</v>
      </c>
      <c r="DA20" s="675"/>
      <c r="DB20" s="675"/>
      <c r="DC20" s="675"/>
      <c r="DD20" s="648">
        <v>18196119</v>
      </c>
      <c r="DE20" s="643"/>
      <c r="DF20" s="643"/>
      <c r="DG20" s="643"/>
      <c r="DH20" s="643"/>
      <c r="DI20" s="643"/>
      <c r="DJ20" s="643"/>
      <c r="DK20" s="643"/>
      <c r="DL20" s="643"/>
      <c r="DM20" s="643"/>
      <c r="DN20" s="643"/>
      <c r="DO20" s="643"/>
      <c r="DP20" s="644"/>
      <c r="DQ20" s="648">
        <v>95611373</v>
      </c>
      <c r="DR20" s="643"/>
      <c r="DS20" s="643"/>
      <c r="DT20" s="643"/>
      <c r="DU20" s="643"/>
      <c r="DV20" s="643"/>
      <c r="DW20" s="643"/>
      <c r="DX20" s="643"/>
      <c r="DY20" s="643"/>
      <c r="DZ20" s="643"/>
      <c r="EA20" s="643"/>
      <c r="EB20" s="643"/>
      <c r="EC20" s="689"/>
    </row>
    <row r="21" spans="2:133" ht="11.25" customHeight="1" x14ac:dyDescent="0.2">
      <c r="B21" s="639" t="s">
        <v>273</v>
      </c>
      <c r="C21" s="640"/>
      <c r="D21" s="640"/>
      <c r="E21" s="640"/>
      <c r="F21" s="640"/>
      <c r="G21" s="640"/>
      <c r="H21" s="640"/>
      <c r="I21" s="640"/>
      <c r="J21" s="640"/>
      <c r="K21" s="640"/>
      <c r="L21" s="640"/>
      <c r="M21" s="640"/>
      <c r="N21" s="640"/>
      <c r="O21" s="640"/>
      <c r="P21" s="640"/>
      <c r="Q21" s="641"/>
      <c r="R21" s="642">
        <v>28135</v>
      </c>
      <c r="S21" s="643"/>
      <c r="T21" s="643"/>
      <c r="U21" s="643"/>
      <c r="V21" s="643"/>
      <c r="W21" s="643"/>
      <c r="X21" s="643"/>
      <c r="Y21" s="644"/>
      <c r="Z21" s="675">
        <v>0</v>
      </c>
      <c r="AA21" s="675"/>
      <c r="AB21" s="675"/>
      <c r="AC21" s="675"/>
      <c r="AD21" s="676">
        <v>28135</v>
      </c>
      <c r="AE21" s="676"/>
      <c r="AF21" s="676"/>
      <c r="AG21" s="676"/>
      <c r="AH21" s="676"/>
      <c r="AI21" s="676"/>
      <c r="AJ21" s="676"/>
      <c r="AK21" s="676"/>
      <c r="AL21" s="645">
        <v>0</v>
      </c>
      <c r="AM21" s="646"/>
      <c r="AN21" s="646"/>
      <c r="AO21" s="677"/>
      <c r="AP21" s="736" t="s">
        <v>274</v>
      </c>
      <c r="AQ21" s="744"/>
      <c r="AR21" s="744"/>
      <c r="AS21" s="744"/>
      <c r="AT21" s="744"/>
      <c r="AU21" s="744"/>
      <c r="AV21" s="744"/>
      <c r="AW21" s="744"/>
      <c r="AX21" s="744"/>
      <c r="AY21" s="744"/>
      <c r="AZ21" s="744"/>
      <c r="BA21" s="744"/>
      <c r="BB21" s="744"/>
      <c r="BC21" s="744"/>
      <c r="BD21" s="744"/>
      <c r="BE21" s="744"/>
      <c r="BF21" s="738"/>
      <c r="BG21" s="642">
        <v>40748</v>
      </c>
      <c r="BH21" s="643"/>
      <c r="BI21" s="643"/>
      <c r="BJ21" s="643"/>
      <c r="BK21" s="643"/>
      <c r="BL21" s="643"/>
      <c r="BM21" s="643"/>
      <c r="BN21" s="644"/>
      <c r="BO21" s="675">
        <v>0.1</v>
      </c>
      <c r="BP21" s="675"/>
      <c r="BQ21" s="675"/>
      <c r="BR21" s="675"/>
      <c r="BS21" s="648" t="s">
        <v>230</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2">
      <c r="B22" s="639" t="s">
        <v>275</v>
      </c>
      <c r="C22" s="640"/>
      <c r="D22" s="640"/>
      <c r="E22" s="640"/>
      <c r="F22" s="640"/>
      <c r="G22" s="640"/>
      <c r="H22" s="640"/>
      <c r="I22" s="640"/>
      <c r="J22" s="640"/>
      <c r="K22" s="640"/>
      <c r="L22" s="640"/>
      <c r="M22" s="640"/>
      <c r="N22" s="640"/>
      <c r="O22" s="640"/>
      <c r="P22" s="640"/>
      <c r="Q22" s="641"/>
      <c r="R22" s="642">
        <v>16895815</v>
      </c>
      <c r="S22" s="643"/>
      <c r="T22" s="643"/>
      <c r="U22" s="643"/>
      <c r="V22" s="643"/>
      <c r="W22" s="643"/>
      <c r="X22" s="643"/>
      <c r="Y22" s="644"/>
      <c r="Z22" s="675">
        <v>8.5</v>
      </c>
      <c r="AA22" s="675"/>
      <c r="AB22" s="675"/>
      <c r="AC22" s="675"/>
      <c r="AD22" s="676">
        <v>11680570</v>
      </c>
      <c r="AE22" s="676"/>
      <c r="AF22" s="676"/>
      <c r="AG22" s="676"/>
      <c r="AH22" s="676"/>
      <c r="AI22" s="676"/>
      <c r="AJ22" s="676"/>
      <c r="AK22" s="676"/>
      <c r="AL22" s="645">
        <v>16.600000000000001</v>
      </c>
      <c r="AM22" s="646"/>
      <c r="AN22" s="646"/>
      <c r="AO22" s="677"/>
      <c r="AP22" s="736" t="s">
        <v>276</v>
      </c>
      <c r="AQ22" s="744"/>
      <c r="AR22" s="744"/>
      <c r="AS22" s="744"/>
      <c r="AT22" s="744"/>
      <c r="AU22" s="744"/>
      <c r="AV22" s="744"/>
      <c r="AW22" s="744"/>
      <c r="AX22" s="744"/>
      <c r="AY22" s="744"/>
      <c r="AZ22" s="744"/>
      <c r="BA22" s="744"/>
      <c r="BB22" s="744"/>
      <c r="BC22" s="744"/>
      <c r="BD22" s="744"/>
      <c r="BE22" s="744"/>
      <c r="BF22" s="738"/>
      <c r="BG22" s="642">
        <v>2396464</v>
      </c>
      <c r="BH22" s="643"/>
      <c r="BI22" s="643"/>
      <c r="BJ22" s="643"/>
      <c r="BK22" s="643"/>
      <c r="BL22" s="643"/>
      <c r="BM22" s="643"/>
      <c r="BN22" s="644"/>
      <c r="BO22" s="675">
        <v>4.7</v>
      </c>
      <c r="BP22" s="675"/>
      <c r="BQ22" s="675"/>
      <c r="BR22" s="675"/>
      <c r="BS22" s="648" t="s">
        <v>230</v>
      </c>
      <c r="BT22" s="643"/>
      <c r="BU22" s="643"/>
      <c r="BV22" s="643"/>
      <c r="BW22" s="643"/>
      <c r="BX22" s="643"/>
      <c r="BY22" s="643"/>
      <c r="BZ22" s="643"/>
      <c r="CA22" s="643"/>
      <c r="CB22" s="689"/>
      <c r="CD22" s="746" t="s">
        <v>277</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2">
      <c r="B23" s="639" t="s">
        <v>278</v>
      </c>
      <c r="C23" s="640"/>
      <c r="D23" s="640"/>
      <c r="E23" s="640"/>
      <c r="F23" s="640"/>
      <c r="G23" s="640"/>
      <c r="H23" s="640"/>
      <c r="I23" s="640"/>
      <c r="J23" s="640"/>
      <c r="K23" s="640"/>
      <c r="L23" s="640"/>
      <c r="M23" s="640"/>
      <c r="N23" s="640"/>
      <c r="O23" s="640"/>
      <c r="P23" s="640"/>
      <c r="Q23" s="641"/>
      <c r="R23" s="642">
        <v>11680570</v>
      </c>
      <c r="S23" s="643"/>
      <c r="T23" s="643"/>
      <c r="U23" s="643"/>
      <c r="V23" s="643"/>
      <c r="W23" s="643"/>
      <c r="X23" s="643"/>
      <c r="Y23" s="644"/>
      <c r="Z23" s="675">
        <v>5.8</v>
      </c>
      <c r="AA23" s="675"/>
      <c r="AB23" s="675"/>
      <c r="AC23" s="675"/>
      <c r="AD23" s="676">
        <v>11680570</v>
      </c>
      <c r="AE23" s="676"/>
      <c r="AF23" s="676"/>
      <c r="AG23" s="676"/>
      <c r="AH23" s="676"/>
      <c r="AI23" s="676"/>
      <c r="AJ23" s="676"/>
      <c r="AK23" s="676"/>
      <c r="AL23" s="645">
        <v>16.600000000000001</v>
      </c>
      <c r="AM23" s="646"/>
      <c r="AN23" s="646"/>
      <c r="AO23" s="677"/>
      <c r="AP23" s="736" t="s">
        <v>279</v>
      </c>
      <c r="AQ23" s="744"/>
      <c r="AR23" s="744"/>
      <c r="AS23" s="744"/>
      <c r="AT23" s="744"/>
      <c r="AU23" s="744"/>
      <c r="AV23" s="744"/>
      <c r="AW23" s="744"/>
      <c r="AX23" s="744"/>
      <c r="AY23" s="744"/>
      <c r="AZ23" s="744"/>
      <c r="BA23" s="744"/>
      <c r="BB23" s="744"/>
      <c r="BC23" s="744"/>
      <c r="BD23" s="744"/>
      <c r="BE23" s="744"/>
      <c r="BF23" s="738"/>
      <c r="BG23" s="642">
        <v>3257788</v>
      </c>
      <c r="BH23" s="643"/>
      <c r="BI23" s="643"/>
      <c r="BJ23" s="643"/>
      <c r="BK23" s="643"/>
      <c r="BL23" s="643"/>
      <c r="BM23" s="643"/>
      <c r="BN23" s="644"/>
      <c r="BO23" s="675">
        <v>6.3</v>
      </c>
      <c r="BP23" s="675"/>
      <c r="BQ23" s="675"/>
      <c r="BR23" s="675"/>
      <c r="BS23" s="648" t="s">
        <v>230</v>
      </c>
      <c r="BT23" s="643"/>
      <c r="BU23" s="643"/>
      <c r="BV23" s="643"/>
      <c r="BW23" s="643"/>
      <c r="BX23" s="643"/>
      <c r="BY23" s="643"/>
      <c r="BZ23" s="643"/>
      <c r="CA23" s="643"/>
      <c r="CB23" s="689"/>
      <c r="CD23" s="746" t="s">
        <v>218</v>
      </c>
      <c r="CE23" s="747"/>
      <c r="CF23" s="747"/>
      <c r="CG23" s="747"/>
      <c r="CH23" s="747"/>
      <c r="CI23" s="747"/>
      <c r="CJ23" s="747"/>
      <c r="CK23" s="747"/>
      <c r="CL23" s="747"/>
      <c r="CM23" s="747"/>
      <c r="CN23" s="747"/>
      <c r="CO23" s="747"/>
      <c r="CP23" s="747"/>
      <c r="CQ23" s="748"/>
      <c r="CR23" s="746" t="s">
        <v>280</v>
      </c>
      <c r="CS23" s="747"/>
      <c r="CT23" s="747"/>
      <c r="CU23" s="747"/>
      <c r="CV23" s="747"/>
      <c r="CW23" s="747"/>
      <c r="CX23" s="747"/>
      <c r="CY23" s="748"/>
      <c r="CZ23" s="746" t="s">
        <v>281</v>
      </c>
      <c r="DA23" s="747"/>
      <c r="DB23" s="747"/>
      <c r="DC23" s="748"/>
      <c r="DD23" s="746" t="s">
        <v>282</v>
      </c>
      <c r="DE23" s="747"/>
      <c r="DF23" s="747"/>
      <c r="DG23" s="747"/>
      <c r="DH23" s="747"/>
      <c r="DI23" s="747"/>
      <c r="DJ23" s="747"/>
      <c r="DK23" s="748"/>
      <c r="DL23" s="755" t="s">
        <v>283</v>
      </c>
      <c r="DM23" s="756"/>
      <c r="DN23" s="756"/>
      <c r="DO23" s="756"/>
      <c r="DP23" s="756"/>
      <c r="DQ23" s="756"/>
      <c r="DR23" s="756"/>
      <c r="DS23" s="756"/>
      <c r="DT23" s="756"/>
      <c r="DU23" s="756"/>
      <c r="DV23" s="757"/>
      <c r="DW23" s="746" t="s">
        <v>284</v>
      </c>
      <c r="DX23" s="747"/>
      <c r="DY23" s="747"/>
      <c r="DZ23" s="747"/>
      <c r="EA23" s="747"/>
      <c r="EB23" s="747"/>
      <c r="EC23" s="748"/>
    </row>
    <row r="24" spans="2:133" ht="11.25" customHeight="1" x14ac:dyDescent="0.2">
      <c r="B24" s="639" t="s">
        <v>285</v>
      </c>
      <c r="C24" s="640"/>
      <c r="D24" s="640"/>
      <c r="E24" s="640"/>
      <c r="F24" s="640"/>
      <c r="G24" s="640"/>
      <c r="H24" s="640"/>
      <c r="I24" s="640"/>
      <c r="J24" s="640"/>
      <c r="K24" s="640"/>
      <c r="L24" s="640"/>
      <c r="M24" s="640"/>
      <c r="N24" s="640"/>
      <c r="O24" s="640"/>
      <c r="P24" s="640"/>
      <c r="Q24" s="641"/>
      <c r="R24" s="642">
        <v>1223006</v>
      </c>
      <c r="S24" s="643"/>
      <c r="T24" s="643"/>
      <c r="U24" s="643"/>
      <c r="V24" s="643"/>
      <c r="W24" s="643"/>
      <c r="X24" s="643"/>
      <c r="Y24" s="644"/>
      <c r="Z24" s="675">
        <v>0.6</v>
      </c>
      <c r="AA24" s="675"/>
      <c r="AB24" s="675"/>
      <c r="AC24" s="675"/>
      <c r="AD24" s="676" t="s">
        <v>230</v>
      </c>
      <c r="AE24" s="676"/>
      <c r="AF24" s="676"/>
      <c r="AG24" s="676"/>
      <c r="AH24" s="676"/>
      <c r="AI24" s="676"/>
      <c r="AJ24" s="676"/>
      <c r="AK24" s="676"/>
      <c r="AL24" s="645" t="s">
        <v>127</v>
      </c>
      <c r="AM24" s="646"/>
      <c r="AN24" s="646"/>
      <c r="AO24" s="677"/>
      <c r="AP24" s="736" t="s">
        <v>286</v>
      </c>
      <c r="AQ24" s="744"/>
      <c r="AR24" s="744"/>
      <c r="AS24" s="744"/>
      <c r="AT24" s="744"/>
      <c r="AU24" s="744"/>
      <c r="AV24" s="744"/>
      <c r="AW24" s="744"/>
      <c r="AX24" s="744"/>
      <c r="AY24" s="744"/>
      <c r="AZ24" s="744"/>
      <c r="BA24" s="744"/>
      <c r="BB24" s="744"/>
      <c r="BC24" s="744"/>
      <c r="BD24" s="744"/>
      <c r="BE24" s="744"/>
      <c r="BF24" s="738"/>
      <c r="BG24" s="642" t="s">
        <v>230</v>
      </c>
      <c r="BH24" s="643"/>
      <c r="BI24" s="643"/>
      <c r="BJ24" s="643"/>
      <c r="BK24" s="643"/>
      <c r="BL24" s="643"/>
      <c r="BM24" s="643"/>
      <c r="BN24" s="644"/>
      <c r="BO24" s="675" t="s">
        <v>127</v>
      </c>
      <c r="BP24" s="675"/>
      <c r="BQ24" s="675"/>
      <c r="BR24" s="675"/>
      <c r="BS24" s="648" t="s">
        <v>127</v>
      </c>
      <c r="BT24" s="643"/>
      <c r="BU24" s="643"/>
      <c r="BV24" s="643"/>
      <c r="BW24" s="643"/>
      <c r="BX24" s="643"/>
      <c r="BY24" s="643"/>
      <c r="BZ24" s="643"/>
      <c r="CA24" s="643"/>
      <c r="CB24" s="689"/>
      <c r="CD24" s="700" t="s">
        <v>287</v>
      </c>
      <c r="CE24" s="701"/>
      <c r="CF24" s="701"/>
      <c r="CG24" s="701"/>
      <c r="CH24" s="701"/>
      <c r="CI24" s="701"/>
      <c r="CJ24" s="701"/>
      <c r="CK24" s="701"/>
      <c r="CL24" s="701"/>
      <c r="CM24" s="701"/>
      <c r="CN24" s="701"/>
      <c r="CO24" s="701"/>
      <c r="CP24" s="701"/>
      <c r="CQ24" s="702"/>
      <c r="CR24" s="697">
        <v>67103669</v>
      </c>
      <c r="CS24" s="698"/>
      <c r="CT24" s="698"/>
      <c r="CU24" s="698"/>
      <c r="CV24" s="698"/>
      <c r="CW24" s="698"/>
      <c r="CX24" s="698"/>
      <c r="CY24" s="741"/>
      <c r="CZ24" s="742">
        <v>34.9</v>
      </c>
      <c r="DA24" s="713"/>
      <c r="DB24" s="713"/>
      <c r="DC24" s="745"/>
      <c r="DD24" s="740">
        <v>41437115</v>
      </c>
      <c r="DE24" s="698"/>
      <c r="DF24" s="698"/>
      <c r="DG24" s="698"/>
      <c r="DH24" s="698"/>
      <c r="DI24" s="698"/>
      <c r="DJ24" s="698"/>
      <c r="DK24" s="741"/>
      <c r="DL24" s="740">
        <v>37956118</v>
      </c>
      <c r="DM24" s="698"/>
      <c r="DN24" s="698"/>
      <c r="DO24" s="698"/>
      <c r="DP24" s="698"/>
      <c r="DQ24" s="698"/>
      <c r="DR24" s="698"/>
      <c r="DS24" s="698"/>
      <c r="DT24" s="698"/>
      <c r="DU24" s="698"/>
      <c r="DV24" s="741"/>
      <c r="DW24" s="742">
        <v>50.1</v>
      </c>
      <c r="DX24" s="713"/>
      <c r="DY24" s="713"/>
      <c r="DZ24" s="713"/>
      <c r="EA24" s="713"/>
      <c r="EB24" s="713"/>
      <c r="EC24" s="743"/>
    </row>
    <row r="25" spans="2:133" ht="11.25" customHeight="1" x14ac:dyDescent="0.2">
      <c r="B25" s="639" t="s">
        <v>288</v>
      </c>
      <c r="C25" s="640"/>
      <c r="D25" s="640"/>
      <c r="E25" s="640"/>
      <c r="F25" s="640"/>
      <c r="G25" s="640"/>
      <c r="H25" s="640"/>
      <c r="I25" s="640"/>
      <c r="J25" s="640"/>
      <c r="K25" s="640"/>
      <c r="L25" s="640"/>
      <c r="M25" s="640"/>
      <c r="N25" s="640"/>
      <c r="O25" s="640"/>
      <c r="P25" s="640"/>
      <c r="Q25" s="641"/>
      <c r="R25" s="642">
        <v>3992239</v>
      </c>
      <c r="S25" s="643"/>
      <c r="T25" s="643"/>
      <c r="U25" s="643"/>
      <c r="V25" s="643"/>
      <c r="W25" s="643"/>
      <c r="X25" s="643"/>
      <c r="Y25" s="644"/>
      <c r="Z25" s="675">
        <v>2</v>
      </c>
      <c r="AA25" s="675"/>
      <c r="AB25" s="675"/>
      <c r="AC25" s="675"/>
      <c r="AD25" s="676" t="s">
        <v>127</v>
      </c>
      <c r="AE25" s="676"/>
      <c r="AF25" s="676"/>
      <c r="AG25" s="676"/>
      <c r="AH25" s="676"/>
      <c r="AI25" s="676"/>
      <c r="AJ25" s="676"/>
      <c r="AK25" s="676"/>
      <c r="AL25" s="645" t="s">
        <v>127</v>
      </c>
      <c r="AM25" s="646"/>
      <c r="AN25" s="646"/>
      <c r="AO25" s="677"/>
      <c r="AP25" s="736" t="s">
        <v>289</v>
      </c>
      <c r="AQ25" s="744"/>
      <c r="AR25" s="744"/>
      <c r="AS25" s="744"/>
      <c r="AT25" s="744"/>
      <c r="AU25" s="744"/>
      <c r="AV25" s="744"/>
      <c r="AW25" s="744"/>
      <c r="AX25" s="744"/>
      <c r="AY25" s="744"/>
      <c r="AZ25" s="744"/>
      <c r="BA25" s="744"/>
      <c r="BB25" s="744"/>
      <c r="BC25" s="744"/>
      <c r="BD25" s="744"/>
      <c r="BE25" s="744"/>
      <c r="BF25" s="738"/>
      <c r="BG25" s="642" t="s">
        <v>127</v>
      </c>
      <c r="BH25" s="643"/>
      <c r="BI25" s="643"/>
      <c r="BJ25" s="643"/>
      <c r="BK25" s="643"/>
      <c r="BL25" s="643"/>
      <c r="BM25" s="643"/>
      <c r="BN25" s="644"/>
      <c r="BO25" s="675" t="s">
        <v>127</v>
      </c>
      <c r="BP25" s="675"/>
      <c r="BQ25" s="675"/>
      <c r="BR25" s="675"/>
      <c r="BS25" s="648" t="s">
        <v>127</v>
      </c>
      <c r="BT25" s="643"/>
      <c r="BU25" s="643"/>
      <c r="BV25" s="643"/>
      <c r="BW25" s="643"/>
      <c r="BX25" s="643"/>
      <c r="BY25" s="643"/>
      <c r="BZ25" s="643"/>
      <c r="CA25" s="643"/>
      <c r="CB25" s="689"/>
      <c r="CD25" s="681" t="s">
        <v>290</v>
      </c>
      <c r="CE25" s="682"/>
      <c r="CF25" s="682"/>
      <c r="CG25" s="682"/>
      <c r="CH25" s="682"/>
      <c r="CI25" s="682"/>
      <c r="CJ25" s="682"/>
      <c r="CK25" s="682"/>
      <c r="CL25" s="682"/>
      <c r="CM25" s="682"/>
      <c r="CN25" s="682"/>
      <c r="CO25" s="682"/>
      <c r="CP25" s="682"/>
      <c r="CQ25" s="683"/>
      <c r="CR25" s="642">
        <v>22455132</v>
      </c>
      <c r="CS25" s="661"/>
      <c r="CT25" s="661"/>
      <c r="CU25" s="661"/>
      <c r="CV25" s="661"/>
      <c r="CW25" s="661"/>
      <c r="CX25" s="661"/>
      <c r="CY25" s="662"/>
      <c r="CZ25" s="645">
        <v>11.7</v>
      </c>
      <c r="DA25" s="663"/>
      <c r="DB25" s="663"/>
      <c r="DC25" s="664"/>
      <c r="DD25" s="648">
        <v>21016216</v>
      </c>
      <c r="DE25" s="661"/>
      <c r="DF25" s="661"/>
      <c r="DG25" s="661"/>
      <c r="DH25" s="661"/>
      <c r="DI25" s="661"/>
      <c r="DJ25" s="661"/>
      <c r="DK25" s="662"/>
      <c r="DL25" s="648">
        <v>18672227</v>
      </c>
      <c r="DM25" s="661"/>
      <c r="DN25" s="661"/>
      <c r="DO25" s="661"/>
      <c r="DP25" s="661"/>
      <c r="DQ25" s="661"/>
      <c r="DR25" s="661"/>
      <c r="DS25" s="661"/>
      <c r="DT25" s="661"/>
      <c r="DU25" s="661"/>
      <c r="DV25" s="662"/>
      <c r="DW25" s="645">
        <v>24.7</v>
      </c>
      <c r="DX25" s="663"/>
      <c r="DY25" s="663"/>
      <c r="DZ25" s="663"/>
      <c r="EA25" s="663"/>
      <c r="EB25" s="663"/>
      <c r="EC25" s="684"/>
    </row>
    <row r="26" spans="2:133" ht="11.25" customHeight="1" x14ac:dyDescent="0.2">
      <c r="B26" s="639" t="s">
        <v>291</v>
      </c>
      <c r="C26" s="640"/>
      <c r="D26" s="640"/>
      <c r="E26" s="640"/>
      <c r="F26" s="640"/>
      <c r="G26" s="640"/>
      <c r="H26" s="640"/>
      <c r="I26" s="640"/>
      <c r="J26" s="640"/>
      <c r="K26" s="640"/>
      <c r="L26" s="640"/>
      <c r="M26" s="640"/>
      <c r="N26" s="640"/>
      <c r="O26" s="640"/>
      <c r="P26" s="640"/>
      <c r="Q26" s="641"/>
      <c r="R26" s="642">
        <v>78610862</v>
      </c>
      <c r="S26" s="643"/>
      <c r="T26" s="643"/>
      <c r="U26" s="643"/>
      <c r="V26" s="643"/>
      <c r="W26" s="643"/>
      <c r="X26" s="643"/>
      <c r="Y26" s="644"/>
      <c r="Z26" s="675">
        <v>39.299999999999997</v>
      </c>
      <c r="AA26" s="675"/>
      <c r="AB26" s="675"/>
      <c r="AC26" s="675"/>
      <c r="AD26" s="676">
        <v>70137829</v>
      </c>
      <c r="AE26" s="676"/>
      <c r="AF26" s="676"/>
      <c r="AG26" s="676"/>
      <c r="AH26" s="676"/>
      <c r="AI26" s="676"/>
      <c r="AJ26" s="676"/>
      <c r="AK26" s="676"/>
      <c r="AL26" s="645">
        <v>99.6</v>
      </c>
      <c r="AM26" s="646"/>
      <c r="AN26" s="646"/>
      <c r="AO26" s="677"/>
      <c r="AP26" s="736" t="s">
        <v>292</v>
      </c>
      <c r="AQ26" s="737"/>
      <c r="AR26" s="737"/>
      <c r="AS26" s="737"/>
      <c r="AT26" s="737"/>
      <c r="AU26" s="737"/>
      <c r="AV26" s="737"/>
      <c r="AW26" s="737"/>
      <c r="AX26" s="737"/>
      <c r="AY26" s="737"/>
      <c r="AZ26" s="737"/>
      <c r="BA26" s="737"/>
      <c r="BB26" s="737"/>
      <c r="BC26" s="737"/>
      <c r="BD26" s="737"/>
      <c r="BE26" s="737"/>
      <c r="BF26" s="738"/>
      <c r="BG26" s="642" t="s">
        <v>230</v>
      </c>
      <c r="BH26" s="643"/>
      <c r="BI26" s="643"/>
      <c r="BJ26" s="643"/>
      <c r="BK26" s="643"/>
      <c r="BL26" s="643"/>
      <c r="BM26" s="643"/>
      <c r="BN26" s="644"/>
      <c r="BO26" s="675" t="s">
        <v>230</v>
      </c>
      <c r="BP26" s="675"/>
      <c r="BQ26" s="675"/>
      <c r="BR26" s="675"/>
      <c r="BS26" s="648" t="s">
        <v>230</v>
      </c>
      <c r="BT26" s="643"/>
      <c r="BU26" s="643"/>
      <c r="BV26" s="643"/>
      <c r="BW26" s="643"/>
      <c r="BX26" s="643"/>
      <c r="BY26" s="643"/>
      <c r="BZ26" s="643"/>
      <c r="CA26" s="643"/>
      <c r="CB26" s="689"/>
      <c r="CD26" s="681" t="s">
        <v>293</v>
      </c>
      <c r="CE26" s="682"/>
      <c r="CF26" s="682"/>
      <c r="CG26" s="682"/>
      <c r="CH26" s="682"/>
      <c r="CI26" s="682"/>
      <c r="CJ26" s="682"/>
      <c r="CK26" s="682"/>
      <c r="CL26" s="682"/>
      <c r="CM26" s="682"/>
      <c r="CN26" s="682"/>
      <c r="CO26" s="682"/>
      <c r="CP26" s="682"/>
      <c r="CQ26" s="683"/>
      <c r="CR26" s="642">
        <v>15404132</v>
      </c>
      <c r="CS26" s="643"/>
      <c r="CT26" s="643"/>
      <c r="CU26" s="643"/>
      <c r="CV26" s="643"/>
      <c r="CW26" s="643"/>
      <c r="CX26" s="643"/>
      <c r="CY26" s="644"/>
      <c r="CZ26" s="645">
        <v>8</v>
      </c>
      <c r="DA26" s="663"/>
      <c r="DB26" s="663"/>
      <c r="DC26" s="664"/>
      <c r="DD26" s="648">
        <v>14319490</v>
      </c>
      <c r="DE26" s="643"/>
      <c r="DF26" s="643"/>
      <c r="DG26" s="643"/>
      <c r="DH26" s="643"/>
      <c r="DI26" s="643"/>
      <c r="DJ26" s="643"/>
      <c r="DK26" s="644"/>
      <c r="DL26" s="648" t="s">
        <v>230</v>
      </c>
      <c r="DM26" s="643"/>
      <c r="DN26" s="643"/>
      <c r="DO26" s="643"/>
      <c r="DP26" s="643"/>
      <c r="DQ26" s="643"/>
      <c r="DR26" s="643"/>
      <c r="DS26" s="643"/>
      <c r="DT26" s="643"/>
      <c r="DU26" s="643"/>
      <c r="DV26" s="644"/>
      <c r="DW26" s="645" t="s">
        <v>230</v>
      </c>
      <c r="DX26" s="663"/>
      <c r="DY26" s="663"/>
      <c r="DZ26" s="663"/>
      <c r="EA26" s="663"/>
      <c r="EB26" s="663"/>
      <c r="EC26" s="684"/>
    </row>
    <row r="27" spans="2:133" ht="11.25" customHeight="1" x14ac:dyDescent="0.2">
      <c r="B27" s="639" t="s">
        <v>294</v>
      </c>
      <c r="C27" s="640"/>
      <c r="D27" s="640"/>
      <c r="E27" s="640"/>
      <c r="F27" s="640"/>
      <c r="G27" s="640"/>
      <c r="H27" s="640"/>
      <c r="I27" s="640"/>
      <c r="J27" s="640"/>
      <c r="K27" s="640"/>
      <c r="L27" s="640"/>
      <c r="M27" s="640"/>
      <c r="N27" s="640"/>
      <c r="O27" s="640"/>
      <c r="P27" s="640"/>
      <c r="Q27" s="641"/>
      <c r="R27" s="642">
        <v>56546</v>
      </c>
      <c r="S27" s="643"/>
      <c r="T27" s="643"/>
      <c r="U27" s="643"/>
      <c r="V27" s="643"/>
      <c r="W27" s="643"/>
      <c r="X27" s="643"/>
      <c r="Y27" s="644"/>
      <c r="Z27" s="675">
        <v>0</v>
      </c>
      <c r="AA27" s="675"/>
      <c r="AB27" s="675"/>
      <c r="AC27" s="675"/>
      <c r="AD27" s="676">
        <v>56546</v>
      </c>
      <c r="AE27" s="676"/>
      <c r="AF27" s="676"/>
      <c r="AG27" s="676"/>
      <c r="AH27" s="676"/>
      <c r="AI27" s="676"/>
      <c r="AJ27" s="676"/>
      <c r="AK27" s="676"/>
      <c r="AL27" s="645">
        <v>0.1</v>
      </c>
      <c r="AM27" s="646"/>
      <c r="AN27" s="646"/>
      <c r="AO27" s="677"/>
      <c r="AP27" s="639" t="s">
        <v>295</v>
      </c>
      <c r="AQ27" s="640"/>
      <c r="AR27" s="640"/>
      <c r="AS27" s="640"/>
      <c r="AT27" s="640"/>
      <c r="AU27" s="640"/>
      <c r="AV27" s="640"/>
      <c r="AW27" s="640"/>
      <c r="AX27" s="640"/>
      <c r="AY27" s="640"/>
      <c r="AZ27" s="640"/>
      <c r="BA27" s="640"/>
      <c r="BB27" s="640"/>
      <c r="BC27" s="640"/>
      <c r="BD27" s="640"/>
      <c r="BE27" s="640"/>
      <c r="BF27" s="641"/>
      <c r="BG27" s="642">
        <v>51385681</v>
      </c>
      <c r="BH27" s="643"/>
      <c r="BI27" s="643"/>
      <c r="BJ27" s="643"/>
      <c r="BK27" s="643"/>
      <c r="BL27" s="643"/>
      <c r="BM27" s="643"/>
      <c r="BN27" s="644"/>
      <c r="BO27" s="675">
        <v>100</v>
      </c>
      <c r="BP27" s="675"/>
      <c r="BQ27" s="675"/>
      <c r="BR27" s="675"/>
      <c r="BS27" s="648">
        <v>47721</v>
      </c>
      <c r="BT27" s="643"/>
      <c r="BU27" s="643"/>
      <c r="BV27" s="643"/>
      <c r="BW27" s="643"/>
      <c r="BX27" s="643"/>
      <c r="BY27" s="643"/>
      <c r="BZ27" s="643"/>
      <c r="CA27" s="643"/>
      <c r="CB27" s="689"/>
      <c r="CD27" s="681" t="s">
        <v>296</v>
      </c>
      <c r="CE27" s="682"/>
      <c r="CF27" s="682"/>
      <c r="CG27" s="682"/>
      <c r="CH27" s="682"/>
      <c r="CI27" s="682"/>
      <c r="CJ27" s="682"/>
      <c r="CK27" s="682"/>
      <c r="CL27" s="682"/>
      <c r="CM27" s="682"/>
      <c r="CN27" s="682"/>
      <c r="CO27" s="682"/>
      <c r="CP27" s="682"/>
      <c r="CQ27" s="683"/>
      <c r="CR27" s="642">
        <v>32535624</v>
      </c>
      <c r="CS27" s="661"/>
      <c r="CT27" s="661"/>
      <c r="CU27" s="661"/>
      <c r="CV27" s="661"/>
      <c r="CW27" s="661"/>
      <c r="CX27" s="661"/>
      <c r="CY27" s="662"/>
      <c r="CZ27" s="645">
        <v>16.899999999999999</v>
      </c>
      <c r="DA27" s="663"/>
      <c r="DB27" s="663"/>
      <c r="DC27" s="664"/>
      <c r="DD27" s="648">
        <v>8886568</v>
      </c>
      <c r="DE27" s="661"/>
      <c r="DF27" s="661"/>
      <c r="DG27" s="661"/>
      <c r="DH27" s="661"/>
      <c r="DI27" s="661"/>
      <c r="DJ27" s="661"/>
      <c r="DK27" s="662"/>
      <c r="DL27" s="648">
        <v>8525064</v>
      </c>
      <c r="DM27" s="661"/>
      <c r="DN27" s="661"/>
      <c r="DO27" s="661"/>
      <c r="DP27" s="661"/>
      <c r="DQ27" s="661"/>
      <c r="DR27" s="661"/>
      <c r="DS27" s="661"/>
      <c r="DT27" s="661"/>
      <c r="DU27" s="661"/>
      <c r="DV27" s="662"/>
      <c r="DW27" s="645">
        <v>11.3</v>
      </c>
      <c r="DX27" s="663"/>
      <c r="DY27" s="663"/>
      <c r="DZ27" s="663"/>
      <c r="EA27" s="663"/>
      <c r="EB27" s="663"/>
      <c r="EC27" s="684"/>
    </row>
    <row r="28" spans="2:133" ht="11.25" customHeight="1" x14ac:dyDescent="0.2">
      <c r="B28" s="639" t="s">
        <v>297</v>
      </c>
      <c r="C28" s="640"/>
      <c r="D28" s="640"/>
      <c r="E28" s="640"/>
      <c r="F28" s="640"/>
      <c r="G28" s="640"/>
      <c r="H28" s="640"/>
      <c r="I28" s="640"/>
      <c r="J28" s="640"/>
      <c r="K28" s="640"/>
      <c r="L28" s="640"/>
      <c r="M28" s="640"/>
      <c r="N28" s="640"/>
      <c r="O28" s="640"/>
      <c r="P28" s="640"/>
      <c r="Q28" s="641"/>
      <c r="R28" s="642">
        <v>360145</v>
      </c>
      <c r="S28" s="643"/>
      <c r="T28" s="643"/>
      <c r="U28" s="643"/>
      <c r="V28" s="643"/>
      <c r="W28" s="643"/>
      <c r="X28" s="643"/>
      <c r="Y28" s="644"/>
      <c r="Z28" s="675">
        <v>0.2</v>
      </c>
      <c r="AA28" s="675"/>
      <c r="AB28" s="675"/>
      <c r="AC28" s="675"/>
      <c r="AD28" s="676" t="s">
        <v>230</v>
      </c>
      <c r="AE28" s="676"/>
      <c r="AF28" s="676"/>
      <c r="AG28" s="676"/>
      <c r="AH28" s="676"/>
      <c r="AI28" s="676"/>
      <c r="AJ28" s="676"/>
      <c r="AK28" s="676"/>
      <c r="AL28" s="645" t="s">
        <v>127</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298</v>
      </c>
      <c r="CE28" s="682"/>
      <c r="CF28" s="682"/>
      <c r="CG28" s="682"/>
      <c r="CH28" s="682"/>
      <c r="CI28" s="682"/>
      <c r="CJ28" s="682"/>
      <c r="CK28" s="682"/>
      <c r="CL28" s="682"/>
      <c r="CM28" s="682"/>
      <c r="CN28" s="682"/>
      <c r="CO28" s="682"/>
      <c r="CP28" s="682"/>
      <c r="CQ28" s="683"/>
      <c r="CR28" s="642">
        <v>12112913</v>
      </c>
      <c r="CS28" s="643"/>
      <c r="CT28" s="643"/>
      <c r="CU28" s="643"/>
      <c r="CV28" s="643"/>
      <c r="CW28" s="643"/>
      <c r="CX28" s="643"/>
      <c r="CY28" s="644"/>
      <c r="CZ28" s="645">
        <v>6.3</v>
      </c>
      <c r="DA28" s="663"/>
      <c r="DB28" s="663"/>
      <c r="DC28" s="664"/>
      <c r="DD28" s="648">
        <v>11534331</v>
      </c>
      <c r="DE28" s="643"/>
      <c r="DF28" s="643"/>
      <c r="DG28" s="643"/>
      <c r="DH28" s="643"/>
      <c r="DI28" s="643"/>
      <c r="DJ28" s="643"/>
      <c r="DK28" s="644"/>
      <c r="DL28" s="648">
        <v>10758827</v>
      </c>
      <c r="DM28" s="643"/>
      <c r="DN28" s="643"/>
      <c r="DO28" s="643"/>
      <c r="DP28" s="643"/>
      <c r="DQ28" s="643"/>
      <c r="DR28" s="643"/>
      <c r="DS28" s="643"/>
      <c r="DT28" s="643"/>
      <c r="DU28" s="643"/>
      <c r="DV28" s="644"/>
      <c r="DW28" s="645">
        <v>14.2</v>
      </c>
      <c r="DX28" s="663"/>
      <c r="DY28" s="663"/>
      <c r="DZ28" s="663"/>
      <c r="EA28" s="663"/>
      <c r="EB28" s="663"/>
      <c r="EC28" s="684"/>
    </row>
    <row r="29" spans="2:133" ht="11.25" customHeight="1" x14ac:dyDescent="0.2">
      <c r="B29" s="639" t="s">
        <v>299</v>
      </c>
      <c r="C29" s="640"/>
      <c r="D29" s="640"/>
      <c r="E29" s="640"/>
      <c r="F29" s="640"/>
      <c r="G29" s="640"/>
      <c r="H29" s="640"/>
      <c r="I29" s="640"/>
      <c r="J29" s="640"/>
      <c r="K29" s="640"/>
      <c r="L29" s="640"/>
      <c r="M29" s="640"/>
      <c r="N29" s="640"/>
      <c r="O29" s="640"/>
      <c r="P29" s="640"/>
      <c r="Q29" s="641"/>
      <c r="R29" s="642">
        <v>2173297</v>
      </c>
      <c r="S29" s="643"/>
      <c r="T29" s="643"/>
      <c r="U29" s="643"/>
      <c r="V29" s="643"/>
      <c r="W29" s="643"/>
      <c r="X29" s="643"/>
      <c r="Y29" s="644"/>
      <c r="Z29" s="675">
        <v>1.1000000000000001</v>
      </c>
      <c r="AA29" s="675"/>
      <c r="AB29" s="675"/>
      <c r="AC29" s="675"/>
      <c r="AD29" s="676">
        <v>136428</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300</v>
      </c>
      <c r="CE29" s="728"/>
      <c r="CF29" s="681" t="s">
        <v>301</v>
      </c>
      <c r="CG29" s="682"/>
      <c r="CH29" s="682"/>
      <c r="CI29" s="682"/>
      <c r="CJ29" s="682"/>
      <c r="CK29" s="682"/>
      <c r="CL29" s="682"/>
      <c r="CM29" s="682"/>
      <c r="CN29" s="682"/>
      <c r="CO29" s="682"/>
      <c r="CP29" s="682"/>
      <c r="CQ29" s="683"/>
      <c r="CR29" s="642">
        <v>12112880</v>
      </c>
      <c r="CS29" s="661"/>
      <c r="CT29" s="661"/>
      <c r="CU29" s="661"/>
      <c r="CV29" s="661"/>
      <c r="CW29" s="661"/>
      <c r="CX29" s="661"/>
      <c r="CY29" s="662"/>
      <c r="CZ29" s="645">
        <v>6.3</v>
      </c>
      <c r="DA29" s="663"/>
      <c r="DB29" s="663"/>
      <c r="DC29" s="664"/>
      <c r="DD29" s="648">
        <v>11534298</v>
      </c>
      <c r="DE29" s="661"/>
      <c r="DF29" s="661"/>
      <c r="DG29" s="661"/>
      <c r="DH29" s="661"/>
      <c r="DI29" s="661"/>
      <c r="DJ29" s="661"/>
      <c r="DK29" s="662"/>
      <c r="DL29" s="648">
        <v>10758794</v>
      </c>
      <c r="DM29" s="661"/>
      <c r="DN29" s="661"/>
      <c r="DO29" s="661"/>
      <c r="DP29" s="661"/>
      <c r="DQ29" s="661"/>
      <c r="DR29" s="661"/>
      <c r="DS29" s="661"/>
      <c r="DT29" s="661"/>
      <c r="DU29" s="661"/>
      <c r="DV29" s="662"/>
      <c r="DW29" s="645">
        <v>14.2</v>
      </c>
      <c r="DX29" s="663"/>
      <c r="DY29" s="663"/>
      <c r="DZ29" s="663"/>
      <c r="EA29" s="663"/>
      <c r="EB29" s="663"/>
      <c r="EC29" s="684"/>
    </row>
    <row r="30" spans="2:133" ht="11.25" customHeight="1" x14ac:dyDescent="0.2">
      <c r="B30" s="639" t="s">
        <v>302</v>
      </c>
      <c r="C30" s="640"/>
      <c r="D30" s="640"/>
      <c r="E30" s="640"/>
      <c r="F30" s="640"/>
      <c r="G30" s="640"/>
      <c r="H30" s="640"/>
      <c r="I30" s="640"/>
      <c r="J30" s="640"/>
      <c r="K30" s="640"/>
      <c r="L30" s="640"/>
      <c r="M30" s="640"/>
      <c r="N30" s="640"/>
      <c r="O30" s="640"/>
      <c r="P30" s="640"/>
      <c r="Q30" s="641"/>
      <c r="R30" s="642">
        <v>583311</v>
      </c>
      <c r="S30" s="643"/>
      <c r="T30" s="643"/>
      <c r="U30" s="643"/>
      <c r="V30" s="643"/>
      <c r="W30" s="643"/>
      <c r="X30" s="643"/>
      <c r="Y30" s="644"/>
      <c r="Z30" s="675">
        <v>0.3</v>
      </c>
      <c r="AA30" s="675"/>
      <c r="AB30" s="675"/>
      <c r="AC30" s="675"/>
      <c r="AD30" s="676">
        <v>2366</v>
      </c>
      <c r="AE30" s="676"/>
      <c r="AF30" s="676"/>
      <c r="AG30" s="676"/>
      <c r="AH30" s="676"/>
      <c r="AI30" s="676"/>
      <c r="AJ30" s="676"/>
      <c r="AK30" s="676"/>
      <c r="AL30" s="645">
        <v>0</v>
      </c>
      <c r="AM30" s="646"/>
      <c r="AN30" s="646"/>
      <c r="AO30" s="677"/>
      <c r="AP30" s="703" t="s">
        <v>218</v>
      </c>
      <c r="AQ30" s="704"/>
      <c r="AR30" s="704"/>
      <c r="AS30" s="704"/>
      <c r="AT30" s="704"/>
      <c r="AU30" s="704"/>
      <c r="AV30" s="704"/>
      <c r="AW30" s="704"/>
      <c r="AX30" s="704"/>
      <c r="AY30" s="704"/>
      <c r="AZ30" s="704"/>
      <c r="BA30" s="704"/>
      <c r="BB30" s="704"/>
      <c r="BC30" s="704"/>
      <c r="BD30" s="704"/>
      <c r="BE30" s="704"/>
      <c r="BF30" s="705"/>
      <c r="BG30" s="703" t="s">
        <v>303</v>
      </c>
      <c r="BH30" s="716"/>
      <c r="BI30" s="716"/>
      <c r="BJ30" s="716"/>
      <c r="BK30" s="716"/>
      <c r="BL30" s="716"/>
      <c r="BM30" s="716"/>
      <c r="BN30" s="716"/>
      <c r="BO30" s="716"/>
      <c r="BP30" s="716"/>
      <c r="BQ30" s="717"/>
      <c r="BR30" s="703" t="s">
        <v>304</v>
      </c>
      <c r="BS30" s="716"/>
      <c r="BT30" s="716"/>
      <c r="BU30" s="716"/>
      <c r="BV30" s="716"/>
      <c r="BW30" s="716"/>
      <c r="BX30" s="716"/>
      <c r="BY30" s="716"/>
      <c r="BZ30" s="716"/>
      <c r="CA30" s="716"/>
      <c r="CB30" s="717"/>
      <c r="CD30" s="729"/>
      <c r="CE30" s="730"/>
      <c r="CF30" s="681" t="s">
        <v>305</v>
      </c>
      <c r="CG30" s="682"/>
      <c r="CH30" s="682"/>
      <c r="CI30" s="682"/>
      <c r="CJ30" s="682"/>
      <c r="CK30" s="682"/>
      <c r="CL30" s="682"/>
      <c r="CM30" s="682"/>
      <c r="CN30" s="682"/>
      <c r="CO30" s="682"/>
      <c r="CP30" s="682"/>
      <c r="CQ30" s="683"/>
      <c r="CR30" s="642">
        <v>11865855</v>
      </c>
      <c r="CS30" s="643"/>
      <c r="CT30" s="643"/>
      <c r="CU30" s="643"/>
      <c r="CV30" s="643"/>
      <c r="CW30" s="643"/>
      <c r="CX30" s="643"/>
      <c r="CY30" s="644"/>
      <c r="CZ30" s="645">
        <v>6.2</v>
      </c>
      <c r="DA30" s="663"/>
      <c r="DB30" s="663"/>
      <c r="DC30" s="664"/>
      <c r="DD30" s="648">
        <v>11289609</v>
      </c>
      <c r="DE30" s="643"/>
      <c r="DF30" s="643"/>
      <c r="DG30" s="643"/>
      <c r="DH30" s="643"/>
      <c r="DI30" s="643"/>
      <c r="DJ30" s="643"/>
      <c r="DK30" s="644"/>
      <c r="DL30" s="648">
        <v>10518350</v>
      </c>
      <c r="DM30" s="643"/>
      <c r="DN30" s="643"/>
      <c r="DO30" s="643"/>
      <c r="DP30" s="643"/>
      <c r="DQ30" s="643"/>
      <c r="DR30" s="643"/>
      <c r="DS30" s="643"/>
      <c r="DT30" s="643"/>
      <c r="DU30" s="643"/>
      <c r="DV30" s="644"/>
      <c r="DW30" s="645">
        <v>13.9</v>
      </c>
      <c r="DX30" s="663"/>
      <c r="DY30" s="663"/>
      <c r="DZ30" s="663"/>
      <c r="EA30" s="663"/>
      <c r="EB30" s="663"/>
      <c r="EC30" s="684"/>
    </row>
    <row r="31" spans="2:133" ht="11.25" customHeight="1" x14ac:dyDescent="0.2">
      <c r="B31" s="639" t="s">
        <v>306</v>
      </c>
      <c r="C31" s="640"/>
      <c r="D31" s="640"/>
      <c r="E31" s="640"/>
      <c r="F31" s="640"/>
      <c r="G31" s="640"/>
      <c r="H31" s="640"/>
      <c r="I31" s="640"/>
      <c r="J31" s="640"/>
      <c r="K31" s="640"/>
      <c r="L31" s="640"/>
      <c r="M31" s="640"/>
      <c r="N31" s="640"/>
      <c r="O31" s="640"/>
      <c r="P31" s="640"/>
      <c r="Q31" s="641"/>
      <c r="R31" s="642">
        <v>62769446</v>
      </c>
      <c r="S31" s="643"/>
      <c r="T31" s="643"/>
      <c r="U31" s="643"/>
      <c r="V31" s="643"/>
      <c r="W31" s="643"/>
      <c r="X31" s="643"/>
      <c r="Y31" s="644"/>
      <c r="Z31" s="675">
        <v>31.4</v>
      </c>
      <c r="AA31" s="675"/>
      <c r="AB31" s="675"/>
      <c r="AC31" s="675"/>
      <c r="AD31" s="676" t="s">
        <v>230</v>
      </c>
      <c r="AE31" s="676"/>
      <c r="AF31" s="676"/>
      <c r="AG31" s="676"/>
      <c r="AH31" s="676"/>
      <c r="AI31" s="676"/>
      <c r="AJ31" s="676"/>
      <c r="AK31" s="676"/>
      <c r="AL31" s="645" t="s">
        <v>230</v>
      </c>
      <c r="AM31" s="646"/>
      <c r="AN31" s="646"/>
      <c r="AO31" s="677"/>
      <c r="AP31" s="718" t="s">
        <v>307</v>
      </c>
      <c r="AQ31" s="719"/>
      <c r="AR31" s="719"/>
      <c r="AS31" s="719"/>
      <c r="AT31" s="724" t="s">
        <v>308</v>
      </c>
      <c r="AU31" s="231"/>
      <c r="AV31" s="231"/>
      <c r="AW31" s="231"/>
      <c r="AX31" s="708" t="s">
        <v>185</v>
      </c>
      <c r="AY31" s="709"/>
      <c r="AZ31" s="709"/>
      <c r="BA31" s="709"/>
      <c r="BB31" s="709"/>
      <c r="BC31" s="709"/>
      <c r="BD31" s="709"/>
      <c r="BE31" s="709"/>
      <c r="BF31" s="710"/>
      <c r="BG31" s="711">
        <v>98.8</v>
      </c>
      <c r="BH31" s="712"/>
      <c r="BI31" s="712"/>
      <c r="BJ31" s="712"/>
      <c r="BK31" s="712"/>
      <c r="BL31" s="712"/>
      <c r="BM31" s="713">
        <v>95.7</v>
      </c>
      <c r="BN31" s="712"/>
      <c r="BO31" s="712"/>
      <c r="BP31" s="712"/>
      <c r="BQ31" s="714"/>
      <c r="BR31" s="711">
        <v>98.8</v>
      </c>
      <c r="BS31" s="712"/>
      <c r="BT31" s="712"/>
      <c r="BU31" s="712"/>
      <c r="BV31" s="712"/>
      <c r="BW31" s="712"/>
      <c r="BX31" s="713">
        <v>95.6</v>
      </c>
      <c r="BY31" s="712"/>
      <c r="BZ31" s="712"/>
      <c r="CA31" s="712"/>
      <c r="CB31" s="714"/>
      <c r="CD31" s="729"/>
      <c r="CE31" s="730"/>
      <c r="CF31" s="681" t="s">
        <v>309</v>
      </c>
      <c r="CG31" s="682"/>
      <c r="CH31" s="682"/>
      <c r="CI31" s="682"/>
      <c r="CJ31" s="682"/>
      <c r="CK31" s="682"/>
      <c r="CL31" s="682"/>
      <c r="CM31" s="682"/>
      <c r="CN31" s="682"/>
      <c r="CO31" s="682"/>
      <c r="CP31" s="682"/>
      <c r="CQ31" s="683"/>
      <c r="CR31" s="642">
        <v>247025</v>
      </c>
      <c r="CS31" s="661"/>
      <c r="CT31" s="661"/>
      <c r="CU31" s="661"/>
      <c r="CV31" s="661"/>
      <c r="CW31" s="661"/>
      <c r="CX31" s="661"/>
      <c r="CY31" s="662"/>
      <c r="CZ31" s="645">
        <v>0.1</v>
      </c>
      <c r="DA31" s="663"/>
      <c r="DB31" s="663"/>
      <c r="DC31" s="664"/>
      <c r="DD31" s="648">
        <v>244689</v>
      </c>
      <c r="DE31" s="661"/>
      <c r="DF31" s="661"/>
      <c r="DG31" s="661"/>
      <c r="DH31" s="661"/>
      <c r="DI31" s="661"/>
      <c r="DJ31" s="661"/>
      <c r="DK31" s="662"/>
      <c r="DL31" s="648">
        <v>240444</v>
      </c>
      <c r="DM31" s="661"/>
      <c r="DN31" s="661"/>
      <c r="DO31" s="661"/>
      <c r="DP31" s="661"/>
      <c r="DQ31" s="661"/>
      <c r="DR31" s="661"/>
      <c r="DS31" s="661"/>
      <c r="DT31" s="661"/>
      <c r="DU31" s="661"/>
      <c r="DV31" s="662"/>
      <c r="DW31" s="645">
        <v>0.3</v>
      </c>
      <c r="DX31" s="663"/>
      <c r="DY31" s="663"/>
      <c r="DZ31" s="663"/>
      <c r="EA31" s="663"/>
      <c r="EB31" s="663"/>
      <c r="EC31" s="684"/>
    </row>
    <row r="32" spans="2:133" ht="11.25" customHeight="1" x14ac:dyDescent="0.2">
      <c r="B32" s="733" t="s">
        <v>310</v>
      </c>
      <c r="C32" s="734"/>
      <c r="D32" s="734"/>
      <c r="E32" s="734"/>
      <c r="F32" s="734"/>
      <c r="G32" s="734"/>
      <c r="H32" s="734"/>
      <c r="I32" s="734"/>
      <c r="J32" s="734"/>
      <c r="K32" s="734"/>
      <c r="L32" s="734"/>
      <c r="M32" s="734"/>
      <c r="N32" s="734"/>
      <c r="O32" s="734"/>
      <c r="P32" s="734"/>
      <c r="Q32" s="735"/>
      <c r="R32" s="642" t="s">
        <v>127</v>
      </c>
      <c r="S32" s="643"/>
      <c r="T32" s="643"/>
      <c r="U32" s="643"/>
      <c r="V32" s="643"/>
      <c r="W32" s="643"/>
      <c r="X32" s="643"/>
      <c r="Y32" s="644"/>
      <c r="Z32" s="675" t="s">
        <v>127</v>
      </c>
      <c r="AA32" s="675"/>
      <c r="AB32" s="675"/>
      <c r="AC32" s="675"/>
      <c r="AD32" s="676" t="s">
        <v>230</v>
      </c>
      <c r="AE32" s="676"/>
      <c r="AF32" s="676"/>
      <c r="AG32" s="676"/>
      <c r="AH32" s="676"/>
      <c r="AI32" s="676"/>
      <c r="AJ32" s="676"/>
      <c r="AK32" s="676"/>
      <c r="AL32" s="645" t="s">
        <v>127</v>
      </c>
      <c r="AM32" s="646"/>
      <c r="AN32" s="646"/>
      <c r="AO32" s="677"/>
      <c r="AP32" s="720"/>
      <c r="AQ32" s="721"/>
      <c r="AR32" s="721"/>
      <c r="AS32" s="721"/>
      <c r="AT32" s="725"/>
      <c r="AU32" s="230" t="s">
        <v>311</v>
      </c>
      <c r="AV32" s="230"/>
      <c r="AW32" s="230"/>
      <c r="AX32" s="639" t="s">
        <v>312</v>
      </c>
      <c r="AY32" s="640"/>
      <c r="AZ32" s="640"/>
      <c r="BA32" s="640"/>
      <c r="BB32" s="640"/>
      <c r="BC32" s="640"/>
      <c r="BD32" s="640"/>
      <c r="BE32" s="640"/>
      <c r="BF32" s="641"/>
      <c r="BG32" s="715">
        <v>98.8</v>
      </c>
      <c r="BH32" s="661"/>
      <c r="BI32" s="661"/>
      <c r="BJ32" s="661"/>
      <c r="BK32" s="661"/>
      <c r="BL32" s="661"/>
      <c r="BM32" s="646">
        <v>95.5</v>
      </c>
      <c r="BN32" s="707"/>
      <c r="BO32" s="707"/>
      <c r="BP32" s="707"/>
      <c r="BQ32" s="688"/>
      <c r="BR32" s="715">
        <v>98.6</v>
      </c>
      <c r="BS32" s="661"/>
      <c r="BT32" s="661"/>
      <c r="BU32" s="661"/>
      <c r="BV32" s="661"/>
      <c r="BW32" s="661"/>
      <c r="BX32" s="646">
        <v>95.1</v>
      </c>
      <c r="BY32" s="707"/>
      <c r="BZ32" s="707"/>
      <c r="CA32" s="707"/>
      <c r="CB32" s="688"/>
      <c r="CD32" s="731"/>
      <c r="CE32" s="732"/>
      <c r="CF32" s="681" t="s">
        <v>313</v>
      </c>
      <c r="CG32" s="682"/>
      <c r="CH32" s="682"/>
      <c r="CI32" s="682"/>
      <c r="CJ32" s="682"/>
      <c r="CK32" s="682"/>
      <c r="CL32" s="682"/>
      <c r="CM32" s="682"/>
      <c r="CN32" s="682"/>
      <c r="CO32" s="682"/>
      <c r="CP32" s="682"/>
      <c r="CQ32" s="683"/>
      <c r="CR32" s="642">
        <v>33</v>
      </c>
      <c r="CS32" s="643"/>
      <c r="CT32" s="643"/>
      <c r="CU32" s="643"/>
      <c r="CV32" s="643"/>
      <c r="CW32" s="643"/>
      <c r="CX32" s="643"/>
      <c r="CY32" s="644"/>
      <c r="CZ32" s="645">
        <v>0</v>
      </c>
      <c r="DA32" s="663"/>
      <c r="DB32" s="663"/>
      <c r="DC32" s="664"/>
      <c r="DD32" s="648">
        <v>33</v>
      </c>
      <c r="DE32" s="643"/>
      <c r="DF32" s="643"/>
      <c r="DG32" s="643"/>
      <c r="DH32" s="643"/>
      <c r="DI32" s="643"/>
      <c r="DJ32" s="643"/>
      <c r="DK32" s="644"/>
      <c r="DL32" s="648">
        <v>33</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2">
      <c r="B33" s="639" t="s">
        <v>314</v>
      </c>
      <c r="C33" s="640"/>
      <c r="D33" s="640"/>
      <c r="E33" s="640"/>
      <c r="F33" s="640"/>
      <c r="G33" s="640"/>
      <c r="H33" s="640"/>
      <c r="I33" s="640"/>
      <c r="J33" s="640"/>
      <c r="K33" s="640"/>
      <c r="L33" s="640"/>
      <c r="M33" s="640"/>
      <c r="N33" s="640"/>
      <c r="O33" s="640"/>
      <c r="P33" s="640"/>
      <c r="Q33" s="641"/>
      <c r="R33" s="642">
        <v>11821186</v>
      </c>
      <c r="S33" s="643"/>
      <c r="T33" s="643"/>
      <c r="U33" s="643"/>
      <c r="V33" s="643"/>
      <c r="W33" s="643"/>
      <c r="X33" s="643"/>
      <c r="Y33" s="644"/>
      <c r="Z33" s="675">
        <v>5.9</v>
      </c>
      <c r="AA33" s="675"/>
      <c r="AB33" s="675"/>
      <c r="AC33" s="675"/>
      <c r="AD33" s="676" t="s">
        <v>230</v>
      </c>
      <c r="AE33" s="676"/>
      <c r="AF33" s="676"/>
      <c r="AG33" s="676"/>
      <c r="AH33" s="676"/>
      <c r="AI33" s="676"/>
      <c r="AJ33" s="676"/>
      <c r="AK33" s="676"/>
      <c r="AL33" s="645" t="s">
        <v>127</v>
      </c>
      <c r="AM33" s="646"/>
      <c r="AN33" s="646"/>
      <c r="AO33" s="677"/>
      <c r="AP33" s="722"/>
      <c r="AQ33" s="723"/>
      <c r="AR33" s="723"/>
      <c r="AS33" s="723"/>
      <c r="AT33" s="726"/>
      <c r="AU33" s="232"/>
      <c r="AV33" s="232"/>
      <c r="AW33" s="232"/>
      <c r="AX33" s="623" t="s">
        <v>315</v>
      </c>
      <c r="AY33" s="624"/>
      <c r="AZ33" s="624"/>
      <c r="BA33" s="624"/>
      <c r="BB33" s="624"/>
      <c r="BC33" s="624"/>
      <c r="BD33" s="624"/>
      <c r="BE33" s="624"/>
      <c r="BF33" s="625"/>
      <c r="BG33" s="706">
        <v>98.7</v>
      </c>
      <c r="BH33" s="627"/>
      <c r="BI33" s="627"/>
      <c r="BJ33" s="627"/>
      <c r="BK33" s="627"/>
      <c r="BL33" s="627"/>
      <c r="BM33" s="669">
        <v>95.3</v>
      </c>
      <c r="BN33" s="627"/>
      <c r="BO33" s="627"/>
      <c r="BP33" s="627"/>
      <c r="BQ33" s="671"/>
      <c r="BR33" s="706">
        <v>98.8</v>
      </c>
      <c r="BS33" s="627"/>
      <c r="BT33" s="627"/>
      <c r="BU33" s="627"/>
      <c r="BV33" s="627"/>
      <c r="BW33" s="627"/>
      <c r="BX33" s="669">
        <v>95.4</v>
      </c>
      <c r="BY33" s="627"/>
      <c r="BZ33" s="627"/>
      <c r="CA33" s="627"/>
      <c r="CB33" s="671"/>
      <c r="CD33" s="681" t="s">
        <v>316</v>
      </c>
      <c r="CE33" s="682"/>
      <c r="CF33" s="682"/>
      <c r="CG33" s="682"/>
      <c r="CH33" s="682"/>
      <c r="CI33" s="682"/>
      <c r="CJ33" s="682"/>
      <c r="CK33" s="682"/>
      <c r="CL33" s="682"/>
      <c r="CM33" s="682"/>
      <c r="CN33" s="682"/>
      <c r="CO33" s="682"/>
      <c r="CP33" s="682"/>
      <c r="CQ33" s="683"/>
      <c r="CR33" s="642">
        <v>103433721</v>
      </c>
      <c r="CS33" s="661"/>
      <c r="CT33" s="661"/>
      <c r="CU33" s="661"/>
      <c r="CV33" s="661"/>
      <c r="CW33" s="661"/>
      <c r="CX33" s="661"/>
      <c r="CY33" s="662"/>
      <c r="CZ33" s="645">
        <v>53.7</v>
      </c>
      <c r="DA33" s="663"/>
      <c r="DB33" s="663"/>
      <c r="DC33" s="664"/>
      <c r="DD33" s="648">
        <v>48734467</v>
      </c>
      <c r="DE33" s="661"/>
      <c r="DF33" s="661"/>
      <c r="DG33" s="661"/>
      <c r="DH33" s="661"/>
      <c r="DI33" s="661"/>
      <c r="DJ33" s="661"/>
      <c r="DK33" s="662"/>
      <c r="DL33" s="648">
        <v>27946214</v>
      </c>
      <c r="DM33" s="661"/>
      <c r="DN33" s="661"/>
      <c r="DO33" s="661"/>
      <c r="DP33" s="661"/>
      <c r="DQ33" s="661"/>
      <c r="DR33" s="661"/>
      <c r="DS33" s="661"/>
      <c r="DT33" s="661"/>
      <c r="DU33" s="661"/>
      <c r="DV33" s="662"/>
      <c r="DW33" s="645">
        <v>36.9</v>
      </c>
      <c r="DX33" s="663"/>
      <c r="DY33" s="663"/>
      <c r="DZ33" s="663"/>
      <c r="EA33" s="663"/>
      <c r="EB33" s="663"/>
      <c r="EC33" s="684"/>
    </row>
    <row r="34" spans="2:133" ht="11.25" customHeight="1" x14ac:dyDescent="0.2">
      <c r="B34" s="639" t="s">
        <v>317</v>
      </c>
      <c r="C34" s="640"/>
      <c r="D34" s="640"/>
      <c r="E34" s="640"/>
      <c r="F34" s="640"/>
      <c r="G34" s="640"/>
      <c r="H34" s="640"/>
      <c r="I34" s="640"/>
      <c r="J34" s="640"/>
      <c r="K34" s="640"/>
      <c r="L34" s="640"/>
      <c r="M34" s="640"/>
      <c r="N34" s="640"/>
      <c r="O34" s="640"/>
      <c r="P34" s="640"/>
      <c r="Q34" s="641"/>
      <c r="R34" s="642">
        <v>528720</v>
      </c>
      <c r="S34" s="643"/>
      <c r="T34" s="643"/>
      <c r="U34" s="643"/>
      <c r="V34" s="643"/>
      <c r="W34" s="643"/>
      <c r="X34" s="643"/>
      <c r="Y34" s="644"/>
      <c r="Z34" s="675">
        <v>0.3</v>
      </c>
      <c r="AA34" s="675"/>
      <c r="AB34" s="675"/>
      <c r="AC34" s="675"/>
      <c r="AD34" s="676">
        <v>108757</v>
      </c>
      <c r="AE34" s="676"/>
      <c r="AF34" s="676"/>
      <c r="AG34" s="676"/>
      <c r="AH34" s="676"/>
      <c r="AI34" s="676"/>
      <c r="AJ34" s="676"/>
      <c r="AK34" s="676"/>
      <c r="AL34" s="645">
        <v>0.2</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318</v>
      </c>
      <c r="CE34" s="682"/>
      <c r="CF34" s="682"/>
      <c r="CG34" s="682"/>
      <c r="CH34" s="682"/>
      <c r="CI34" s="682"/>
      <c r="CJ34" s="682"/>
      <c r="CK34" s="682"/>
      <c r="CL34" s="682"/>
      <c r="CM34" s="682"/>
      <c r="CN34" s="682"/>
      <c r="CO34" s="682"/>
      <c r="CP34" s="682"/>
      <c r="CQ34" s="683"/>
      <c r="CR34" s="642">
        <v>28445555</v>
      </c>
      <c r="CS34" s="643"/>
      <c r="CT34" s="643"/>
      <c r="CU34" s="643"/>
      <c r="CV34" s="643"/>
      <c r="CW34" s="643"/>
      <c r="CX34" s="643"/>
      <c r="CY34" s="644"/>
      <c r="CZ34" s="645">
        <v>14.8</v>
      </c>
      <c r="DA34" s="663"/>
      <c r="DB34" s="663"/>
      <c r="DC34" s="664"/>
      <c r="DD34" s="648">
        <v>15973829</v>
      </c>
      <c r="DE34" s="643"/>
      <c r="DF34" s="643"/>
      <c r="DG34" s="643"/>
      <c r="DH34" s="643"/>
      <c r="DI34" s="643"/>
      <c r="DJ34" s="643"/>
      <c r="DK34" s="644"/>
      <c r="DL34" s="648">
        <v>10745704</v>
      </c>
      <c r="DM34" s="643"/>
      <c r="DN34" s="643"/>
      <c r="DO34" s="643"/>
      <c r="DP34" s="643"/>
      <c r="DQ34" s="643"/>
      <c r="DR34" s="643"/>
      <c r="DS34" s="643"/>
      <c r="DT34" s="643"/>
      <c r="DU34" s="643"/>
      <c r="DV34" s="644"/>
      <c r="DW34" s="645">
        <v>14.2</v>
      </c>
      <c r="DX34" s="663"/>
      <c r="DY34" s="663"/>
      <c r="DZ34" s="663"/>
      <c r="EA34" s="663"/>
      <c r="EB34" s="663"/>
      <c r="EC34" s="684"/>
    </row>
    <row r="35" spans="2:133" ht="11.25" customHeight="1" x14ac:dyDescent="0.2">
      <c r="B35" s="639" t="s">
        <v>319</v>
      </c>
      <c r="C35" s="640"/>
      <c r="D35" s="640"/>
      <c r="E35" s="640"/>
      <c r="F35" s="640"/>
      <c r="G35" s="640"/>
      <c r="H35" s="640"/>
      <c r="I35" s="640"/>
      <c r="J35" s="640"/>
      <c r="K35" s="640"/>
      <c r="L35" s="640"/>
      <c r="M35" s="640"/>
      <c r="N35" s="640"/>
      <c r="O35" s="640"/>
      <c r="P35" s="640"/>
      <c r="Q35" s="641"/>
      <c r="R35" s="642">
        <v>673840</v>
      </c>
      <c r="S35" s="643"/>
      <c r="T35" s="643"/>
      <c r="U35" s="643"/>
      <c r="V35" s="643"/>
      <c r="W35" s="643"/>
      <c r="X35" s="643"/>
      <c r="Y35" s="644"/>
      <c r="Z35" s="675">
        <v>0.3</v>
      </c>
      <c r="AA35" s="675"/>
      <c r="AB35" s="675"/>
      <c r="AC35" s="675"/>
      <c r="AD35" s="676" t="s">
        <v>127</v>
      </c>
      <c r="AE35" s="676"/>
      <c r="AF35" s="676"/>
      <c r="AG35" s="676"/>
      <c r="AH35" s="676"/>
      <c r="AI35" s="676"/>
      <c r="AJ35" s="676"/>
      <c r="AK35" s="676"/>
      <c r="AL35" s="645" t="s">
        <v>127</v>
      </c>
      <c r="AM35" s="646"/>
      <c r="AN35" s="646"/>
      <c r="AO35" s="677"/>
      <c r="AP35" s="235"/>
      <c r="AQ35" s="703" t="s">
        <v>320</v>
      </c>
      <c r="AR35" s="704"/>
      <c r="AS35" s="704"/>
      <c r="AT35" s="704"/>
      <c r="AU35" s="704"/>
      <c r="AV35" s="704"/>
      <c r="AW35" s="704"/>
      <c r="AX35" s="704"/>
      <c r="AY35" s="704"/>
      <c r="AZ35" s="704"/>
      <c r="BA35" s="704"/>
      <c r="BB35" s="704"/>
      <c r="BC35" s="704"/>
      <c r="BD35" s="704"/>
      <c r="BE35" s="704"/>
      <c r="BF35" s="705"/>
      <c r="BG35" s="703" t="s">
        <v>321</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322</v>
      </c>
      <c r="CE35" s="682"/>
      <c r="CF35" s="682"/>
      <c r="CG35" s="682"/>
      <c r="CH35" s="682"/>
      <c r="CI35" s="682"/>
      <c r="CJ35" s="682"/>
      <c r="CK35" s="682"/>
      <c r="CL35" s="682"/>
      <c r="CM35" s="682"/>
      <c r="CN35" s="682"/>
      <c r="CO35" s="682"/>
      <c r="CP35" s="682"/>
      <c r="CQ35" s="683"/>
      <c r="CR35" s="642">
        <v>2599871</v>
      </c>
      <c r="CS35" s="661"/>
      <c r="CT35" s="661"/>
      <c r="CU35" s="661"/>
      <c r="CV35" s="661"/>
      <c r="CW35" s="661"/>
      <c r="CX35" s="661"/>
      <c r="CY35" s="662"/>
      <c r="CZ35" s="645">
        <v>1.4</v>
      </c>
      <c r="DA35" s="663"/>
      <c r="DB35" s="663"/>
      <c r="DC35" s="664"/>
      <c r="DD35" s="648">
        <v>1541750</v>
      </c>
      <c r="DE35" s="661"/>
      <c r="DF35" s="661"/>
      <c r="DG35" s="661"/>
      <c r="DH35" s="661"/>
      <c r="DI35" s="661"/>
      <c r="DJ35" s="661"/>
      <c r="DK35" s="662"/>
      <c r="DL35" s="648">
        <v>1531774</v>
      </c>
      <c r="DM35" s="661"/>
      <c r="DN35" s="661"/>
      <c r="DO35" s="661"/>
      <c r="DP35" s="661"/>
      <c r="DQ35" s="661"/>
      <c r="DR35" s="661"/>
      <c r="DS35" s="661"/>
      <c r="DT35" s="661"/>
      <c r="DU35" s="661"/>
      <c r="DV35" s="662"/>
      <c r="DW35" s="645">
        <v>2</v>
      </c>
      <c r="DX35" s="663"/>
      <c r="DY35" s="663"/>
      <c r="DZ35" s="663"/>
      <c r="EA35" s="663"/>
      <c r="EB35" s="663"/>
      <c r="EC35" s="684"/>
    </row>
    <row r="36" spans="2:133" ht="11.25" customHeight="1" x14ac:dyDescent="0.2">
      <c r="B36" s="639" t="s">
        <v>323</v>
      </c>
      <c r="C36" s="640"/>
      <c r="D36" s="640"/>
      <c r="E36" s="640"/>
      <c r="F36" s="640"/>
      <c r="G36" s="640"/>
      <c r="H36" s="640"/>
      <c r="I36" s="640"/>
      <c r="J36" s="640"/>
      <c r="K36" s="640"/>
      <c r="L36" s="640"/>
      <c r="M36" s="640"/>
      <c r="N36" s="640"/>
      <c r="O36" s="640"/>
      <c r="P36" s="640"/>
      <c r="Q36" s="641"/>
      <c r="R36" s="642">
        <v>10368369</v>
      </c>
      <c r="S36" s="643"/>
      <c r="T36" s="643"/>
      <c r="U36" s="643"/>
      <c r="V36" s="643"/>
      <c r="W36" s="643"/>
      <c r="X36" s="643"/>
      <c r="Y36" s="644"/>
      <c r="Z36" s="675">
        <v>5.2</v>
      </c>
      <c r="AA36" s="675"/>
      <c r="AB36" s="675"/>
      <c r="AC36" s="675"/>
      <c r="AD36" s="676" t="s">
        <v>127</v>
      </c>
      <c r="AE36" s="676"/>
      <c r="AF36" s="676"/>
      <c r="AG36" s="676"/>
      <c r="AH36" s="676"/>
      <c r="AI36" s="676"/>
      <c r="AJ36" s="676"/>
      <c r="AK36" s="676"/>
      <c r="AL36" s="645" t="s">
        <v>127</v>
      </c>
      <c r="AM36" s="646"/>
      <c r="AN36" s="646"/>
      <c r="AO36" s="677"/>
      <c r="AP36" s="235"/>
      <c r="AQ36" s="694" t="s">
        <v>324</v>
      </c>
      <c r="AR36" s="695"/>
      <c r="AS36" s="695"/>
      <c r="AT36" s="695"/>
      <c r="AU36" s="695"/>
      <c r="AV36" s="695"/>
      <c r="AW36" s="695"/>
      <c r="AX36" s="695"/>
      <c r="AY36" s="696"/>
      <c r="AZ36" s="697">
        <v>20609645</v>
      </c>
      <c r="BA36" s="698"/>
      <c r="BB36" s="698"/>
      <c r="BC36" s="698"/>
      <c r="BD36" s="698"/>
      <c r="BE36" s="698"/>
      <c r="BF36" s="699"/>
      <c r="BG36" s="700" t="s">
        <v>325</v>
      </c>
      <c r="BH36" s="701"/>
      <c r="BI36" s="701"/>
      <c r="BJ36" s="701"/>
      <c r="BK36" s="701"/>
      <c r="BL36" s="701"/>
      <c r="BM36" s="701"/>
      <c r="BN36" s="701"/>
      <c r="BO36" s="701"/>
      <c r="BP36" s="701"/>
      <c r="BQ36" s="701"/>
      <c r="BR36" s="701"/>
      <c r="BS36" s="701"/>
      <c r="BT36" s="701"/>
      <c r="BU36" s="702"/>
      <c r="BV36" s="697">
        <v>158569</v>
      </c>
      <c r="BW36" s="698"/>
      <c r="BX36" s="698"/>
      <c r="BY36" s="698"/>
      <c r="BZ36" s="698"/>
      <c r="CA36" s="698"/>
      <c r="CB36" s="699"/>
      <c r="CD36" s="681" t="s">
        <v>326</v>
      </c>
      <c r="CE36" s="682"/>
      <c r="CF36" s="682"/>
      <c r="CG36" s="682"/>
      <c r="CH36" s="682"/>
      <c r="CI36" s="682"/>
      <c r="CJ36" s="682"/>
      <c r="CK36" s="682"/>
      <c r="CL36" s="682"/>
      <c r="CM36" s="682"/>
      <c r="CN36" s="682"/>
      <c r="CO36" s="682"/>
      <c r="CP36" s="682"/>
      <c r="CQ36" s="683"/>
      <c r="CR36" s="642">
        <v>46052315</v>
      </c>
      <c r="CS36" s="643"/>
      <c r="CT36" s="643"/>
      <c r="CU36" s="643"/>
      <c r="CV36" s="643"/>
      <c r="CW36" s="643"/>
      <c r="CX36" s="643"/>
      <c r="CY36" s="644"/>
      <c r="CZ36" s="645">
        <v>23.9</v>
      </c>
      <c r="DA36" s="663"/>
      <c r="DB36" s="663"/>
      <c r="DC36" s="664"/>
      <c r="DD36" s="648">
        <v>12124107</v>
      </c>
      <c r="DE36" s="643"/>
      <c r="DF36" s="643"/>
      <c r="DG36" s="643"/>
      <c r="DH36" s="643"/>
      <c r="DI36" s="643"/>
      <c r="DJ36" s="643"/>
      <c r="DK36" s="644"/>
      <c r="DL36" s="648">
        <v>6915957</v>
      </c>
      <c r="DM36" s="643"/>
      <c r="DN36" s="643"/>
      <c r="DO36" s="643"/>
      <c r="DP36" s="643"/>
      <c r="DQ36" s="643"/>
      <c r="DR36" s="643"/>
      <c r="DS36" s="643"/>
      <c r="DT36" s="643"/>
      <c r="DU36" s="643"/>
      <c r="DV36" s="644"/>
      <c r="DW36" s="645">
        <v>9.1</v>
      </c>
      <c r="DX36" s="663"/>
      <c r="DY36" s="663"/>
      <c r="DZ36" s="663"/>
      <c r="EA36" s="663"/>
      <c r="EB36" s="663"/>
      <c r="EC36" s="684"/>
    </row>
    <row r="37" spans="2:133" ht="11.25" customHeight="1" x14ac:dyDescent="0.2">
      <c r="B37" s="639" t="s">
        <v>327</v>
      </c>
      <c r="C37" s="640"/>
      <c r="D37" s="640"/>
      <c r="E37" s="640"/>
      <c r="F37" s="640"/>
      <c r="G37" s="640"/>
      <c r="H37" s="640"/>
      <c r="I37" s="640"/>
      <c r="J37" s="640"/>
      <c r="K37" s="640"/>
      <c r="L37" s="640"/>
      <c r="M37" s="640"/>
      <c r="N37" s="640"/>
      <c r="O37" s="640"/>
      <c r="P37" s="640"/>
      <c r="Q37" s="641"/>
      <c r="R37" s="642">
        <v>7154298</v>
      </c>
      <c r="S37" s="643"/>
      <c r="T37" s="643"/>
      <c r="U37" s="643"/>
      <c r="V37" s="643"/>
      <c r="W37" s="643"/>
      <c r="X37" s="643"/>
      <c r="Y37" s="644"/>
      <c r="Z37" s="675">
        <v>3.6</v>
      </c>
      <c r="AA37" s="675"/>
      <c r="AB37" s="675"/>
      <c r="AC37" s="675"/>
      <c r="AD37" s="676" t="s">
        <v>230</v>
      </c>
      <c r="AE37" s="676"/>
      <c r="AF37" s="676"/>
      <c r="AG37" s="676"/>
      <c r="AH37" s="676"/>
      <c r="AI37" s="676"/>
      <c r="AJ37" s="676"/>
      <c r="AK37" s="676"/>
      <c r="AL37" s="645" t="s">
        <v>230</v>
      </c>
      <c r="AM37" s="646"/>
      <c r="AN37" s="646"/>
      <c r="AO37" s="677"/>
      <c r="AQ37" s="685" t="s">
        <v>328</v>
      </c>
      <c r="AR37" s="686"/>
      <c r="AS37" s="686"/>
      <c r="AT37" s="686"/>
      <c r="AU37" s="686"/>
      <c r="AV37" s="686"/>
      <c r="AW37" s="686"/>
      <c r="AX37" s="686"/>
      <c r="AY37" s="687"/>
      <c r="AZ37" s="642">
        <v>3978473</v>
      </c>
      <c r="BA37" s="643"/>
      <c r="BB37" s="643"/>
      <c r="BC37" s="643"/>
      <c r="BD37" s="661"/>
      <c r="BE37" s="661"/>
      <c r="BF37" s="688"/>
      <c r="BG37" s="681" t="s">
        <v>329</v>
      </c>
      <c r="BH37" s="682"/>
      <c r="BI37" s="682"/>
      <c r="BJ37" s="682"/>
      <c r="BK37" s="682"/>
      <c r="BL37" s="682"/>
      <c r="BM37" s="682"/>
      <c r="BN37" s="682"/>
      <c r="BO37" s="682"/>
      <c r="BP37" s="682"/>
      <c r="BQ37" s="682"/>
      <c r="BR37" s="682"/>
      <c r="BS37" s="682"/>
      <c r="BT37" s="682"/>
      <c r="BU37" s="683"/>
      <c r="BV37" s="642">
        <v>-285047</v>
      </c>
      <c r="BW37" s="643"/>
      <c r="BX37" s="643"/>
      <c r="BY37" s="643"/>
      <c r="BZ37" s="643"/>
      <c r="CA37" s="643"/>
      <c r="CB37" s="689"/>
      <c r="CD37" s="681" t="s">
        <v>330</v>
      </c>
      <c r="CE37" s="682"/>
      <c r="CF37" s="682"/>
      <c r="CG37" s="682"/>
      <c r="CH37" s="682"/>
      <c r="CI37" s="682"/>
      <c r="CJ37" s="682"/>
      <c r="CK37" s="682"/>
      <c r="CL37" s="682"/>
      <c r="CM37" s="682"/>
      <c r="CN37" s="682"/>
      <c r="CO37" s="682"/>
      <c r="CP37" s="682"/>
      <c r="CQ37" s="683"/>
      <c r="CR37" s="642">
        <v>191496</v>
      </c>
      <c r="CS37" s="661"/>
      <c r="CT37" s="661"/>
      <c r="CU37" s="661"/>
      <c r="CV37" s="661"/>
      <c r="CW37" s="661"/>
      <c r="CX37" s="661"/>
      <c r="CY37" s="662"/>
      <c r="CZ37" s="645">
        <v>0.1</v>
      </c>
      <c r="DA37" s="663"/>
      <c r="DB37" s="663"/>
      <c r="DC37" s="664"/>
      <c r="DD37" s="648">
        <v>191496</v>
      </c>
      <c r="DE37" s="661"/>
      <c r="DF37" s="661"/>
      <c r="DG37" s="661"/>
      <c r="DH37" s="661"/>
      <c r="DI37" s="661"/>
      <c r="DJ37" s="661"/>
      <c r="DK37" s="662"/>
      <c r="DL37" s="648">
        <v>191496</v>
      </c>
      <c r="DM37" s="661"/>
      <c r="DN37" s="661"/>
      <c r="DO37" s="661"/>
      <c r="DP37" s="661"/>
      <c r="DQ37" s="661"/>
      <c r="DR37" s="661"/>
      <c r="DS37" s="661"/>
      <c r="DT37" s="661"/>
      <c r="DU37" s="661"/>
      <c r="DV37" s="662"/>
      <c r="DW37" s="645">
        <v>0.3</v>
      </c>
      <c r="DX37" s="663"/>
      <c r="DY37" s="663"/>
      <c r="DZ37" s="663"/>
      <c r="EA37" s="663"/>
      <c r="EB37" s="663"/>
      <c r="EC37" s="684"/>
    </row>
    <row r="38" spans="2:133" ht="11.25" customHeight="1" x14ac:dyDescent="0.2">
      <c r="B38" s="639" t="s">
        <v>331</v>
      </c>
      <c r="C38" s="640"/>
      <c r="D38" s="640"/>
      <c r="E38" s="640"/>
      <c r="F38" s="640"/>
      <c r="G38" s="640"/>
      <c r="H38" s="640"/>
      <c r="I38" s="640"/>
      <c r="J38" s="640"/>
      <c r="K38" s="640"/>
      <c r="L38" s="640"/>
      <c r="M38" s="640"/>
      <c r="N38" s="640"/>
      <c r="O38" s="640"/>
      <c r="P38" s="640"/>
      <c r="Q38" s="641"/>
      <c r="R38" s="642">
        <v>6912622</v>
      </c>
      <c r="S38" s="643"/>
      <c r="T38" s="643"/>
      <c r="U38" s="643"/>
      <c r="V38" s="643"/>
      <c r="W38" s="643"/>
      <c r="X38" s="643"/>
      <c r="Y38" s="644"/>
      <c r="Z38" s="675">
        <v>3.5</v>
      </c>
      <c r="AA38" s="675"/>
      <c r="AB38" s="675"/>
      <c r="AC38" s="675"/>
      <c r="AD38" s="676">
        <v>1243</v>
      </c>
      <c r="AE38" s="676"/>
      <c r="AF38" s="676"/>
      <c r="AG38" s="676"/>
      <c r="AH38" s="676"/>
      <c r="AI38" s="676"/>
      <c r="AJ38" s="676"/>
      <c r="AK38" s="676"/>
      <c r="AL38" s="645">
        <v>0</v>
      </c>
      <c r="AM38" s="646"/>
      <c r="AN38" s="646"/>
      <c r="AO38" s="677"/>
      <c r="AQ38" s="685" t="s">
        <v>332</v>
      </c>
      <c r="AR38" s="686"/>
      <c r="AS38" s="686"/>
      <c r="AT38" s="686"/>
      <c r="AU38" s="686"/>
      <c r="AV38" s="686"/>
      <c r="AW38" s="686"/>
      <c r="AX38" s="686"/>
      <c r="AY38" s="687"/>
      <c r="AZ38" s="642">
        <v>3274436</v>
      </c>
      <c r="BA38" s="643"/>
      <c r="BB38" s="643"/>
      <c r="BC38" s="643"/>
      <c r="BD38" s="661"/>
      <c r="BE38" s="661"/>
      <c r="BF38" s="688"/>
      <c r="BG38" s="681" t="s">
        <v>333</v>
      </c>
      <c r="BH38" s="682"/>
      <c r="BI38" s="682"/>
      <c r="BJ38" s="682"/>
      <c r="BK38" s="682"/>
      <c r="BL38" s="682"/>
      <c r="BM38" s="682"/>
      <c r="BN38" s="682"/>
      <c r="BO38" s="682"/>
      <c r="BP38" s="682"/>
      <c r="BQ38" s="682"/>
      <c r="BR38" s="682"/>
      <c r="BS38" s="682"/>
      <c r="BT38" s="682"/>
      <c r="BU38" s="683"/>
      <c r="BV38" s="642">
        <v>41319</v>
      </c>
      <c r="BW38" s="643"/>
      <c r="BX38" s="643"/>
      <c r="BY38" s="643"/>
      <c r="BZ38" s="643"/>
      <c r="CA38" s="643"/>
      <c r="CB38" s="689"/>
      <c r="CD38" s="681" t="s">
        <v>334</v>
      </c>
      <c r="CE38" s="682"/>
      <c r="CF38" s="682"/>
      <c r="CG38" s="682"/>
      <c r="CH38" s="682"/>
      <c r="CI38" s="682"/>
      <c r="CJ38" s="682"/>
      <c r="CK38" s="682"/>
      <c r="CL38" s="682"/>
      <c r="CM38" s="682"/>
      <c r="CN38" s="682"/>
      <c r="CO38" s="682"/>
      <c r="CP38" s="682"/>
      <c r="CQ38" s="683"/>
      <c r="CR38" s="642">
        <v>12105906</v>
      </c>
      <c r="CS38" s="643"/>
      <c r="CT38" s="643"/>
      <c r="CU38" s="643"/>
      <c r="CV38" s="643"/>
      <c r="CW38" s="643"/>
      <c r="CX38" s="643"/>
      <c r="CY38" s="644"/>
      <c r="CZ38" s="645">
        <v>6.3</v>
      </c>
      <c r="DA38" s="663"/>
      <c r="DB38" s="663"/>
      <c r="DC38" s="664"/>
      <c r="DD38" s="648">
        <v>9839583</v>
      </c>
      <c r="DE38" s="643"/>
      <c r="DF38" s="643"/>
      <c r="DG38" s="643"/>
      <c r="DH38" s="643"/>
      <c r="DI38" s="643"/>
      <c r="DJ38" s="643"/>
      <c r="DK38" s="644"/>
      <c r="DL38" s="648">
        <v>8707107</v>
      </c>
      <c r="DM38" s="643"/>
      <c r="DN38" s="643"/>
      <c r="DO38" s="643"/>
      <c r="DP38" s="643"/>
      <c r="DQ38" s="643"/>
      <c r="DR38" s="643"/>
      <c r="DS38" s="643"/>
      <c r="DT38" s="643"/>
      <c r="DU38" s="643"/>
      <c r="DV38" s="644"/>
      <c r="DW38" s="645">
        <v>11.5</v>
      </c>
      <c r="DX38" s="663"/>
      <c r="DY38" s="663"/>
      <c r="DZ38" s="663"/>
      <c r="EA38" s="663"/>
      <c r="EB38" s="663"/>
      <c r="EC38" s="684"/>
    </row>
    <row r="39" spans="2:133" ht="11.25" customHeight="1" x14ac:dyDescent="0.2">
      <c r="B39" s="639" t="s">
        <v>335</v>
      </c>
      <c r="C39" s="640"/>
      <c r="D39" s="640"/>
      <c r="E39" s="640"/>
      <c r="F39" s="640"/>
      <c r="G39" s="640"/>
      <c r="H39" s="640"/>
      <c r="I39" s="640"/>
      <c r="J39" s="640"/>
      <c r="K39" s="640"/>
      <c r="L39" s="640"/>
      <c r="M39" s="640"/>
      <c r="N39" s="640"/>
      <c r="O39" s="640"/>
      <c r="P39" s="640"/>
      <c r="Q39" s="641"/>
      <c r="R39" s="642">
        <v>17816760</v>
      </c>
      <c r="S39" s="643"/>
      <c r="T39" s="643"/>
      <c r="U39" s="643"/>
      <c r="V39" s="643"/>
      <c r="W39" s="643"/>
      <c r="X39" s="643"/>
      <c r="Y39" s="644"/>
      <c r="Z39" s="675">
        <v>8.9</v>
      </c>
      <c r="AA39" s="675"/>
      <c r="AB39" s="675"/>
      <c r="AC39" s="675"/>
      <c r="AD39" s="676" t="s">
        <v>230</v>
      </c>
      <c r="AE39" s="676"/>
      <c r="AF39" s="676"/>
      <c r="AG39" s="676"/>
      <c r="AH39" s="676"/>
      <c r="AI39" s="676"/>
      <c r="AJ39" s="676"/>
      <c r="AK39" s="676"/>
      <c r="AL39" s="645" t="s">
        <v>127</v>
      </c>
      <c r="AM39" s="646"/>
      <c r="AN39" s="646"/>
      <c r="AO39" s="677"/>
      <c r="AQ39" s="685" t="s">
        <v>336</v>
      </c>
      <c r="AR39" s="686"/>
      <c r="AS39" s="686"/>
      <c r="AT39" s="686"/>
      <c r="AU39" s="686"/>
      <c r="AV39" s="686"/>
      <c r="AW39" s="686"/>
      <c r="AX39" s="686"/>
      <c r="AY39" s="687"/>
      <c r="AZ39" s="642">
        <v>1250830</v>
      </c>
      <c r="BA39" s="643"/>
      <c r="BB39" s="643"/>
      <c r="BC39" s="643"/>
      <c r="BD39" s="661"/>
      <c r="BE39" s="661"/>
      <c r="BF39" s="688"/>
      <c r="BG39" s="681" t="s">
        <v>337</v>
      </c>
      <c r="BH39" s="682"/>
      <c r="BI39" s="682"/>
      <c r="BJ39" s="682"/>
      <c r="BK39" s="682"/>
      <c r="BL39" s="682"/>
      <c r="BM39" s="682"/>
      <c r="BN39" s="682"/>
      <c r="BO39" s="682"/>
      <c r="BP39" s="682"/>
      <c r="BQ39" s="682"/>
      <c r="BR39" s="682"/>
      <c r="BS39" s="682"/>
      <c r="BT39" s="682"/>
      <c r="BU39" s="683"/>
      <c r="BV39" s="642">
        <v>61159</v>
      </c>
      <c r="BW39" s="643"/>
      <c r="BX39" s="643"/>
      <c r="BY39" s="643"/>
      <c r="BZ39" s="643"/>
      <c r="CA39" s="643"/>
      <c r="CB39" s="689"/>
      <c r="CD39" s="681" t="s">
        <v>338</v>
      </c>
      <c r="CE39" s="682"/>
      <c r="CF39" s="682"/>
      <c r="CG39" s="682"/>
      <c r="CH39" s="682"/>
      <c r="CI39" s="682"/>
      <c r="CJ39" s="682"/>
      <c r="CK39" s="682"/>
      <c r="CL39" s="682"/>
      <c r="CM39" s="682"/>
      <c r="CN39" s="682"/>
      <c r="CO39" s="682"/>
      <c r="CP39" s="682"/>
      <c r="CQ39" s="683"/>
      <c r="CR39" s="642">
        <v>10797367</v>
      </c>
      <c r="CS39" s="661"/>
      <c r="CT39" s="661"/>
      <c r="CU39" s="661"/>
      <c r="CV39" s="661"/>
      <c r="CW39" s="661"/>
      <c r="CX39" s="661"/>
      <c r="CY39" s="662"/>
      <c r="CZ39" s="645">
        <v>5.6</v>
      </c>
      <c r="DA39" s="663"/>
      <c r="DB39" s="663"/>
      <c r="DC39" s="664"/>
      <c r="DD39" s="648">
        <v>8899331</v>
      </c>
      <c r="DE39" s="661"/>
      <c r="DF39" s="661"/>
      <c r="DG39" s="661"/>
      <c r="DH39" s="661"/>
      <c r="DI39" s="661"/>
      <c r="DJ39" s="661"/>
      <c r="DK39" s="662"/>
      <c r="DL39" s="648" t="s">
        <v>127</v>
      </c>
      <c r="DM39" s="661"/>
      <c r="DN39" s="661"/>
      <c r="DO39" s="661"/>
      <c r="DP39" s="661"/>
      <c r="DQ39" s="661"/>
      <c r="DR39" s="661"/>
      <c r="DS39" s="661"/>
      <c r="DT39" s="661"/>
      <c r="DU39" s="661"/>
      <c r="DV39" s="662"/>
      <c r="DW39" s="645" t="s">
        <v>230</v>
      </c>
      <c r="DX39" s="663"/>
      <c r="DY39" s="663"/>
      <c r="DZ39" s="663"/>
      <c r="EA39" s="663"/>
      <c r="EB39" s="663"/>
      <c r="EC39" s="684"/>
    </row>
    <row r="40" spans="2:133" ht="11.25" customHeight="1" x14ac:dyDescent="0.2">
      <c r="B40" s="639" t="s">
        <v>339</v>
      </c>
      <c r="C40" s="640"/>
      <c r="D40" s="640"/>
      <c r="E40" s="640"/>
      <c r="F40" s="640"/>
      <c r="G40" s="640"/>
      <c r="H40" s="640"/>
      <c r="I40" s="640"/>
      <c r="J40" s="640"/>
      <c r="K40" s="640"/>
      <c r="L40" s="640"/>
      <c r="M40" s="640"/>
      <c r="N40" s="640"/>
      <c r="O40" s="640"/>
      <c r="P40" s="640"/>
      <c r="Q40" s="641"/>
      <c r="R40" s="642" t="s">
        <v>230</v>
      </c>
      <c r="S40" s="643"/>
      <c r="T40" s="643"/>
      <c r="U40" s="643"/>
      <c r="V40" s="643"/>
      <c r="W40" s="643"/>
      <c r="X40" s="643"/>
      <c r="Y40" s="644"/>
      <c r="Z40" s="675" t="s">
        <v>230</v>
      </c>
      <c r="AA40" s="675"/>
      <c r="AB40" s="675"/>
      <c r="AC40" s="675"/>
      <c r="AD40" s="676" t="s">
        <v>230</v>
      </c>
      <c r="AE40" s="676"/>
      <c r="AF40" s="676"/>
      <c r="AG40" s="676"/>
      <c r="AH40" s="676"/>
      <c r="AI40" s="676"/>
      <c r="AJ40" s="676"/>
      <c r="AK40" s="676"/>
      <c r="AL40" s="645" t="s">
        <v>230</v>
      </c>
      <c r="AM40" s="646"/>
      <c r="AN40" s="646"/>
      <c r="AO40" s="677"/>
      <c r="AQ40" s="685" t="s">
        <v>340</v>
      </c>
      <c r="AR40" s="686"/>
      <c r="AS40" s="686"/>
      <c r="AT40" s="686"/>
      <c r="AU40" s="686"/>
      <c r="AV40" s="686"/>
      <c r="AW40" s="686"/>
      <c r="AX40" s="686"/>
      <c r="AY40" s="687"/>
      <c r="AZ40" s="642">
        <v>316519</v>
      </c>
      <c r="BA40" s="643"/>
      <c r="BB40" s="643"/>
      <c r="BC40" s="643"/>
      <c r="BD40" s="661"/>
      <c r="BE40" s="661"/>
      <c r="BF40" s="688"/>
      <c r="BG40" s="690" t="s">
        <v>341</v>
      </c>
      <c r="BH40" s="691"/>
      <c r="BI40" s="691"/>
      <c r="BJ40" s="691"/>
      <c r="BK40" s="691"/>
      <c r="BL40" s="236"/>
      <c r="BM40" s="682" t="s">
        <v>342</v>
      </c>
      <c r="BN40" s="682"/>
      <c r="BO40" s="682"/>
      <c r="BP40" s="682"/>
      <c r="BQ40" s="682"/>
      <c r="BR40" s="682"/>
      <c r="BS40" s="682"/>
      <c r="BT40" s="682"/>
      <c r="BU40" s="683"/>
      <c r="BV40" s="642">
        <v>90</v>
      </c>
      <c r="BW40" s="643"/>
      <c r="BX40" s="643"/>
      <c r="BY40" s="643"/>
      <c r="BZ40" s="643"/>
      <c r="CA40" s="643"/>
      <c r="CB40" s="689"/>
      <c r="CD40" s="681" t="s">
        <v>343</v>
      </c>
      <c r="CE40" s="682"/>
      <c r="CF40" s="682"/>
      <c r="CG40" s="682"/>
      <c r="CH40" s="682"/>
      <c r="CI40" s="682"/>
      <c r="CJ40" s="682"/>
      <c r="CK40" s="682"/>
      <c r="CL40" s="682"/>
      <c r="CM40" s="682"/>
      <c r="CN40" s="682"/>
      <c r="CO40" s="682"/>
      <c r="CP40" s="682"/>
      <c r="CQ40" s="683"/>
      <c r="CR40" s="642">
        <v>3432707</v>
      </c>
      <c r="CS40" s="643"/>
      <c r="CT40" s="643"/>
      <c r="CU40" s="643"/>
      <c r="CV40" s="643"/>
      <c r="CW40" s="643"/>
      <c r="CX40" s="643"/>
      <c r="CY40" s="644"/>
      <c r="CZ40" s="645">
        <v>1.8</v>
      </c>
      <c r="DA40" s="663"/>
      <c r="DB40" s="663"/>
      <c r="DC40" s="664"/>
      <c r="DD40" s="648">
        <v>355867</v>
      </c>
      <c r="DE40" s="643"/>
      <c r="DF40" s="643"/>
      <c r="DG40" s="643"/>
      <c r="DH40" s="643"/>
      <c r="DI40" s="643"/>
      <c r="DJ40" s="643"/>
      <c r="DK40" s="644"/>
      <c r="DL40" s="648">
        <v>45672</v>
      </c>
      <c r="DM40" s="643"/>
      <c r="DN40" s="643"/>
      <c r="DO40" s="643"/>
      <c r="DP40" s="643"/>
      <c r="DQ40" s="643"/>
      <c r="DR40" s="643"/>
      <c r="DS40" s="643"/>
      <c r="DT40" s="643"/>
      <c r="DU40" s="643"/>
      <c r="DV40" s="644"/>
      <c r="DW40" s="645">
        <v>0.1</v>
      </c>
      <c r="DX40" s="663"/>
      <c r="DY40" s="663"/>
      <c r="DZ40" s="663"/>
      <c r="EA40" s="663"/>
      <c r="EB40" s="663"/>
      <c r="EC40" s="684"/>
    </row>
    <row r="41" spans="2:133" ht="11.25" customHeight="1" x14ac:dyDescent="0.2">
      <c r="B41" s="639" t="s">
        <v>344</v>
      </c>
      <c r="C41" s="640"/>
      <c r="D41" s="640"/>
      <c r="E41" s="640"/>
      <c r="F41" s="640"/>
      <c r="G41" s="640"/>
      <c r="H41" s="640"/>
      <c r="I41" s="640"/>
      <c r="J41" s="640"/>
      <c r="K41" s="640"/>
      <c r="L41" s="640"/>
      <c r="M41" s="640"/>
      <c r="N41" s="640"/>
      <c r="O41" s="640"/>
      <c r="P41" s="640"/>
      <c r="Q41" s="641"/>
      <c r="R41" s="642" t="s">
        <v>127</v>
      </c>
      <c r="S41" s="643"/>
      <c r="T41" s="643"/>
      <c r="U41" s="643"/>
      <c r="V41" s="643"/>
      <c r="W41" s="643"/>
      <c r="X41" s="643"/>
      <c r="Y41" s="644"/>
      <c r="Z41" s="675" t="s">
        <v>230</v>
      </c>
      <c r="AA41" s="675"/>
      <c r="AB41" s="675"/>
      <c r="AC41" s="675"/>
      <c r="AD41" s="676" t="s">
        <v>230</v>
      </c>
      <c r="AE41" s="676"/>
      <c r="AF41" s="676"/>
      <c r="AG41" s="676"/>
      <c r="AH41" s="676"/>
      <c r="AI41" s="676"/>
      <c r="AJ41" s="676"/>
      <c r="AK41" s="676"/>
      <c r="AL41" s="645" t="s">
        <v>230</v>
      </c>
      <c r="AM41" s="646"/>
      <c r="AN41" s="646"/>
      <c r="AO41" s="677"/>
      <c r="AQ41" s="685" t="s">
        <v>345</v>
      </c>
      <c r="AR41" s="686"/>
      <c r="AS41" s="686"/>
      <c r="AT41" s="686"/>
      <c r="AU41" s="686"/>
      <c r="AV41" s="686"/>
      <c r="AW41" s="686"/>
      <c r="AX41" s="686"/>
      <c r="AY41" s="687"/>
      <c r="AZ41" s="642">
        <v>2648942</v>
      </c>
      <c r="BA41" s="643"/>
      <c r="BB41" s="643"/>
      <c r="BC41" s="643"/>
      <c r="BD41" s="661"/>
      <c r="BE41" s="661"/>
      <c r="BF41" s="688"/>
      <c r="BG41" s="690"/>
      <c r="BH41" s="691"/>
      <c r="BI41" s="691"/>
      <c r="BJ41" s="691"/>
      <c r="BK41" s="691"/>
      <c r="BL41" s="236"/>
      <c r="BM41" s="682" t="s">
        <v>346</v>
      </c>
      <c r="BN41" s="682"/>
      <c r="BO41" s="682"/>
      <c r="BP41" s="682"/>
      <c r="BQ41" s="682"/>
      <c r="BR41" s="682"/>
      <c r="BS41" s="682"/>
      <c r="BT41" s="682"/>
      <c r="BU41" s="683"/>
      <c r="BV41" s="642">
        <v>1</v>
      </c>
      <c r="BW41" s="643"/>
      <c r="BX41" s="643"/>
      <c r="BY41" s="643"/>
      <c r="BZ41" s="643"/>
      <c r="CA41" s="643"/>
      <c r="CB41" s="689"/>
      <c r="CD41" s="681" t="s">
        <v>347</v>
      </c>
      <c r="CE41" s="682"/>
      <c r="CF41" s="682"/>
      <c r="CG41" s="682"/>
      <c r="CH41" s="682"/>
      <c r="CI41" s="682"/>
      <c r="CJ41" s="682"/>
      <c r="CK41" s="682"/>
      <c r="CL41" s="682"/>
      <c r="CM41" s="682"/>
      <c r="CN41" s="682"/>
      <c r="CO41" s="682"/>
      <c r="CP41" s="682"/>
      <c r="CQ41" s="683"/>
      <c r="CR41" s="642" t="s">
        <v>127</v>
      </c>
      <c r="CS41" s="661"/>
      <c r="CT41" s="661"/>
      <c r="CU41" s="661"/>
      <c r="CV41" s="661"/>
      <c r="CW41" s="661"/>
      <c r="CX41" s="661"/>
      <c r="CY41" s="662"/>
      <c r="CZ41" s="645" t="s">
        <v>230</v>
      </c>
      <c r="DA41" s="663"/>
      <c r="DB41" s="663"/>
      <c r="DC41" s="664"/>
      <c r="DD41" s="648" t="s">
        <v>127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2">
      <c r="B42" s="639" t="s">
        <v>348</v>
      </c>
      <c r="C42" s="640"/>
      <c r="D42" s="640"/>
      <c r="E42" s="640"/>
      <c r="F42" s="640"/>
      <c r="G42" s="640"/>
      <c r="H42" s="640"/>
      <c r="I42" s="640"/>
      <c r="J42" s="640"/>
      <c r="K42" s="640"/>
      <c r="L42" s="640"/>
      <c r="M42" s="640"/>
      <c r="N42" s="640"/>
      <c r="O42" s="640"/>
      <c r="P42" s="640"/>
      <c r="Q42" s="641"/>
      <c r="R42" s="642">
        <v>5261589</v>
      </c>
      <c r="S42" s="643"/>
      <c r="T42" s="643"/>
      <c r="U42" s="643"/>
      <c r="V42" s="643"/>
      <c r="W42" s="643"/>
      <c r="X42" s="643"/>
      <c r="Y42" s="644"/>
      <c r="Z42" s="675">
        <v>2.6</v>
      </c>
      <c r="AA42" s="675"/>
      <c r="AB42" s="675"/>
      <c r="AC42" s="675"/>
      <c r="AD42" s="676" t="s">
        <v>127</v>
      </c>
      <c r="AE42" s="676"/>
      <c r="AF42" s="676"/>
      <c r="AG42" s="676"/>
      <c r="AH42" s="676"/>
      <c r="AI42" s="676"/>
      <c r="AJ42" s="676"/>
      <c r="AK42" s="676"/>
      <c r="AL42" s="645" t="s">
        <v>230</v>
      </c>
      <c r="AM42" s="646"/>
      <c r="AN42" s="646"/>
      <c r="AO42" s="677"/>
      <c r="AQ42" s="678" t="s">
        <v>349</v>
      </c>
      <c r="AR42" s="679"/>
      <c r="AS42" s="679"/>
      <c r="AT42" s="679"/>
      <c r="AU42" s="679"/>
      <c r="AV42" s="679"/>
      <c r="AW42" s="679"/>
      <c r="AX42" s="679"/>
      <c r="AY42" s="680"/>
      <c r="AZ42" s="626">
        <v>9140445</v>
      </c>
      <c r="BA42" s="665"/>
      <c r="BB42" s="665"/>
      <c r="BC42" s="665"/>
      <c r="BD42" s="627"/>
      <c r="BE42" s="627"/>
      <c r="BF42" s="671"/>
      <c r="BG42" s="692"/>
      <c r="BH42" s="693"/>
      <c r="BI42" s="693"/>
      <c r="BJ42" s="693"/>
      <c r="BK42" s="693"/>
      <c r="BL42" s="237"/>
      <c r="BM42" s="672" t="s">
        <v>350</v>
      </c>
      <c r="BN42" s="672"/>
      <c r="BO42" s="672"/>
      <c r="BP42" s="672"/>
      <c r="BQ42" s="672"/>
      <c r="BR42" s="672"/>
      <c r="BS42" s="672"/>
      <c r="BT42" s="672"/>
      <c r="BU42" s="673"/>
      <c r="BV42" s="626">
        <v>332</v>
      </c>
      <c r="BW42" s="665"/>
      <c r="BX42" s="665"/>
      <c r="BY42" s="665"/>
      <c r="BZ42" s="665"/>
      <c r="CA42" s="665"/>
      <c r="CB42" s="674"/>
      <c r="CD42" s="639" t="s">
        <v>351</v>
      </c>
      <c r="CE42" s="640"/>
      <c r="CF42" s="640"/>
      <c r="CG42" s="640"/>
      <c r="CH42" s="640"/>
      <c r="CI42" s="640"/>
      <c r="CJ42" s="640"/>
      <c r="CK42" s="640"/>
      <c r="CL42" s="640"/>
      <c r="CM42" s="640"/>
      <c r="CN42" s="640"/>
      <c r="CO42" s="640"/>
      <c r="CP42" s="640"/>
      <c r="CQ42" s="641"/>
      <c r="CR42" s="642">
        <v>22005494</v>
      </c>
      <c r="CS42" s="643"/>
      <c r="CT42" s="643"/>
      <c r="CU42" s="643"/>
      <c r="CV42" s="643"/>
      <c r="CW42" s="643"/>
      <c r="CX42" s="643"/>
      <c r="CY42" s="644"/>
      <c r="CZ42" s="645">
        <v>11.4</v>
      </c>
      <c r="DA42" s="646"/>
      <c r="DB42" s="646"/>
      <c r="DC42" s="647"/>
      <c r="DD42" s="648">
        <v>5439791</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2">
      <c r="B43" s="623" t="s">
        <v>352</v>
      </c>
      <c r="C43" s="624"/>
      <c r="D43" s="624"/>
      <c r="E43" s="624"/>
      <c r="F43" s="624"/>
      <c r="G43" s="624"/>
      <c r="H43" s="624"/>
      <c r="I43" s="624"/>
      <c r="J43" s="624"/>
      <c r="K43" s="624"/>
      <c r="L43" s="624"/>
      <c r="M43" s="624"/>
      <c r="N43" s="624"/>
      <c r="O43" s="624"/>
      <c r="P43" s="624"/>
      <c r="Q43" s="625"/>
      <c r="R43" s="626">
        <v>199829402</v>
      </c>
      <c r="S43" s="665"/>
      <c r="T43" s="665"/>
      <c r="U43" s="665"/>
      <c r="V43" s="665"/>
      <c r="W43" s="665"/>
      <c r="X43" s="665"/>
      <c r="Y43" s="666"/>
      <c r="Z43" s="667">
        <v>100</v>
      </c>
      <c r="AA43" s="667"/>
      <c r="AB43" s="667"/>
      <c r="AC43" s="667"/>
      <c r="AD43" s="668">
        <v>70443169</v>
      </c>
      <c r="AE43" s="668"/>
      <c r="AF43" s="668"/>
      <c r="AG43" s="668"/>
      <c r="AH43" s="668"/>
      <c r="AI43" s="668"/>
      <c r="AJ43" s="668"/>
      <c r="AK43" s="668"/>
      <c r="AL43" s="629">
        <v>100</v>
      </c>
      <c r="AM43" s="669"/>
      <c r="AN43" s="669"/>
      <c r="AO43" s="670"/>
      <c r="BV43" s="238"/>
      <c r="BW43" s="238"/>
      <c r="BX43" s="238"/>
      <c r="BY43" s="238"/>
      <c r="BZ43" s="238"/>
      <c r="CA43" s="238"/>
      <c r="CB43" s="238"/>
      <c r="CD43" s="639" t="s">
        <v>353</v>
      </c>
      <c r="CE43" s="640"/>
      <c r="CF43" s="640"/>
      <c r="CG43" s="640"/>
      <c r="CH43" s="640"/>
      <c r="CI43" s="640"/>
      <c r="CJ43" s="640"/>
      <c r="CK43" s="640"/>
      <c r="CL43" s="640"/>
      <c r="CM43" s="640"/>
      <c r="CN43" s="640"/>
      <c r="CO43" s="640"/>
      <c r="CP43" s="640"/>
      <c r="CQ43" s="641"/>
      <c r="CR43" s="642">
        <v>38286</v>
      </c>
      <c r="CS43" s="661"/>
      <c r="CT43" s="661"/>
      <c r="CU43" s="661"/>
      <c r="CV43" s="661"/>
      <c r="CW43" s="661"/>
      <c r="CX43" s="661"/>
      <c r="CY43" s="662"/>
      <c r="CZ43" s="645">
        <v>0</v>
      </c>
      <c r="DA43" s="663"/>
      <c r="DB43" s="663"/>
      <c r="DC43" s="664"/>
      <c r="DD43" s="648">
        <v>25686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300</v>
      </c>
      <c r="CE44" s="656"/>
      <c r="CF44" s="639" t="s">
        <v>354</v>
      </c>
      <c r="CG44" s="640"/>
      <c r="CH44" s="640"/>
      <c r="CI44" s="640"/>
      <c r="CJ44" s="640"/>
      <c r="CK44" s="640"/>
      <c r="CL44" s="640"/>
      <c r="CM44" s="640"/>
      <c r="CN44" s="640"/>
      <c r="CO44" s="640"/>
      <c r="CP44" s="640"/>
      <c r="CQ44" s="641"/>
      <c r="CR44" s="642">
        <v>18196119</v>
      </c>
      <c r="CS44" s="643"/>
      <c r="CT44" s="643"/>
      <c r="CU44" s="643"/>
      <c r="CV44" s="643"/>
      <c r="CW44" s="643"/>
      <c r="CX44" s="643"/>
      <c r="CY44" s="644"/>
      <c r="CZ44" s="645">
        <v>9.5</v>
      </c>
      <c r="DA44" s="646"/>
      <c r="DB44" s="646"/>
      <c r="DC44" s="647"/>
      <c r="DD44" s="648">
        <v>5100286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356</v>
      </c>
      <c r="CG45" s="640"/>
      <c r="CH45" s="640"/>
      <c r="CI45" s="640"/>
      <c r="CJ45" s="640"/>
      <c r="CK45" s="640"/>
      <c r="CL45" s="640"/>
      <c r="CM45" s="640"/>
      <c r="CN45" s="640"/>
      <c r="CO45" s="640"/>
      <c r="CP45" s="640"/>
      <c r="CQ45" s="641"/>
      <c r="CR45" s="642">
        <v>9481349</v>
      </c>
      <c r="CS45" s="661"/>
      <c r="CT45" s="661"/>
      <c r="CU45" s="661"/>
      <c r="CV45" s="661"/>
      <c r="CW45" s="661"/>
      <c r="CX45" s="661"/>
      <c r="CY45" s="662"/>
      <c r="CZ45" s="645">
        <v>4.9000000000000004</v>
      </c>
      <c r="DA45" s="663"/>
      <c r="DB45" s="663"/>
      <c r="DC45" s="664"/>
      <c r="DD45" s="648">
        <v>1599629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358</v>
      </c>
      <c r="CG46" s="640"/>
      <c r="CH46" s="640"/>
      <c r="CI46" s="640"/>
      <c r="CJ46" s="640"/>
      <c r="CK46" s="640"/>
      <c r="CL46" s="640"/>
      <c r="CM46" s="640"/>
      <c r="CN46" s="640"/>
      <c r="CO46" s="640"/>
      <c r="CP46" s="640"/>
      <c r="CQ46" s="641"/>
      <c r="CR46" s="642">
        <v>8480379</v>
      </c>
      <c r="CS46" s="643"/>
      <c r="CT46" s="643"/>
      <c r="CU46" s="643"/>
      <c r="CV46" s="643"/>
      <c r="CW46" s="643"/>
      <c r="CX46" s="643"/>
      <c r="CY46" s="644"/>
      <c r="CZ46" s="645">
        <v>4.4000000000000004</v>
      </c>
      <c r="DA46" s="646"/>
      <c r="DB46" s="646"/>
      <c r="DC46" s="647"/>
      <c r="DD46" s="648">
        <v>3380163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360</v>
      </c>
      <c r="CG47" s="640"/>
      <c r="CH47" s="640"/>
      <c r="CI47" s="640"/>
      <c r="CJ47" s="640"/>
      <c r="CK47" s="640"/>
      <c r="CL47" s="640"/>
      <c r="CM47" s="640"/>
      <c r="CN47" s="640"/>
      <c r="CO47" s="640"/>
      <c r="CP47" s="640"/>
      <c r="CQ47" s="641"/>
      <c r="CR47" s="642">
        <v>3809375</v>
      </c>
      <c r="CS47" s="661"/>
      <c r="CT47" s="661"/>
      <c r="CU47" s="661"/>
      <c r="CV47" s="661"/>
      <c r="CW47" s="661"/>
      <c r="CX47" s="661"/>
      <c r="CY47" s="662"/>
      <c r="CZ47" s="645">
        <v>2</v>
      </c>
      <c r="DA47" s="663"/>
      <c r="DB47" s="663"/>
      <c r="DC47" s="664"/>
      <c r="DD47" s="648">
        <v>339505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361</v>
      </c>
      <c r="CG48" s="640"/>
      <c r="CH48" s="640"/>
      <c r="CI48" s="640"/>
      <c r="CJ48" s="640"/>
      <c r="CK48" s="640"/>
      <c r="CL48" s="640"/>
      <c r="CM48" s="640"/>
      <c r="CN48" s="640"/>
      <c r="CO48" s="640"/>
      <c r="CP48" s="640"/>
      <c r="CQ48" s="641"/>
      <c r="CR48" s="642" t="s">
        <v>230</v>
      </c>
      <c r="CS48" s="643"/>
      <c r="CT48" s="643"/>
      <c r="CU48" s="643"/>
      <c r="CV48" s="643"/>
      <c r="CW48" s="643"/>
      <c r="CX48" s="643"/>
      <c r="CY48" s="644"/>
      <c r="CZ48" s="645" t="s">
        <v>230</v>
      </c>
      <c r="DA48" s="646"/>
      <c r="DB48" s="646"/>
      <c r="DC48" s="647"/>
      <c r="DD48" s="648" t="s">
        <v>230</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362</v>
      </c>
      <c r="CE49" s="624"/>
      <c r="CF49" s="624"/>
      <c r="CG49" s="624"/>
      <c r="CH49" s="624"/>
      <c r="CI49" s="624"/>
      <c r="CJ49" s="624"/>
      <c r="CK49" s="624"/>
      <c r="CL49" s="624"/>
      <c r="CM49" s="624"/>
      <c r="CN49" s="624"/>
      <c r="CO49" s="624"/>
      <c r="CP49" s="624"/>
      <c r="CQ49" s="625"/>
      <c r="CR49" s="626">
        <v>192542884</v>
      </c>
      <c r="CS49" s="627"/>
      <c r="CT49" s="627"/>
      <c r="CU49" s="627"/>
      <c r="CV49" s="627"/>
      <c r="CW49" s="627"/>
      <c r="CX49" s="627"/>
      <c r="CY49" s="628"/>
      <c r="CZ49" s="629">
        <v>100</v>
      </c>
      <c r="DA49" s="630"/>
      <c r="DB49" s="630"/>
      <c r="DC49" s="631"/>
      <c r="DD49" s="632">
        <v>95611373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k1o0bBnJ8xjYWZEu5GTdFUiWug5z6/dfif4CyTCpzn3N3G4xN6TPMFemyDqycjN6U2xp3whd8+q3kRjZSXRvXA==" saltValue="2KgbYkqjjwaAbnZLxjUg7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64" sqref="AU64"/>
    </sheetView>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364</v>
      </c>
      <c r="DK2" s="1168"/>
      <c r="DL2" s="1168"/>
      <c r="DM2" s="1168"/>
      <c r="DN2" s="1168"/>
      <c r="DO2" s="1169"/>
      <c r="DP2" s="251"/>
      <c r="DQ2" s="1167" t="s">
        <v>365</v>
      </c>
      <c r="DR2" s="1168"/>
      <c r="DS2" s="1168"/>
      <c r="DT2" s="1168"/>
      <c r="DU2" s="1168"/>
      <c r="DV2" s="1168"/>
      <c r="DW2" s="1168"/>
      <c r="DX2" s="1168"/>
      <c r="DY2" s="1168"/>
      <c r="DZ2" s="1169"/>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20" t="s">
        <v>366</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52" t="s">
        <v>368</v>
      </c>
      <c r="B5" s="1053"/>
      <c r="C5" s="1053"/>
      <c r="D5" s="1053"/>
      <c r="E5" s="1053"/>
      <c r="F5" s="1053"/>
      <c r="G5" s="1053"/>
      <c r="H5" s="1053"/>
      <c r="I5" s="1053"/>
      <c r="J5" s="1053"/>
      <c r="K5" s="1053"/>
      <c r="L5" s="1053"/>
      <c r="M5" s="1053"/>
      <c r="N5" s="1053"/>
      <c r="O5" s="1053"/>
      <c r="P5" s="1054"/>
      <c r="Q5" s="1058" t="s">
        <v>369</v>
      </c>
      <c r="R5" s="1059"/>
      <c r="S5" s="1059"/>
      <c r="T5" s="1059"/>
      <c r="U5" s="1060"/>
      <c r="V5" s="1058" t="s">
        <v>370</v>
      </c>
      <c r="W5" s="1059"/>
      <c r="X5" s="1059"/>
      <c r="Y5" s="1059"/>
      <c r="Z5" s="1060"/>
      <c r="AA5" s="1058" t="s">
        <v>371</v>
      </c>
      <c r="AB5" s="1059"/>
      <c r="AC5" s="1059"/>
      <c r="AD5" s="1059"/>
      <c r="AE5" s="1059"/>
      <c r="AF5" s="1170" t="s">
        <v>372</v>
      </c>
      <c r="AG5" s="1059"/>
      <c r="AH5" s="1059"/>
      <c r="AI5" s="1059"/>
      <c r="AJ5" s="1074"/>
      <c r="AK5" s="1059" t="s">
        <v>373</v>
      </c>
      <c r="AL5" s="1059"/>
      <c r="AM5" s="1059"/>
      <c r="AN5" s="1059"/>
      <c r="AO5" s="1060"/>
      <c r="AP5" s="1058" t="s">
        <v>374</v>
      </c>
      <c r="AQ5" s="1059"/>
      <c r="AR5" s="1059"/>
      <c r="AS5" s="1059"/>
      <c r="AT5" s="1060"/>
      <c r="AU5" s="1058" t="s">
        <v>375</v>
      </c>
      <c r="AV5" s="1059"/>
      <c r="AW5" s="1059"/>
      <c r="AX5" s="1059"/>
      <c r="AY5" s="1074"/>
      <c r="AZ5" s="258"/>
      <c r="BA5" s="258"/>
      <c r="BB5" s="258"/>
      <c r="BC5" s="258"/>
      <c r="BD5" s="258"/>
      <c r="BE5" s="259"/>
      <c r="BF5" s="259"/>
      <c r="BG5" s="259"/>
      <c r="BH5" s="259"/>
      <c r="BI5" s="259"/>
      <c r="BJ5" s="259"/>
      <c r="BK5" s="259"/>
      <c r="BL5" s="259"/>
      <c r="BM5" s="259"/>
      <c r="BN5" s="259"/>
      <c r="BO5" s="259"/>
      <c r="BP5" s="259"/>
      <c r="BQ5" s="1052" t="s">
        <v>376</v>
      </c>
      <c r="BR5" s="1053"/>
      <c r="BS5" s="1053"/>
      <c r="BT5" s="1053"/>
      <c r="BU5" s="1053"/>
      <c r="BV5" s="1053"/>
      <c r="BW5" s="1053"/>
      <c r="BX5" s="1053"/>
      <c r="BY5" s="1053"/>
      <c r="BZ5" s="1053"/>
      <c r="CA5" s="1053"/>
      <c r="CB5" s="1053"/>
      <c r="CC5" s="1053"/>
      <c r="CD5" s="1053"/>
      <c r="CE5" s="1053"/>
      <c r="CF5" s="1053"/>
      <c r="CG5" s="1054"/>
      <c r="CH5" s="1058" t="s">
        <v>377</v>
      </c>
      <c r="CI5" s="1059"/>
      <c r="CJ5" s="1059"/>
      <c r="CK5" s="1059"/>
      <c r="CL5" s="1060"/>
      <c r="CM5" s="1058" t="s">
        <v>378</v>
      </c>
      <c r="CN5" s="1059"/>
      <c r="CO5" s="1059"/>
      <c r="CP5" s="1059"/>
      <c r="CQ5" s="1060"/>
      <c r="CR5" s="1058" t="s">
        <v>379</v>
      </c>
      <c r="CS5" s="1059"/>
      <c r="CT5" s="1059"/>
      <c r="CU5" s="1059"/>
      <c r="CV5" s="1060"/>
      <c r="CW5" s="1058" t="s">
        <v>380</v>
      </c>
      <c r="CX5" s="1059"/>
      <c r="CY5" s="1059"/>
      <c r="CZ5" s="1059"/>
      <c r="DA5" s="1060"/>
      <c r="DB5" s="1058" t="s">
        <v>381</v>
      </c>
      <c r="DC5" s="1059"/>
      <c r="DD5" s="1059"/>
      <c r="DE5" s="1059"/>
      <c r="DF5" s="1060"/>
      <c r="DG5" s="1155" t="s">
        <v>382</v>
      </c>
      <c r="DH5" s="1156"/>
      <c r="DI5" s="1156"/>
      <c r="DJ5" s="1156"/>
      <c r="DK5" s="1157"/>
      <c r="DL5" s="1155" t="s">
        <v>383</v>
      </c>
      <c r="DM5" s="1156"/>
      <c r="DN5" s="1156"/>
      <c r="DO5" s="1156"/>
      <c r="DP5" s="1157"/>
      <c r="DQ5" s="1058" t="s">
        <v>384</v>
      </c>
      <c r="DR5" s="1059"/>
      <c r="DS5" s="1059"/>
      <c r="DT5" s="1059"/>
      <c r="DU5" s="1060"/>
      <c r="DV5" s="1058" t="s">
        <v>375</v>
      </c>
      <c r="DW5" s="1059"/>
      <c r="DX5" s="1059"/>
      <c r="DY5" s="1059"/>
      <c r="DZ5" s="1074"/>
      <c r="EA5" s="256"/>
    </row>
    <row r="6" spans="1:131" s="257" customFormat="1" ht="26.25" customHeight="1" thickBot="1" x14ac:dyDescent="0.25">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2">
      <c r="A7" s="260">
        <v>1</v>
      </c>
      <c r="B7" s="1107" t="s">
        <v>385</v>
      </c>
      <c r="C7" s="1108"/>
      <c r="D7" s="1108"/>
      <c r="E7" s="1108"/>
      <c r="F7" s="1108"/>
      <c r="G7" s="1108"/>
      <c r="H7" s="1108"/>
      <c r="I7" s="1108"/>
      <c r="J7" s="1108"/>
      <c r="K7" s="1108"/>
      <c r="L7" s="1108"/>
      <c r="M7" s="1108"/>
      <c r="N7" s="1108"/>
      <c r="O7" s="1108"/>
      <c r="P7" s="1109"/>
      <c r="Q7" s="1161">
        <v>199391</v>
      </c>
      <c r="R7" s="1162"/>
      <c r="S7" s="1162"/>
      <c r="T7" s="1162"/>
      <c r="U7" s="1162"/>
      <c r="V7" s="1162">
        <v>192147</v>
      </c>
      <c r="W7" s="1162"/>
      <c r="X7" s="1162"/>
      <c r="Y7" s="1162"/>
      <c r="Z7" s="1162"/>
      <c r="AA7" s="1162">
        <v>7243</v>
      </c>
      <c r="AB7" s="1162"/>
      <c r="AC7" s="1162"/>
      <c r="AD7" s="1162"/>
      <c r="AE7" s="1163"/>
      <c r="AF7" s="1164">
        <v>4486</v>
      </c>
      <c r="AG7" s="1165"/>
      <c r="AH7" s="1165"/>
      <c r="AI7" s="1165"/>
      <c r="AJ7" s="1166"/>
      <c r="AK7" s="1148">
        <v>10362</v>
      </c>
      <c r="AL7" s="1149"/>
      <c r="AM7" s="1149"/>
      <c r="AN7" s="1149"/>
      <c r="AO7" s="1149"/>
      <c r="AP7" s="1149">
        <v>121681</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606</v>
      </c>
      <c r="BT7" s="1153"/>
      <c r="BU7" s="1153"/>
      <c r="BV7" s="1153"/>
      <c r="BW7" s="1153"/>
      <c r="BX7" s="1153"/>
      <c r="BY7" s="1153"/>
      <c r="BZ7" s="1153"/>
      <c r="CA7" s="1153"/>
      <c r="CB7" s="1153"/>
      <c r="CC7" s="1153"/>
      <c r="CD7" s="1153"/>
      <c r="CE7" s="1153"/>
      <c r="CF7" s="1153"/>
      <c r="CG7" s="1154"/>
      <c r="CH7" s="1145">
        <v>0</v>
      </c>
      <c r="CI7" s="1146"/>
      <c r="CJ7" s="1146"/>
      <c r="CK7" s="1146"/>
      <c r="CL7" s="1147"/>
      <c r="CM7" s="1145">
        <v>96</v>
      </c>
      <c r="CN7" s="1146"/>
      <c r="CO7" s="1146"/>
      <c r="CP7" s="1146"/>
      <c r="CQ7" s="1147"/>
      <c r="CR7" s="1145">
        <v>93</v>
      </c>
      <c r="CS7" s="1146"/>
      <c r="CT7" s="1146"/>
      <c r="CU7" s="1146"/>
      <c r="CV7" s="1147"/>
      <c r="CW7" s="1145">
        <v>3</v>
      </c>
      <c r="CX7" s="1146"/>
      <c r="CY7" s="1146"/>
      <c r="CZ7" s="1146"/>
      <c r="DA7" s="1147"/>
      <c r="DB7" s="1145" t="s">
        <v>524</v>
      </c>
      <c r="DC7" s="1146"/>
      <c r="DD7" s="1146"/>
      <c r="DE7" s="1146"/>
      <c r="DF7" s="1147"/>
      <c r="DG7" s="1145" t="s">
        <v>524</v>
      </c>
      <c r="DH7" s="1146"/>
      <c r="DI7" s="1146"/>
      <c r="DJ7" s="1146"/>
      <c r="DK7" s="1147"/>
      <c r="DL7" s="1145" t="s">
        <v>524</v>
      </c>
      <c r="DM7" s="1146"/>
      <c r="DN7" s="1146"/>
      <c r="DO7" s="1146"/>
      <c r="DP7" s="1147"/>
      <c r="DQ7" s="1145" t="s">
        <v>524</v>
      </c>
      <c r="DR7" s="1146"/>
      <c r="DS7" s="1146"/>
      <c r="DT7" s="1146"/>
      <c r="DU7" s="1147"/>
      <c r="DV7" s="1172"/>
      <c r="DW7" s="1173"/>
      <c r="DX7" s="1173"/>
      <c r="DY7" s="1173"/>
      <c r="DZ7" s="1174"/>
      <c r="EA7" s="256"/>
    </row>
    <row r="8" spans="1:131" s="257" customFormat="1" ht="26.25" customHeight="1" x14ac:dyDescent="0.2">
      <c r="A8" s="263">
        <v>2</v>
      </c>
      <c r="B8" s="1094" t="s">
        <v>386</v>
      </c>
      <c r="C8" s="1095"/>
      <c r="D8" s="1095"/>
      <c r="E8" s="1095"/>
      <c r="F8" s="1095"/>
      <c r="G8" s="1095"/>
      <c r="H8" s="1095"/>
      <c r="I8" s="1095"/>
      <c r="J8" s="1095"/>
      <c r="K8" s="1095"/>
      <c r="L8" s="1095"/>
      <c r="M8" s="1095"/>
      <c r="N8" s="1095"/>
      <c r="O8" s="1095"/>
      <c r="P8" s="1096"/>
      <c r="Q8" s="1100">
        <v>148</v>
      </c>
      <c r="R8" s="1101"/>
      <c r="S8" s="1101"/>
      <c r="T8" s="1101"/>
      <c r="U8" s="1101"/>
      <c r="V8" s="1101">
        <v>109</v>
      </c>
      <c r="W8" s="1101"/>
      <c r="X8" s="1101"/>
      <c r="Y8" s="1101"/>
      <c r="Z8" s="1101"/>
      <c r="AA8" s="1101">
        <v>39</v>
      </c>
      <c r="AB8" s="1101"/>
      <c r="AC8" s="1101"/>
      <c r="AD8" s="1101"/>
      <c r="AE8" s="1102"/>
      <c r="AF8" s="1076">
        <v>2</v>
      </c>
      <c r="AG8" s="1077"/>
      <c r="AH8" s="1077"/>
      <c r="AI8" s="1077"/>
      <c r="AJ8" s="1078"/>
      <c r="AK8" s="1143">
        <v>2</v>
      </c>
      <c r="AL8" s="1144"/>
      <c r="AM8" s="1144"/>
      <c r="AN8" s="1144"/>
      <c r="AO8" s="1144"/>
      <c r="AP8" s="1144">
        <v>611</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607</v>
      </c>
      <c r="BT8" s="1072"/>
      <c r="BU8" s="1072"/>
      <c r="BV8" s="1072"/>
      <c r="BW8" s="1072"/>
      <c r="BX8" s="1072"/>
      <c r="BY8" s="1072"/>
      <c r="BZ8" s="1072"/>
      <c r="CA8" s="1072"/>
      <c r="CB8" s="1072"/>
      <c r="CC8" s="1072"/>
      <c r="CD8" s="1072"/>
      <c r="CE8" s="1072"/>
      <c r="CF8" s="1072"/>
      <c r="CG8" s="1073"/>
      <c r="CH8" s="1046">
        <v>7</v>
      </c>
      <c r="CI8" s="1047"/>
      <c r="CJ8" s="1047"/>
      <c r="CK8" s="1047"/>
      <c r="CL8" s="1048"/>
      <c r="CM8" s="1046">
        <v>687</v>
      </c>
      <c r="CN8" s="1047"/>
      <c r="CO8" s="1047"/>
      <c r="CP8" s="1047"/>
      <c r="CQ8" s="1048"/>
      <c r="CR8" s="1046">
        <v>45</v>
      </c>
      <c r="CS8" s="1047"/>
      <c r="CT8" s="1047"/>
      <c r="CU8" s="1047"/>
      <c r="CV8" s="1048"/>
      <c r="CW8" s="1046" t="s">
        <v>524</v>
      </c>
      <c r="CX8" s="1047"/>
      <c r="CY8" s="1047"/>
      <c r="CZ8" s="1047"/>
      <c r="DA8" s="1048"/>
      <c r="DB8" s="1046" t="s">
        <v>524</v>
      </c>
      <c r="DC8" s="1047"/>
      <c r="DD8" s="1047"/>
      <c r="DE8" s="1047"/>
      <c r="DF8" s="1048"/>
      <c r="DG8" s="1046" t="s">
        <v>524</v>
      </c>
      <c r="DH8" s="1047"/>
      <c r="DI8" s="1047"/>
      <c r="DJ8" s="1047"/>
      <c r="DK8" s="1048"/>
      <c r="DL8" s="1046" t="s">
        <v>524</v>
      </c>
      <c r="DM8" s="1047"/>
      <c r="DN8" s="1047"/>
      <c r="DO8" s="1047"/>
      <c r="DP8" s="1048"/>
      <c r="DQ8" s="1046" t="s">
        <v>524</v>
      </c>
      <c r="DR8" s="1047"/>
      <c r="DS8" s="1047"/>
      <c r="DT8" s="1047"/>
      <c r="DU8" s="1048"/>
      <c r="DV8" s="1049"/>
      <c r="DW8" s="1050"/>
      <c r="DX8" s="1050"/>
      <c r="DY8" s="1050"/>
      <c r="DZ8" s="1051"/>
      <c r="EA8" s="256"/>
    </row>
    <row r="9" spans="1:131" s="257" customFormat="1" ht="26.25" customHeight="1" x14ac:dyDescent="0.2">
      <c r="A9" s="263">
        <v>3</v>
      </c>
      <c r="B9" s="1094" t="s">
        <v>387</v>
      </c>
      <c r="C9" s="1095"/>
      <c r="D9" s="1095"/>
      <c r="E9" s="1095"/>
      <c r="F9" s="1095"/>
      <c r="G9" s="1095"/>
      <c r="H9" s="1095"/>
      <c r="I9" s="1095"/>
      <c r="J9" s="1095"/>
      <c r="K9" s="1095"/>
      <c r="L9" s="1095"/>
      <c r="M9" s="1095"/>
      <c r="N9" s="1095"/>
      <c r="O9" s="1095"/>
      <c r="P9" s="1096"/>
      <c r="Q9" s="1100">
        <v>1592</v>
      </c>
      <c r="R9" s="1101"/>
      <c r="S9" s="1101"/>
      <c r="T9" s="1101"/>
      <c r="U9" s="1101"/>
      <c r="V9" s="1101">
        <v>1482</v>
      </c>
      <c r="W9" s="1101"/>
      <c r="X9" s="1101"/>
      <c r="Y9" s="1101"/>
      <c r="Z9" s="1101"/>
      <c r="AA9" s="1101">
        <v>111</v>
      </c>
      <c r="AB9" s="1101"/>
      <c r="AC9" s="1101"/>
      <c r="AD9" s="1101"/>
      <c r="AE9" s="1102"/>
      <c r="AF9" s="1076" t="s">
        <v>127</v>
      </c>
      <c r="AG9" s="1077"/>
      <c r="AH9" s="1077"/>
      <c r="AI9" s="1077"/>
      <c r="AJ9" s="1078"/>
      <c r="AK9" s="1143">
        <v>975</v>
      </c>
      <c r="AL9" s="1144"/>
      <c r="AM9" s="1144"/>
      <c r="AN9" s="1144"/>
      <c r="AO9" s="1144"/>
      <c r="AP9" s="1144">
        <v>6360</v>
      </c>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608</v>
      </c>
      <c r="BT9" s="1072"/>
      <c r="BU9" s="1072"/>
      <c r="BV9" s="1072"/>
      <c r="BW9" s="1072"/>
      <c r="BX9" s="1072"/>
      <c r="BY9" s="1072"/>
      <c r="BZ9" s="1072"/>
      <c r="CA9" s="1072"/>
      <c r="CB9" s="1072"/>
      <c r="CC9" s="1072"/>
      <c r="CD9" s="1072"/>
      <c r="CE9" s="1072"/>
      <c r="CF9" s="1072"/>
      <c r="CG9" s="1073"/>
      <c r="CH9" s="1046">
        <v>-11</v>
      </c>
      <c r="CI9" s="1047"/>
      <c r="CJ9" s="1047"/>
      <c r="CK9" s="1047"/>
      <c r="CL9" s="1048"/>
      <c r="CM9" s="1046">
        <v>74</v>
      </c>
      <c r="CN9" s="1047"/>
      <c r="CO9" s="1047"/>
      <c r="CP9" s="1047"/>
      <c r="CQ9" s="1048"/>
      <c r="CR9" s="1046">
        <v>23</v>
      </c>
      <c r="CS9" s="1047"/>
      <c r="CT9" s="1047"/>
      <c r="CU9" s="1047"/>
      <c r="CV9" s="1048"/>
      <c r="CW9" s="1046" t="s">
        <v>524</v>
      </c>
      <c r="CX9" s="1047"/>
      <c r="CY9" s="1047"/>
      <c r="CZ9" s="1047"/>
      <c r="DA9" s="1048"/>
      <c r="DB9" s="1046" t="s">
        <v>524</v>
      </c>
      <c r="DC9" s="1047"/>
      <c r="DD9" s="1047"/>
      <c r="DE9" s="1047"/>
      <c r="DF9" s="1048"/>
      <c r="DG9" s="1046" t="s">
        <v>524</v>
      </c>
      <c r="DH9" s="1047"/>
      <c r="DI9" s="1047"/>
      <c r="DJ9" s="1047"/>
      <c r="DK9" s="1048"/>
      <c r="DL9" s="1046" t="s">
        <v>524</v>
      </c>
      <c r="DM9" s="1047"/>
      <c r="DN9" s="1047"/>
      <c r="DO9" s="1047"/>
      <c r="DP9" s="1048"/>
      <c r="DQ9" s="1046" t="s">
        <v>524</v>
      </c>
      <c r="DR9" s="1047"/>
      <c r="DS9" s="1047"/>
      <c r="DT9" s="1047"/>
      <c r="DU9" s="1048"/>
      <c r="DV9" s="1049"/>
      <c r="DW9" s="1050"/>
      <c r="DX9" s="1050"/>
      <c r="DY9" s="1050"/>
      <c r="DZ9" s="1051"/>
      <c r="EA9" s="256"/>
    </row>
    <row r="10" spans="1:131" s="257" customFormat="1" ht="26.25" customHeight="1" x14ac:dyDescent="0.2">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t="s">
        <v>609</v>
      </c>
      <c r="BT10" s="1072"/>
      <c r="BU10" s="1072"/>
      <c r="BV10" s="1072"/>
      <c r="BW10" s="1072"/>
      <c r="BX10" s="1072"/>
      <c r="BY10" s="1072"/>
      <c r="BZ10" s="1072"/>
      <c r="CA10" s="1072"/>
      <c r="CB10" s="1072"/>
      <c r="CC10" s="1072"/>
      <c r="CD10" s="1072"/>
      <c r="CE10" s="1072"/>
      <c r="CF10" s="1072"/>
      <c r="CG10" s="1073"/>
      <c r="CH10" s="1046">
        <v>3</v>
      </c>
      <c r="CI10" s="1047"/>
      <c r="CJ10" s="1047"/>
      <c r="CK10" s="1047"/>
      <c r="CL10" s="1048"/>
      <c r="CM10" s="1046">
        <v>3</v>
      </c>
      <c r="CN10" s="1047"/>
      <c r="CO10" s="1047"/>
      <c r="CP10" s="1047"/>
      <c r="CQ10" s="1048"/>
      <c r="CR10" s="1046">
        <v>10</v>
      </c>
      <c r="CS10" s="1047"/>
      <c r="CT10" s="1047"/>
      <c r="CU10" s="1047"/>
      <c r="CV10" s="1048"/>
      <c r="CW10" s="1046">
        <v>2</v>
      </c>
      <c r="CX10" s="1047"/>
      <c r="CY10" s="1047"/>
      <c r="CZ10" s="1047"/>
      <c r="DA10" s="1048"/>
      <c r="DB10" s="1046" t="s">
        <v>524</v>
      </c>
      <c r="DC10" s="1047"/>
      <c r="DD10" s="1047"/>
      <c r="DE10" s="1047"/>
      <c r="DF10" s="1048"/>
      <c r="DG10" s="1046" t="s">
        <v>524</v>
      </c>
      <c r="DH10" s="1047"/>
      <c r="DI10" s="1047"/>
      <c r="DJ10" s="1047"/>
      <c r="DK10" s="1048"/>
      <c r="DL10" s="1046" t="s">
        <v>524</v>
      </c>
      <c r="DM10" s="1047"/>
      <c r="DN10" s="1047"/>
      <c r="DO10" s="1047"/>
      <c r="DP10" s="1048"/>
      <c r="DQ10" s="1046" t="s">
        <v>524</v>
      </c>
      <c r="DR10" s="1047"/>
      <c r="DS10" s="1047"/>
      <c r="DT10" s="1047"/>
      <c r="DU10" s="1048"/>
      <c r="DV10" s="1049"/>
      <c r="DW10" s="1050"/>
      <c r="DX10" s="1050"/>
      <c r="DY10" s="1050"/>
      <c r="DZ10" s="1051"/>
      <c r="EA10" s="256"/>
    </row>
    <row r="11" spans="1:131" s="257" customFormat="1" ht="26.25" customHeight="1" x14ac:dyDescent="0.2">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t="s">
        <v>610</v>
      </c>
      <c r="BT11" s="1072"/>
      <c r="BU11" s="1072"/>
      <c r="BV11" s="1072"/>
      <c r="BW11" s="1072"/>
      <c r="BX11" s="1072"/>
      <c r="BY11" s="1072"/>
      <c r="BZ11" s="1072"/>
      <c r="CA11" s="1072"/>
      <c r="CB11" s="1072"/>
      <c r="CC11" s="1072"/>
      <c r="CD11" s="1072"/>
      <c r="CE11" s="1072"/>
      <c r="CF11" s="1072"/>
      <c r="CG11" s="1073"/>
      <c r="CH11" s="1046">
        <v>0</v>
      </c>
      <c r="CI11" s="1047"/>
      <c r="CJ11" s="1047"/>
      <c r="CK11" s="1047"/>
      <c r="CL11" s="1048"/>
      <c r="CM11" s="1046">
        <v>1</v>
      </c>
      <c r="CN11" s="1047"/>
      <c r="CO11" s="1047"/>
      <c r="CP11" s="1047"/>
      <c r="CQ11" s="1048"/>
      <c r="CR11" s="1046">
        <v>15</v>
      </c>
      <c r="CS11" s="1047"/>
      <c r="CT11" s="1047"/>
      <c r="CU11" s="1047"/>
      <c r="CV11" s="1048"/>
      <c r="CW11" s="1046" t="s">
        <v>524</v>
      </c>
      <c r="CX11" s="1047"/>
      <c r="CY11" s="1047"/>
      <c r="CZ11" s="1047"/>
      <c r="DA11" s="1048"/>
      <c r="DB11" s="1046" t="s">
        <v>524</v>
      </c>
      <c r="DC11" s="1047"/>
      <c r="DD11" s="1047"/>
      <c r="DE11" s="1047"/>
      <c r="DF11" s="1048"/>
      <c r="DG11" s="1046" t="s">
        <v>524</v>
      </c>
      <c r="DH11" s="1047"/>
      <c r="DI11" s="1047"/>
      <c r="DJ11" s="1047"/>
      <c r="DK11" s="1048"/>
      <c r="DL11" s="1046" t="s">
        <v>524</v>
      </c>
      <c r="DM11" s="1047"/>
      <c r="DN11" s="1047"/>
      <c r="DO11" s="1047"/>
      <c r="DP11" s="1048"/>
      <c r="DQ11" s="1046" t="s">
        <v>524</v>
      </c>
      <c r="DR11" s="1047"/>
      <c r="DS11" s="1047"/>
      <c r="DT11" s="1047"/>
      <c r="DU11" s="1048"/>
      <c r="DV11" s="1049" t="s">
        <v>611</v>
      </c>
      <c r="DW11" s="1050"/>
      <c r="DX11" s="1050"/>
      <c r="DY11" s="1050"/>
      <c r="DZ11" s="1051"/>
      <c r="EA11" s="256"/>
    </row>
    <row r="12" spans="1:131" s="257" customFormat="1" ht="26.25" customHeight="1" x14ac:dyDescent="0.2">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t="s">
        <v>612</v>
      </c>
      <c r="BT12" s="1072"/>
      <c r="BU12" s="1072"/>
      <c r="BV12" s="1072"/>
      <c r="BW12" s="1072"/>
      <c r="BX12" s="1072"/>
      <c r="BY12" s="1072"/>
      <c r="BZ12" s="1072"/>
      <c r="CA12" s="1072"/>
      <c r="CB12" s="1072"/>
      <c r="CC12" s="1072"/>
      <c r="CD12" s="1072"/>
      <c r="CE12" s="1072"/>
      <c r="CF12" s="1072"/>
      <c r="CG12" s="1073"/>
      <c r="CH12" s="1046">
        <v>3</v>
      </c>
      <c r="CI12" s="1047"/>
      <c r="CJ12" s="1047"/>
      <c r="CK12" s="1047"/>
      <c r="CL12" s="1048"/>
      <c r="CM12" s="1046">
        <v>177</v>
      </c>
      <c r="CN12" s="1047"/>
      <c r="CO12" s="1047"/>
      <c r="CP12" s="1047"/>
      <c r="CQ12" s="1048"/>
      <c r="CR12" s="1046">
        <v>50</v>
      </c>
      <c r="CS12" s="1047"/>
      <c r="CT12" s="1047"/>
      <c r="CU12" s="1047"/>
      <c r="CV12" s="1048"/>
      <c r="CW12" s="1046">
        <v>18</v>
      </c>
      <c r="CX12" s="1047"/>
      <c r="CY12" s="1047"/>
      <c r="CZ12" s="1047"/>
      <c r="DA12" s="1048"/>
      <c r="DB12" s="1046" t="s">
        <v>524</v>
      </c>
      <c r="DC12" s="1047"/>
      <c r="DD12" s="1047"/>
      <c r="DE12" s="1047"/>
      <c r="DF12" s="1048"/>
      <c r="DG12" s="1046" t="s">
        <v>524</v>
      </c>
      <c r="DH12" s="1047"/>
      <c r="DI12" s="1047"/>
      <c r="DJ12" s="1047"/>
      <c r="DK12" s="1048"/>
      <c r="DL12" s="1046" t="s">
        <v>524</v>
      </c>
      <c r="DM12" s="1047"/>
      <c r="DN12" s="1047"/>
      <c r="DO12" s="1047"/>
      <c r="DP12" s="1048"/>
      <c r="DQ12" s="1046" t="s">
        <v>524</v>
      </c>
      <c r="DR12" s="1047"/>
      <c r="DS12" s="1047"/>
      <c r="DT12" s="1047"/>
      <c r="DU12" s="1048"/>
      <c r="DV12" s="1049"/>
      <c r="DW12" s="1050"/>
      <c r="DX12" s="1050"/>
      <c r="DY12" s="1050"/>
      <c r="DZ12" s="1051"/>
      <c r="EA12" s="256"/>
    </row>
    <row r="13" spans="1:131" s="257" customFormat="1" ht="26.25" customHeight="1" x14ac:dyDescent="0.2">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t="s">
        <v>613</v>
      </c>
      <c r="BT13" s="1072"/>
      <c r="BU13" s="1072"/>
      <c r="BV13" s="1072"/>
      <c r="BW13" s="1072"/>
      <c r="BX13" s="1072"/>
      <c r="BY13" s="1072"/>
      <c r="BZ13" s="1072"/>
      <c r="CA13" s="1072"/>
      <c r="CB13" s="1072"/>
      <c r="CC13" s="1072"/>
      <c r="CD13" s="1072"/>
      <c r="CE13" s="1072"/>
      <c r="CF13" s="1072"/>
      <c r="CG13" s="1073"/>
      <c r="CH13" s="1046">
        <v>-12</v>
      </c>
      <c r="CI13" s="1047"/>
      <c r="CJ13" s="1047"/>
      <c r="CK13" s="1047"/>
      <c r="CL13" s="1048"/>
      <c r="CM13" s="1046">
        <v>546</v>
      </c>
      <c r="CN13" s="1047"/>
      <c r="CO13" s="1047"/>
      <c r="CP13" s="1047"/>
      <c r="CQ13" s="1048"/>
      <c r="CR13" s="1046">
        <v>162</v>
      </c>
      <c r="CS13" s="1047"/>
      <c r="CT13" s="1047"/>
      <c r="CU13" s="1047"/>
      <c r="CV13" s="1048"/>
      <c r="CW13" s="1046" t="s">
        <v>524</v>
      </c>
      <c r="CX13" s="1047"/>
      <c r="CY13" s="1047"/>
      <c r="CZ13" s="1047"/>
      <c r="DA13" s="1048"/>
      <c r="DB13" s="1046" t="s">
        <v>524</v>
      </c>
      <c r="DC13" s="1047"/>
      <c r="DD13" s="1047"/>
      <c r="DE13" s="1047"/>
      <c r="DF13" s="1048"/>
      <c r="DG13" s="1046" t="s">
        <v>524</v>
      </c>
      <c r="DH13" s="1047"/>
      <c r="DI13" s="1047"/>
      <c r="DJ13" s="1047"/>
      <c r="DK13" s="1048"/>
      <c r="DL13" s="1046" t="s">
        <v>524</v>
      </c>
      <c r="DM13" s="1047"/>
      <c r="DN13" s="1047"/>
      <c r="DO13" s="1047"/>
      <c r="DP13" s="1048"/>
      <c r="DQ13" s="1046" t="s">
        <v>524</v>
      </c>
      <c r="DR13" s="1047"/>
      <c r="DS13" s="1047"/>
      <c r="DT13" s="1047"/>
      <c r="DU13" s="1048"/>
      <c r="DV13" s="1049"/>
      <c r="DW13" s="1050"/>
      <c r="DX13" s="1050"/>
      <c r="DY13" s="1050"/>
      <c r="DZ13" s="1051"/>
      <c r="EA13" s="256"/>
    </row>
    <row r="14" spans="1:131" s="257" customFormat="1" ht="26.25" customHeight="1" x14ac:dyDescent="0.2">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t="s">
        <v>614</v>
      </c>
      <c r="BT14" s="1072"/>
      <c r="BU14" s="1072"/>
      <c r="BV14" s="1072"/>
      <c r="BW14" s="1072"/>
      <c r="BX14" s="1072"/>
      <c r="BY14" s="1072"/>
      <c r="BZ14" s="1072"/>
      <c r="CA14" s="1072"/>
      <c r="CB14" s="1072"/>
      <c r="CC14" s="1072"/>
      <c r="CD14" s="1072"/>
      <c r="CE14" s="1072"/>
      <c r="CF14" s="1072"/>
      <c r="CG14" s="1073"/>
      <c r="CH14" s="1046">
        <v>10</v>
      </c>
      <c r="CI14" s="1047"/>
      <c r="CJ14" s="1047"/>
      <c r="CK14" s="1047"/>
      <c r="CL14" s="1048"/>
      <c r="CM14" s="1046">
        <v>678</v>
      </c>
      <c r="CN14" s="1047"/>
      <c r="CO14" s="1047"/>
      <c r="CP14" s="1047"/>
      <c r="CQ14" s="1048"/>
      <c r="CR14" s="1046">
        <v>136</v>
      </c>
      <c r="CS14" s="1047"/>
      <c r="CT14" s="1047"/>
      <c r="CU14" s="1047"/>
      <c r="CV14" s="1048"/>
      <c r="CW14" s="1046" t="s">
        <v>524</v>
      </c>
      <c r="CX14" s="1047"/>
      <c r="CY14" s="1047"/>
      <c r="CZ14" s="1047"/>
      <c r="DA14" s="1048"/>
      <c r="DB14" s="1046" t="s">
        <v>524</v>
      </c>
      <c r="DC14" s="1047"/>
      <c r="DD14" s="1047"/>
      <c r="DE14" s="1047"/>
      <c r="DF14" s="1048"/>
      <c r="DG14" s="1046" t="s">
        <v>524</v>
      </c>
      <c r="DH14" s="1047"/>
      <c r="DI14" s="1047"/>
      <c r="DJ14" s="1047"/>
      <c r="DK14" s="1048"/>
      <c r="DL14" s="1046" t="s">
        <v>524</v>
      </c>
      <c r="DM14" s="1047"/>
      <c r="DN14" s="1047"/>
      <c r="DO14" s="1047"/>
      <c r="DP14" s="1048"/>
      <c r="DQ14" s="1046" t="s">
        <v>524</v>
      </c>
      <c r="DR14" s="1047"/>
      <c r="DS14" s="1047"/>
      <c r="DT14" s="1047"/>
      <c r="DU14" s="1048"/>
      <c r="DV14" s="1049"/>
      <c r="DW14" s="1050"/>
      <c r="DX14" s="1050"/>
      <c r="DY14" s="1050"/>
      <c r="DZ14" s="1051"/>
      <c r="EA14" s="256"/>
    </row>
    <row r="15" spans="1:131" s="257" customFormat="1" ht="26.25" customHeight="1" x14ac:dyDescent="0.2">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t="s">
        <v>615</v>
      </c>
      <c r="BS15" s="1071" t="s">
        <v>616</v>
      </c>
      <c r="BT15" s="1072"/>
      <c r="BU15" s="1072"/>
      <c r="BV15" s="1072"/>
      <c r="BW15" s="1072"/>
      <c r="BX15" s="1072"/>
      <c r="BY15" s="1072"/>
      <c r="BZ15" s="1072"/>
      <c r="CA15" s="1072"/>
      <c r="CB15" s="1072"/>
      <c r="CC15" s="1072"/>
      <c r="CD15" s="1072"/>
      <c r="CE15" s="1072"/>
      <c r="CF15" s="1072"/>
      <c r="CG15" s="1073"/>
      <c r="CH15" s="1046">
        <v>-1</v>
      </c>
      <c r="CI15" s="1047"/>
      <c r="CJ15" s="1047"/>
      <c r="CK15" s="1047"/>
      <c r="CL15" s="1048"/>
      <c r="CM15" s="1046">
        <v>599</v>
      </c>
      <c r="CN15" s="1047"/>
      <c r="CO15" s="1047"/>
      <c r="CP15" s="1047"/>
      <c r="CQ15" s="1048"/>
      <c r="CR15" s="1046">
        <v>15</v>
      </c>
      <c r="CS15" s="1047"/>
      <c r="CT15" s="1047"/>
      <c r="CU15" s="1047"/>
      <c r="CV15" s="1048"/>
      <c r="CW15" s="1046" t="s">
        <v>524</v>
      </c>
      <c r="CX15" s="1047"/>
      <c r="CY15" s="1047"/>
      <c r="CZ15" s="1047"/>
      <c r="DA15" s="1048"/>
      <c r="DB15" s="1046" t="s">
        <v>524</v>
      </c>
      <c r="DC15" s="1047"/>
      <c r="DD15" s="1047"/>
      <c r="DE15" s="1047"/>
      <c r="DF15" s="1048"/>
      <c r="DG15" s="1046" t="s">
        <v>524</v>
      </c>
      <c r="DH15" s="1047"/>
      <c r="DI15" s="1047"/>
      <c r="DJ15" s="1047"/>
      <c r="DK15" s="1048"/>
      <c r="DL15" s="1046" t="s">
        <v>524</v>
      </c>
      <c r="DM15" s="1047"/>
      <c r="DN15" s="1047"/>
      <c r="DO15" s="1047"/>
      <c r="DP15" s="1048"/>
      <c r="DQ15" s="1046" t="s">
        <v>524</v>
      </c>
      <c r="DR15" s="1047"/>
      <c r="DS15" s="1047"/>
      <c r="DT15" s="1047"/>
      <c r="DU15" s="1048"/>
      <c r="DV15" s="1049"/>
      <c r="DW15" s="1050"/>
      <c r="DX15" s="1050"/>
      <c r="DY15" s="1050"/>
      <c r="DZ15" s="1051"/>
      <c r="EA15" s="256"/>
    </row>
    <row r="16" spans="1:131" s="257" customFormat="1" ht="26.25" customHeight="1" x14ac:dyDescent="0.2">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t="s">
        <v>617</v>
      </c>
      <c r="BT16" s="1072"/>
      <c r="BU16" s="1072"/>
      <c r="BV16" s="1072"/>
      <c r="BW16" s="1072"/>
      <c r="BX16" s="1072"/>
      <c r="BY16" s="1072"/>
      <c r="BZ16" s="1072"/>
      <c r="CA16" s="1072"/>
      <c r="CB16" s="1072"/>
      <c r="CC16" s="1072"/>
      <c r="CD16" s="1072"/>
      <c r="CE16" s="1072"/>
      <c r="CF16" s="1072"/>
      <c r="CG16" s="1073"/>
      <c r="CH16" s="1046">
        <v>2</v>
      </c>
      <c r="CI16" s="1047"/>
      <c r="CJ16" s="1047"/>
      <c r="CK16" s="1047"/>
      <c r="CL16" s="1048"/>
      <c r="CM16" s="1046">
        <v>467</v>
      </c>
      <c r="CN16" s="1047"/>
      <c r="CO16" s="1047"/>
      <c r="CP16" s="1047"/>
      <c r="CQ16" s="1048"/>
      <c r="CR16" s="1046">
        <v>300</v>
      </c>
      <c r="CS16" s="1047"/>
      <c r="CT16" s="1047"/>
      <c r="CU16" s="1047"/>
      <c r="CV16" s="1048"/>
      <c r="CW16" s="1046" t="s">
        <v>524</v>
      </c>
      <c r="CX16" s="1047"/>
      <c r="CY16" s="1047"/>
      <c r="CZ16" s="1047"/>
      <c r="DA16" s="1048"/>
      <c r="DB16" s="1046" t="s">
        <v>524</v>
      </c>
      <c r="DC16" s="1047"/>
      <c r="DD16" s="1047"/>
      <c r="DE16" s="1047"/>
      <c r="DF16" s="1048"/>
      <c r="DG16" s="1046" t="s">
        <v>524</v>
      </c>
      <c r="DH16" s="1047"/>
      <c r="DI16" s="1047"/>
      <c r="DJ16" s="1047"/>
      <c r="DK16" s="1048"/>
      <c r="DL16" s="1046" t="s">
        <v>524</v>
      </c>
      <c r="DM16" s="1047"/>
      <c r="DN16" s="1047"/>
      <c r="DO16" s="1047"/>
      <c r="DP16" s="1048"/>
      <c r="DQ16" s="1046" t="s">
        <v>524</v>
      </c>
      <c r="DR16" s="1047"/>
      <c r="DS16" s="1047"/>
      <c r="DT16" s="1047"/>
      <c r="DU16" s="1048"/>
      <c r="DV16" s="1049"/>
      <c r="DW16" s="1050"/>
      <c r="DX16" s="1050"/>
      <c r="DY16" s="1050"/>
      <c r="DZ16" s="1051"/>
      <c r="EA16" s="256"/>
    </row>
    <row r="17" spans="1:131" s="257" customFormat="1" ht="26.25" customHeight="1" x14ac:dyDescent="0.2">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t="s">
        <v>618</v>
      </c>
      <c r="BT17" s="1072"/>
      <c r="BU17" s="1072"/>
      <c r="BV17" s="1072"/>
      <c r="BW17" s="1072"/>
      <c r="BX17" s="1072"/>
      <c r="BY17" s="1072"/>
      <c r="BZ17" s="1072"/>
      <c r="CA17" s="1072"/>
      <c r="CB17" s="1072"/>
      <c r="CC17" s="1072"/>
      <c r="CD17" s="1072"/>
      <c r="CE17" s="1072"/>
      <c r="CF17" s="1072"/>
      <c r="CG17" s="1073"/>
      <c r="CH17" s="1046">
        <v>2</v>
      </c>
      <c r="CI17" s="1047"/>
      <c r="CJ17" s="1047"/>
      <c r="CK17" s="1047"/>
      <c r="CL17" s="1048"/>
      <c r="CM17" s="1046">
        <v>42</v>
      </c>
      <c r="CN17" s="1047"/>
      <c r="CO17" s="1047"/>
      <c r="CP17" s="1047"/>
      <c r="CQ17" s="1048"/>
      <c r="CR17" s="1046">
        <v>2</v>
      </c>
      <c r="CS17" s="1047"/>
      <c r="CT17" s="1047"/>
      <c r="CU17" s="1047"/>
      <c r="CV17" s="1048"/>
      <c r="CW17" s="1046">
        <v>9</v>
      </c>
      <c r="CX17" s="1047"/>
      <c r="CY17" s="1047"/>
      <c r="CZ17" s="1047"/>
      <c r="DA17" s="1048"/>
      <c r="DB17" s="1046" t="s">
        <v>524</v>
      </c>
      <c r="DC17" s="1047"/>
      <c r="DD17" s="1047"/>
      <c r="DE17" s="1047"/>
      <c r="DF17" s="1048"/>
      <c r="DG17" s="1046" t="s">
        <v>524</v>
      </c>
      <c r="DH17" s="1047"/>
      <c r="DI17" s="1047"/>
      <c r="DJ17" s="1047"/>
      <c r="DK17" s="1048"/>
      <c r="DL17" s="1046" t="s">
        <v>524</v>
      </c>
      <c r="DM17" s="1047"/>
      <c r="DN17" s="1047"/>
      <c r="DO17" s="1047"/>
      <c r="DP17" s="1048"/>
      <c r="DQ17" s="1046" t="s">
        <v>524</v>
      </c>
      <c r="DR17" s="1047"/>
      <c r="DS17" s="1047"/>
      <c r="DT17" s="1047"/>
      <c r="DU17" s="1048"/>
      <c r="DV17" s="1049"/>
      <c r="DW17" s="1050"/>
      <c r="DX17" s="1050"/>
      <c r="DY17" s="1050"/>
      <c r="DZ17" s="1051"/>
      <c r="EA17" s="256"/>
    </row>
    <row r="18" spans="1:131" s="257" customFormat="1" ht="26.25" customHeight="1" x14ac:dyDescent="0.2">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t="s">
        <v>619</v>
      </c>
      <c r="BT18" s="1072"/>
      <c r="BU18" s="1072"/>
      <c r="BV18" s="1072"/>
      <c r="BW18" s="1072"/>
      <c r="BX18" s="1072"/>
      <c r="BY18" s="1072"/>
      <c r="BZ18" s="1072"/>
      <c r="CA18" s="1072"/>
      <c r="CB18" s="1072"/>
      <c r="CC18" s="1072"/>
      <c r="CD18" s="1072"/>
      <c r="CE18" s="1072"/>
      <c r="CF18" s="1072"/>
      <c r="CG18" s="1073"/>
      <c r="CH18" s="1046">
        <v>12</v>
      </c>
      <c r="CI18" s="1047"/>
      <c r="CJ18" s="1047"/>
      <c r="CK18" s="1047"/>
      <c r="CL18" s="1048"/>
      <c r="CM18" s="1046">
        <v>153</v>
      </c>
      <c r="CN18" s="1047"/>
      <c r="CO18" s="1047"/>
      <c r="CP18" s="1047"/>
      <c r="CQ18" s="1048"/>
      <c r="CR18" s="1046">
        <v>10</v>
      </c>
      <c r="CS18" s="1047"/>
      <c r="CT18" s="1047"/>
      <c r="CU18" s="1047"/>
      <c r="CV18" s="1048"/>
      <c r="CW18" s="1046" t="s">
        <v>524</v>
      </c>
      <c r="CX18" s="1047"/>
      <c r="CY18" s="1047"/>
      <c r="CZ18" s="1047"/>
      <c r="DA18" s="1048"/>
      <c r="DB18" s="1046" t="s">
        <v>524</v>
      </c>
      <c r="DC18" s="1047"/>
      <c r="DD18" s="1047"/>
      <c r="DE18" s="1047"/>
      <c r="DF18" s="1048"/>
      <c r="DG18" s="1046" t="s">
        <v>524</v>
      </c>
      <c r="DH18" s="1047"/>
      <c r="DI18" s="1047"/>
      <c r="DJ18" s="1047"/>
      <c r="DK18" s="1048"/>
      <c r="DL18" s="1046" t="s">
        <v>524</v>
      </c>
      <c r="DM18" s="1047"/>
      <c r="DN18" s="1047"/>
      <c r="DO18" s="1047"/>
      <c r="DP18" s="1048"/>
      <c r="DQ18" s="1046" t="s">
        <v>524</v>
      </c>
      <c r="DR18" s="1047"/>
      <c r="DS18" s="1047"/>
      <c r="DT18" s="1047"/>
      <c r="DU18" s="1048"/>
      <c r="DV18" s="1049"/>
      <c r="DW18" s="1050"/>
      <c r="DX18" s="1050"/>
      <c r="DY18" s="1050"/>
      <c r="DZ18" s="1051"/>
      <c r="EA18" s="256"/>
    </row>
    <row r="19" spans="1:131" s="257" customFormat="1" ht="26.25" customHeight="1" x14ac:dyDescent="0.2">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2">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5">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2">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388</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5">
      <c r="A23" s="266" t="s">
        <v>389</v>
      </c>
      <c r="B23" s="1001" t="s">
        <v>390</v>
      </c>
      <c r="C23" s="1002"/>
      <c r="D23" s="1002"/>
      <c r="E23" s="1002"/>
      <c r="F23" s="1002"/>
      <c r="G23" s="1002"/>
      <c r="H23" s="1002"/>
      <c r="I23" s="1002"/>
      <c r="J23" s="1002"/>
      <c r="K23" s="1002"/>
      <c r="L23" s="1002"/>
      <c r="M23" s="1002"/>
      <c r="N23" s="1002"/>
      <c r="O23" s="1002"/>
      <c r="P23" s="1003"/>
      <c r="Q23" s="1125">
        <v>200154</v>
      </c>
      <c r="R23" s="1126"/>
      <c r="S23" s="1126"/>
      <c r="T23" s="1126"/>
      <c r="U23" s="1126"/>
      <c r="V23" s="1126">
        <v>192761</v>
      </c>
      <c r="W23" s="1126"/>
      <c r="X23" s="1126"/>
      <c r="Y23" s="1126"/>
      <c r="Z23" s="1126"/>
      <c r="AA23" s="1126">
        <v>7393</v>
      </c>
      <c r="AB23" s="1126"/>
      <c r="AC23" s="1126"/>
      <c r="AD23" s="1126"/>
      <c r="AE23" s="1127"/>
      <c r="AF23" s="1128">
        <v>4488</v>
      </c>
      <c r="AG23" s="1126"/>
      <c r="AH23" s="1126"/>
      <c r="AI23" s="1126"/>
      <c r="AJ23" s="1129"/>
      <c r="AK23" s="1130"/>
      <c r="AL23" s="1131"/>
      <c r="AM23" s="1131"/>
      <c r="AN23" s="1131"/>
      <c r="AO23" s="1131"/>
      <c r="AP23" s="1126">
        <v>128652</v>
      </c>
      <c r="AQ23" s="1126"/>
      <c r="AR23" s="1126"/>
      <c r="AS23" s="1126"/>
      <c r="AT23" s="1126"/>
      <c r="AU23" s="1132"/>
      <c r="AV23" s="1132"/>
      <c r="AW23" s="1132"/>
      <c r="AX23" s="1132"/>
      <c r="AY23" s="1133"/>
      <c r="AZ23" s="1122" t="s">
        <v>391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2">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5">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2">
      <c r="A26" s="1052" t="s">
        <v>368</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375</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5">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2">
      <c r="A28" s="268">
        <v>1</v>
      </c>
      <c r="B28" s="1107" t="s">
        <v>402</v>
      </c>
      <c r="C28" s="1108"/>
      <c r="D28" s="1108"/>
      <c r="E28" s="1108"/>
      <c r="F28" s="1108"/>
      <c r="G28" s="1108"/>
      <c r="H28" s="1108"/>
      <c r="I28" s="1108"/>
      <c r="J28" s="1108"/>
      <c r="K28" s="1108"/>
      <c r="L28" s="1108"/>
      <c r="M28" s="1108"/>
      <c r="N28" s="1108"/>
      <c r="O28" s="1108"/>
      <c r="P28" s="1109"/>
      <c r="Q28" s="1110">
        <v>28986</v>
      </c>
      <c r="R28" s="1111"/>
      <c r="S28" s="1111"/>
      <c r="T28" s="1111"/>
      <c r="U28" s="1111"/>
      <c r="V28" s="1111">
        <v>28828</v>
      </c>
      <c r="W28" s="1111"/>
      <c r="X28" s="1111"/>
      <c r="Y28" s="1111"/>
      <c r="Z28" s="1111"/>
      <c r="AA28" s="1111">
        <v>159</v>
      </c>
      <c r="AB28" s="1111"/>
      <c r="AC28" s="1111"/>
      <c r="AD28" s="1111"/>
      <c r="AE28" s="1112"/>
      <c r="AF28" s="1113">
        <v>159</v>
      </c>
      <c r="AG28" s="1111"/>
      <c r="AH28" s="1111"/>
      <c r="AI28" s="1111"/>
      <c r="AJ28" s="1114"/>
      <c r="AK28" s="1115">
        <v>2633</v>
      </c>
      <c r="AL28" s="1103"/>
      <c r="AM28" s="1103"/>
      <c r="AN28" s="1103"/>
      <c r="AO28" s="1103"/>
      <c r="AP28" s="1103" t="s">
        <v>596</v>
      </c>
      <c r="AQ28" s="1103"/>
      <c r="AR28" s="1103"/>
      <c r="AS28" s="1103"/>
      <c r="AT28" s="1103"/>
      <c r="AU28" s="1103" t="s">
        <v>596</v>
      </c>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2">
      <c r="A29" s="268">
        <v>2</v>
      </c>
      <c r="B29" s="1094" t="s">
        <v>403</v>
      </c>
      <c r="C29" s="1095"/>
      <c r="D29" s="1095"/>
      <c r="E29" s="1095"/>
      <c r="F29" s="1095"/>
      <c r="G29" s="1095"/>
      <c r="H29" s="1095"/>
      <c r="I29" s="1095"/>
      <c r="J29" s="1095"/>
      <c r="K29" s="1095"/>
      <c r="L29" s="1095"/>
      <c r="M29" s="1095"/>
      <c r="N29" s="1095"/>
      <c r="O29" s="1095"/>
      <c r="P29" s="1096"/>
      <c r="Q29" s="1100">
        <v>45</v>
      </c>
      <c r="R29" s="1101"/>
      <c r="S29" s="1101"/>
      <c r="T29" s="1101"/>
      <c r="U29" s="1101"/>
      <c r="V29" s="1101">
        <v>45</v>
      </c>
      <c r="W29" s="1101"/>
      <c r="X29" s="1101"/>
      <c r="Y29" s="1101"/>
      <c r="Z29" s="1101"/>
      <c r="AA29" s="1101" t="s">
        <v>596</v>
      </c>
      <c r="AB29" s="1101"/>
      <c r="AC29" s="1101"/>
      <c r="AD29" s="1101"/>
      <c r="AE29" s="1102"/>
      <c r="AF29" s="1076" t="s">
        <v>404</v>
      </c>
      <c r="AG29" s="1077"/>
      <c r="AH29" s="1077"/>
      <c r="AI29" s="1077"/>
      <c r="AJ29" s="1078"/>
      <c r="AK29" s="1037">
        <v>26</v>
      </c>
      <c r="AL29" s="1028"/>
      <c r="AM29" s="1028"/>
      <c r="AN29" s="1028"/>
      <c r="AO29" s="1028"/>
      <c r="AP29" s="1028" t="s">
        <v>596</v>
      </c>
      <c r="AQ29" s="1028"/>
      <c r="AR29" s="1028"/>
      <c r="AS29" s="1028"/>
      <c r="AT29" s="1028"/>
      <c r="AU29" s="1028" t="s">
        <v>596</v>
      </c>
      <c r="AV29" s="1028"/>
      <c r="AW29" s="1028"/>
      <c r="AX29" s="1028"/>
      <c r="AY29" s="1028"/>
      <c r="AZ29" s="1099"/>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2">
      <c r="A30" s="268">
        <v>3</v>
      </c>
      <c r="B30" s="1094" t="s">
        <v>405</v>
      </c>
      <c r="C30" s="1095"/>
      <c r="D30" s="1095"/>
      <c r="E30" s="1095"/>
      <c r="F30" s="1095"/>
      <c r="G30" s="1095"/>
      <c r="H30" s="1095"/>
      <c r="I30" s="1095"/>
      <c r="J30" s="1095"/>
      <c r="K30" s="1095"/>
      <c r="L30" s="1095"/>
      <c r="M30" s="1095"/>
      <c r="N30" s="1095"/>
      <c r="O30" s="1095"/>
      <c r="P30" s="1096"/>
      <c r="Q30" s="1100">
        <v>4043</v>
      </c>
      <c r="R30" s="1101"/>
      <c r="S30" s="1101"/>
      <c r="T30" s="1101"/>
      <c r="U30" s="1101"/>
      <c r="V30" s="1101">
        <v>4041</v>
      </c>
      <c r="W30" s="1101"/>
      <c r="X30" s="1101"/>
      <c r="Y30" s="1101"/>
      <c r="Z30" s="1101"/>
      <c r="AA30" s="1101">
        <v>2</v>
      </c>
      <c r="AB30" s="1101"/>
      <c r="AC30" s="1101"/>
      <c r="AD30" s="1101"/>
      <c r="AE30" s="1102"/>
      <c r="AF30" s="1076">
        <v>2</v>
      </c>
      <c r="AG30" s="1077"/>
      <c r="AH30" s="1077"/>
      <c r="AI30" s="1077"/>
      <c r="AJ30" s="1078"/>
      <c r="AK30" s="1037">
        <v>931</v>
      </c>
      <c r="AL30" s="1028"/>
      <c r="AM30" s="1028"/>
      <c r="AN30" s="1028"/>
      <c r="AO30" s="1028"/>
      <c r="AP30" s="1028" t="s">
        <v>596</v>
      </c>
      <c r="AQ30" s="1028"/>
      <c r="AR30" s="1028"/>
      <c r="AS30" s="1028"/>
      <c r="AT30" s="1028"/>
      <c r="AU30" s="1028" t="s">
        <v>596</v>
      </c>
      <c r="AV30" s="1028"/>
      <c r="AW30" s="1028"/>
      <c r="AX30" s="1028"/>
      <c r="AY30" s="1028"/>
      <c r="AZ30" s="1099"/>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2">
      <c r="A31" s="268">
        <v>4</v>
      </c>
      <c r="B31" s="1094" t="s">
        <v>406</v>
      </c>
      <c r="C31" s="1095"/>
      <c r="D31" s="1095"/>
      <c r="E31" s="1095"/>
      <c r="F31" s="1095"/>
      <c r="G31" s="1095"/>
      <c r="H31" s="1095"/>
      <c r="I31" s="1095"/>
      <c r="J31" s="1095"/>
      <c r="K31" s="1095"/>
      <c r="L31" s="1095"/>
      <c r="M31" s="1095"/>
      <c r="N31" s="1095"/>
      <c r="O31" s="1095"/>
      <c r="P31" s="1096"/>
      <c r="Q31" s="1100">
        <v>31820</v>
      </c>
      <c r="R31" s="1101"/>
      <c r="S31" s="1101"/>
      <c r="T31" s="1101"/>
      <c r="U31" s="1101"/>
      <c r="V31" s="1101">
        <v>31275</v>
      </c>
      <c r="W31" s="1101"/>
      <c r="X31" s="1101"/>
      <c r="Y31" s="1101"/>
      <c r="Z31" s="1101"/>
      <c r="AA31" s="1101">
        <v>546</v>
      </c>
      <c r="AB31" s="1101"/>
      <c r="AC31" s="1101"/>
      <c r="AD31" s="1101"/>
      <c r="AE31" s="1102"/>
      <c r="AF31" s="1076">
        <v>546</v>
      </c>
      <c r="AG31" s="1077"/>
      <c r="AH31" s="1077"/>
      <c r="AI31" s="1077"/>
      <c r="AJ31" s="1078"/>
      <c r="AK31" s="1037">
        <v>4667</v>
      </c>
      <c r="AL31" s="1028"/>
      <c r="AM31" s="1028"/>
      <c r="AN31" s="1028"/>
      <c r="AO31" s="1028"/>
      <c r="AP31" s="1028" t="s">
        <v>596</v>
      </c>
      <c r="AQ31" s="1028"/>
      <c r="AR31" s="1028"/>
      <c r="AS31" s="1028"/>
      <c r="AT31" s="1028"/>
      <c r="AU31" s="1028" t="s">
        <v>596</v>
      </c>
      <c r="AV31" s="1028"/>
      <c r="AW31" s="1028"/>
      <c r="AX31" s="1028"/>
      <c r="AY31" s="1028"/>
      <c r="AZ31" s="1099"/>
      <c r="BA31" s="1099"/>
      <c r="BB31" s="1099"/>
      <c r="BC31" s="1099"/>
      <c r="BD31" s="1099"/>
      <c r="BE31" s="1089"/>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2">
      <c r="A32" s="268">
        <v>5</v>
      </c>
      <c r="B32" s="1094" t="s">
        <v>407</v>
      </c>
      <c r="C32" s="1095"/>
      <c r="D32" s="1095"/>
      <c r="E32" s="1095"/>
      <c r="F32" s="1095"/>
      <c r="G32" s="1095"/>
      <c r="H32" s="1095"/>
      <c r="I32" s="1095"/>
      <c r="J32" s="1095"/>
      <c r="K32" s="1095"/>
      <c r="L32" s="1095"/>
      <c r="M32" s="1095"/>
      <c r="N32" s="1095"/>
      <c r="O32" s="1095"/>
      <c r="P32" s="1096"/>
      <c r="Q32" s="1100">
        <v>23034</v>
      </c>
      <c r="R32" s="1101"/>
      <c r="S32" s="1101"/>
      <c r="T32" s="1101"/>
      <c r="U32" s="1101"/>
      <c r="V32" s="1101">
        <v>22197</v>
      </c>
      <c r="W32" s="1101"/>
      <c r="X32" s="1101"/>
      <c r="Y32" s="1101"/>
      <c r="Z32" s="1101"/>
      <c r="AA32" s="1101">
        <v>837</v>
      </c>
      <c r="AB32" s="1101"/>
      <c r="AC32" s="1101"/>
      <c r="AD32" s="1101"/>
      <c r="AE32" s="1102"/>
      <c r="AF32" s="1076">
        <v>837</v>
      </c>
      <c r="AG32" s="1077"/>
      <c r="AH32" s="1077"/>
      <c r="AI32" s="1077"/>
      <c r="AJ32" s="1078"/>
      <c r="AK32" s="1037" t="s">
        <v>596</v>
      </c>
      <c r="AL32" s="1028"/>
      <c r="AM32" s="1028"/>
      <c r="AN32" s="1028"/>
      <c r="AO32" s="1028"/>
      <c r="AP32" s="1028" t="s">
        <v>596</v>
      </c>
      <c r="AQ32" s="1028"/>
      <c r="AR32" s="1028"/>
      <c r="AS32" s="1028"/>
      <c r="AT32" s="1028"/>
      <c r="AU32" s="1028" t="s">
        <v>596</v>
      </c>
      <c r="AV32" s="1028"/>
      <c r="AW32" s="1028"/>
      <c r="AX32" s="1028"/>
      <c r="AY32" s="1028"/>
      <c r="AZ32" s="1099"/>
      <c r="BA32" s="1099"/>
      <c r="BB32" s="1099"/>
      <c r="BC32" s="1099"/>
      <c r="BD32" s="1099"/>
      <c r="BE32" s="1089"/>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2">
      <c r="A33" s="268">
        <v>6</v>
      </c>
      <c r="B33" s="1094" t="s">
        <v>408</v>
      </c>
      <c r="C33" s="1095"/>
      <c r="D33" s="1095"/>
      <c r="E33" s="1095"/>
      <c r="F33" s="1095"/>
      <c r="G33" s="1095"/>
      <c r="H33" s="1095"/>
      <c r="I33" s="1095"/>
      <c r="J33" s="1095"/>
      <c r="K33" s="1095"/>
      <c r="L33" s="1095"/>
      <c r="M33" s="1095"/>
      <c r="N33" s="1095"/>
      <c r="O33" s="1095"/>
      <c r="P33" s="1096"/>
      <c r="Q33" s="1100">
        <v>9720</v>
      </c>
      <c r="R33" s="1101"/>
      <c r="S33" s="1101"/>
      <c r="T33" s="1101"/>
      <c r="U33" s="1101"/>
      <c r="V33" s="1101">
        <v>7857</v>
      </c>
      <c r="W33" s="1101"/>
      <c r="X33" s="1101"/>
      <c r="Y33" s="1101"/>
      <c r="Z33" s="1101"/>
      <c r="AA33" s="1101">
        <v>1863</v>
      </c>
      <c r="AB33" s="1101"/>
      <c r="AC33" s="1101"/>
      <c r="AD33" s="1101"/>
      <c r="AE33" s="1102"/>
      <c r="AF33" s="1076">
        <v>9207</v>
      </c>
      <c r="AG33" s="1077"/>
      <c r="AH33" s="1077"/>
      <c r="AI33" s="1077"/>
      <c r="AJ33" s="1078"/>
      <c r="AK33" s="1037">
        <v>1256</v>
      </c>
      <c r="AL33" s="1028"/>
      <c r="AM33" s="1028"/>
      <c r="AN33" s="1028"/>
      <c r="AO33" s="1028"/>
      <c r="AP33" s="1028">
        <v>25315</v>
      </c>
      <c r="AQ33" s="1028"/>
      <c r="AR33" s="1028"/>
      <c r="AS33" s="1028"/>
      <c r="AT33" s="1028"/>
      <c r="AU33" s="1028">
        <v>2228</v>
      </c>
      <c r="AV33" s="1028"/>
      <c r="AW33" s="1028"/>
      <c r="AX33" s="1028"/>
      <c r="AY33" s="1028"/>
      <c r="AZ33" s="1099" t="s">
        <v>596</v>
      </c>
      <c r="BA33" s="1099"/>
      <c r="BB33" s="1099"/>
      <c r="BC33" s="1099"/>
      <c r="BD33" s="1099"/>
      <c r="BE33" s="1089" t="s">
        <v>409</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2">
      <c r="A34" s="268">
        <v>7</v>
      </c>
      <c r="B34" s="1094" t="s">
        <v>410</v>
      </c>
      <c r="C34" s="1095"/>
      <c r="D34" s="1095"/>
      <c r="E34" s="1095"/>
      <c r="F34" s="1095"/>
      <c r="G34" s="1095"/>
      <c r="H34" s="1095"/>
      <c r="I34" s="1095"/>
      <c r="J34" s="1095"/>
      <c r="K34" s="1095"/>
      <c r="L34" s="1095"/>
      <c r="M34" s="1095"/>
      <c r="N34" s="1095"/>
      <c r="O34" s="1095"/>
      <c r="P34" s="1096"/>
      <c r="Q34" s="1100">
        <v>24792</v>
      </c>
      <c r="R34" s="1101"/>
      <c r="S34" s="1101"/>
      <c r="T34" s="1101"/>
      <c r="U34" s="1101"/>
      <c r="V34" s="1101">
        <v>23668</v>
      </c>
      <c r="W34" s="1101"/>
      <c r="X34" s="1101"/>
      <c r="Y34" s="1101"/>
      <c r="Z34" s="1101"/>
      <c r="AA34" s="1101">
        <v>1124</v>
      </c>
      <c r="AB34" s="1101"/>
      <c r="AC34" s="1101"/>
      <c r="AD34" s="1101"/>
      <c r="AE34" s="1102"/>
      <c r="AF34" s="1076">
        <v>11112</v>
      </c>
      <c r="AG34" s="1077"/>
      <c r="AH34" s="1077"/>
      <c r="AI34" s="1077"/>
      <c r="AJ34" s="1078"/>
      <c r="AK34" s="1037">
        <v>3270</v>
      </c>
      <c r="AL34" s="1028"/>
      <c r="AM34" s="1028"/>
      <c r="AN34" s="1028"/>
      <c r="AO34" s="1028"/>
      <c r="AP34" s="1028">
        <v>32201</v>
      </c>
      <c r="AQ34" s="1028"/>
      <c r="AR34" s="1028"/>
      <c r="AS34" s="1028"/>
      <c r="AT34" s="1028"/>
      <c r="AU34" s="1028">
        <v>17871</v>
      </c>
      <c r="AV34" s="1028"/>
      <c r="AW34" s="1028"/>
      <c r="AX34" s="1028"/>
      <c r="AY34" s="1028"/>
      <c r="AZ34" s="1099" t="s">
        <v>596</v>
      </c>
      <c r="BA34" s="1099"/>
      <c r="BB34" s="1099"/>
      <c r="BC34" s="1099"/>
      <c r="BD34" s="1099"/>
      <c r="BE34" s="1089" t="s">
        <v>409</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2">
      <c r="A35" s="268">
        <v>8</v>
      </c>
      <c r="B35" s="1094" t="s">
        <v>411</v>
      </c>
      <c r="C35" s="1095"/>
      <c r="D35" s="1095"/>
      <c r="E35" s="1095"/>
      <c r="F35" s="1095"/>
      <c r="G35" s="1095"/>
      <c r="H35" s="1095"/>
      <c r="I35" s="1095"/>
      <c r="J35" s="1095"/>
      <c r="K35" s="1095"/>
      <c r="L35" s="1095"/>
      <c r="M35" s="1095"/>
      <c r="N35" s="1095"/>
      <c r="O35" s="1095"/>
      <c r="P35" s="1096"/>
      <c r="Q35" s="1100">
        <v>8194</v>
      </c>
      <c r="R35" s="1101"/>
      <c r="S35" s="1101"/>
      <c r="T35" s="1101"/>
      <c r="U35" s="1101"/>
      <c r="V35" s="1101">
        <v>7725</v>
      </c>
      <c r="W35" s="1101"/>
      <c r="X35" s="1101"/>
      <c r="Y35" s="1101"/>
      <c r="Z35" s="1101"/>
      <c r="AA35" s="1101">
        <v>468</v>
      </c>
      <c r="AB35" s="1101"/>
      <c r="AC35" s="1101"/>
      <c r="AD35" s="1101"/>
      <c r="AE35" s="1102"/>
      <c r="AF35" s="1076">
        <v>1081</v>
      </c>
      <c r="AG35" s="1077"/>
      <c r="AH35" s="1077"/>
      <c r="AI35" s="1077"/>
      <c r="AJ35" s="1078"/>
      <c r="AK35" s="1037">
        <v>3734</v>
      </c>
      <c r="AL35" s="1028"/>
      <c r="AM35" s="1028"/>
      <c r="AN35" s="1028"/>
      <c r="AO35" s="1028"/>
      <c r="AP35" s="1028">
        <v>59554</v>
      </c>
      <c r="AQ35" s="1028"/>
      <c r="AR35" s="1028"/>
      <c r="AS35" s="1028"/>
      <c r="AT35" s="1028"/>
      <c r="AU35" s="1028">
        <v>40914</v>
      </c>
      <c r="AV35" s="1028"/>
      <c r="AW35" s="1028"/>
      <c r="AX35" s="1028"/>
      <c r="AY35" s="1028"/>
      <c r="AZ35" s="1099" t="s">
        <v>596</v>
      </c>
      <c r="BA35" s="1099"/>
      <c r="BB35" s="1099"/>
      <c r="BC35" s="1099"/>
      <c r="BD35" s="1099"/>
      <c r="BE35" s="1089" t="s">
        <v>409</v>
      </c>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2">
      <c r="A36" s="268">
        <v>9</v>
      </c>
      <c r="B36" s="1094" t="s">
        <v>412</v>
      </c>
      <c r="C36" s="1095"/>
      <c r="D36" s="1095"/>
      <c r="E36" s="1095"/>
      <c r="F36" s="1095"/>
      <c r="G36" s="1095"/>
      <c r="H36" s="1095"/>
      <c r="I36" s="1095"/>
      <c r="J36" s="1095"/>
      <c r="K36" s="1095"/>
      <c r="L36" s="1095"/>
      <c r="M36" s="1095"/>
      <c r="N36" s="1095"/>
      <c r="O36" s="1095"/>
      <c r="P36" s="1096"/>
      <c r="Q36" s="1100">
        <v>153</v>
      </c>
      <c r="R36" s="1101"/>
      <c r="S36" s="1101"/>
      <c r="T36" s="1101"/>
      <c r="U36" s="1101"/>
      <c r="V36" s="1101">
        <v>131</v>
      </c>
      <c r="W36" s="1101"/>
      <c r="X36" s="1101"/>
      <c r="Y36" s="1101"/>
      <c r="Z36" s="1101"/>
      <c r="AA36" s="1101">
        <v>23</v>
      </c>
      <c r="AB36" s="1101"/>
      <c r="AC36" s="1101"/>
      <c r="AD36" s="1101"/>
      <c r="AE36" s="1102"/>
      <c r="AF36" s="1076">
        <v>474</v>
      </c>
      <c r="AG36" s="1077"/>
      <c r="AH36" s="1077"/>
      <c r="AI36" s="1077"/>
      <c r="AJ36" s="1078"/>
      <c r="AK36" s="1037" t="s">
        <v>596</v>
      </c>
      <c r="AL36" s="1028"/>
      <c r="AM36" s="1028"/>
      <c r="AN36" s="1028"/>
      <c r="AO36" s="1028"/>
      <c r="AP36" s="1028" t="s">
        <v>596</v>
      </c>
      <c r="AQ36" s="1028"/>
      <c r="AR36" s="1028"/>
      <c r="AS36" s="1028"/>
      <c r="AT36" s="1028"/>
      <c r="AU36" s="1028" t="s">
        <v>596</v>
      </c>
      <c r="AV36" s="1028"/>
      <c r="AW36" s="1028"/>
      <c r="AX36" s="1028"/>
      <c r="AY36" s="1028"/>
      <c r="AZ36" s="1099" t="s">
        <v>596</v>
      </c>
      <c r="BA36" s="1099"/>
      <c r="BB36" s="1099"/>
      <c r="BC36" s="1099"/>
      <c r="BD36" s="1099"/>
      <c r="BE36" s="1089" t="s">
        <v>409</v>
      </c>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2">
      <c r="A37" s="268">
        <v>10</v>
      </c>
      <c r="B37" s="1094" t="s">
        <v>413</v>
      </c>
      <c r="C37" s="1095"/>
      <c r="D37" s="1095"/>
      <c r="E37" s="1095"/>
      <c r="F37" s="1095"/>
      <c r="G37" s="1095"/>
      <c r="H37" s="1095"/>
      <c r="I37" s="1095"/>
      <c r="J37" s="1095"/>
      <c r="K37" s="1095"/>
      <c r="L37" s="1095"/>
      <c r="M37" s="1095"/>
      <c r="N37" s="1095"/>
      <c r="O37" s="1095"/>
      <c r="P37" s="1096"/>
      <c r="Q37" s="1100">
        <v>281</v>
      </c>
      <c r="R37" s="1101"/>
      <c r="S37" s="1101"/>
      <c r="T37" s="1101"/>
      <c r="U37" s="1101"/>
      <c r="V37" s="1101">
        <v>270</v>
      </c>
      <c r="W37" s="1101"/>
      <c r="X37" s="1101"/>
      <c r="Y37" s="1101"/>
      <c r="Z37" s="1101"/>
      <c r="AA37" s="1101">
        <v>11</v>
      </c>
      <c r="AB37" s="1101"/>
      <c r="AC37" s="1101"/>
      <c r="AD37" s="1101"/>
      <c r="AE37" s="1102"/>
      <c r="AF37" s="1076">
        <v>13</v>
      </c>
      <c r="AG37" s="1077"/>
      <c r="AH37" s="1077"/>
      <c r="AI37" s="1077"/>
      <c r="AJ37" s="1078"/>
      <c r="AK37" s="1037">
        <v>231</v>
      </c>
      <c r="AL37" s="1028"/>
      <c r="AM37" s="1028"/>
      <c r="AN37" s="1028"/>
      <c r="AO37" s="1028"/>
      <c r="AP37" s="1028">
        <v>2424</v>
      </c>
      <c r="AQ37" s="1028"/>
      <c r="AR37" s="1028"/>
      <c r="AS37" s="1028"/>
      <c r="AT37" s="1028"/>
      <c r="AU37" s="1028">
        <v>2252</v>
      </c>
      <c r="AV37" s="1028"/>
      <c r="AW37" s="1028"/>
      <c r="AX37" s="1028"/>
      <c r="AY37" s="1028"/>
      <c r="AZ37" s="1099" t="s">
        <v>596</v>
      </c>
      <c r="BA37" s="1099"/>
      <c r="BB37" s="1099"/>
      <c r="BC37" s="1099"/>
      <c r="BD37" s="1099"/>
      <c r="BE37" s="1089" t="s">
        <v>409</v>
      </c>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2">
      <c r="A38" s="268">
        <v>11</v>
      </c>
      <c r="B38" s="1094" t="s">
        <v>414</v>
      </c>
      <c r="C38" s="1095"/>
      <c r="D38" s="1095"/>
      <c r="E38" s="1095"/>
      <c r="F38" s="1095"/>
      <c r="G38" s="1095"/>
      <c r="H38" s="1095"/>
      <c r="I38" s="1095"/>
      <c r="J38" s="1095"/>
      <c r="K38" s="1095"/>
      <c r="L38" s="1095"/>
      <c r="M38" s="1095"/>
      <c r="N38" s="1095"/>
      <c r="O38" s="1095"/>
      <c r="P38" s="1096"/>
      <c r="Q38" s="1100">
        <v>343</v>
      </c>
      <c r="R38" s="1101"/>
      <c r="S38" s="1101"/>
      <c r="T38" s="1101"/>
      <c r="U38" s="1101"/>
      <c r="V38" s="1101">
        <v>343</v>
      </c>
      <c r="W38" s="1101"/>
      <c r="X38" s="1101"/>
      <c r="Y38" s="1101"/>
      <c r="Z38" s="1101"/>
      <c r="AA38" s="1101" t="s">
        <v>596</v>
      </c>
      <c r="AB38" s="1101"/>
      <c r="AC38" s="1101"/>
      <c r="AD38" s="1101"/>
      <c r="AE38" s="1102"/>
      <c r="AF38" s="1076" t="s">
        <v>415</v>
      </c>
      <c r="AG38" s="1077"/>
      <c r="AH38" s="1077"/>
      <c r="AI38" s="1077"/>
      <c r="AJ38" s="1078"/>
      <c r="AK38" s="1037">
        <v>72</v>
      </c>
      <c r="AL38" s="1028"/>
      <c r="AM38" s="1028"/>
      <c r="AN38" s="1028"/>
      <c r="AO38" s="1028"/>
      <c r="AP38" s="1028">
        <v>244</v>
      </c>
      <c r="AQ38" s="1028"/>
      <c r="AR38" s="1028"/>
      <c r="AS38" s="1028"/>
      <c r="AT38" s="1028"/>
      <c r="AU38" s="1028">
        <v>79</v>
      </c>
      <c r="AV38" s="1028"/>
      <c r="AW38" s="1028"/>
      <c r="AX38" s="1028"/>
      <c r="AY38" s="1028"/>
      <c r="AZ38" s="1099" t="s">
        <v>596</v>
      </c>
      <c r="BA38" s="1099"/>
      <c r="BB38" s="1099"/>
      <c r="BC38" s="1099"/>
      <c r="BD38" s="1099"/>
      <c r="BE38" s="1089" t="s">
        <v>416</v>
      </c>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2">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2">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2">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2">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2">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2">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2">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2">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2">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2">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2">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2">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2">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2">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2">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2">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2">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2">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2">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2">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2">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2">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5">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2">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417</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5">
      <c r="A63" s="266" t="s">
        <v>389</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23429</v>
      </c>
      <c r="AG63" s="1016"/>
      <c r="AH63" s="1016"/>
      <c r="AI63" s="1016"/>
      <c r="AJ63" s="1087"/>
      <c r="AK63" s="1088"/>
      <c r="AL63" s="1020"/>
      <c r="AM63" s="1020"/>
      <c r="AN63" s="1020"/>
      <c r="AO63" s="1020"/>
      <c r="AP63" s="1016">
        <v>119738</v>
      </c>
      <c r="AQ63" s="1016"/>
      <c r="AR63" s="1016"/>
      <c r="AS63" s="1016"/>
      <c r="AT63" s="1016"/>
      <c r="AU63" s="1016">
        <v>63344</v>
      </c>
      <c r="AV63" s="1016"/>
      <c r="AW63" s="1016"/>
      <c r="AX63" s="1016"/>
      <c r="AY63" s="1016"/>
      <c r="AZ63" s="1082"/>
      <c r="BA63" s="1082"/>
      <c r="BB63" s="1082"/>
      <c r="BC63" s="1082"/>
      <c r="BD63" s="1082"/>
      <c r="BE63" s="1017"/>
      <c r="BF63" s="1017"/>
      <c r="BG63" s="1017"/>
      <c r="BH63" s="1017"/>
      <c r="BI63" s="1018"/>
      <c r="BJ63" s="1083" t="s">
        <v>415</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5">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2">
      <c r="A66" s="1052" t="s">
        <v>420</v>
      </c>
      <c r="B66" s="1053"/>
      <c r="C66" s="1053"/>
      <c r="D66" s="1053"/>
      <c r="E66" s="1053"/>
      <c r="F66" s="1053"/>
      <c r="G66" s="1053"/>
      <c r="H66" s="1053"/>
      <c r="I66" s="1053"/>
      <c r="J66" s="1053"/>
      <c r="K66" s="1053"/>
      <c r="L66" s="1053"/>
      <c r="M66" s="1053"/>
      <c r="N66" s="1053"/>
      <c r="O66" s="1053"/>
      <c r="P66" s="1054"/>
      <c r="Q66" s="1058" t="s">
        <v>421</v>
      </c>
      <c r="R66" s="1059"/>
      <c r="S66" s="1059"/>
      <c r="T66" s="1059"/>
      <c r="U66" s="1060"/>
      <c r="V66" s="1058" t="s">
        <v>422</v>
      </c>
      <c r="W66" s="1059"/>
      <c r="X66" s="1059"/>
      <c r="Y66" s="1059"/>
      <c r="Z66" s="1060"/>
      <c r="AA66" s="1058" t="s">
        <v>423</v>
      </c>
      <c r="AB66" s="1059"/>
      <c r="AC66" s="1059"/>
      <c r="AD66" s="1059"/>
      <c r="AE66" s="1060"/>
      <c r="AF66" s="1064" t="s">
        <v>424</v>
      </c>
      <c r="AG66" s="1065"/>
      <c r="AH66" s="1065"/>
      <c r="AI66" s="1065"/>
      <c r="AJ66" s="1066"/>
      <c r="AK66" s="1058" t="s">
        <v>425</v>
      </c>
      <c r="AL66" s="1053"/>
      <c r="AM66" s="1053"/>
      <c r="AN66" s="1053"/>
      <c r="AO66" s="1054"/>
      <c r="AP66" s="1058" t="s">
        <v>426</v>
      </c>
      <c r="AQ66" s="1059"/>
      <c r="AR66" s="1059"/>
      <c r="AS66" s="1059"/>
      <c r="AT66" s="1060"/>
      <c r="AU66" s="1058" t="s">
        <v>427</v>
      </c>
      <c r="AV66" s="1059"/>
      <c r="AW66" s="1059"/>
      <c r="AX66" s="1059"/>
      <c r="AY66" s="1060"/>
      <c r="AZ66" s="1058" t="s">
        <v>375</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5">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2">
      <c r="A68" s="260">
        <v>1</v>
      </c>
      <c r="B68" s="1042" t="s">
        <v>597</v>
      </c>
      <c r="C68" s="1043"/>
      <c r="D68" s="1043"/>
      <c r="E68" s="1043"/>
      <c r="F68" s="1043"/>
      <c r="G68" s="1043"/>
      <c r="H68" s="1043"/>
      <c r="I68" s="1043"/>
      <c r="J68" s="1043"/>
      <c r="K68" s="1043"/>
      <c r="L68" s="1043"/>
      <c r="M68" s="1043"/>
      <c r="N68" s="1043"/>
      <c r="O68" s="1043"/>
      <c r="P68" s="1044"/>
      <c r="Q68" s="1045">
        <v>2081</v>
      </c>
      <c r="R68" s="1039"/>
      <c r="S68" s="1039"/>
      <c r="T68" s="1039"/>
      <c r="U68" s="1039"/>
      <c r="V68" s="1039">
        <v>1904</v>
      </c>
      <c r="W68" s="1039"/>
      <c r="X68" s="1039"/>
      <c r="Y68" s="1039"/>
      <c r="Z68" s="1039"/>
      <c r="AA68" s="1039">
        <v>177</v>
      </c>
      <c r="AB68" s="1039"/>
      <c r="AC68" s="1039"/>
      <c r="AD68" s="1039"/>
      <c r="AE68" s="1039"/>
      <c r="AF68" s="1039">
        <v>401</v>
      </c>
      <c r="AG68" s="1039"/>
      <c r="AH68" s="1039"/>
      <c r="AI68" s="1039"/>
      <c r="AJ68" s="1039"/>
      <c r="AK68" s="1039" t="s">
        <v>596</v>
      </c>
      <c r="AL68" s="1039"/>
      <c r="AM68" s="1039"/>
      <c r="AN68" s="1039"/>
      <c r="AO68" s="1039"/>
      <c r="AP68" s="1039">
        <v>350</v>
      </c>
      <c r="AQ68" s="1039"/>
      <c r="AR68" s="1039"/>
      <c r="AS68" s="1039"/>
      <c r="AT68" s="1039"/>
      <c r="AU68" s="1039">
        <v>11</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2">
      <c r="A69" s="263">
        <v>2</v>
      </c>
      <c r="B69" s="1031" t="s">
        <v>598</v>
      </c>
      <c r="C69" s="1032"/>
      <c r="D69" s="1032"/>
      <c r="E69" s="1032"/>
      <c r="F69" s="1032"/>
      <c r="G69" s="1032"/>
      <c r="H69" s="1032"/>
      <c r="I69" s="1032"/>
      <c r="J69" s="1032"/>
      <c r="K69" s="1032"/>
      <c r="L69" s="1032"/>
      <c r="M69" s="1032"/>
      <c r="N69" s="1032"/>
      <c r="O69" s="1032"/>
      <c r="P69" s="1033"/>
      <c r="Q69" s="1034">
        <v>7549</v>
      </c>
      <c r="R69" s="1028"/>
      <c r="S69" s="1028"/>
      <c r="T69" s="1028"/>
      <c r="U69" s="1028"/>
      <c r="V69" s="1028">
        <v>6819</v>
      </c>
      <c r="W69" s="1028"/>
      <c r="X69" s="1028"/>
      <c r="Y69" s="1028"/>
      <c r="Z69" s="1028"/>
      <c r="AA69" s="1028">
        <v>730</v>
      </c>
      <c r="AB69" s="1028"/>
      <c r="AC69" s="1028"/>
      <c r="AD69" s="1028"/>
      <c r="AE69" s="1028"/>
      <c r="AF69" s="1028" t="s">
        <v>596</v>
      </c>
      <c r="AG69" s="1028"/>
      <c r="AH69" s="1028"/>
      <c r="AI69" s="1028"/>
      <c r="AJ69" s="1028"/>
      <c r="AK69" s="1028">
        <v>15</v>
      </c>
      <c r="AL69" s="1028"/>
      <c r="AM69" s="1028"/>
      <c r="AN69" s="1028"/>
      <c r="AO69" s="1028"/>
      <c r="AP69" s="1028" t="s">
        <v>596</v>
      </c>
      <c r="AQ69" s="1028"/>
      <c r="AR69" s="1028"/>
      <c r="AS69" s="1028"/>
      <c r="AT69" s="1028"/>
      <c r="AU69" s="1028" t="s">
        <v>596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2">
      <c r="A70" s="263">
        <v>3</v>
      </c>
      <c r="B70" s="1031" t="s">
        <v>599</v>
      </c>
      <c r="C70" s="1032"/>
      <c r="D70" s="1032"/>
      <c r="E70" s="1032"/>
      <c r="F70" s="1032"/>
      <c r="G70" s="1032"/>
      <c r="H70" s="1032"/>
      <c r="I70" s="1032"/>
      <c r="J70" s="1032"/>
      <c r="K70" s="1032"/>
      <c r="L70" s="1032"/>
      <c r="M70" s="1032"/>
      <c r="N70" s="1032"/>
      <c r="O70" s="1032"/>
      <c r="P70" s="1033"/>
      <c r="Q70" s="1034">
        <v>1576</v>
      </c>
      <c r="R70" s="1028"/>
      <c r="S70" s="1028"/>
      <c r="T70" s="1028"/>
      <c r="U70" s="1028"/>
      <c r="V70" s="1028">
        <v>1575</v>
      </c>
      <c r="W70" s="1028"/>
      <c r="X70" s="1028"/>
      <c r="Y70" s="1028"/>
      <c r="Z70" s="1028"/>
      <c r="AA70" s="1028">
        <v>1</v>
      </c>
      <c r="AB70" s="1028"/>
      <c r="AC70" s="1028"/>
      <c r="AD70" s="1028"/>
      <c r="AE70" s="1028"/>
      <c r="AF70" s="1028" t="s">
        <v>596</v>
      </c>
      <c r="AG70" s="1028"/>
      <c r="AH70" s="1028"/>
      <c r="AI70" s="1028"/>
      <c r="AJ70" s="1028"/>
      <c r="AK70" s="1028" t="s">
        <v>596</v>
      </c>
      <c r="AL70" s="1028"/>
      <c r="AM70" s="1028"/>
      <c r="AN70" s="1028"/>
      <c r="AO70" s="1028"/>
      <c r="AP70" s="1028" t="s">
        <v>596</v>
      </c>
      <c r="AQ70" s="1028"/>
      <c r="AR70" s="1028"/>
      <c r="AS70" s="1028"/>
      <c r="AT70" s="1028"/>
      <c r="AU70" s="1028" t="s">
        <v>596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2">
      <c r="A71" s="263">
        <v>4</v>
      </c>
      <c r="B71" s="1031" t="s">
        <v>600</v>
      </c>
      <c r="C71" s="1032"/>
      <c r="D71" s="1032"/>
      <c r="E71" s="1032"/>
      <c r="F71" s="1032"/>
      <c r="G71" s="1032"/>
      <c r="H71" s="1032"/>
      <c r="I71" s="1032"/>
      <c r="J71" s="1032"/>
      <c r="K71" s="1032"/>
      <c r="L71" s="1032"/>
      <c r="M71" s="1032"/>
      <c r="N71" s="1032"/>
      <c r="O71" s="1032"/>
      <c r="P71" s="1033"/>
      <c r="Q71" s="1034">
        <v>20</v>
      </c>
      <c r="R71" s="1028"/>
      <c r="S71" s="1028"/>
      <c r="T71" s="1028"/>
      <c r="U71" s="1028"/>
      <c r="V71" s="1028">
        <v>19</v>
      </c>
      <c r="W71" s="1028"/>
      <c r="X71" s="1028"/>
      <c r="Y71" s="1028"/>
      <c r="Z71" s="1028"/>
      <c r="AA71" s="1028">
        <v>1</v>
      </c>
      <c r="AB71" s="1028"/>
      <c r="AC71" s="1028"/>
      <c r="AD71" s="1028"/>
      <c r="AE71" s="1028"/>
      <c r="AF71" s="1028" t="s">
        <v>596</v>
      </c>
      <c r="AG71" s="1028"/>
      <c r="AH71" s="1028"/>
      <c r="AI71" s="1028"/>
      <c r="AJ71" s="1028"/>
      <c r="AK71" s="1028">
        <v>19</v>
      </c>
      <c r="AL71" s="1028"/>
      <c r="AM71" s="1028"/>
      <c r="AN71" s="1028"/>
      <c r="AO71" s="1028"/>
      <c r="AP71" s="1028" t="s">
        <v>596</v>
      </c>
      <c r="AQ71" s="1028"/>
      <c r="AR71" s="1028"/>
      <c r="AS71" s="1028"/>
      <c r="AT71" s="1028"/>
      <c r="AU71" s="1028" t="s">
        <v>596</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2">
      <c r="A72" s="263">
        <v>5</v>
      </c>
      <c r="B72" s="1031" t="s">
        <v>601</v>
      </c>
      <c r="C72" s="1032"/>
      <c r="D72" s="1032"/>
      <c r="E72" s="1032"/>
      <c r="F72" s="1032"/>
      <c r="G72" s="1032"/>
      <c r="H72" s="1032"/>
      <c r="I72" s="1032"/>
      <c r="J72" s="1032"/>
      <c r="K72" s="1032"/>
      <c r="L72" s="1032"/>
      <c r="M72" s="1032"/>
      <c r="N72" s="1032"/>
      <c r="O72" s="1032"/>
      <c r="P72" s="1033"/>
      <c r="Q72" s="1034">
        <v>52</v>
      </c>
      <c r="R72" s="1028"/>
      <c r="S72" s="1028"/>
      <c r="T72" s="1028"/>
      <c r="U72" s="1028"/>
      <c r="V72" s="1028">
        <v>30</v>
      </c>
      <c r="W72" s="1028"/>
      <c r="X72" s="1028"/>
      <c r="Y72" s="1028"/>
      <c r="Z72" s="1028"/>
      <c r="AA72" s="1028">
        <v>22</v>
      </c>
      <c r="AB72" s="1028"/>
      <c r="AC72" s="1028"/>
      <c r="AD72" s="1028"/>
      <c r="AE72" s="1028"/>
      <c r="AF72" s="1028" t="s">
        <v>596</v>
      </c>
      <c r="AG72" s="1028"/>
      <c r="AH72" s="1028"/>
      <c r="AI72" s="1028"/>
      <c r="AJ72" s="1028"/>
      <c r="AK72" s="1028" t="s">
        <v>596</v>
      </c>
      <c r="AL72" s="1028"/>
      <c r="AM72" s="1028"/>
      <c r="AN72" s="1028"/>
      <c r="AO72" s="1028"/>
      <c r="AP72" s="1028" t="s">
        <v>596</v>
      </c>
      <c r="AQ72" s="1028"/>
      <c r="AR72" s="1028"/>
      <c r="AS72" s="1028"/>
      <c r="AT72" s="1028"/>
      <c r="AU72" s="1028" t="s">
        <v>596</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2">
      <c r="A73" s="263">
        <v>6</v>
      </c>
      <c r="B73" s="1031" t="s">
        <v>602</v>
      </c>
      <c r="C73" s="1032"/>
      <c r="D73" s="1032"/>
      <c r="E73" s="1032"/>
      <c r="F73" s="1032"/>
      <c r="G73" s="1032"/>
      <c r="H73" s="1032"/>
      <c r="I73" s="1032"/>
      <c r="J73" s="1032"/>
      <c r="K73" s="1032"/>
      <c r="L73" s="1032"/>
      <c r="M73" s="1032"/>
      <c r="N73" s="1032"/>
      <c r="O73" s="1032"/>
      <c r="P73" s="1033"/>
      <c r="Q73" s="1034">
        <v>36</v>
      </c>
      <c r="R73" s="1028"/>
      <c r="S73" s="1028"/>
      <c r="T73" s="1028"/>
      <c r="U73" s="1028"/>
      <c r="V73" s="1028">
        <v>32</v>
      </c>
      <c r="W73" s="1028"/>
      <c r="X73" s="1028"/>
      <c r="Y73" s="1028"/>
      <c r="Z73" s="1028"/>
      <c r="AA73" s="1028">
        <v>4</v>
      </c>
      <c r="AB73" s="1028"/>
      <c r="AC73" s="1028"/>
      <c r="AD73" s="1028"/>
      <c r="AE73" s="1028"/>
      <c r="AF73" s="1028" t="s">
        <v>596</v>
      </c>
      <c r="AG73" s="1028"/>
      <c r="AH73" s="1028"/>
      <c r="AI73" s="1028"/>
      <c r="AJ73" s="1028"/>
      <c r="AK73" s="1028" t="s">
        <v>596</v>
      </c>
      <c r="AL73" s="1028"/>
      <c r="AM73" s="1028"/>
      <c r="AN73" s="1028"/>
      <c r="AO73" s="1028"/>
      <c r="AP73" s="1028" t="s">
        <v>596</v>
      </c>
      <c r="AQ73" s="1028"/>
      <c r="AR73" s="1028"/>
      <c r="AS73" s="1028"/>
      <c r="AT73" s="1028"/>
      <c r="AU73" s="1028" t="s">
        <v>596</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2">
      <c r="A74" s="263">
        <v>7</v>
      </c>
      <c r="B74" s="1031" t="s">
        <v>603</v>
      </c>
      <c r="C74" s="1032"/>
      <c r="D74" s="1032"/>
      <c r="E74" s="1032"/>
      <c r="F74" s="1032"/>
      <c r="G74" s="1032"/>
      <c r="H74" s="1032"/>
      <c r="I74" s="1032"/>
      <c r="J74" s="1032"/>
      <c r="K74" s="1032"/>
      <c r="L74" s="1032"/>
      <c r="M74" s="1032"/>
      <c r="N74" s="1032"/>
      <c r="O74" s="1032"/>
      <c r="P74" s="1033"/>
      <c r="Q74" s="1034">
        <v>370</v>
      </c>
      <c r="R74" s="1028"/>
      <c r="S74" s="1028"/>
      <c r="T74" s="1028"/>
      <c r="U74" s="1028"/>
      <c r="V74" s="1028">
        <v>192</v>
      </c>
      <c r="W74" s="1028"/>
      <c r="X74" s="1028"/>
      <c r="Y74" s="1028"/>
      <c r="Z74" s="1028"/>
      <c r="AA74" s="1028">
        <v>178</v>
      </c>
      <c r="AB74" s="1028"/>
      <c r="AC74" s="1028"/>
      <c r="AD74" s="1028"/>
      <c r="AE74" s="1028"/>
      <c r="AF74" s="1028">
        <v>178</v>
      </c>
      <c r="AG74" s="1028"/>
      <c r="AH74" s="1028"/>
      <c r="AI74" s="1028"/>
      <c r="AJ74" s="1028"/>
      <c r="AK74" s="1028" t="s">
        <v>596</v>
      </c>
      <c r="AL74" s="1028"/>
      <c r="AM74" s="1028"/>
      <c r="AN74" s="1028"/>
      <c r="AO74" s="1028"/>
      <c r="AP74" s="1028" t="s">
        <v>596</v>
      </c>
      <c r="AQ74" s="1028"/>
      <c r="AR74" s="1028"/>
      <c r="AS74" s="1028"/>
      <c r="AT74" s="1028"/>
      <c r="AU74" s="1028" t="s">
        <v>596</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2">
      <c r="A75" s="263">
        <v>8</v>
      </c>
      <c r="B75" s="1031" t="s">
        <v>604</v>
      </c>
      <c r="C75" s="1032"/>
      <c r="D75" s="1032"/>
      <c r="E75" s="1032"/>
      <c r="F75" s="1032"/>
      <c r="G75" s="1032"/>
      <c r="H75" s="1032"/>
      <c r="I75" s="1032"/>
      <c r="J75" s="1032"/>
      <c r="K75" s="1032"/>
      <c r="L75" s="1032"/>
      <c r="M75" s="1032"/>
      <c r="N75" s="1032"/>
      <c r="O75" s="1032"/>
      <c r="P75" s="1033"/>
      <c r="Q75" s="1035">
        <v>748</v>
      </c>
      <c r="R75" s="1036"/>
      <c r="S75" s="1036"/>
      <c r="T75" s="1036"/>
      <c r="U75" s="1037"/>
      <c r="V75" s="1038">
        <v>694</v>
      </c>
      <c r="W75" s="1036"/>
      <c r="X75" s="1036"/>
      <c r="Y75" s="1036"/>
      <c r="Z75" s="1037"/>
      <c r="AA75" s="1038">
        <v>54</v>
      </c>
      <c r="AB75" s="1036"/>
      <c r="AC75" s="1036"/>
      <c r="AD75" s="1036"/>
      <c r="AE75" s="1037"/>
      <c r="AF75" s="1038">
        <v>54</v>
      </c>
      <c r="AG75" s="1036"/>
      <c r="AH75" s="1036"/>
      <c r="AI75" s="1036"/>
      <c r="AJ75" s="1037"/>
      <c r="AK75" s="1038" t="s">
        <v>596</v>
      </c>
      <c r="AL75" s="1036"/>
      <c r="AM75" s="1036"/>
      <c r="AN75" s="1036"/>
      <c r="AO75" s="1037"/>
      <c r="AP75" s="1038" t="s">
        <v>596</v>
      </c>
      <c r="AQ75" s="1036"/>
      <c r="AR75" s="1036"/>
      <c r="AS75" s="1036"/>
      <c r="AT75" s="1037"/>
      <c r="AU75" s="1038" t="s">
        <v>596</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2">
      <c r="A76" s="263">
        <v>9</v>
      </c>
      <c r="B76" s="1031" t="s">
        <v>605</v>
      </c>
      <c r="C76" s="1032"/>
      <c r="D76" s="1032"/>
      <c r="E76" s="1032"/>
      <c r="F76" s="1032"/>
      <c r="G76" s="1032"/>
      <c r="H76" s="1032"/>
      <c r="I76" s="1032"/>
      <c r="J76" s="1032"/>
      <c r="K76" s="1032"/>
      <c r="L76" s="1032"/>
      <c r="M76" s="1032"/>
      <c r="N76" s="1032"/>
      <c r="O76" s="1032"/>
      <c r="P76" s="1033"/>
      <c r="Q76" s="1035">
        <v>252648</v>
      </c>
      <c r="R76" s="1036"/>
      <c r="S76" s="1036"/>
      <c r="T76" s="1036"/>
      <c r="U76" s="1037"/>
      <c r="V76" s="1038">
        <v>232839</v>
      </c>
      <c r="W76" s="1036"/>
      <c r="X76" s="1036"/>
      <c r="Y76" s="1036"/>
      <c r="Z76" s="1037"/>
      <c r="AA76" s="1038">
        <v>19809</v>
      </c>
      <c r="AB76" s="1036"/>
      <c r="AC76" s="1036"/>
      <c r="AD76" s="1036"/>
      <c r="AE76" s="1037"/>
      <c r="AF76" s="1038">
        <v>19809</v>
      </c>
      <c r="AG76" s="1036"/>
      <c r="AH76" s="1036"/>
      <c r="AI76" s="1036"/>
      <c r="AJ76" s="1037"/>
      <c r="AK76" s="1038">
        <v>485</v>
      </c>
      <c r="AL76" s="1036"/>
      <c r="AM76" s="1036"/>
      <c r="AN76" s="1036"/>
      <c r="AO76" s="1037"/>
      <c r="AP76" s="1038" t="s">
        <v>596</v>
      </c>
      <c r="AQ76" s="1036"/>
      <c r="AR76" s="1036"/>
      <c r="AS76" s="1036"/>
      <c r="AT76" s="1037"/>
      <c r="AU76" s="1038" t="s">
        <v>596</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2">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2">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2">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2">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2">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2">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2">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2">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2">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2">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2">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5">
      <c r="A88" s="266" t="s">
        <v>389</v>
      </c>
      <c r="B88" s="1001" t="s">
        <v>428</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20442</v>
      </c>
      <c r="AG88" s="1016"/>
      <c r="AH88" s="1016"/>
      <c r="AI88" s="1016"/>
      <c r="AJ88" s="1016"/>
      <c r="AK88" s="1020"/>
      <c r="AL88" s="1020"/>
      <c r="AM88" s="1020"/>
      <c r="AN88" s="1020"/>
      <c r="AO88" s="1020"/>
      <c r="AP88" s="1016">
        <v>350</v>
      </c>
      <c r="AQ88" s="1016"/>
      <c r="AR88" s="1016"/>
      <c r="AS88" s="1016"/>
      <c r="AT88" s="1016"/>
      <c r="AU88" s="1016">
        <v>11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429</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861</v>
      </c>
      <c r="CS102" s="1008"/>
      <c r="CT102" s="1008"/>
      <c r="CU102" s="1008"/>
      <c r="CV102" s="1009"/>
      <c r="CW102" s="1007">
        <v>32</v>
      </c>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430</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431</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95" t="s">
        <v>434</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435</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2">
      <c r="A109" s="950" t="s">
        <v>436</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437</v>
      </c>
      <c r="AB109" s="951"/>
      <c r="AC109" s="951"/>
      <c r="AD109" s="951"/>
      <c r="AE109" s="952"/>
      <c r="AF109" s="953" t="s">
        <v>438</v>
      </c>
      <c r="AG109" s="951"/>
      <c r="AH109" s="951"/>
      <c r="AI109" s="951"/>
      <c r="AJ109" s="952"/>
      <c r="AK109" s="953" t="s">
        <v>303</v>
      </c>
      <c r="AL109" s="951"/>
      <c r="AM109" s="951"/>
      <c r="AN109" s="951"/>
      <c r="AO109" s="952"/>
      <c r="AP109" s="953" t="s">
        <v>439</v>
      </c>
      <c r="AQ109" s="951"/>
      <c r="AR109" s="951"/>
      <c r="AS109" s="951"/>
      <c r="AT109" s="982"/>
      <c r="AU109" s="950" t="s">
        <v>436</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437</v>
      </c>
      <c r="BR109" s="951"/>
      <c r="BS109" s="951"/>
      <c r="BT109" s="951"/>
      <c r="BU109" s="952"/>
      <c r="BV109" s="953" t="s">
        <v>438</v>
      </c>
      <c r="BW109" s="951"/>
      <c r="BX109" s="951"/>
      <c r="BY109" s="951"/>
      <c r="BZ109" s="952"/>
      <c r="CA109" s="953" t="s">
        <v>303</v>
      </c>
      <c r="CB109" s="951"/>
      <c r="CC109" s="951"/>
      <c r="CD109" s="951"/>
      <c r="CE109" s="952"/>
      <c r="CF109" s="989" t="s">
        <v>439</v>
      </c>
      <c r="CG109" s="989"/>
      <c r="CH109" s="989"/>
      <c r="CI109" s="989"/>
      <c r="CJ109" s="989"/>
      <c r="CK109" s="953" t="s">
        <v>440</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437</v>
      </c>
      <c r="DH109" s="951"/>
      <c r="DI109" s="951"/>
      <c r="DJ109" s="951"/>
      <c r="DK109" s="952"/>
      <c r="DL109" s="953" t="s">
        <v>438</v>
      </c>
      <c r="DM109" s="951"/>
      <c r="DN109" s="951"/>
      <c r="DO109" s="951"/>
      <c r="DP109" s="952"/>
      <c r="DQ109" s="953" t="s">
        <v>303</v>
      </c>
      <c r="DR109" s="951"/>
      <c r="DS109" s="951"/>
      <c r="DT109" s="951"/>
      <c r="DU109" s="952"/>
      <c r="DV109" s="953" t="s">
        <v>439</v>
      </c>
      <c r="DW109" s="951"/>
      <c r="DX109" s="951"/>
      <c r="DY109" s="951"/>
      <c r="DZ109" s="982"/>
    </row>
    <row r="110" spans="1:131" s="248" customFormat="1" ht="26.25" customHeight="1" x14ac:dyDescent="0.2">
      <c r="A110" s="853" t="s">
        <v>441</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11693712</v>
      </c>
      <c r="AB110" s="944"/>
      <c r="AC110" s="944"/>
      <c r="AD110" s="944"/>
      <c r="AE110" s="945"/>
      <c r="AF110" s="946">
        <v>11599342</v>
      </c>
      <c r="AG110" s="944"/>
      <c r="AH110" s="944"/>
      <c r="AI110" s="944"/>
      <c r="AJ110" s="945"/>
      <c r="AK110" s="946">
        <v>11817405</v>
      </c>
      <c r="AL110" s="944"/>
      <c r="AM110" s="944"/>
      <c r="AN110" s="944"/>
      <c r="AO110" s="945"/>
      <c r="AP110" s="947">
        <v>17.5</v>
      </c>
      <c r="AQ110" s="948"/>
      <c r="AR110" s="948"/>
      <c r="AS110" s="948"/>
      <c r="AT110" s="949"/>
      <c r="AU110" s="983" t="s">
        <v>72</v>
      </c>
      <c r="AV110" s="984"/>
      <c r="AW110" s="984"/>
      <c r="AX110" s="984"/>
      <c r="AY110" s="984"/>
      <c r="AZ110" s="909" t="s">
        <v>442</v>
      </c>
      <c r="BA110" s="854"/>
      <c r="BB110" s="854"/>
      <c r="BC110" s="854"/>
      <c r="BD110" s="854"/>
      <c r="BE110" s="854"/>
      <c r="BF110" s="854"/>
      <c r="BG110" s="854"/>
      <c r="BH110" s="854"/>
      <c r="BI110" s="854"/>
      <c r="BJ110" s="854"/>
      <c r="BK110" s="854"/>
      <c r="BL110" s="854"/>
      <c r="BM110" s="854"/>
      <c r="BN110" s="854"/>
      <c r="BO110" s="854"/>
      <c r="BP110" s="855"/>
      <c r="BQ110" s="910">
        <v>122809368</v>
      </c>
      <c r="BR110" s="891"/>
      <c r="BS110" s="891"/>
      <c r="BT110" s="891"/>
      <c r="BU110" s="891"/>
      <c r="BV110" s="891">
        <v>122439504</v>
      </c>
      <c r="BW110" s="891"/>
      <c r="BX110" s="891"/>
      <c r="BY110" s="891"/>
      <c r="BZ110" s="891"/>
      <c r="CA110" s="891">
        <v>128652404</v>
      </c>
      <c r="CB110" s="891"/>
      <c r="CC110" s="891"/>
      <c r="CD110" s="891"/>
      <c r="CE110" s="891"/>
      <c r="CF110" s="915">
        <v>190.1</v>
      </c>
      <c r="CG110" s="916"/>
      <c r="CH110" s="916"/>
      <c r="CI110" s="916"/>
      <c r="CJ110" s="916"/>
      <c r="CK110" s="979" t="s">
        <v>443</v>
      </c>
      <c r="CL110" s="865"/>
      <c r="CM110" s="940" t="s">
        <v>444</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v>4109379</v>
      </c>
      <c r="DH110" s="891"/>
      <c r="DI110" s="891"/>
      <c r="DJ110" s="891"/>
      <c r="DK110" s="891"/>
      <c r="DL110" s="891">
        <v>3237029</v>
      </c>
      <c r="DM110" s="891"/>
      <c r="DN110" s="891"/>
      <c r="DO110" s="891"/>
      <c r="DP110" s="891"/>
      <c r="DQ110" s="891">
        <v>2341842</v>
      </c>
      <c r="DR110" s="891"/>
      <c r="DS110" s="891"/>
      <c r="DT110" s="891"/>
      <c r="DU110" s="891"/>
      <c r="DV110" s="892">
        <v>3.5</v>
      </c>
      <c r="DW110" s="892"/>
      <c r="DX110" s="892"/>
      <c r="DY110" s="892"/>
      <c r="DZ110" s="893"/>
    </row>
    <row r="111" spans="1:131" s="248" customFormat="1" ht="26.25" customHeight="1" x14ac:dyDescent="0.2">
      <c r="A111" s="820" t="s">
        <v>445</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391</v>
      </c>
      <c r="AB111" s="972"/>
      <c r="AC111" s="972"/>
      <c r="AD111" s="972"/>
      <c r="AE111" s="973"/>
      <c r="AF111" s="974" t="s">
        <v>391</v>
      </c>
      <c r="AG111" s="972"/>
      <c r="AH111" s="972"/>
      <c r="AI111" s="972"/>
      <c r="AJ111" s="973"/>
      <c r="AK111" s="974" t="s">
        <v>391</v>
      </c>
      <c r="AL111" s="972"/>
      <c r="AM111" s="972"/>
      <c r="AN111" s="972"/>
      <c r="AO111" s="973"/>
      <c r="AP111" s="975" t="s">
        <v>391</v>
      </c>
      <c r="AQ111" s="976"/>
      <c r="AR111" s="976"/>
      <c r="AS111" s="976"/>
      <c r="AT111" s="977"/>
      <c r="AU111" s="985"/>
      <c r="AV111" s="986"/>
      <c r="AW111" s="986"/>
      <c r="AX111" s="986"/>
      <c r="AY111" s="986"/>
      <c r="AZ111" s="861" t="s">
        <v>446</v>
      </c>
      <c r="BA111" s="796"/>
      <c r="BB111" s="796"/>
      <c r="BC111" s="796"/>
      <c r="BD111" s="796"/>
      <c r="BE111" s="796"/>
      <c r="BF111" s="796"/>
      <c r="BG111" s="796"/>
      <c r="BH111" s="796"/>
      <c r="BI111" s="796"/>
      <c r="BJ111" s="796"/>
      <c r="BK111" s="796"/>
      <c r="BL111" s="796"/>
      <c r="BM111" s="796"/>
      <c r="BN111" s="796"/>
      <c r="BO111" s="796"/>
      <c r="BP111" s="797"/>
      <c r="BQ111" s="862">
        <v>4109379</v>
      </c>
      <c r="BR111" s="863"/>
      <c r="BS111" s="863"/>
      <c r="BT111" s="863"/>
      <c r="BU111" s="863"/>
      <c r="BV111" s="863">
        <v>3237029</v>
      </c>
      <c r="BW111" s="863"/>
      <c r="BX111" s="863"/>
      <c r="BY111" s="863"/>
      <c r="BZ111" s="863"/>
      <c r="CA111" s="863">
        <v>2341842</v>
      </c>
      <c r="CB111" s="863"/>
      <c r="CC111" s="863"/>
      <c r="CD111" s="863"/>
      <c r="CE111" s="863"/>
      <c r="CF111" s="924">
        <v>3.5</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448</v>
      </c>
      <c r="DH111" s="863"/>
      <c r="DI111" s="863"/>
      <c r="DJ111" s="863"/>
      <c r="DK111" s="863"/>
      <c r="DL111" s="863" t="s">
        <v>449</v>
      </c>
      <c r="DM111" s="863"/>
      <c r="DN111" s="863"/>
      <c r="DO111" s="863"/>
      <c r="DP111" s="863"/>
      <c r="DQ111" s="863" t="s">
        <v>450</v>
      </c>
      <c r="DR111" s="863"/>
      <c r="DS111" s="863"/>
      <c r="DT111" s="863"/>
      <c r="DU111" s="863"/>
      <c r="DV111" s="840" t="s">
        <v>451</v>
      </c>
      <c r="DW111" s="840"/>
      <c r="DX111" s="840"/>
      <c r="DY111" s="840"/>
      <c r="DZ111" s="841"/>
    </row>
    <row r="112" spans="1:131" s="248" customFormat="1" ht="26.25" customHeight="1" x14ac:dyDescent="0.2">
      <c r="A112" s="965" t="s">
        <v>452</v>
      </c>
      <c r="B112" s="966"/>
      <c r="C112" s="796" t="s">
        <v>453</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449</v>
      </c>
      <c r="AB112" s="826"/>
      <c r="AC112" s="826"/>
      <c r="AD112" s="826"/>
      <c r="AE112" s="827"/>
      <c r="AF112" s="828" t="s">
        <v>448</v>
      </c>
      <c r="AG112" s="826"/>
      <c r="AH112" s="826"/>
      <c r="AI112" s="826"/>
      <c r="AJ112" s="827"/>
      <c r="AK112" s="828" t="s">
        <v>450</v>
      </c>
      <c r="AL112" s="826"/>
      <c r="AM112" s="826"/>
      <c r="AN112" s="826"/>
      <c r="AO112" s="827"/>
      <c r="AP112" s="873" t="s">
        <v>127</v>
      </c>
      <c r="AQ112" s="874"/>
      <c r="AR112" s="874"/>
      <c r="AS112" s="874"/>
      <c r="AT112" s="875"/>
      <c r="AU112" s="985"/>
      <c r="AV112" s="986"/>
      <c r="AW112" s="986"/>
      <c r="AX112" s="986"/>
      <c r="AY112" s="986"/>
      <c r="AZ112" s="861" t="s">
        <v>454</v>
      </c>
      <c r="BA112" s="796"/>
      <c r="BB112" s="796"/>
      <c r="BC112" s="796"/>
      <c r="BD112" s="796"/>
      <c r="BE112" s="796"/>
      <c r="BF112" s="796"/>
      <c r="BG112" s="796"/>
      <c r="BH112" s="796"/>
      <c r="BI112" s="796"/>
      <c r="BJ112" s="796"/>
      <c r="BK112" s="796"/>
      <c r="BL112" s="796"/>
      <c r="BM112" s="796"/>
      <c r="BN112" s="796"/>
      <c r="BO112" s="796"/>
      <c r="BP112" s="797"/>
      <c r="BQ112" s="862">
        <v>63923873</v>
      </c>
      <c r="BR112" s="863"/>
      <c r="BS112" s="863"/>
      <c r="BT112" s="863"/>
      <c r="BU112" s="863"/>
      <c r="BV112" s="863">
        <v>64222403</v>
      </c>
      <c r="BW112" s="863"/>
      <c r="BX112" s="863"/>
      <c r="BY112" s="863"/>
      <c r="BZ112" s="863"/>
      <c r="CA112" s="863">
        <v>63343633</v>
      </c>
      <c r="CB112" s="863"/>
      <c r="CC112" s="863"/>
      <c r="CD112" s="863"/>
      <c r="CE112" s="863"/>
      <c r="CF112" s="924">
        <v>93.6</v>
      </c>
      <c r="CG112" s="925"/>
      <c r="CH112" s="925"/>
      <c r="CI112" s="925"/>
      <c r="CJ112" s="925"/>
      <c r="CK112" s="980"/>
      <c r="CL112" s="867"/>
      <c r="CM112" s="870" t="s">
        <v>455</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450</v>
      </c>
      <c r="DH112" s="863"/>
      <c r="DI112" s="863"/>
      <c r="DJ112" s="863"/>
      <c r="DK112" s="863"/>
      <c r="DL112" s="863" t="s">
        <v>450</v>
      </c>
      <c r="DM112" s="863"/>
      <c r="DN112" s="863"/>
      <c r="DO112" s="863"/>
      <c r="DP112" s="863"/>
      <c r="DQ112" s="863" t="s">
        <v>450</v>
      </c>
      <c r="DR112" s="863"/>
      <c r="DS112" s="863"/>
      <c r="DT112" s="863"/>
      <c r="DU112" s="863"/>
      <c r="DV112" s="840" t="s">
        <v>456</v>
      </c>
      <c r="DW112" s="840"/>
      <c r="DX112" s="840"/>
      <c r="DY112" s="840"/>
      <c r="DZ112" s="841"/>
    </row>
    <row r="113" spans="1:130" s="248" customFormat="1" ht="26.25" customHeight="1" x14ac:dyDescent="0.2">
      <c r="A113" s="967"/>
      <c r="B113" s="968"/>
      <c r="C113" s="796" t="s">
        <v>457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3614736</v>
      </c>
      <c r="AB113" s="972"/>
      <c r="AC113" s="972"/>
      <c r="AD113" s="972"/>
      <c r="AE113" s="973"/>
      <c r="AF113" s="974">
        <v>3708441</v>
      </c>
      <c r="AG113" s="972"/>
      <c r="AH113" s="972"/>
      <c r="AI113" s="972"/>
      <c r="AJ113" s="973"/>
      <c r="AK113" s="974">
        <v>4378807</v>
      </c>
      <c r="AL113" s="972"/>
      <c r="AM113" s="972"/>
      <c r="AN113" s="972"/>
      <c r="AO113" s="973"/>
      <c r="AP113" s="975">
        <v>6.5</v>
      </c>
      <c r="AQ113" s="976"/>
      <c r="AR113" s="976"/>
      <c r="AS113" s="976"/>
      <c r="AT113" s="977"/>
      <c r="AU113" s="985"/>
      <c r="AV113" s="986"/>
      <c r="AW113" s="986"/>
      <c r="AX113" s="986"/>
      <c r="AY113" s="986"/>
      <c r="AZ113" s="861" t="s">
        <v>458</v>
      </c>
      <c r="BA113" s="796"/>
      <c r="BB113" s="796"/>
      <c r="BC113" s="796"/>
      <c r="BD113" s="796"/>
      <c r="BE113" s="796"/>
      <c r="BF113" s="796"/>
      <c r="BG113" s="796"/>
      <c r="BH113" s="796"/>
      <c r="BI113" s="796"/>
      <c r="BJ113" s="796"/>
      <c r="BK113" s="796"/>
      <c r="BL113" s="796"/>
      <c r="BM113" s="796"/>
      <c r="BN113" s="796"/>
      <c r="BO113" s="796"/>
      <c r="BP113" s="797"/>
      <c r="BQ113" s="862">
        <v>11423</v>
      </c>
      <c r="BR113" s="863"/>
      <c r="BS113" s="863"/>
      <c r="BT113" s="863"/>
      <c r="BU113" s="863"/>
      <c r="BV113" s="863">
        <v>11033</v>
      </c>
      <c r="BW113" s="863"/>
      <c r="BX113" s="863"/>
      <c r="BY113" s="863"/>
      <c r="BZ113" s="863"/>
      <c r="CA113" s="863">
        <v>10503</v>
      </c>
      <c r="CB113" s="863"/>
      <c r="CC113" s="863"/>
      <c r="CD113" s="863"/>
      <c r="CE113" s="863"/>
      <c r="CF113" s="924">
        <v>0</v>
      </c>
      <c r="CG113" s="925"/>
      <c r="CH113" s="925"/>
      <c r="CI113" s="925"/>
      <c r="CJ113" s="925"/>
      <c r="CK113" s="980"/>
      <c r="CL113" s="867"/>
      <c r="CM113" s="870" t="s">
        <v>459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448</v>
      </c>
      <c r="DH113" s="826"/>
      <c r="DI113" s="826"/>
      <c r="DJ113" s="826"/>
      <c r="DK113" s="827"/>
      <c r="DL113" s="828" t="s">
        <v>448</v>
      </c>
      <c r="DM113" s="826"/>
      <c r="DN113" s="826"/>
      <c r="DO113" s="826"/>
      <c r="DP113" s="827"/>
      <c r="DQ113" s="828" t="s">
        <v>449</v>
      </c>
      <c r="DR113" s="826"/>
      <c r="DS113" s="826"/>
      <c r="DT113" s="826"/>
      <c r="DU113" s="827"/>
      <c r="DV113" s="873" t="s">
        <v>450</v>
      </c>
      <c r="DW113" s="874"/>
      <c r="DX113" s="874"/>
      <c r="DY113" s="874"/>
      <c r="DZ113" s="875"/>
    </row>
    <row r="114" spans="1:130" s="248" customFormat="1" ht="26.25" customHeight="1" x14ac:dyDescent="0.2">
      <c r="A114" s="967"/>
      <c r="B114" s="968"/>
      <c r="C114" s="796" t="s">
        <v>460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3985</v>
      </c>
      <c r="AB114" s="826"/>
      <c r="AC114" s="826"/>
      <c r="AD114" s="826"/>
      <c r="AE114" s="827"/>
      <c r="AF114" s="828">
        <v>1706</v>
      </c>
      <c r="AG114" s="826"/>
      <c r="AH114" s="826"/>
      <c r="AI114" s="826"/>
      <c r="AJ114" s="827"/>
      <c r="AK114" s="828">
        <v>462</v>
      </c>
      <c r="AL114" s="826"/>
      <c r="AM114" s="826"/>
      <c r="AN114" s="826"/>
      <c r="AO114" s="827"/>
      <c r="AP114" s="873">
        <v>0</v>
      </c>
      <c r="AQ114" s="874"/>
      <c r="AR114" s="874"/>
      <c r="AS114" s="874"/>
      <c r="AT114" s="875"/>
      <c r="AU114" s="985"/>
      <c r="AV114" s="986"/>
      <c r="AW114" s="986"/>
      <c r="AX114" s="986"/>
      <c r="AY114" s="986"/>
      <c r="AZ114" s="861" t="s">
        <v>461</v>
      </c>
      <c r="BA114" s="796"/>
      <c r="BB114" s="796"/>
      <c r="BC114" s="796"/>
      <c r="BD114" s="796"/>
      <c r="BE114" s="796"/>
      <c r="BF114" s="796"/>
      <c r="BG114" s="796"/>
      <c r="BH114" s="796"/>
      <c r="BI114" s="796"/>
      <c r="BJ114" s="796"/>
      <c r="BK114" s="796"/>
      <c r="BL114" s="796"/>
      <c r="BM114" s="796"/>
      <c r="BN114" s="796"/>
      <c r="BO114" s="796"/>
      <c r="BP114" s="797"/>
      <c r="BQ114" s="862">
        <v>16124422</v>
      </c>
      <c r="BR114" s="863"/>
      <c r="BS114" s="863"/>
      <c r="BT114" s="863"/>
      <c r="BU114" s="863"/>
      <c r="BV114" s="863">
        <v>16162643</v>
      </c>
      <c r="BW114" s="863"/>
      <c r="BX114" s="863"/>
      <c r="BY114" s="863"/>
      <c r="BZ114" s="863"/>
      <c r="CA114" s="863">
        <v>16035258</v>
      </c>
      <c r="CB114" s="863"/>
      <c r="CC114" s="863"/>
      <c r="CD114" s="863"/>
      <c r="CE114" s="863"/>
      <c r="CF114" s="924">
        <v>23.7</v>
      </c>
      <c r="CG114" s="925"/>
      <c r="CH114" s="925"/>
      <c r="CI114" s="925"/>
      <c r="CJ114" s="925"/>
      <c r="CK114" s="980"/>
      <c r="CL114" s="867"/>
      <c r="CM114" s="870" t="s">
        <v>462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448</v>
      </c>
      <c r="DH114" s="826"/>
      <c r="DI114" s="826"/>
      <c r="DJ114" s="826"/>
      <c r="DK114" s="827"/>
      <c r="DL114" s="828" t="s">
        <v>451</v>
      </c>
      <c r="DM114" s="826"/>
      <c r="DN114" s="826"/>
      <c r="DO114" s="826"/>
      <c r="DP114" s="827"/>
      <c r="DQ114" s="828" t="s">
        <v>450</v>
      </c>
      <c r="DR114" s="826"/>
      <c r="DS114" s="826"/>
      <c r="DT114" s="826"/>
      <c r="DU114" s="827"/>
      <c r="DV114" s="873" t="s">
        <v>456</v>
      </c>
      <c r="DW114" s="874"/>
      <c r="DX114" s="874"/>
      <c r="DY114" s="874"/>
      <c r="DZ114" s="875"/>
    </row>
    <row r="115" spans="1:130" s="248" customFormat="1" ht="26.25" customHeight="1" x14ac:dyDescent="0.2">
      <c r="A115" s="967"/>
      <c r="B115" s="968"/>
      <c r="C115" s="796" t="s">
        <v>463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973133</v>
      </c>
      <c r="AB115" s="972"/>
      <c r="AC115" s="972"/>
      <c r="AD115" s="972"/>
      <c r="AE115" s="973"/>
      <c r="AF115" s="974">
        <v>973144</v>
      </c>
      <c r="AG115" s="972"/>
      <c r="AH115" s="972"/>
      <c r="AI115" s="972"/>
      <c r="AJ115" s="973"/>
      <c r="AK115" s="974">
        <v>973166</v>
      </c>
      <c r="AL115" s="972"/>
      <c r="AM115" s="972"/>
      <c r="AN115" s="972"/>
      <c r="AO115" s="973"/>
      <c r="AP115" s="975">
        <v>1.4</v>
      </c>
      <c r="AQ115" s="976"/>
      <c r="AR115" s="976"/>
      <c r="AS115" s="976"/>
      <c r="AT115" s="977"/>
      <c r="AU115" s="985"/>
      <c r="AV115" s="986"/>
      <c r="AW115" s="986"/>
      <c r="AX115" s="986"/>
      <c r="AY115" s="986"/>
      <c r="AZ115" s="861" t="s">
        <v>464</v>
      </c>
      <c r="BA115" s="796"/>
      <c r="BB115" s="796"/>
      <c r="BC115" s="796"/>
      <c r="BD115" s="796"/>
      <c r="BE115" s="796"/>
      <c r="BF115" s="796"/>
      <c r="BG115" s="796"/>
      <c r="BH115" s="796"/>
      <c r="BI115" s="796"/>
      <c r="BJ115" s="796"/>
      <c r="BK115" s="796"/>
      <c r="BL115" s="796"/>
      <c r="BM115" s="796"/>
      <c r="BN115" s="796"/>
      <c r="BO115" s="796"/>
      <c r="BP115" s="797"/>
      <c r="BQ115" s="862" t="s">
        <v>127</v>
      </c>
      <c r="BR115" s="863"/>
      <c r="BS115" s="863"/>
      <c r="BT115" s="863"/>
      <c r="BU115" s="863"/>
      <c r="BV115" s="863" t="s">
        <v>451</v>
      </c>
      <c r="BW115" s="863"/>
      <c r="BX115" s="863"/>
      <c r="BY115" s="863"/>
      <c r="BZ115" s="863"/>
      <c r="CA115" s="863" t="s">
        <v>448</v>
      </c>
      <c r="CB115" s="863"/>
      <c r="CC115" s="863"/>
      <c r="CD115" s="863"/>
      <c r="CE115" s="863"/>
      <c r="CF115" s="924" t="s">
        <v>448</v>
      </c>
      <c r="CG115" s="925"/>
      <c r="CH115" s="925"/>
      <c r="CI115" s="925"/>
      <c r="CJ115" s="925"/>
      <c r="CK115" s="980"/>
      <c r="CL115" s="867"/>
      <c r="CM115" s="861" t="s">
        <v>465</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451</v>
      </c>
      <c r="DH115" s="826"/>
      <c r="DI115" s="826"/>
      <c r="DJ115" s="826"/>
      <c r="DK115" s="827"/>
      <c r="DL115" s="828" t="s">
        <v>448</v>
      </c>
      <c r="DM115" s="826"/>
      <c r="DN115" s="826"/>
      <c r="DO115" s="826"/>
      <c r="DP115" s="827"/>
      <c r="DQ115" s="828" t="s">
        <v>127</v>
      </c>
      <c r="DR115" s="826"/>
      <c r="DS115" s="826"/>
      <c r="DT115" s="826"/>
      <c r="DU115" s="827"/>
      <c r="DV115" s="873" t="s">
        <v>450</v>
      </c>
      <c r="DW115" s="874"/>
      <c r="DX115" s="874"/>
      <c r="DY115" s="874"/>
      <c r="DZ115" s="875"/>
    </row>
    <row r="116" spans="1:130" s="248" customFormat="1" ht="26.25" customHeight="1" x14ac:dyDescent="0.2">
      <c r="A116" s="969"/>
      <c r="B116" s="970"/>
      <c r="C116" s="929" t="s">
        <v>466</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450</v>
      </c>
      <c r="AB116" s="826"/>
      <c r="AC116" s="826"/>
      <c r="AD116" s="826"/>
      <c r="AE116" s="827"/>
      <c r="AF116" s="828" t="s">
        <v>456</v>
      </c>
      <c r="AG116" s="826"/>
      <c r="AH116" s="826"/>
      <c r="AI116" s="826"/>
      <c r="AJ116" s="827"/>
      <c r="AK116" s="828" t="s">
        <v>451</v>
      </c>
      <c r="AL116" s="826"/>
      <c r="AM116" s="826"/>
      <c r="AN116" s="826"/>
      <c r="AO116" s="827"/>
      <c r="AP116" s="873" t="s">
        <v>450</v>
      </c>
      <c r="AQ116" s="874"/>
      <c r="AR116" s="874"/>
      <c r="AS116" s="874"/>
      <c r="AT116" s="875"/>
      <c r="AU116" s="985"/>
      <c r="AV116" s="986"/>
      <c r="AW116" s="986"/>
      <c r="AX116" s="986"/>
      <c r="AY116" s="986"/>
      <c r="AZ116" s="912" t="s">
        <v>467</v>
      </c>
      <c r="BA116" s="913"/>
      <c r="BB116" s="913"/>
      <c r="BC116" s="913"/>
      <c r="BD116" s="913"/>
      <c r="BE116" s="913"/>
      <c r="BF116" s="913"/>
      <c r="BG116" s="913"/>
      <c r="BH116" s="913"/>
      <c r="BI116" s="913"/>
      <c r="BJ116" s="913"/>
      <c r="BK116" s="913"/>
      <c r="BL116" s="913"/>
      <c r="BM116" s="913"/>
      <c r="BN116" s="913"/>
      <c r="BO116" s="913"/>
      <c r="BP116" s="914"/>
      <c r="BQ116" s="862" t="s">
        <v>456</v>
      </c>
      <c r="BR116" s="863"/>
      <c r="BS116" s="863"/>
      <c r="BT116" s="863"/>
      <c r="BU116" s="863"/>
      <c r="BV116" s="863" t="s">
        <v>451</v>
      </c>
      <c r="BW116" s="863"/>
      <c r="BX116" s="863"/>
      <c r="BY116" s="863"/>
      <c r="BZ116" s="863"/>
      <c r="CA116" s="863" t="s">
        <v>450</v>
      </c>
      <c r="CB116" s="863"/>
      <c r="CC116" s="863"/>
      <c r="CD116" s="863"/>
      <c r="CE116" s="863"/>
      <c r="CF116" s="924" t="s">
        <v>450</v>
      </c>
      <c r="CG116" s="925"/>
      <c r="CH116" s="925"/>
      <c r="CI116" s="925"/>
      <c r="CJ116" s="925"/>
      <c r="CK116" s="980"/>
      <c r="CL116" s="867"/>
      <c r="CM116" s="870" t="s">
        <v>468</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448</v>
      </c>
      <c r="DH116" s="826"/>
      <c r="DI116" s="826"/>
      <c r="DJ116" s="826"/>
      <c r="DK116" s="827"/>
      <c r="DL116" s="828" t="s">
        <v>449</v>
      </c>
      <c r="DM116" s="826"/>
      <c r="DN116" s="826"/>
      <c r="DO116" s="826"/>
      <c r="DP116" s="827"/>
      <c r="DQ116" s="828" t="s">
        <v>450</v>
      </c>
      <c r="DR116" s="826"/>
      <c r="DS116" s="826"/>
      <c r="DT116" s="826"/>
      <c r="DU116" s="827"/>
      <c r="DV116" s="873" t="s">
        <v>450</v>
      </c>
      <c r="DW116" s="874"/>
      <c r="DX116" s="874"/>
      <c r="DY116" s="874"/>
      <c r="DZ116" s="875"/>
    </row>
    <row r="117" spans="1:130" s="248" customFormat="1" ht="26.25" customHeight="1" x14ac:dyDescent="0.2">
      <c r="A117" s="950" t="s">
        <v>185</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469</v>
      </c>
      <c r="Z117" s="952"/>
      <c r="AA117" s="957">
        <v>16285566</v>
      </c>
      <c r="AB117" s="958"/>
      <c r="AC117" s="958"/>
      <c r="AD117" s="958"/>
      <c r="AE117" s="959"/>
      <c r="AF117" s="960">
        <v>16282633</v>
      </c>
      <c r="AG117" s="958"/>
      <c r="AH117" s="958"/>
      <c r="AI117" s="958"/>
      <c r="AJ117" s="959"/>
      <c r="AK117" s="960">
        <v>17169840</v>
      </c>
      <c r="AL117" s="958"/>
      <c r="AM117" s="958"/>
      <c r="AN117" s="958"/>
      <c r="AO117" s="959"/>
      <c r="AP117" s="961"/>
      <c r="AQ117" s="962"/>
      <c r="AR117" s="962"/>
      <c r="AS117" s="962"/>
      <c r="AT117" s="963"/>
      <c r="AU117" s="985"/>
      <c r="AV117" s="986"/>
      <c r="AW117" s="986"/>
      <c r="AX117" s="986"/>
      <c r="AY117" s="986"/>
      <c r="AZ117" s="912" t="s">
        <v>470</v>
      </c>
      <c r="BA117" s="913"/>
      <c r="BB117" s="913"/>
      <c r="BC117" s="913"/>
      <c r="BD117" s="913"/>
      <c r="BE117" s="913"/>
      <c r="BF117" s="913"/>
      <c r="BG117" s="913"/>
      <c r="BH117" s="913"/>
      <c r="BI117" s="913"/>
      <c r="BJ117" s="913"/>
      <c r="BK117" s="913"/>
      <c r="BL117" s="913"/>
      <c r="BM117" s="913"/>
      <c r="BN117" s="913"/>
      <c r="BO117" s="913"/>
      <c r="BP117" s="914"/>
      <c r="BQ117" s="862" t="s">
        <v>451</v>
      </c>
      <c r="BR117" s="863"/>
      <c r="BS117" s="863"/>
      <c r="BT117" s="863"/>
      <c r="BU117" s="863"/>
      <c r="BV117" s="863" t="s">
        <v>448</v>
      </c>
      <c r="BW117" s="863"/>
      <c r="BX117" s="863"/>
      <c r="BY117" s="863"/>
      <c r="BZ117" s="863"/>
      <c r="CA117" s="863" t="s">
        <v>450</v>
      </c>
      <c r="CB117" s="863"/>
      <c r="CC117" s="863"/>
      <c r="CD117" s="863"/>
      <c r="CE117" s="863"/>
      <c r="CF117" s="924" t="s">
        <v>450</v>
      </c>
      <c r="CG117" s="925"/>
      <c r="CH117" s="925"/>
      <c r="CI117" s="925"/>
      <c r="CJ117" s="925"/>
      <c r="CK117" s="980"/>
      <c r="CL117" s="867"/>
      <c r="CM117" s="870" t="s">
        <v>471</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451</v>
      </c>
      <c r="DH117" s="826"/>
      <c r="DI117" s="826"/>
      <c r="DJ117" s="826"/>
      <c r="DK117" s="827"/>
      <c r="DL117" s="828" t="s">
        <v>450</v>
      </c>
      <c r="DM117" s="826"/>
      <c r="DN117" s="826"/>
      <c r="DO117" s="826"/>
      <c r="DP117" s="827"/>
      <c r="DQ117" s="828" t="s">
        <v>450</v>
      </c>
      <c r="DR117" s="826"/>
      <c r="DS117" s="826"/>
      <c r="DT117" s="826"/>
      <c r="DU117" s="827"/>
      <c r="DV117" s="873" t="s">
        <v>450</v>
      </c>
      <c r="DW117" s="874"/>
      <c r="DX117" s="874"/>
      <c r="DY117" s="874"/>
      <c r="DZ117" s="875"/>
    </row>
    <row r="118" spans="1:130" s="248" customFormat="1" ht="26.25" customHeight="1" x14ac:dyDescent="0.2">
      <c r="A118" s="950" t="s">
        <v>440</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437</v>
      </c>
      <c r="AB118" s="951"/>
      <c r="AC118" s="951"/>
      <c r="AD118" s="951"/>
      <c r="AE118" s="952"/>
      <c r="AF118" s="953" t="s">
        <v>438</v>
      </c>
      <c r="AG118" s="951"/>
      <c r="AH118" s="951"/>
      <c r="AI118" s="951"/>
      <c r="AJ118" s="952"/>
      <c r="AK118" s="953" t="s">
        <v>303</v>
      </c>
      <c r="AL118" s="951"/>
      <c r="AM118" s="951"/>
      <c r="AN118" s="951"/>
      <c r="AO118" s="952"/>
      <c r="AP118" s="954" t="s">
        <v>439</v>
      </c>
      <c r="AQ118" s="955"/>
      <c r="AR118" s="955"/>
      <c r="AS118" s="955"/>
      <c r="AT118" s="956"/>
      <c r="AU118" s="985"/>
      <c r="AV118" s="986"/>
      <c r="AW118" s="986"/>
      <c r="AX118" s="986"/>
      <c r="AY118" s="986"/>
      <c r="AZ118" s="928" t="s">
        <v>472</v>
      </c>
      <c r="BA118" s="929"/>
      <c r="BB118" s="929"/>
      <c r="BC118" s="929"/>
      <c r="BD118" s="929"/>
      <c r="BE118" s="929"/>
      <c r="BF118" s="929"/>
      <c r="BG118" s="929"/>
      <c r="BH118" s="929"/>
      <c r="BI118" s="929"/>
      <c r="BJ118" s="929"/>
      <c r="BK118" s="929"/>
      <c r="BL118" s="929"/>
      <c r="BM118" s="929"/>
      <c r="BN118" s="929"/>
      <c r="BO118" s="929"/>
      <c r="BP118" s="930"/>
      <c r="BQ118" s="931" t="s">
        <v>450</v>
      </c>
      <c r="BR118" s="894"/>
      <c r="BS118" s="894"/>
      <c r="BT118" s="894"/>
      <c r="BU118" s="894"/>
      <c r="BV118" s="894" t="s">
        <v>450</v>
      </c>
      <c r="BW118" s="894"/>
      <c r="BX118" s="894"/>
      <c r="BY118" s="894"/>
      <c r="BZ118" s="894"/>
      <c r="CA118" s="894" t="s">
        <v>451</v>
      </c>
      <c r="CB118" s="894"/>
      <c r="CC118" s="894"/>
      <c r="CD118" s="894"/>
      <c r="CE118" s="894"/>
      <c r="CF118" s="924" t="s">
        <v>456</v>
      </c>
      <c r="CG118" s="925"/>
      <c r="CH118" s="925"/>
      <c r="CI118" s="925"/>
      <c r="CJ118" s="925"/>
      <c r="CK118" s="980"/>
      <c r="CL118" s="867"/>
      <c r="CM118" s="870" t="s">
        <v>473</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450</v>
      </c>
      <c r="DH118" s="826"/>
      <c r="DI118" s="826"/>
      <c r="DJ118" s="826"/>
      <c r="DK118" s="827"/>
      <c r="DL118" s="828" t="s">
        <v>448</v>
      </c>
      <c r="DM118" s="826"/>
      <c r="DN118" s="826"/>
      <c r="DO118" s="826"/>
      <c r="DP118" s="827"/>
      <c r="DQ118" s="828" t="s">
        <v>451</v>
      </c>
      <c r="DR118" s="826"/>
      <c r="DS118" s="826"/>
      <c r="DT118" s="826"/>
      <c r="DU118" s="827"/>
      <c r="DV118" s="873" t="s">
        <v>451</v>
      </c>
      <c r="DW118" s="874"/>
      <c r="DX118" s="874"/>
      <c r="DY118" s="874"/>
      <c r="DZ118" s="875"/>
    </row>
    <row r="119" spans="1:130" s="248" customFormat="1" ht="26.25" customHeight="1" x14ac:dyDescent="0.2">
      <c r="A119" s="864" t="s">
        <v>443</v>
      </c>
      <c r="B119" s="865"/>
      <c r="C119" s="940" t="s">
        <v>444</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v>972195</v>
      </c>
      <c r="AB119" s="944"/>
      <c r="AC119" s="944"/>
      <c r="AD119" s="944"/>
      <c r="AE119" s="945"/>
      <c r="AF119" s="946">
        <v>972449</v>
      </c>
      <c r="AG119" s="944"/>
      <c r="AH119" s="944"/>
      <c r="AI119" s="944"/>
      <c r="AJ119" s="945"/>
      <c r="AK119" s="946">
        <v>972708</v>
      </c>
      <c r="AL119" s="944"/>
      <c r="AM119" s="944"/>
      <c r="AN119" s="944"/>
      <c r="AO119" s="945"/>
      <c r="AP119" s="947">
        <v>1.4</v>
      </c>
      <c r="AQ119" s="948"/>
      <c r="AR119" s="948"/>
      <c r="AS119" s="948"/>
      <c r="AT119" s="949"/>
      <c r="AU119" s="987"/>
      <c r="AV119" s="988"/>
      <c r="AW119" s="988"/>
      <c r="AX119" s="988"/>
      <c r="AY119" s="988"/>
      <c r="AZ119" s="279" t="s">
        <v>185</v>
      </c>
      <c r="BA119" s="279"/>
      <c r="BB119" s="279"/>
      <c r="BC119" s="279"/>
      <c r="BD119" s="279"/>
      <c r="BE119" s="279"/>
      <c r="BF119" s="279"/>
      <c r="BG119" s="279"/>
      <c r="BH119" s="279"/>
      <c r="BI119" s="279"/>
      <c r="BJ119" s="279"/>
      <c r="BK119" s="279"/>
      <c r="BL119" s="279"/>
      <c r="BM119" s="279"/>
      <c r="BN119" s="279"/>
      <c r="BO119" s="926" t="s">
        <v>474</v>
      </c>
      <c r="BP119" s="927"/>
      <c r="BQ119" s="931">
        <v>206978465</v>
      </c>
      <c r="BR119" s="894"/>
      <c r="BS119" s="894"/>
      <c r="BT119" s="894"/>
      <c r="BU119" s="894"/>
      <c r="BV119" s="894">
        <v>206072612</v>
      </c>
      <c r="BW119" s="894"/>
      <c r="BX119" s="894"/>
      <c r="BY119" s="894"/>
      <c r="BZ119" s="894"/>
      <c r="CA119" s="894">
        <v>210383640</v>
      </c>
      <c r="CB119" s="894"/>
      <c r="CC119" s="894"/>
      <c r="CD119" s="894"/>
      <c r="CE119" s="894"/>
      <c r="CF119" s="792"/>
      <c r="CG119" s="793"/>
      <c r="CH119" s="793"/>
      <c r="CI119" s="793"/>
      <c r="CJ119" s="883"/>
      <c r="CK119" s="981"/>
      <c r="CL119" s="869"/>
      <c r="CM119" s="887" t="s">
        <v>475</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450</v>
      </c>
      <c r="DH119" s="809"/>
      <c r="DI119" s="809"/>
      <c r="DJ119" s="809"/>
      <c r="DK119" s="810"/>
      <c r="DL119" s="811" t="s">
        <v>449</v>
      </c>
      <c r="DM119" s="809"/>
      <c r="DN119" s="809"/>
      <c r="DO119" s="809"/>
      <c r="DP119" s="810"/>
      <c r="DQ119" s="811" t="s">
        <v>451</v>
      </c>
      <c r="DR119" s="809"/>
      <c r="DS119" s="809"/>
      <c r="DT119" s="809"/>
      <c r="DU119" s="810"/>
      <c r="DV119" s="897" t="s">
        <v>448</v>
      </c>
      <c r="DW119" s="898"/>
      <c r="DX119" s="898"/>
      <c r="DY119" s="898"/>
      <c r="DZ119" s="899"/>
    </row>
    <row r="120" spans="1:130" s="248" customFormat="1" ht="26.25" customHeight="1" x14ac:dyDescent="0.2">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450</v>
      </c>
      <c r="AB120" s="826"/>
      <c r="AC120" s="826"/>
      <c r="AD120" s="826"/>
      <c r="AE120" s="827"/>
      <c r="AF120" s="828" t="s">
        <v>450</v>
      </c>
      <c r="AG120" s="826"/>
      <c r="AH120" s="826"/>
      <c r="AI120" s="826"/>
      <c r="AJ120" s="827"/>
      <c r="AK120" s="828" t="s">
        <v>451</v>
      </c>
      <c r="AL120" s="826"/>
      <c r="AM120" s="826"/>
      <c r="AN120" s="826"/>
      <c r="AO120" s="827"/>
      <c r="AP120" s="873" t="s">
        <v>450</v>
      </c>
      <c r="AQ120" s="874"/>
      <c r="AR120" s="874"/>
      <c r="AS120" s="874"/>
      <c r="AT120" s="875"/>
      <c r="AU120" s="932" t="s">
        <v>476</v>
      </c>
      <c r="AV120" s="933"/>
      <c r="AW120" s="933"/>
      <c r="AX120" s="933"/>
      <c r="AY120" s="934"/>
      <c r="AZ120" s="909" t="s">
        <v>477</v>
      </c>
      <c r="BA120" s="854"/>
      <c r="BB120" s="854"/>
      <c r="BC120" s="854"/>
      <c r="BD120" s="854"/>
      <c r="BE120" s="854"/>
      <c r="BF120" s="854"/>
      <c r="BG120" s="854"/>
      <c r="BH120" s="854"/>
      <c r="BI120" s="854"/>
      <c r="BJ120" s="854"/>
      <c r="BK120" s="854"/>
      <c r="BL120" s="854"/>
      <c r="BM120" s="854"/>
      <c r="BN120" s="854"/>
      <c r="BO120" s="854"/>
      <c r="BP120" s="855"/>
      <c r="BQ120" s="910">
        <v>50126524</v>
      </c>
      <c r="BR120" s="891"/>
      <c r="BS120" s="891"/>
      <c r="BT120" s="891"/>
      <c r="BU120" s="891"/>
      <c r="BV120" s="891">
        <v>46424032</v>
      </c>
      <c r="BW120" s="891"/>
      <c r="BX120" s="891"/>
      <c r="BY120" s="891"/>
      <c r="BZ120" s="891"/>
      <c r="CA120" s="891">
        <v>50074778</v>
      </c>
      <c r="CB120" s="891"/>
      <c r="CC120" s="891"/>
      <c r="CD120" s="891"/>
      <c r="CE120" s="891"/>
      <c r="CF120" s="915">
        <v>74</v>
      </c>
      <c r="CG120" s="916"/>
      <c r="CH120" s="916"/>
      <c r="CI120" s="916"/>
      <c r="CJ120" s="916"/>
      <c r="CK120" s="917" t="s">
        <v>478</v>
      </c>
      <c r="CL120" s="901"/>
      <c r="CM120" s="901"/>
      <c r="CN120" s="901"/>
      <c r="CO120" s="902"/>
      <c r="CP120" s="921" t="s">
        <v>479</v>
      </c>
      <c r="CQ120" s="922"/>
      <c r="CR120" s="922"/>
      <c r="CS120" s="922"/>
      <c r="CT120" s="922"/>
      <c r="CU120" s="922"/>
      <c r="CV120" s="922"/>
      <c r="CW120" s="922"/>
      <c r="CX120" s="922"/>
      <c r="CY120" s="922"/>
      <c r="CZ120" s="922"/>
      <c r="DA120" s="922"/>
      <c r="DB120" s="922"/>
      <c r="DC120" s="922"/>
      <c r="DD120" s="922"/>
      <c r="DE120" s="922"/>
      <c r="DF120" s="923"/>
      <c r="DG120" s="910">
        <v>42253156</v>
      </c>
      <c r="DH120" s="891"/>
      <c r="DI120" s="891"/>
      <c r="DJ120" s="891"/>
      <c r="DK120" s="891"/>
      <c r="DL120" s="891">
        <v>41787998</v>
      </c>
      <c r="DM120" s="891"/>
      <c r="DN120" s="891"/>
      <c r="DO120" s="891"/>
      <c r="DP120" s="891"/>
      <c r="DQ120" s="891">
        <v>40913849</v>
      </c>
      <c r="DR120" s="891"/>
      <c r="DS120" s="891"/>
      <c r="DT120" s="891"/>
      <c r="DU120" s="891"/>
      <c r="DV120" s="892">
        <v>60.4</v>
      </c>
      <c r="DW120" s="892"/>
      <c r="DX120" s="892"/>
      <c r="DY120" s="892"/>
      <c r="DZ120" s="893"/>
    </row>
    <row r="121" spans="1:130" s="248" customFormat="1" ht="26.25" customHeight="1" x14ac:dyDescent="0.2">
      <c r="A121" s="866"/>
      <c r="B121" s="867"/>
      <c r="C121" s="912" t="s">
        <v>480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451</v>
      </c>
      <c r="AB121" s="826"/>
      <c r="AC121" s="826"/>
      <c r="AD121" s="826"/>
      <c r="AE121" s="827"/>
      <c r="AF121" s="828" t="s">
        <v>451</v>
      </c>
      <c r="AG121" s="826"/>
      <c r="AH121" s="826"/>
      <c r="AI121" s="826"/>
      <c r="AJ121" s="827"/>
      <c r="AK121" s="828" t="s">
        <v>450</v>
      </c>
      <c r="AL121" s="826"/>
      <c r="AM121" s="826"/>
      <c r="AN121" s="826"/>
      <c r="AO121" s="827"/>
      <c r="AP121" s="873" t="s">
        <v>450</v>
      </c>
      <c r="AQ121" s="874"/>
      <c r="AR121" s="874"/>
      <c r="AS121" s="874"/>
      <c r="AT121" s="875"/>
      <c r="AU121" s="935"/>
      <c r="AV121" s="936"/>
      <c r="AW121" s="936"/>
      <c r="AX121" s="936"/>
      <c r="AY121" s="937"/>
      <c r="AZ121" s="861" t="s">
        <v>481</v>
      </c>
      <c r="BA121" s="796"/>
      <c r="BB121" s="796"/>
      <c r="BC121" s="796"/>
      <c r="BD121" s="796"/>
      <c r="BE121" s="796"/>
      <c r="BF121" s="796"/>
      <c r="BG121" s="796"/>
      <c r="BH121" s="796"/>
      <c r="BI121" s="796"/>
      <c r="BJ121" s="796"/>
      <c r="BK121" s="796"/>
      <c r="BL121" s="796"/>
      <c r="BM121" s="796"/>
      <c r="BN121" s="796"/>
      <c r="BO121" s="796"/>
      <c r="BP121" s="797"/>
      <c r="BQ121" s="862">
        <v>27777525</v>
      </c>
      <c r="BR121" s="863"/>
      <c r="BS121" s="863"/>
      <c r="BT121" s="863"/>
      <c r="BU121" s="863"/>
      <c r="BV121" s="863">
        <v>26221057</v>
      </c>
      <c r="BW121" s="863"/>
      <c r="BX121" s="863"/>
      <c r="BY121" s="863"/>
      <c r="BZ121" s="863"/>
      <c r="CA121" s="863">
        <v>29315693</v>
      </c>
      <c r="CB121" s="863"/>
      <c r="CC121" s="863"/>
      <c r="CD121" s="863"/>
      <c r="CE121" s="863"/>
      <c r="CF121" s="924">
        <v>43.3</v>
      </c>
      <c r="CG121" s="925"/>
      <c r="CH121" s="925"/>
      <c r="CI121" s="925"/>
      <c r="CJ121" s="925"/>
      <c r="CK121" s="918"/>
      <c r="CL121" s="904"/>
      <c r="CM121" s="904"/>
      <c r="CN121" s="904"/>
      <c r="CO121" s="905"/>
      <c r="CP121" s="884" t="s">
        <v>482</v>
      </c>
      <c r="CQ121" s="885"/>
      <c r="CR121" s="885"/>
      <c r="CS121" s="885"/>
      <c r="CT121" s="885"/>
      <c r="CU121" s="885"/>
      <c r="CV121" s="885"/>
      <c r="CW121" s="885"/>
      <c r="CX121" s="885"/>
      <c r="CY121" s="885"/>
      <c r="CZ121" s="885"/>
      <c r="DA121" s="885"/>
      <c r="DB121" s="885"/>
      <c r="DC121" s="885"/>
      <c r="DD121" s="885"/>
      <c r="DE121" s="885"/>
      <c r="DF121" s="886"/>
      <c r="DG121" s="862">
        <v>17144260</v>
      </c>
      <c r="DH121" s="863"/>
      <c r="DI121" s="863"/>
      <c r="DJ121" s="863"/>
      <c r="DK121" s="863"/>
      <c r="DL121" s="863">
        <v>18016049</v>
      </c>
      <c r="DM121" s="863"/>
      <c r="DN121" s="863"/>
      <c r="DO121" s="863"/>
      <c r="DP121" s="863"/>
      <c r="DQ121" s="863">
        <v>17871295</v>
      </c>
      <c r="DR121" s="863"/>
      <c r="DS121" s="863"/>
      <c r="DT121" s="863"/>
      <c r="DU121" s="863"/>
      <c r="DV121" s="840">
        <v>26.4</v>
      </c>
      <c r="DW121" s="840"/>
      <c r="DX121" s="840"/>
      <c r="DY121" s="840"/>
      <c r="DZ121" s="841"/>
    </row>
    <row r="122" spans="1:130" s="248" customFormat="1" ht="26.25" customHeight="1" x14ac:dyDescent="0.2">
      <c r="A122" s="866"/>
      <c r="B122" s="867"/>
      <c r="C122" s="870" t="s">
        <v>462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456</v>
      </c>
      <c r="AB122" s="826"/>
      <c r="AC122" s="826"/>
      <c r="AD122" s="826"/>
      <c r="AE122" s="827"/>
      <c r="AF122" s="828" t="s">
        <v>450</v>
      </c>
      <c r="AG122" s="826"/>
      <c r="AH122" s="826"/>
      <c r="AI122" s="826"/>
      <c r="AJ122" s="827"/>
      <c r="AK122" s="828" t="s">
        <v>451</v>
      </c>
      <c r="AL122" s="826"/>
      <c r="AM122" s="826"/>
      <c r="AN122" s="826"/>
      <c r="AO122" s="827"/>
      <c r="AP122" s="873" t="s">
        <v>448</v>
      </c>
      <c r="AQ122" s="874"/>
      <c r="AR122" s="874"/>
      <c r="AS122" s="874"/>
      <c r="AT122" s="875"/>
      <c r="AU122" s="935"/>
      <c r="AV122" s="936"/>
      <c r="AW122" s="936"/>
      <c r="AX122" s="936"/>
      <c r="AY122" s="937"/>
      <c r="AZ122" s="928" t="s">
        <v>483</v>
      </c>
      <c r="BA122" s="929"/>
      <c r="BB122" s="929"/>
      <c r="BC122" s="929"/>
      <c r="BD122" s="929"/>
      <c r="BE122" s="929"/>
      <c r="BF122" s="929"/>
      <c r="BG122" s="929"/>
      <c r="BH122" s="929"/>
      <c r="BI122" s="929"/>
      <c r="BJ122" s="929"/>
      <c r="BK122" s="929"/>
      <c r="BL122" s="929"/>
      <c r="BM122" s="929"/>
      <c r="BN122" s="929"/>
      <c r="BO122" s="929"/>
      <c r="BP122" s="930"/>
      <c r="BQ122" s="931">
        <v>117702013</v>
      </c>
      <c r="BR122" s="894"/>
      <c r="BS122" s="894"/>
      <c r="BT122" s="894"/>
      <c r="BU122" s="894"/>
      <c r="BV122" s="894">
        <v>118650326</v>
      </c>
      <c r="BW122" s="894"/>
      <c r="BX122" s="894"/>
      <c r="BY122" s="894"/>
      <c r="BZ122" s="894"/>
      <c r="CA122" s="894">
        <v>124627165</v>
      </c>
      <c r="CB122" s="894"/>
      <c r="CC122" s="894"/>
      <c r="CD122" s="894"/>
      <c r="CE122" s="894"/>
      <c r="CF122" s="895">
        <v>184.1</v>
      </c>
      <c r="CG122" s="896"/>
      <c r="CH122" s="896"/>
      <c r="CI122" s="896"/>
      <c r="CJ122" s="896"/>
      <c r="CK122" s="918"/>
      <c r="CL122" s="904"/>
      <c r="CM122" s="904"/>
      <c r="CN122" s="904"/>
      <c r="CO122" s="905"/>
      <c r="CP122" s="884" t="s">
        <v>484</v>
      </c>
      <c r="CQ122" s="885"/>
      <c r="CR122" s="885"/>
      <c r="CS122" s="885"/>
      <c r="CT122" s="885"/>
      <c r="CU122" s="885"/>
      <c r="CV122" s="885"/>
      <c r="CW122" s="885"/>
      <c r="CX122" s="885"/>
      <c r="CY122" s="885"/>
      <c r="CZ122" s="885"/>
      <c r="DA122" s="885"/>
      <c r="DB122" s="885"/>
      <c r="DC122" s="885"/>
      <c r="DD122" s="885"/>
      <c r="DE122" s="885"/>
      <c r="DF122" s="886"/>
      <c r="DG122" s="862">
        <v>2730302</v>
      </c>
      <c r="DH122" s="863"/>
      <c r="DI122" s="863"/>
      <c r="DJ122" s="863"/>
      <c r="DK122" s="863"/>
      <c r="DL122" s="863">
        <v>2573340</v>
      </c>
      <c r="DM122" s="863"/>
      <c r="DN122" s="863"/>
      <c r="DO122" s="863"/>
      <c r="DP122" s="863"/>
      <c r="DQ122" s="863">
        <v>2251562</v>
      </c>
      <c r="DR122" s="863"/>
      <c r="DS122" s="863"/>
      <c r="DT122" s="863"/>
      <c r="DU122" s="863"/>
      <c r="DV122" s="840">
        <v>3.3</v>
      </c>
      <c r="DW122" s="840"/>
      <c r="DX122" s="840"/>
      <c r="DY122" s="840"/>
      <c r="DZ122" s="841"/>
    </row>
    <row r="123" spans="1:130" s="248" customFormat="1" ht="26.25" customHeight="1" x14ac:dyDescent="0.2">
      <c r="A123" s="866"/>
      <c r="B123" s="867"/>
      <c r="C123" s="870" t="s">
        <v>468</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451</v>
      </c>
      <c r="AB123" s="826"/>
      <c r="AC123" s="826"/>
      <c r="AD123" s="826"/>
      <c r="AE123" s="827"/>
      <c r="AF123" s="828" t="s">
        <v>448</v>
      </c>
      <c r="AG123" s="826"/>
      <c r="AH123" s="826"/>
      <c r="AI123" s="826"/>
      <c r="AJ123" s="827"/>
      <c r="AK123" s="828" t="s">
        <v>450</v>
      </c>
      <c r="AL123" s="826"/>
      <c r="AM123" s="826"/>
      <c r="AN123" s="826"/>
      <c r="AO123" s="827"/>
      <c r="AP123" s="873" t="s">
        <v>448</v>
      </c>
      <c r="AQ123" s="874"/>
      <c r="AR123" s="874"/>
      <c r="AS123" s="874"/>
      <c r="AT123" s="875"/>
      <c r="AU123" s="938"/>
      <c r="AV123" s="939"/>
      <c r="AW123" s="939"/>
      <c r="AX123" s="939"/>
      <c r="AY123" s="939"/>
      <c r="AZ123" s="279" t="s">
        <v>185</v>
      </c>
      <c r="BA123" s="279"/>
      <c r="BB123" s="279"/>
      <c r="BC123" s="279"/>
      <c r="BD123" s="279"/>
      <c r="BE123" s="279"/>
      <c r="BF123" s="279"/>
      <c r="BG123" s="279"/>
      <c r="BH123" s="279"/>
      <c r="BI123" s="279"/>
      <c r="BJ123" s="279"/>
      <c r="BK123" s="279"/>
      <c r="BL123" s="279"/>
      <c r="BM123" s="279"/>
      <c r="BN123" s="279"/>
      <c r="BO123" s="926" t="s">
        <v>485</v>
      </c>
      <c r="BP123" s="927"/>
      <c r="BQ123" s="881">
        <v>195606062</v>
      </c>
      <c r="BR123" s="882"/>
      <c r="BS123" s="882"/>
      <c r="BT123" s="882"/>
      <c r="BU123" s="882"/>
      <c r="BV123" s="882">
        <v>191295415</v>
      </c>
      <c r="BW123" s="882"/>
      <c r="BX123" s="882"/>
      <c r="BY123" s="882"/>
      <c r="BZ123" s="882"/>
      <c r="CA123" s="882">
        <v>204017636</v>
      </c>
      <c r="CB123" s="882"/>
      <c r="CC123" s="882"/>
      <c r="CD123" s="882"/>
      <c r="CE123" s="882"/>
      <c r="CF123" s="792"/>
      <c r="CG123" s="793"/>
      <c r="CH123" s="793"/>
      <c r="CI123" s="793"/>
      <c r="CJ123" s="883"/>
      <c r="CK123" s="918"/>
      <c r="CL123" s="904"/>
      <c r="CM123" s="904"/>
      <c r="CN123" s="904"/>
      <c r="CO123" s="905"/>
      <c r="CP123" s="884" t="s">
        <v>486</v>
      </c>
      <c r="CQ123" s="885"/>
      <c r="CR123" s="885"/>
      <c r="CS123" s="885"/>
      <c r="CT123" s="885"/>
      <c r="CU123" s="885"/>
      <c r="CV123" s="885"/>
      <c r="CW123" s="885"/>
      <c r="CX123" s="885"/>
      <c r="CY123" s="885"/>
      <c r="CZ123" s="885"/>
      <c r="DA123" s="885"/>
      <c r="DB123" s="885"/>
      <c r="DC123" s="885"/>
      <c r="DD123" s="885"/>
      <c r="DE123" s="885"/>
      <c r="DF123" s="886"/>
      <c r="DG123" s="825">
        <v>1780275</v>
      </c>
      <c r="DH123" s="826"/>
      <c r="DI123" s="826"/>
      <c r="DJ123" s="826"/>
      <c r="DK123" s="827"/>
      <c r="DL123" s="828">
        <v>1704663</v>
      </c>
      <c r="DM123" s="826"/>
      <c r="DN123" s="826"/>
      <c r="DO123" s="826"/>
      <c r="DP123" s="827"/>
      <c r="DQ123" s="828">
        <v>2227753</v>
      </c>
      <c r="DR123" s="826"/>
      <c r="DS123" s="826"/>
      <c r="DT123" s="826"/>
      <c r="DU123" s="827"/>
      <c r="DV123" s="873">
        <v>3.3</v>
      </c>
      <c r="DW123" s="874"/>
      <c r="DX123" s="874"/>
      <c r="DY123" s="874"/>
      <c r="DZ123" s="875"/>
    </row>
    <row r="124" spans="1:130" s="248" customFormat="1" ht="26.25" customHeight="1" thickBot="1" x14ac:dyDescent="0.25">
      <c r="A124" s="866"/>
      <c r="B124" s="867"/>
      <c r="C124" s="870" t="s">
        <v>471</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450</v>
      </c>
      <c r="AB124" s="826"/>
      <c r="AC124" s="826"/>
      <c r="AD124" s="826"/>
      <c r="AE124" s="827"/>
      <c r="AF124" s="828" t="s">
        <v>450</v>
      </c>
      <c r="AG124" s="826"/>
      <c r="AH124" s="826"/>
      <c r="AI124" s="826"/>
      <c r="AJ124" s="827"/>
      <c r="AK124" s="828" t="s">
        <v>450</v>
      </c>
      <c r="AL124" s="826"/>
      <c r="AM124" s="826"/>
      <c r="AN124" s="826"/>
      <c r="AO124" s="827"/>
      <c r="AP124" s="873" t="s">
        <v>450</v>
      </c>
      <c r="AQ124" s="874"/>
      <c r="AR124" s="874"/>
      <c r="AS124" s="874"/>
      <c r="AT124" s="875"/>
      <c r="AU124" s="876" t="s">
        <v>487</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17.399999999999999</v>
      </c>
      <c r="BR124" s="880"/>
      <c r="BS124" s="880"/>
      <c r="BT124" s="880"/>
      <c r="BU124" s="880"/>
      <c r="BV124" s="880">
        <v>22.3</v>
      </c>
      <c r="BW124" s="880"/>
      <c r="BX124" s="880"/>
      <c r="BY124" s="880"/>
      <c r="BZ124" s="880"/>
      <c r="CA124" s="880">
        <v>9.4</v>
      </c>
      <c r="CB124" s="880"/>
      <c r="CC124" s="880"/>
      <c r="CD124" s="880"/>
      <c r="CE124" s="880"/>
      <c r="CF124" s="770"/>
      <c r="CG124" s="771"/>
      <c r="CH124" s="771"/>
      <c r="CI124" s="771"/>
      <c r="CJ124" s="911"/>
      <c r="CK124" s="919"/>
      <c r="CL124" s="919"/>
      <c r="CM124" s="919"/>
      <c r="CN124" s="919"/>
      <c r="CO124" s="920"/>
      <c r="CP124" s="884" t="s">
        <v>488</v>
      </c>
      <c r="CQ124" s="885"/>
      <c r="CR124" s="885"/>
      <c r="CS124" s="885"/>
      <c r="CT124" s="885"/>
      <c r="CU124" s="885"/>
      <c r="CV124" s="885"/>
      <c r="CW124" s="885"/>
      <c r="CX124" s="885"/>
      <c r="CY124" s="885"/>
      <c r="CZ124" s="885"/>
      <c r="DA124" s="885"/>
      <c r="DB124" s="885"/>
      <c r="DC124" s="885"/>
      <c r="DD124" s="885"/>
      <c r="DE124" s="885"/>
      <c r="DF124" s="886"/>
      <c r="DG124" s="808">
        <v>15880</v>
      </c>
      <c r="DH124" s="809"/>
      <c r="DI124" s="809"/>
      <c r="DJ124" s="809"/>
      <c r="DK124" s="810"/>
      <c r="DL124" s="811">
        <v>140353</v>
      </c>
      <c r="DM124" s="809"/>
      <c r="DN124" s="809"/>
      <c r="DO124" s="809"/>
      <c r="DP124" s="810"/>
      <c r="DQ124" s="811">
        <v>79174</v>
      </c>
      <c r="DR124" s="809"/>
      <c r="DS124" s="809"/>
      <c r="DT124" s="809"/>
      <c r="DU124" s="810"/>
      <c r="DV124" s="897">
        <v>0.1</v>
      </c>
      <c r="DW124" s="898"/>
      <c r="DX124" s="898"/>
      <c r="DY124" s="898"/>
      <c r="DZ124" s="899"/>
    </row>
    <row r="125" spans="1:130" s="248" customFormat="1" ht="26.25" customHeight="1" x14ac:dyDescent="0.2">
      <c r="A125" s="866"/>
      <c r="B125" s="867"/>
      <c r="C125" s="870" t="s">
        <v>473</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450</v>
      </c>
      <c r="AB125" s="826"/>
      <c r="AC125" s="826"/>
      <c r="AD125" s="826"/>
      <c r="AE125" s="827"/>
      <c r="AF125" s="828" t="s">
        <v>451</v>
      </c>
      <c r="AG125" s="826"/>
      <c r="AH125" s="826"/>
      <c r="AI125" s="826"/>
      <c r="AJ125" s="827"/>
      <c r="AK125" s="828" t="s">
        <v>456</v>
      </c>
      <c r="AL125" s="826"/>
      <c r="AM125" s="826"/>
      <c r="AN125" s="826"/>
      <c r="AO125" s="827"/>
      <c r="AP125" s="873" t="s">
        <v>449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489</v>
      </c>
      <c r="CL125" s="901"/>
      <c r="CM125" s="901"/>
      <c r="CN125" s="901"/>
      <c r="CO125" s="902"/>
      <c r="CP125" s="909" t="s">
        <v>490</v>
      </c>
      <c r="CQ125" s="854"/>
      <c r="CR125" s="854"/>
      <c r="CS125" s="854"/>
      <c r="CT125" s="854"/>
      <c r="CU125" s="854"/>
      <c r="CV125" s="854"/>
      <c r="CW125" s="854"/>
      <c r="CX125" s="854"/>
      <c r="CY125" s="854"/>
      <c r="CZ125" s="854"/>
      <c r="DA125" s="854"/>
      <c r="DB125" s="854"/>
      <c r="DC125" s="854"/>
      <c r="DD125" s="854"/>
      <c r="DE125" s="854"/>
      <c r="DF125" s="855"/>
      <c r="DG125" s="910" t="s">
        <v>450</v>
      </c>
      <c r="DH125" s="891"/>
      <c r="DI125" s="891"/>
      <c r="DJ125" s="891"/>
      <c r="DK125" s="891"/>
      <c r="DL125" s="891" t="s">
        <v>448</v>
      </c>
      <c r="DM125" s="891"/>
      <c r="DN125" s="891"/>
      <c r="DO125" s="891"/>
      <c r="DP125" s="891"/>
      <c r="DQ125" s="891" t="s">
        <v>456</v>
      </c>
      <c r="DR125" s="891"/>
      <c r="DS125" s="891"/>
      <c r="DT125" s="891"/>
      <c r="DU125" s="891"/>
      <c r="DV125" s="892" t="s">
        <v>451</v>
      </c>
      <c r="DW125" s="892"/>
      <c r="DX125" s="892"/>
      <c r="DY125" s="892"/>
      <c r="DZ125" s="893"/>
    </row>
    <row r="126" spans="1:130" s="248" customFormat="1" ht="26.25" customHeight="1" thickBot="1" x14ac:dyDescent="0.25">
      <c r="A126" s="866"/>
      <c r="B126" s="867"/>
      <c r="C126" s="870" t="s">
        <v>475</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449</v>
      </c>
      <c r="AB126" s="826"/>
      <c r="AC126" s="826"/>
      <c r="AD126" s="826"/>
      <c r="AE126" s="827"/>
      <c r="AF126" s="828" t="s">
        <v>451</v>
      </c>
      <c r="AG126" s="826"/>
      <c r="AH126" s="826"/>
      <c r="AI126" s="826"/>
      <c r="AJ126" s="827"/>
      <c r="AK126" s="828" t="s">
        <v>449</v>
      </c>
      <c r="AL126" s="826"/>
      <c r="AM126" s="826"/>
      <c r="AN126" s="826"/>
      <c r="AO126" s="827"/>
      <c r="AP126" s="873" t="s">
        <v>451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491</v>
      </c>
      <c r="CQ126" s="796"/>
      <c r="CR126" s="796"/>
      <c r="CS126" s="796"/>
      <c r="CT126" s="796"/>
      <c r="CU126" s="796"/>
      <c r="CV126" s="796"/>
      <c r="CW126" s="796"/>
      <c r="CX126" s="796"/>
      <c r="CY126" s="796"/>
      <c r="CZ126" s="796"/>
      <c r="DA126" s="796"/>
      <c r="DB126" s="796"/>
      <c r="DC126" s="796"/>
      <c r="DD126" s="796"/>
      <c r="DE126" s="796"/>
      <c r="DF126" s="797"/>
      <c r="DG126" s="862" t="s">
        <v>456</v>
      </c>
      <c r="DH126" s="863"/>
      <c r="DI126" s="863"/>
      <c r="DJ126" s="863"/>
      <c r="DK126" s="863"/>
      <c r="DL126" s="863" t="s">
        <v>450</v>
      </c>
      <c r="DM126" s="863"/>
      <c r="DN126" s="863"/>
      <c r="DO126" s="863"/>
      <c r="DP126" s="863"/>
      <c r="DQ126" s="863" t="s">
        <v>456</v>
      </c>
      <c r="DR126" s="863"/>
      <c r="DS126" s="863"/>
      <c r="DT126" s="863"/>
      <c r="DU126" s="863"/>
      <c r="DV126" s="840" t="s">
        <v>449</v>
      </c>
      <c r="DW126" s="840"/>
      <c r="DX126" s="840"/>
      <c r="DY126" s="840"/>
      <c r="DZ126" s="841"/>
    </row>
    <row r="127" spans="1:130" s="248" customFormat="1" ht="26.25" customHeight="1" x14ac:dyDescent="0.2">
      <c r="A127" s="868"/>
      <c r="B127" s="869"/>
      <c r="C127" s="887" t="s">
        <v>492</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938</v>
      </c>
      <c r="AB127" s="826"/>
      <c r="AC127" s="826"/>
      <c r="AD127" s="826"/>
      <c r="AE127" s="827"/>
      <c r="AF127" s="828">
        <v>695</v>
      </c>
      <c r="AG127" s="826"/>
      <c r="AH127" s="826"/>
      <c r="AI127" s="826"/>
      <c r="AJ127" s="827"/>
      <c r="AK127" s="828">
        <v>458</v>
      </c>
      <c r="AL127" s="826"/>
      <c r="AM127" s="826"/>
      <c r="AN127" s="826"/>
      <c r="AO127" s="827"/>
      <c r="AP127" s="873">
        <v>0</v>
      </c>
      <c r="AQ127" s="874"/>
      <c r="AR127" s="874"/>
      <c r="AS127" s="874"/>
      <c r="AT127" s="875"/>
      <c r="AU127" s="284"/>
      <c r="AV127" s="284"/>
      <c r="AW127" s="284"/>
      <c r="AX127" s="890" t="s">
        <v>493</v>
      </c>
      <c r="AY127" s="858"/>
      <c r="AZ127" s="858"/>
      <c r="BA127" s="858"/>
      <c r="BB127" s="858"/>
      <c r="BC127" s="858"/>
      <c r="BD127" s="858"/>
      <c r="BE127" s="859"/>
      <c r="BF127" s="857" t="s">
        <v>494</v>
      </c>
      <c r="BG127" s="858"/>
      <c r="BH127" s="858"/>
      <c r="BI127" s="858"/>
      <c r="BJ127" s="858"/>
      <c r="BK127" s="858"/>
      <c r="BL127" s="859"/>
      <c r="BM127" s="857" t="s">
        <v>495</v>
      </c>
      <c r="BN127" s="858"/>
      <c r="BO127" s="858"/>
      <c r="BP127" s="858"/>
      <c r="BQ127" s="858"/>
      <c r="BR127" s="858"/>
      <c r="BS127" s="859"/>
      <c r="BT127" s="857" t="s">
        <v>496</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497</v>
      </c>
      <c r="CQ127" s="796"/>
      <c r="CR127" s="796"/>
      <c r="CS127" s="796"/>
      <c r="CT127" s="796"/>
      <c r="CU127" s="796"/>
      <c r="CV127" s="796"/>
      <c r="CW127" s="796"/>
      <c r="CX127" s="796"/>
      <c r="CY127" s="796"/>
      <c r="CZ127" s="796"/>
      <c r="DA127" s="796"/>
      <c r="DB127" s="796"/>
      <c r="DC127" s="796"/>
      <c r="DD127" s="796"/>
      <c r="DE127" s="796"/>
      <c r="DF127" s="797"/>
      <c r="DG127" s="862" t="s">
        <v>450</v>
      </c>
      <c r="DH127" s="863"/>
      <c r="DI127" s="863"/>
      <c r="DJ127" s="863"/>
      <c r="DK127" s="863"/>
      <c r="DL127" s="863" t="s">
        <v>449</v>
      </c>
      <c r="DM127" s="863"/>
      <c r="DN127" s="863"/>
      <c r="DO127" s="863"/>
      <c r="DP127" s="863"/>
      <c r="DQ127" s="863" t="s">
        <v>450</v>
      </c>
      <c r="DR127" s="863"/>
      <c r="DS127" s="863"/>
      <c r="DT127" s="863"/>
      <c r="DU127" s="863"/>
      <c r="DV127" s="840" t="s">
        <v>451</v>
      </c>
      <c r="DW127" s="840"/>
      <c r="DX127" s="840"/>
      <c r="DY127" s="840"/>
      <c r="DZ127" s="841"/>
    </row>
    <row r="128" spans="1:130" s="248" customFormat="1" ht="26.25" customHeight="1" thickBot="1" x14ac:dyDescent="0.25">
      <c r="A128" s="842" t="s">
        <v>498</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499</v>
      </c>
      <c r="X128" s="844"/>
      <c r="Y128" s="844"/>
      <c r="Z128" s="845"/>
      <c r="AA128" s="846">
        <v>2352134</v>
      </c>
      <c r="AB128" s="847"/>
      <c r="AC128" s="847"/>
      <c r="AD128" s="847"/>
      <c r="AE128" s="848"/>
      <c r="AF128" s="849">
        <v>2948398</v>
      </c>
      <c r="AG128" s="847"/>
      <c r="AH128" s="847"/>
      <c r="AI128" s="847"/>
      <c r="AJ128" s="848"/>
      <c r="AK128" s="849">
        <v>2863016</v>
      </c>
      <c r="AL128" s="847"/>
      <c r="AM128" s="847"/>
      <c r="AN128" s="847"/>
      <c r="AO128" s="848"/>
      <c r="AP128" s="850"/>
      <c r="AQ128" s="851"/>
      <c r="AR128" s="851"/>
      <c r="AS128" s="851"/>
      <c r="AT128" s="852"/>
      <c r="AU128" s="284"/>
      <c r="AV128" s="284"/>
      <c r="AW128" s="284"/>
      <c r="AX128" s="853" t="s">
        <v>500</v>
      </c>
      <c r="AY128" s="854"/>
      <c r="AZ128" s="854"/>
      <c r="BA128" s="854"/>
      <c r="BB128" s="854"/>
      <c r="BC128" s="854"/>
      <c r="BD128" s="854"/>
      <c r="BE128" s="855"/>
      <c r="BF128" s="832" t="s">
        <v>450</v>
      </c>
      <c r="BG128" s="833"/>
      <c r="BH128" s="833"/>
      <c r="BI128" s="833"/>
      <c r="BJ128" s="833"/>
      <c r="BK128" s="833"/>
      <c r="BL128" s="856"/>
      <c r="BM128" s="832">
        <v>11.25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501</v>
      </c>
      <c r="CQ128" s="774"/>
      <c r="CR128" s="774"/>
      <c r="CS128" s="774"/>
      <c r="CT128" s="774"/>
      <c r="CU128" s="774"/>
      <c r="CV128" s="774"/>
      <c r="CW128" s="774"/>
      <c r="CX128" s="774"/>
      <c r="CY128" s="774"/>
      <c r="CZ128" s="774"/>
      <c r="DA128" s="774"/>
      <c r="DB128" s="774"/>
      <c r="DC128" s="774"/>
      <c r="DD128" s="774"/>
      <c r="DE128" s="774"/>
      <c r="DF128" s="775"/>
      <c r="DG128" s="836" t="s">
        <v>450</v>
      </c>
      <c r="DH128" s="837"/>
      <c r="DI128" s="837"/>
      <c r="DJ128" s="837"/>
      <c r="DK128" s="837"/>
      <c r="DL128" s="837" t="s">
        <v>450</v>
      </c>
      <c r="DM128" s="837"/>
      <c r="DN128" s="837"/>
      <c r="DO128" s="837"/>
      <c r="DP128" s="837"/>
      <c r="DQ128" s="837" t="s">
        <v>451</v>
      </c>
      <c r="DR128" s="837"/>
      <c r="DS128" s="837"/>
      <c r="DT128" s="837"/>
      <c r="DU128" s="837"/>
      <c r="DV128" s="838" t="s">
        <v>449</v>
      </c>
      <c r="DW128" s="838"/>
      <c r="DX128" s="838"/>
      <c r="DY128" s="838"/>
      <c r="DZ128" s="839"/>
    </row>
    <row r="129" spans="1:131" s="248" customFormat="1" ht="26.25" customHeight="1" x14ac:dyDescent="0.2">
      <c r="A129" s="820" t="s">
        <v>105</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502</v>
      </c>
      <c r="X129" s="823"/>
      <c r="Y129" s="823"/>
      <c r="Z129" s="824"/>
      <c r="AA129" s="825">
        <v>74430959</v>
      </c>
      <c r="AB129" s="826"/>
      <c r="AC129" s="826"/>
      <c r="AD129" s="826"/>
      <c r="AE129" s="827"/>
      <c r="AF129" s="828">
        <v>74986266</v>
      </c>
      <c r="AG129" s="826"/>
      <c r="AH129" s="826"/>
      <c r="AI129" s="826"/>
      <c r="AJ129" s="827"/>
      <c r="AK129" s="828">
        <v>76498488</v>
      </c>
      <c r="AL129" s="826"/>
      <c r="AM129" s="826"/>
      <c r="AN129" s="826"/>
      <c r="AO129" s="827"/>
      <c r="AP129" s="829"/>
      <c r="AQ129" s="830"/>
      <c r="AR129" s="830"/>
      <c r="AS129" s="830"/>
      <c r="AT129" s="831"/>
      <c r="AU129" s="286"/>
      <c r="AV129" s="286"/>
      <c r="AW129" s="286"/>
      <c r="AX129" s="795" t="s">
        <v>503</v>
      </c>
      <c r="AY129" s="796"/>
      <c r="AZ129" s="796"/>
      <c r="BA129" s="796"/>
      <c r="BB129" s="796"/>
      <c r="BC129" s="796"/>
      <c r="BD129" s="796"/>
      <c r="BE129" s="797"/>
      <c r="BF129" s="815" t="s">
        <v>449</v>
      </c>
      <c r="BG129" s="816"/>
      <c r="BH129" s="816"/>
      <c r="BI129" s="816"/>
      <c r="BJ129" s="816"/>
      <c r="BK129" s="816"/>
      <c r="BL129" s="817"/>
      <c r="BM129" s="815">
        <v>16.25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20" t="s">
        <v>504</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505</v>
      </c>
      <c r="X130" s="823"/>
      <c r="Y130" s="823"/>
      <c r="Z130" s="824"/>
      <c r="AA130" s="825">
        <v>9246873</v>
      </c>
      <c r="AB130" s="826"/>
      <c r="AC130" s="826"/>
      <c r="AD130" s="826"/>
      <c r="AE130" s="827"/>
      <c r="AF130" s="828">
        <v>8987661</v>
      </c>
      <c r="AG130" s="826"/>
      <c r="AH130" s="826"/>
      <c r="AI130" s="826"/>
      <c r="AJ130" s="827"/>
      <c r="AK130" s="828">
        <v>8809628</v>
      </c>
      <c r="AL130" s="826"/>
      <c r="AM130" s="826"/>
      <c r="AN130" s="826"/>
      <c r="AO130" s="827"/>
      <c r="AP130" s="829"/>
      <c r="AQ130" s="830"/>
      <c r="AR130" s="830"/>
      <c r="AS130" s="830"/>
      <c r="AT130" s="831"/>
      <c r="AU130" s="286"/>
      <c r="AV130" s="286"/>
      <c r="AW130" s="286"/>
      <c r="AX130" s="795" t="s">
        <v>506</v>
      </c>
      <c r="AY130" s="796"/>
      <c r="AZ130" s="796"/>
      <c r="BA130" s="796"/>
      <c r="BB130" s="796"/>
      <c r="BC130" s="796"/>
      <c r="BD130" s="796"/>
      <c r="BE130" s="797"/>
      <c r="BF130" s="798">
        <v>7.2</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507</v>
      </c>
      <c r="X131" s="806"/>
      <c r="Y131" s="806"/>
      <c r="Z131" s="807"/>
      <c r="AA131" s="808">
        <v>65184086</v>
      </c>
      <c r="AB131" s="809"/>
      <c r="AC131" s="809"/>
      <c r="AD131" s="809"/>
      <c r="AE131" s="810"/>
      <c r="AF131" s="811">
        <v>65998605</v>
      </c>
      <c r="AG131" s="809"/>
      <c r="AH131" s="809"/>
      <c r="AI131" s="809"/>
      <c r="AJ131" s="810"/>
      <c r="AK131" s="811">
        <v>67688860</v>
      </c>
      <c r="AL131" s="809"/>
      <c r="AM131" s="809"/>
      <c r="AN131" s="809"/>
      <c r="AO131" s="810"/>
      <c r="AP131" s="812"/>
      <c r="AQ131" s="813"/>
      <c r="AR131" s="813"/>
      <c r="AS131" s="813"/>
      <c r="AT131" s="814"/>
      <c r="AU131" s="286"/>
      <c r="AV131" s="286"/>
      <c r="AW131" s="286"/>
      <c r="AX131" s="773" t="s">
        <v>508</v>
      </c>
      <c r="AY131" s="774"/>
      <c r="AZ131" s="774"/>
      <c r="BA131" s="774"/>
      <c r="BB131" s="774"/>
      <c r="BC131" s="774"/>
      <c r="BD131" s="774"/>
      <c r="BE131" s="775"/>
      <c r="BF131" s="776">
        <v>9.4</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782" t="s">
        <v>509</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510</v>
      </c>
      <c r="W132" s="786"/>
      <c r="X132" s="786"/>
      <c r="Y132" s="786"/>
      <c r="Z132" s="787"/>
      <c r="AA132" s="788">
        <v>7.1897287939999996</v>
      </c>
      <c r="AB132" s="789"/>
      <c r="AC132" s="789"/>
      <c r="AD132" s="789"/>
      <c r="AE132" s="790"/>
      <c r="AF132" s="791">
        <v>6.5858573829999996</v>
      </c>
      <c r="AG132" s="789"/>
      <c r="AH132" s="789"/>
      <c r="AI132" s="789"/>
      <c r="AJ132" s="790"/>
      <c r="AK132" s="791">
        <v>8.1212715860000007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511</v>
      </c>
      <c r="W133" s="765"/>
      <c r="X133" s="765"/>
      <c r="Y133" s="765"/>
      <c r="Z133" s="766"/>
      <c r="AA133" s="767">
        <v>7.9</v>
      </c>
      <c r="AB133" s="768"/>
      <c r="AC133" s="768"/>
      <c r="AD133" s="768"/>
      <c r="AE133" s="769"/>
      <c r="AF133" s="767">
        <v>7</v>
      </c>
      <c r="AG133" s="768"/>
      <c r="AH133" s="768"/>
      <c r="AI133" s="768"/>
      <c r="AJ133" s="769"/>
      <c r="AK133" s="767">
        <v>7.2</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m4YDy7WsRwRpWQoDUr32v+0eTz1DUh+LQMVe7970O1cRHxeDlILjvGN/QbuYbFC/rU6/pGmgNtUnPyRX406fQ==" saltValue="u3ogKRZxwxkMWy7YDoSy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BE25" sqref="BE25"/>
    </sheetView>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512</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vAOWyRTGOdl3zq/gZ8LG1cgQk3eSiMFHAZzCKg66ZzlTxVKBCFrpm4bnr5pZioVtxwmqjLvBrqY1ZlOCaEZ5Rg==" saltValue="NG9S6ncW0jo/OQZxiDA77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election activeCell="F63" sqref="F63"/>
    </sheetView>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DeTU9+dlGV+aF4n1BPNVhEit80DNNU0ZW/2eRyBLl2mycUbp20UwNNsnNcDkKgniCLgG4e0AGbYoYpW0XeO0Jg==" saltValue="8RWGA3Qn2ncSnF/sW3HDXQ==" spinCount="100000" sheet="1" objects="1" scenarios="1"/>
  <dataConsolidate/>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F63" sqref="F63"/>
    </sheetView>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515</v>
      </c>
      <c r="AP7" s="305"/>
      <c r="AQ7" s="306" t="s">
        <v>516</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517</v>
      </c>
      <c r="AQ8" s="312" t="s">
        <v>518</v>
      </c>
      <c r="AR8" s="313" t="s">
        <v>519</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520</v>
      </c>
      <c r="AL9" s="1190"/>
      <c r="AM9" s="1190"/>
      <c r="AN9" s="1191"/>
      <c r="AO9" s="314">
        <v>22455132</v>
      </c>
      <c r="AP9" s="314">
        <v>70505</v>
      </c>
      <c r="AQ9" s="315">
        <v>62265</v>
      </c>
      <c r="AR9" s="316">
        <v>13.2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521</v>
      </c>
      <c r="AL10" s="1190"/>
      <c r="AM10" s="1190"/>
      <c r="AN10" s="1191"/>
      <c r="AO10" s="317">
        <v>46650</v>
      </c>
      <c r="AP10" s="317">
        <v>146</v>
      </c>
      <c r="AQ10" s="318">
        <v>1645</v>
      </c>
      <c r="AR10" s="319">
        <v>-91.1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522</v>
      </c>
      <c r="AL11" s="1190"/>
      <c r="AM11" s="1190"/>
      <c r="AN11" s="1191"/>
      <c r="AO11" s="317">
        <v>1042113</v>
      </c>
      <c r="AP11" s="317">
        <v>3272</v>
      </c>
      <c r="AQ11" s="318">
        <v>688</v>
      </c>
      <c r="AR11" s="319">
        <v>375.6</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523</v>
      </c>
      <c r="AL12" s="1190"/>
      <c r="AM12" s="1190"/>
      <c r="AN12" s="1191"/>
      <c r="AO12" s="317" t="s">
        <v>524</v>
      </c>
      <c r="AP12" s="317" t="s">
        <v>524</v>
      </c>
      <c r="AQ12" s="318">
        <v>24</v>
      </c>
      <c r="AR12" s="319" t="s">
        <v>524</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525</v>
      </c>
      <c r="AL13" s="1190"/>
      <c r="AM13" s="1190"/>
      <c r="AN13" s="1191"/>
      <c r="AO13" s="317">
        <v>278227</v>
      </c>
      <c r="AP13" s="317">
        <v>874</v>
      </c>
      <c r="AQ13" s="318">
        <v>2006</v>
      </c>
      <c r="AR13" s="319">
        <v>-56.4</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526</v>
      </c>
      <c r="AL14" s="1190"/>
      <c r="AM14" s="1190"/>
      <c r="AN14" s="1191"/>
      <c r="AO14" s="317">
        <v>38286</v>
      </c>
      <c r="AP14" s="317">
        <v>120</v>
      </c>
      <c r="AQ14" s="318">
        <v>1357</v>
      </c>
      <c r="AR14" s="319">
        <v>-91.2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527</v>
      </c>
      <c r="AL15" s="1193"/>
      <c r="AM15" s="1193"/>
      <c r="AN15" s="1194"/>
      <c r="AO15" s="317">
        <v>-1531179</v>
      </c>
      <c r="AP15" s="317">
        <v>-4808</v>
      </c>
      <c r="AQ15" s="318">
        <v>-3875</v>
      </c>
      <c r="AR15" s="319">
        <v>24.1</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185</v>
      </c>
      <c r="AL16" s="1193"/>
      <c r="AM16" s="1193"/>
      <c r="AN16" s="1194"/>
      <c r="AO16" s="317">
        <v>22329229</v>
      </c>
      <c r="AP16" s="317">
        <v>70110</v>
      </c>
      <c r="AQ16" s="318">
        <v>64110</v>
      </c>
      <c r="AR16" s="319">
        <v>9.4</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532</v>
      </c>
      <c r="AL21" s="1196"/>
      <c r="AM21" s="1196"/>
      <c r="AN21" s="1197"/>
      <c r="AO21" s="330">
        <v>7.32</v>
      </c>
      <c r="AP21" s="331">
        <v>6.37</v>
      </c>
      <c r="AQ21" s="332">
        <v>0.95</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533</v>
      </c>
      <c r="AL22" s="1196"/>
      <c r="AM22" s="1196"/>
      <c r="AN22" s="1197"/>
      <c r="AO22" s="335">
        <v>100.6</v>
      </c>
      <c r="AP22" s="336">
        <v>99.7</v>
      </c>
      <c r="AQ22" s="337">
        <v>0.9</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515</v>
      </c>
      <c r="AP30" s="305"/>
      <c r="AQ30" s="306" t="s">
        <v>516</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517</v>
      </c>
      <c r="AQ31" s="312" t="s">
        <v>518</v>
      </c>
      <c r="AR31" s="313" t="s">
        <v>519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537</v>
      </c>
      <c r="AL32" s="1179"/>
      <c r="AM32" s="1179"/>
      <c r="AN32" s="1180"/>
      <c r="AO32" s="345">
        <v>11817405</v>
      </c>
      <c r="AP32" s="345">
        <v>37104</v>
      </c>
      <c r="AQ32" s="346">
        <v>36503</v>
      </c>
      <c r="AR32" s="347">
        <v>1.6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538</v>
      </c>
      <c r="AL33" s="1179"/>
      <c r="AM33" s="1179"/>
      <c r="AN33" s="1180"/>
      <c r="AO33" s="345" t="s">
        <v>524</v>
      </c>
      <c r="AP33" s="345" t="s">
        <v>524</v>
      </c>
      <c r="AQ33" s="346">
        <v>3</v>
      </c>
      <c r="AR33" s="347" t="s">
        <v>524</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539</v>
      </c>
      <c r="AL34" s="1179"/>
      <c r="AM34" s="1179"/>
      <c r="AN34" s="1180"/>
      <c r="AO34" s="345" t="s">
        <v>524</v>
      </c>
      <c r="AP34" s="345" t="s">
        <v>524</v>
      </c>
      <c r="AQ34" s="346">
        <v>76</v>
      </c>
      <c r="AR34" s="347" t="s">
        <v>524</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540</v>
      </c>
      <c r="AL35" s="1179"/>
      <c r="AM35" s="1179"/>
      <c r="AN35" s="1180"/>
      <c r="AO35" s="345">
        <v>4378807</v>
      </c>
      <c r="AP35" s="345">
        <v>13749</v>
      </c>
      <c r="AQ35" s="346">
        <v>8582</v>
      </c>
      <c r="AR35" s="347">
        <v>60.2</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541</v>
      </c>
      <c r="AL36" s="1179"/>
      <c r="AM36" s="1179"/>
      <c r="AN36" s="1180"/>
      <c r="AO36" s="345">
        <v>462</v>
      </c>
      <c r="AP36" s="345">
        <v>1</v>
      </c>
      <c r="AQ36" s="346">
        <v>400</v>
      </c>
      <c r="AR36" s="347">
        <v>-99.8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542</v>
      </c>
      <c r="AL37" s="1179"/>
      <c r="AM37" s="1179"/>
      <c r="AN37" s="1180"/>
      <c r="AO37" s="345">
        <v>973166</v>
      </c>
      <c r="AP37" s="345">
        <v>3056</v>
      </c>
      <c r="AQ37" s="346">
        <v>747</v>
      </c>
      <c r="AR37" s="347">
        <v>309.10000000000002</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543</v>
      </c>
      <c r="AL38" s="1176"/>
      <c r="AM38" s="1176"/>
      <c r="AN38" s="1177"/>
      <c r="AO38" s="348" t="s">
        <v>524</v>
      </c>
      <c r="AP38" s="348" t="s">
        <v>524</v>
      </c>
      <c r="AQ38" s="349">
        <v>2</v>
      </c>
      <c r="AR38" s="337" t="s">
        <v>524</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544</v>
      </c>
      <c r="AL39" s="1176"/>
      <c r="AM39" s="1176"/>
      <c r="AN39" s="1177"/>
      <c r="AO39" s="345">
        <v>-2863016</v>
      </c>
      <c r="AP39" s="345">
        <v>-8989</v>
      </c>
      <c r="AQ39" s="346">
        <v>-7844</v>
      </c>
      <c r="AR39" s="347">
        <v>14.6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545</v>
      </c>
      <c r="AL40" s="1179"/>
      <c r="AM40" s="1179"/>
      <c r="AN40" s="1180"/>
      <c r="AO40" s="345">
        <v>-8809628</v>
      </c>
      <c r="AP40" s="345">
        <v>-27661</v>
      </c>
      <c r="AQ40" s="346">
        <v>-28367</v>
      </c>
      <c r="AR40" s="347">
        <v>-2.5</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295</v>
      </c>
      <c r="AL41" s="1182"/>
      <c r="AM41" s="1182"/>
      <c r="AN41" s="1183"/>
      <c r="AO41" s="345">
        <v>5497196</v>
      </c>
      <c r="AP41" s="345">
        <v>17260</v>
      </c>
      <c r="AQ41" s="346">
        <v>10099</v>
      </c>
      <c r="AR41" s="347">
        <v>70.900000000000006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515</v>
      </c>
      <c r="AN49" s="1186" t="s">
        <v>549</v>
      </c>
      <c r="AO49" s="1187"/>
      <c r="AP49" s="1187"/>
      <c r="AQ49" s="1187"/>
      <c r="AR49" s="1188"/>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550</v>
      </c>
      <c r="AO50" s="362" t="s">
        <v>551</v>
      </c>
      <c r="AP50" s="363" t="s">
        <v>552</v>
      </c>
      <c r="AQ50" s="364" t="s">
        <v>553</v>
      </c>
      <c r="AR50" s="365" t="s">
        <v>554</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27543234</v>
      </c>
      <c r="AN51" s="367">
        <v>83480</v>
      </c>
      <c r="AO51" s="368">
        <v>-27.4</v>
      </c>
      <c r="AP51" s="369">
        <v>46395</v>
      </c>
      <c r="AQ51" s="370">
        <v>-8.8000000000000007</v>
      </c>
      <c r="AR51" s="371">
        <v>-18.600000000000001</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6337333</v>
      </c>
      <c r="AN52" s="375">
        <v>19208</v>
      </c>
      <c r="AO52" s="376">
        <v>-33.6</v>
      </c>
      <c r="AP52" s="377">
        <v>26304</v>
      </c>
      <c r="AQ52" s="378">
        <v>-5.4</v>
      </c>
      <c r="AR52" s="379">
        <v>-28.2</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29581581</v>
      </c>
      <c r="AN53" s="367">
        <v>90439</v>
      </c>
      <c r="AO53" s="368">
        <v>8.3000000000000007</v>
      </c>
      <c r="AP53" s="369">
        <v>48088</v>
      </c>
      <c r="AQ53" s="370">
        <v>3.6</v>
      </c>
      <c r="AR53" s="371">
        <v>4.7</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9858715</v>
      </c>
      <c r="AN54" s="375">
        <v>30141</v>
      </c>
      <c r="AO54" s="376">
        <v>56.9</v>
      </c>
      <c r="AP54" s="377">
        <v>25183</v>
      </c>
      <c r="AQ54" s="378">
        <v>-4.3</v>
      </c>
      <c r="AR54" s="379">
        <v>61.2</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20687393</v>
      </c>
      <c r="AN55" s="367">
        <v>63802</v>
      </c>
      <c r="AO55" s="368">
        <v>-29.5</v>
      </c>
      <c r="AP55" s="369">
        <v>46457</v>
      </c>
      <c r="AQ55" s="370">
        <v>-3.4</v>
      </c>
      <c r="AR55" s="371">
        <v>-26.1</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7588003</v>
      </c>
      <c r="AN56" s="375">
        <v>23402</v>
      </c>
      <c r="AO56" s="376">
        <v>-22.4</v>
      </c>
      <c r="AP56" s="377">
        <v>24020</v>
      </c>
      <c r="AQ56" s="378">
        <v>-4.5999999999999996</v>
      </c>
      <c r="AR56" s="379">
        <v>-17.8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15505278</v>
      </c>
      <c r="AN57" s="367">
        <v>48223</v>
      </c>
      <c r="AO57" s="368">
        <v>-24.4</v>
      </c>
      <c r="AP57" s="369">
        <v>51849</v>
      </c>
      <c r="AQ57" s="370">
        <v>11.6</v>
      </c>
      <c r="AR57" s="371">
        <v>-36</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9309195</v>
      </c>
      <c r="AN58" s="375">
        <v>28952</v>
      </c>
      <c r="AO58" s="376">
        <v>23.7</v>
      </c>
      <c r="AP58" s="377">
        <v>26326</v>
      </c>
      <c r="AQ58" s="378">
        <v>9.6</v>
      </c>
      <c r="AR58" s="379">
        <v>14.1</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18196119</v>
      </c>
      <c r="AN59" s="367">
        <v>57132</v>
      </c>
      <c r="AO59" s="368">
        <v>18.5</v>
      </c>
      <c r="AP59" s="369">
        <v>52191</v>
      </c>
      <c r="AQ59" s="370">
        <v>0.7</v>
      </c>
      <c r="AR59" s="371">
        <v>17.8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8480379</v>
      </c>
      <c r="AN60" s="375">
        <v>26627</v>
      </c>
      <c r="AO60" s="376">
        <v>-8</v>
      </c>
      <c r="AP60" s="377">
        <v>26807</v>
      </c>
      <c r="AQ60" s="378">
        <v>1.8</v>
      </c>
      <c r="AR60" s="379">
        <v>-9.8000000000000007</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22302721</v>
      </c>
      <c r="AN61" s="382">
        <v>68615</v>
      </c>
      <c r="AO61" s="383">
        <v>-10.9</v>
      </c>
      <c r="AP61" s="384">
        <v>48996</v>
      </c>
      <c r="AQ61" s="385">
        <v>0.7</v>
      </c>
      <c r="AR61" s="371">
        <v>-11.6</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8314725</v>
      </c>
      <c r="AN62" s="375">
        <v>25666</v>
      </c>
      <c r="AO62" s="376">
        <v>3.3</v>
      </c>
      <c r="AP62" s="377">
        <v>25728</v>
      </c>
      <c r="AQ62" s="378">
        <v>-0.6</v>
      </c>
      <c r="AR62" s="379">
        <v>3.9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yZ2OpLV9AfLvsh0vegG8wECgdTjZ16FEDR/lyoixSdqWD3dURNKepT0tb8gpLeKQsdKIB8uGXfentEa4M0/Mg==" saltValue="/+IYtMc5JT50Z1SoII1CP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election activeCell="F63" sqref="F63"/>
    </sheetView>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row r="120" spans="125:125" ht="13.5" hidden="1" customHeight="1" x14ac:dyDescent="0.2"/>
    <row r="121" spans="125:125" ht="13.5" hidden="1" customHeight="1" x14ac:dyDescent="0.2">
      <c r="DU121" s="292"/>
    </row>
  </sheetData>
  <sheetProtection algorithmName="SHA-512" hashValue="imBKY/a1BDmAqqZUkqvACg2TxXIn+bhABDXf1hfY2zm+e7pcGFaosCIxqYUDB7qP4BnMs7smNXEscYnoNzvAIQ==" saltValue="511vlhOtSdNJx1vu/BkiT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4" zoomScale="85" zoomScaleNormal="85" zoomScaleSheetLayoutView="55" workbookViewId="0">
      <selection activeCell="F63" sqref="F63"/>
    </sheetView>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564</v>
      </c>
    </row>
  </sheetData>
  <sheetProtection algorithmName="SHA-512" hashValue="OYBN4YJBResxXWi3xsIkiu0fRtAhxiB9mfhAGbngS9tr1uOS9ayYLil7Sczcm3ITyA7MUGMQOOyytpEEqacicQ==" saltValue="WGTjfhQnYWr4t72El/beF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F63" sqref="F63"/>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00" t="s">
        <v>3</v>
      </c>
      <c r="D47" s="1200"/>
      <c r="E47" s="1201"/>
      <c r="F47" s="11">
        <v>20.29</v>
      </c>
      <c r="G47" s="12">
        <v>16.57</v>
      </c>
      <c r="H47" s="12">
        <v>13.3</v>
      </c>
      <c r="I47" s="12">
        <v>10.26</v>
      </c>
      <c r="J47" s="13">
        <v>13.93</v>
      </c>
    </row>
    <row r="48" spans="2:10" ht="57.75" customHeight="1" x14ac:dyDescent="0.2">
      <c r="B48" s="14"/>
      <c r="C48" s="1202" t="s">
        <v>4</v>
      </c>
      <c r="D48" s="1202"/>
      <c r="E48" s="1203"/>
      <c r="F48" s="15">
        <v>5.21</v>
      </c>
      <c r="G48" s="16">
        <v>6.05</v>
      </c>
      <c r="H48" s="16">
        <v>6.11</v>
      </c>
      <c r="I48" s="16">
        <v>1.91</v>
      </c>
      <c r="J48" s="17">
        <v>3.68</v>
      </c>
    </row>
    <row r="49" spans="2:10" ht="57.75" customHeight="1" thickBot="1" x14ac:dyDescent="0.25">
      <c r="B49" s="18"/>
      <c r="C49" s="1204" t="s">
        <v>5</v>
      </c>
      <c r="D49" s="1204"/>
      <c r="E49" s="1205"/>
      <c r="F49" s="19" t="s">
        <v>570</v>
      </c>
      <c r="G49" s="20" t="s">
        <v>571</v>
      </c>
      <c r="H49" s="20" t="s">
        <v>572</v>
      </c>
      <c r="I49" s="20" t="s">
        <v>573</v>
      </c>
      <c r="J49" s="21">
        <v>5.73</v>
      </c>
    </row>
    <row r="50" spans="2:10" ht="13.5" customHeight="1" x14ac:dyDescent="0.2"/>
  </sheetData>
  <sheetProtection algorithmName="SHA-512" hashValue="hAwkgKU0fTI5Ink5lwxUYrvc8fL4vMKsPiQaEgQh/+/3WErCGD69pb+I+0j/pjcRt6GI7a/SNXYp2VkO/nf4dQ==" saltValue="TPAzjpvc1ymBoM6n/F86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2022-03-15T06:29:08Z</cp:lastPrinted>
  <dcterms:created xsi:type="dcterms:W3CDTF">2022-02-02T03:48:01Z</dcterms:created>
  <dcterms:modified xsi:type="dcterms:W3CDTF">2022-09-22T05:15:13Z</dcterms:modified>
  <cp:category/>
</cp:coreProperties>
</file>