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課\01財政係\D財務\00総括\04地方公会計\【公会計関係】\R4\01_県照会・通知\R4.9.7 【追加作業依頼】令和２年度財政状況資料集の作成について（２回目・公会計分）\03　県回答\"/>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CO34" i="10"/>
  <c r="CO35" i="10" s="1"/>
  <c r="CO36" i="10" s="1"/>
  <c r="CO37" i="10" s="1"/>
  <c r="CO38" i="10" s="1"/>
  <c r="CO39" i="10" s="1"/>
  <c r="BW34" i="10"/>
  <c r="BW35" i="10" s="1"/>
  <c r="BW36" i="10" s="1"/>
  <c r="BW37" i="10" s="1"/>
  <c r="BW38" i="10" s="1"/>
  <c r="BW39" i="10" s="1"/>
  <c r="BW40" i="10" s="1"/>
  <c r="BW41" i="10" s="1"/>
  <c r="BW42" i="10" s="1"/>
  <c r="BW43" i="10" s="1"/>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alcChain>
</file>

<file path=xl/sharedStrings.xml><?xml version="1.0" encoding="utf-8"?>
<sst xmlns="http://schemas.openxmlformats.org/spreadsheetml/2006/main" count="1066" uniqueCount="606">
  <si>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</si>
  <si>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</si>
  <si>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</si>
  <si>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</si>
  <si>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</si>
  <si>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</si>
  <si>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</si>
  <si>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</si>
  <si>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</si>
  <si>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</si>
  <si>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</si>
  <si>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</si>
  <si>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</si>
  <si>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</si>
  <si>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</si>
  <si>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</si>
  <si>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</si>
  <si>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</si>
  <si>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</si>
  <si>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</si>
  <si>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</si>
  <si>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</si>
  <si>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</si>
  <si>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</si>
  <si>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</si>
  <si>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</si>
  <si>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</si>
  <si>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</si>
  <si>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</si>
  <si>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</si>
  <si>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</si>
  <si>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</si>
  <si>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</si>
  <si>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</si>
  <si>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</si>
  <si>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</si>
  <si>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</si>
  <si>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</si>
  <si>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</si>
  <si>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</si>
  <si>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</si>
  <si>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</si>
  <si>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</si>
  <si>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</si>
  <si>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</si>
  <si>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</si>
  <si>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</si>
  <si>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</si>
  <si>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</si>
  <si>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</si>
  <si>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</si>
  <si>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</si>
  <si>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</si>
  <si>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</si>
  <si>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</si>
  <si>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</si>
  <si>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</si>
  <si>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</si>
  <si>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</si>
  <si>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</si>
  <si>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</si>
  <si>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</si>
  <si>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</si>
  <si>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</si>
  <si>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</si>
  <si>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</si>
  <si>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</si>
  <si>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</si>
  <si>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</si>
  <si>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</si>
  <si>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</si>
  <si>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</si>
  <si>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</si>
  <si>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</si>
  <si>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</si>
  <si>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</si>
  <si>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</si>
  <si>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</si>
  <si>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</si>
  <si>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</si>
  <si>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</si>
  <si>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</si>
  <si>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</si>
  <si>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</si>
  <si>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</si>
  <si>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</si>
  <si>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</si>
  <si>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</si>
  <si>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</si>
  <si>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</si>
  <si>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</si>
  <si>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</si>
  <si>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</si>
  <si>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</si>
  <si>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</si>
  <si>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</si>
  <si>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</si>
  <si>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須賀川市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</si>
  <si>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</si>
  <si>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</si>
  <si>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</si>
  <si>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</si>
  <si>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</si>
  <si>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</si>
  <si>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</si>
  <si>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</si>
  <si>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</si>
  <si>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</si>
  <si>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</si>
  <si>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</si>
  <si>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</si>
  <si>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</si>
  <si>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</si>
  <si>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</si>
  <si>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</si>
  <si>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</si>
  <si>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</si>
  <si>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</si>
  <si>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</si>
  <si>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</si>
  <si>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</si>
  <si>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</si>
  <si>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</si>
  <si>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</si>
  <si>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</si>
  <si>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</si>
  <si>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</si>
  <si>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</si>
  <si>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</si>
  <si>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</si>
  <si>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</si>
  <si>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</si>
  <si>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</si>
  <si>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</si>
  <si>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</si>
  <si>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</si>
  <si>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</si>
  <si>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</si>
  <si>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</si>
  <si>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</si>
  <si>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</si>
  <si>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</si>
  <si>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</si>
  <si>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</si>
  <si>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</si>
  <si>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</si>
  <si>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</si>
  <si>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</si>
  <si>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</si>
  <si>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</si>
  <si>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</si>
  <si>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</si>
  <si>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</si>
  <si>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</si>
  <si>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</si>
  <si>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</si>
  <si>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</si>
  <si>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</si>
  <si>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</si>
  <si>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</si>
  <si>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</si>
  <si>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</si>
  <si>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</si>
  <si>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</si>
  <si>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</si>
  <si>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</si>
  <si>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</si>
  <si>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</si>
  <si>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</si>
  <si>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</si>
  <si>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</si>
  <si>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</si>
  <si>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</si>
  <si>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</si>
  <si>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</si>
  <si>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</si>
  <si>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</si>
  <si>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</si>
  <si>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</si>
  <si>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</si>
  <si>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</si>
  <si>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</si>
  <si>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</si>
  <si>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</si>
  <si>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</si>
  <si>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</si>
  <si>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</si>
  <si>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</si>
  <si>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</si>
  <si>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</si>
  <si>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</si>
  <si>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</si>
  <si>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</si>
  <si>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</si>
  <si>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</si>
  <si>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</si>
  <si>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</si>
  <si>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</si>
  <si>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</si>
  <si>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</si>
  <si>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</si>
  <si>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</si>
  <si>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</si>
  <si>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</si>
  <si>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</si>
  <si>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</si>
  <si>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</si>
  <si>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</si>
  <si>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</si>
  <si>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</si>
  <si>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</si>
  <si>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</si>
  <si>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</si>
  <si>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</si>
  <si>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福島県須賀川市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</si>
  <si>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</si>
  <si>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</si>
  <si>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</si>
  <si>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</si>
  <si>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</si>
  <si>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</si>
  <si>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</si>
  <si>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</si>
  <si>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</si>
  <si>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</si>
  <si>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</si>
  <si>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</si>
  <si>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</si>
  <si>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</si>
  <si>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</si>
  <si>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</si>
  <si>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</si>
  <si>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</si>
  <si>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</si>
  <si>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</si>
  <si>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</si>
  <si>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</si>
  <si>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</si>
  <si>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</si>
  <si>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</si>
  <si>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</si>
  <si>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</si>
  <si>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</si>
  <si>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</si>
  <si>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</si>
  <si>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</si>
  <si>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</si>
  <si>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</si>
  <si>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</si>
  <si>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</si>
  <si>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</si>
  <si>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</si>
  <si>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</si>
  <si>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</si>
  <si>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</si>
  <si>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</si>
  <si>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</si>
  <si>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</si>
  <si>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</si>
  <si>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</si>
  <si>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</si>
  <si>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</si>
  <si>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</si>
  <si>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</si>
  <si>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</si>
  <si>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</si>
  <si>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</si>
  <si>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</si>
  <si>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</si>
  <si>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</si>
  <si>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</si>
  <si>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</si>
  <si>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</si>
  <si>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</si>
  <si>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</si>
  <si>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</si>
  <si>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</si>
  <si>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</si>
  <si>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</si>
  <si>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</si>
  <si>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</si>
  <si>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</si>
  <si>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</si>
  <si>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</si>
  <si>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</si>
  <si>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</si>
  <si>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</si>
  <si>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</si>
  <si>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</si>
  <si>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</si>
  <si>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</si>
  <si>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</si>
  <si>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</si>
  <si>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</si>
  <si>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</si>
  <si>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</si>
  <si>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</si>
  <si>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</si>
  <si>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</si>
  <si>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</si>
  <si>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</si>
  <si>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</si>
  <si>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</si>
  <si>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</si>
  <si>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</si>
  <si>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</si>
  <si>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</si>
  <si>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</si>
  <si>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</si>
  <si>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</si>
  <si>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</si>
  <si>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</si>
  <si>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</si>
  <si>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</si>
  <si>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</si>
  <si>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</si>
  <si>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</si>
  <si>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</si>
  <si>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</si>
  <si>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</si>
  <si>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</si>
  <si>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</si>
  <si>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</si>
  <si>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</si>
  <si>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</si>
  <si>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</si>
  <si>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</si>
  <si>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</si>
  <si>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</si>
  <si>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</si>
  <si>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</si>
  <si>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</si>
  <si>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</si>
  <si>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</si>
  <si>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</si>
  <si>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</si>
  <si>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</si>
  <si>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</si>
  <si>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</si>
  <si>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</si>
  <si>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</si>
  <si>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</si>
  <si>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</si>
  <si>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</si>
  <si>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</si>
  <si>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</si>
  <si>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</si>
  <si>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</si>
  <si>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</si>
  <si>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</si>
  <si>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</si>
  <si>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</si>
  <si>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</si>
  <si>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</si>
  <si>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</si>
  <si>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</si>
  <si>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</si>
  <si>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</si>
  <si>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</si>
  <si>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</si>
  <si>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</si>
  <si>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</si>
  <si>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</si>
  <si>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</si>
  <si>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</si>
  <si>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</si>
  <si>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</si>
  <si>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</si>
  <si>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福島県須賀川市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</si>
  <si>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</si>
  <si>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</si>
  <si>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</si>
  <si>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</si>
  <si>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</si>
  <si>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</si>
  <si>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</si>
  <si>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</si>
  <si>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</si>
  <si>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</si>
  <si>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</si>
  <si>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</si>
  <si>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</si>
  <si>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</si>
  <si>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</si>
  <si>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</si>
  <si>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</si>
  <si>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</si>
  <si>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</si>
  <si>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</si>
  <si>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</si>
  <si>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</si>
  <si>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</si>
  <si>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</si>
  <si>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</si>
  <si>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</si>
  <si>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</si>
  <si>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</si>
  <si>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</si>
  <si>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</si>
  <si>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</si>
  <si>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</si>
  <si>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</si>
  <si>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</si>
  <si>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</si>
  <si>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</si>
  <si>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</si>
  <si>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</si>
  <si>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</si>
  <si>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</si>
  <si>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特定地域戸別合併処理浄化槽整備事業特別会計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</si>
  <si>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</si>
  <si>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</si>
  <si>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</si>
  <si>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</si>
  <si>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</si>
  <si>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</si>
  <si>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</si>
  <si>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</si>
  <si>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</si>
  <si>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</si>
  <si>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</si>
  <si>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</si>
  <si>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</si>
  <si>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</si>
  <si>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</si>
  <si>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</si>
  <si>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</si>
  <si>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</si>
  <si>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</si>
  <si>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</si>
  <si>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</si>
  <si>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</si>
  <si>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</si>
  <si>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</si>
  <si>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</si>
  <si>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</si>
  <si>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</si>
  <si>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</si>
  <si>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</si>
  <si>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</si>
  <si>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</si>
  <si>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</si>
  <si>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</si>
  <si>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</si>
  <si>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</si>
  <si>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</si>
  <si>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</si>
  <si>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</si>
  <si>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</si>
  <si>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</si>
  <si>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</si>
  <si>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</si>
  <si>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</si>
  <si>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</si>
  <si>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</si>
  <si>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</si>
  <si>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</si>
  <si>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</si>
  <si>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</si>
  <si>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</si>
  <si>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</si>
  <si>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</si>
  <si>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</si>
  <si>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</si>
  <si>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</si>
  <si>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</si>
  <si>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</si>
  <si>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</si>
  <si>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</si>
  <si>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</si>
  <si>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</si>
  <si>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</si>
  <si>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</si>
  <si>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</si>
  <si>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</si>
  <si>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</si>
  <si>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</si>
  <si>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</si>
  <si>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</si>
  <si>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</si>
  <si>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</si>
  <si>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</si>
  <si>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</si>
  <si>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</si>
  <si>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</si>
  <si>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</si>
  <si>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</si>
  <si>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</si>
  <si>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</si>
  <si>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</si>
  <si>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</si>
  <si>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</si>
  <si>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</si>
  <si>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</si>
  <si>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</si>
  <si>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</si>
  <si>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</si>
  <si>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</si>
  <si>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</si>
  <si>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</si>
  <si>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</si>
  <si>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</si>
  <si>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</si>
  <si>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</si>
  <si>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</si>
  <si>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</si>
  <si>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</si>
  <si>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</si>
  <si>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</si>
  <si>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</si>
  <si>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</si>
  <si>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</si>
  <si>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</si>
  <si>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</si>
  <si>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</si>
  <si>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</si>
  <si>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</si>
  <si>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</si>
  <si>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</si>
  <si>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</si>
  <si>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</si>
  <si>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</si>
  <si>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</si>
  <si>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</si>
  <si>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</si>
  <si>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</si>
  <si>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</si>
  <si>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</si>
  <si>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</si>
  <si>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</si>
  <si>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</si>
  <si>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</si>
  <si>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</si>
  <si>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</si>
  <si>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</si>
  <si>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</si>
  <si>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</si>
  <si>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</si>
  <si>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</si>
  <si>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</si>
  <si>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</si>
  <si>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</si>
  <si>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</si>
  <si>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</si>
  <si>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</si>
  <si>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</si>
  <si>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</si>
  <si>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</si>
  <si>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</si>
  <si>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</si>
  <si>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</si>
  <si>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</si>
  <si>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</si>
  <si>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</si>
  <si>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8.65</t>
  </si>
  <si>
    <t>▲ 8.47</t>
  </si>
  <si>
    <t>水道事業会計</t>
  </si>
  <si>
    <t>国民健康保険特別会計</t>
  </si>
  <si>
    <t>一般会計</t>
  </si>
  <si>
    <t>介護保険特別会計</t>
  </si>
  <si>
    <t>下水道事業会計</t>
  </si>
  <si>
    <t>後期高齢者医療特別会計</t>
  </si>
  <si>
    <t>市営墓地事業特別会計</t>
  </si>
  <si>
    <t>特定地域戸別合併処理浄化槽整備事業特別会計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</si>
  <si>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</si>
  <si>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</si>
  <si>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</si>
  <si>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</si>
  <si>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</si>
  <si>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</si>
  <si>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</si>
  <si>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</si>
  <si>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5">
      <t>コウキョウシセツトウ</t>
    </rPh>
    <rPh sb="5" eb="9">
      <t>セイビキキン</t>
    </rPh>
    <phoneticPr fontId="5"/>
  </si>
  <si>
    <t>奨学資金基金</t>
    <rPh sb="0" eb="4">
      <t>ショウガクシキン</t>
    </rPh>
    <rPh sb="4" eb="6">
      <t>キキン</t>
    </rPh>
    <phoneticPr fontId="5"/>
  </si>
  <si>
    <t>明るい長寿社会を築く市民基金</t>
    <rPh sb="0" eb="1">
      <t>アカ</t>
    </rPh>
    <rPh sb="3" eb="7">
      <t>チョウジュシャカイ</t>
    </rPh>
    <rPh sb="8" eb="9">
      <t>キズ</t>
    </rPh>
    <rPh sb="10" eb="14">
      <t>シミンキキン</t>
    </rPh>
    <phoneticPr fontId="5"/>
  </si>
  <si>
    <t>好きですすかがわガンバレ基金</t>
    <rPh sb="0" eb="1">
      <t>ス</t>
    </rPh>
    <rPh sb="12" eb="14">
      <t>キキン</t>
    </rPh>
    <phoneticPr fontId="5"/>
  </si>
  <si>
    <t>市営墓地基金</t>
    <rPh sb="0" eb="2">
      <t>シエイ</t>
    </rPh>
    <rPh sb="2" eb="4">
      <t>ボチ</t>
    </rPh>
    <rPh sb="4" eb="6">
      <t>キキン</t>
    </rPh>
    <phoneticPr fontId="5"/>
  </si>
  <si>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</si>
  <si>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</si>
  <si>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</si>
  <si>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</si>
  <si>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</si>
  <si>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</si>
  <si>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</si>
  <si>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2">
      <t>フクシマ</t>
    </rPh>
    <rPh sb="2" eb="3">
      <t>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</si>
  <si>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2"/>
  </si>
  <si>
    <t>須賀川地方保健環境組合（一般会計）</t>
    <rPh sb="0" eb="3">
      <t>スカガワ</t>
    </rPh>
    <rPh sb="3" eb="5">
      <t>チホウ</t>
    </rPh>
    <rPh sb="5" eb="7">
      <t>ホケン</t>
    </rPh>
    <rPh sb="7" eb="9">
      <t>カンキョウ</t>
    </rPh>
    <rPh sb="9" eb="11">
      <t>クミアイ</t>
    </rPh>
    <rPh sb="12" eb="14">
      <t>イッパン</t>
    </rPh>
    <rPh sb="14" eb="1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</si>
  <si>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</si>
  <si>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郡山地方土地開発公社</t>
    <rPh sb="0" eb="2">
      <t>コオリヤマ</t>
    </rPh>
    <rPh sb="2" eb="4">
      <t>チホウ</t>
    </rPh>
    <rPh sb="4" eb="6">
      <t>トチ</t>
    </rPh>
    <rPh sb="6" eb="8">
      <t>カイハツ</t>
    </rPh>
    <rPh sb="8" eb="10">
      <t>コウシャ</t>
    </rPh>
    <phoneticPr fontId="2"/>
  </si>
  <si>
    <t>（株）福島エアポートサービス</t>
    <rPh sb="1" eb="2">
      <t>カブ</t>
    </rPh>
    <rPh sb="3" eb="5">
      <t>フクシマ</t>
    </rPh>
    <phoneticPr fontId="2"/>
  </si>
  <si>
    <t>（公財）須賀川市スポーツ振興協会</t>
    <rPh sb="1" eb="2">
      <t>コウ</t>
    </rPh>
    <rPh sb="2" eb="3">
      <t>ザイ</t>
    </rPh>
    <rPh sb="4" eb="7">
      <t>スカガワ</t>
    </rPh>
    <rPh sb="7" eb="8">
      <t>シ</t>
    </rPh>
    <rPh sb="12" eb="14">
      <t>シンコウ</t>
    </rPh>
    <rPh sb="14" eb="16">
      <t>キョウカイ</t>
    </rPh>
    <phoneticPr fontId="2"/>
  </si>
  <si>
    <t>（公財）ふくしま科学振興協会</t>
    <rPh sb="1" eb="2">
      <t>コウ</t>
    </rPh>
    <rPh sb="2" eb="3">
      <t>ザイ</t>
    </rPh>
    <rPh sb="8" eb="10">
      <t>カガク</t>
    </rPh>
    <rPh sb="10" eb="12">
      <t>シンコウ</t>
    </rPh>
    <rPh sb="12" eb="14">
      <t>キョウカイ</t>
    </rPh>
    <phoneticPr fontId="2"/>
  </si>
  <si>
    <t>（公財）須賀川市農業公社</t>
    <rPh sb="1" eb="2">
      <t>コウ</t>
    </rPh>
    <rPh sb="2" eb="3">
      <t>ザイ</t>
    </rPh>
    <rPh sb="4" eb="7">
      <t>スカガワ</t>
    </rPh>
    <rPh sb="7" eb="8">
      <t>シ</t>
    </rPh>
    <rPh sb="8" eb="10">
      <t>ノウギョウ</t>
    </rPh>
    <rPh sb="10" eb="12">
      <t>コウシャ</t>
    </rPh>
    <phoneticPr fontId="2"/>
  </si>
  <si>
    <t>（株）こぷろ須賀川</t>
    <rPh sb="1" eb="2">
      <t>カブ</t>
    </rPh>
    <rPh sb="6" eb="9">
      <t>スカガワ</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</si>
  <si>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</si>
  <si>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</si>
  <si>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</si>
  <si>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費率は類似団体平均と比べて低い水準で推移しているものの、本市の公共施設は高度経済成長期から平成初期に整備されたものが多く、今後施設の老朽化が進むことで指標の上昇が見込まれる。また、将来負担比率は増加傾向にあり、類似団体平均と比べて高い水準にある。台風１９号に係る災害復旧や文化センター耐震補強事業など各施設の更新に伴い市債の現在高は年々増加しており、将来負担比率への影響が考えられることから、公共施設等総合管理計画や令和２年度に策定した公共施設等個別施設計画に基づき計画的な施設の管理に取り組むとともに、公共施設等整備基金への積立など充当可能財源の確保にも努めていく。</t>
    <rPh sb="133" eb="135">
      <t>タイフウ</t>
    </rPh>
    <rPh sb="137" eb="138">
      <t>ゴウ</t>
    </rPh>
    <rPh sb="139" eb="140">
      <t>カカ</t>
    </rPh>
    <rPh sb="141" eb="145">
      <t>サイガイフッキュウ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</si>
  <si>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</si>
  <si>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</si>
  <si>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</si>
  <si>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</si>
  <si>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</si>
  <si>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</si>
  <si>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</si>
  <si>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が上昇している要因については、災害復旧関連事業や施設の耐震化などによる市債残高の増加や充当可能財源である基金残高の減少などが考えられる。実質公債費比率は、前年度から０.２ポイント低下したものの類似団体平均を上回っている。これは、公債費に準じる債務負担行為となる茶畑地区産業拠点整備事業に係る債務を令和元年度に一括償還したことによる一時的な上昇であり、単年度の実質公債費比率としては前年度から9.1ポイント減少している。しかし、市債残高は増加傾向にあり、これまでに借入れを行った市債の元金償還が順次始まることで、将来的には実質公債費比率の上昇が見込まれることから、市債の借入れにあたっては交付税措置がある起債を厳選し、実質的な公債費負担を極力抑制することで、健全な指標の維持に努める。</t>
    <rPh sb="21" eb="25">
      <t>サイガイフッキュウ</t>
    </rPh>
    <rPh sb="181" eb="184">
      <t>タンネンド</t>
    </rPh>
    <rPh sb="185" eb="192">
      <t>ジッシツコウサイヒヒリツ</t>
    </rPh>
    <rPh sb="196" eb="199">
      <t>ゼンネンド</t>
    </rPh>
    <rPh sb="208" eb="210">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</si>
</sst>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2"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4"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4"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4"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4"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4"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0" xfId="14" applyNumberFormat="1" applyFont="1" applyFill="1" applyBorder="1" applyAlignment="1" applyProtection="1">
      <alignment horizontal="right" vertical="center" shrinkToFit="1"/>
    </xf>
    <xf numFmtId="177" fontId="34" fillId="6" borderId="171"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2"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0"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9"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6"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0B5E-43A1-89AE-9ADC6D0D01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107607</c:v>
                </c:pt>
                <c:pt idx="1">
                  <c:v>118668</c:v>
                </c:pt>
                <c:pt idx="2">
                  <c:v>103901</c:v>
                </c:pt>
                <c:pt idx="3">
                  <c:v>85055</c:v>
                </c:pt>
                <c:pt idx="4">
                  <c:v>94386</c:v>
                </c:pt>
              </c:numCache>
            </c:numRef>
          </c:val>
          <c:smooth val="0"/>
          <c:extLst>
            <c:ext xmlns:c16="http://schemas.microsoft.com/office/drawing/2014/chart" uri="{C3380CC4-5D6E-409C-BE32-E72D297353CC}">
              <c16:uniqueId val="{00000001-0B5E-43A1-89AE-9ADC6D0D01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6.08</c:v>
                </c:pt>
                <c:pt idx="1">
                  <c:v>7.7</c:v>
                </c:pt>
                <c:pt idx="2">
                  <c:v>7.37</c:v>
                </c:pt>
                <c:pt idx="3">
                  <c:v>8</c:v>
                </c:pt>
                <c:pt idx="4">
                  <c:v>2.81</c:v>
                </c:pt>
              </c:numCache>
            </c:numRef>
          </c:val>
          <c:extLst>
            <c:ext xmlns:c16="http://schemas.microsoft.com/office/drawing/2014/chart" uri="{C3380CC4-5D6E-409C-BE32-E72D297353CC}">
              <c16:uniqueId val="{00000000-0589-4C3C-836C-D91B73F5B0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17.43</c:v>
                </c:pt>
                <c:pt idx="1">
                  <c:v>17.670000000000002</c:v>
                </c:pt>
                <c:pt idx="2">
                  <c:v>25.18</c:v>
                </c:pt>
                <c:pt idx="3">
                  <c:v>15.7</c:v>
                </c:pt>
                <c:pt idx="4">
                  <c:v>11.59</c:v>
                </c:pt>
              </c:numCache>
            </c:numRef>
          </c:val>
          <c:extLst>
            <c:ext xmlns:c16="http://schemas.microsoft.com/office/drawing/2014/chart" uri="{C3380CC4-5D6E-409C-BE32-E72D297353CC}">
              <c16:uniqueId val="{00000001-0589-4C3C-836C-D91B73F5B0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2.15</c:v>
                </c:pt>
                <c:pt idx="1">
                  <c:v>2.04</c:v>
                </c:pt>
                <c:pt idx="2">
                  <c:v>7.54</c:v>
                </c:pt>
                <c:pt idx="3">
                  <c:v>-8.65</c:v>
                </c:pt>
                <c:pt idx="4">
                  <c:v>-8.4700000000000006</c:v>
                </c:pt>
              </c:numCache>
            </c:numRef>
          </c:val>
          <c:smooth val="0"/>
          <c:extLst>
            <c:ext xmlns:c16="http://schemas.microsoft.com/office/drawing/2014/chart" uri="{C3380CC4-5D6E-409C-BE32-E72D297353CC}">
              <c16:uniqueId val="{00000002-0589-4C3C-836C-D91B73F5B0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1.1399999999999999</c:v>
                </c:pt>
                <c:pt idx="8">
                  <c:v>0</c:v>
                </c:pt>
                <c:pt idx="9">
                  <c:v>0</c:v>
                </c:pt>
              </c:numCache>
            </c:numRef>
          </c:val>
          <c:extLst>
            <c:ext xmlns:c16="http://schemas.microsoft.com/office/drawing/2014/chart" uri="{C3380CC4-5D6E-409C-BE32-E72D297353CC}">
              <c16:uniqueId val="{00000000-2366-4B1C-9828-E5BF25ABAA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66-4B1C-9828-E5BF25ABAA2F}"/>
            </c:ext>
          </c:extLst>
        </c:ser>
        <c:ser>
          <c:idx val="2"/>
          <c:order val="2"/>
          <c:tx>
            <c:strRef>
              <c:f>データシート!$A$29</c:f>
              <c:strCache>
                <c:ptCount val="1"/>
                <c:pt idx="0">
                  <c:v>特定地域戸別合併処理浄化槽整備事業特別会計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366-4B1C-9828-E5BF25ABAA2F}"/>
            </c:ext>
          </c:extLst>
        </c:ser>
        <c:ser>
          <c:idx val="3"/>
          <c:order val="3"/>
          <c:tx>
            <c:strRef>
              <c:f>データシート!$A$30</c:f>
              <c:strCache>
                <c:ptCount val="1"/>
                <c:pt idx="0">
                  <c:v>市営墓地事業特別会計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366-4B1C-9828-E5BF25ABAA2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366-4B1C-9828-E5BF25ABAA2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0.82</c:v>
                </c:pt>
              </c:numCache>
            </c:numRef>
          </c:val>
          <c:extLst>
            <c:ext xmlns:c16="http://schemas.microsoft.com/office/drawing/2014/chart" uri="{C3380CC4-5D6E-409C-BE32-E72D297353CC}">
              <c16:uniqueId val="{00000005-2366-4B1C-9828-E5BF25ABAA2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c:v>
                </c:pt>
                <c:pt idx="2">
                  <c:v>#N/A</c:v>
                </c:pt>
                <c:pt idx="3">
                  <c:v>1.07</c:v>
                </c:pt>
                <c:pt idx="4">
                  <c:v>#N/A</c:v>
                </c:pt>
                <c:pt idx="5">
                  <c:v>0.73</c:v>
                </c:pt>
                <c:pt idx="6">
                  <c:v>#N/A</c:v>
                </c:pt>
                <c:pt idx="7">
                  <c:v>0.28000000000000003</c:v>
                </c:pt>
                <c:pt idx="8">
                  <c:v>#N/A</c:v>
                </c:pt>
                <c:pt idx="9">
                  <c:v>0.84</c:v>
                </c:pt>
              </c:numCache>
            </c:numRef>
          </c:val>
          <c:extLst>
            <c:ext xmlns:c16="http://schemas.microsoft.com/office/drawing/2014/chart" uri="{C3380CC4-5D6E-409C-BE32-E72D297353CC}">
              <c16:uniqueId val="{00000006-2366-4B1C-9828-E5BF25ABAA2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6.07</c:v>
                </c:pt>
                <c:pt idx="2">
                  <c:v>#N/A</c:v>
                </c:pt>
                <c:pt idx="3">
                  <c:v>7.69</c:v>
                </c:pt>
                <c:pt idx="4">
                  <c:v>#N/A</c:v>
                </c:pt>
                <c:pt idx="5">
                  <c:v>7.52</c:v>
                </c:pt>
                <c:pt idx="6">
                  <c:v>#N/A</c:v>
                </c:pt>
                <c:pt idx="7">
                  <c:v>8.1300000000000008</c:v>
                </c:pt>
                <c:pt idx="8">
                  <c:v>#N/A</c:v>
                </c:pt>
                <c:pt idx="9">
                  <c:v>2.93</c:v>
                </c:pt>
              </c:numCache>
            </c:numRef>
          </c:val>
          <c:extLst>
            <c:ext xmlns:c16="http://schemas.microsoft.com/office/drawing/2014/chart" uri="{C3380CC4-5D6E-409C-BE32-E72D297353CC}">
              <c16:uniqueId val="{00000007-2366-4B1C-9828-E5BF25ABAA2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2.58</c:v>
                </c:pt>
                <c:pt idx="2">
                  <c:v>#N/A</c:v>
                </c:pt>
                <c:pt idx="3">
                  <c:v>2.88</c:v>
                </c:pt>
                <c:pt idx="4">
                  <c:v>#N/A</c:v>
                </c:pt>
                <c:pt idx="5">
                  <c:v>3.24</c:v>
                </c:pt>
                <c:pt idx="6">
                  <c:v>#N/A</c:v>
                </c:pt>
                <c:pt idx="7">
                  <c:v>3.79</c:v>
                </c:pt>
                <c:pt idx="8">
                  <c:v>#N/A</c:v>
                </c:pt>
                <c:pt idx="9">
                  <c:v>3.89</c:v>
                </c:pt>
              </c:numCache>
            </c:numRef>
          </c:val>
          <c:extLst>
            <c:ext xmlns:c16="http://schemas.microsoft.com/office/drawing/2014/chart" uri="{C3380CC4-5D6E-409C-BE32-E72D297353CC}">
              <c16:uniqueId val="{00000008-2366-4B1C-9828-E5BF25ABAA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8.99</c:v>
                </c:pt>
                <c:pt idx="2">
                  <c:v>#N/A</c:v>
                </c:pt>
                <c:pt idx="3">
                  <c:v>10.43</c:v>
                </c:pt>
                <c:pt idx="4">
                  <c:v>#N/A</c:v>
                </c:pt>
                <c:pt idx="5">
                  <c:v>11.12</c:v>
                </c:pt>
                <c:pt idx="6">
                  <c:v>#N/A</c:v>
                </c:pt>
                <c:pt idx="7">
                  <c:v>11.79</c:v>
                </c:pt>
                <c:pt idx="8">
                  <c:v>#N/A</c:v>
                </c:pt>
                <c:pt idx="9">
                  <c:v>12.38</c:v>
                </c:pt>
              </c:numCache>
            </c:numRef>
          </c:val>
          <c:extLst>
            <c:ext xmlns:c16="http://schemas.microsoft.com/office/drawing/2014/chart" uri="{C3380CC4-5D6E-409C-BE32-E72D297353CC}">
              <c16:uniqueId val="{00000009-2366-4B1C-9828-E5BF25ABAA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3060</c:v>
                </c:pt>
                <c:pt idx="5">
                  <c:v>3155</c:v>
                </c:pt>
                <c:pt idx="8">
                  <c:v>3225</c:v>
                </c:pt>
                <c:pt idx="11">
                  <c:v>3273</c:v>
                </c:pt>
                <c:pt idx="14">
                  <c:v>3296</c:v>
                </c:pt>
              </c:numCache>
            </c:numRef>
          </c:val>
          <c:extLst>
            <c:ext xmlns:c16="http://schemas.microsoft.com/office/drawing/2014/chart" uri="{C3380CC4-5D6E-409C-BE32-E72D297353CC}">
              <c16:uniqueId val="{00000000-B600-46E1-A407-C70BDE9FEA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00-46E1-A407-C70BDE9FEA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33</c:v>
                </c:pt>
                <c:pt idx="6">
                  <c:v>11</c:v>
                </c:pt>
                <c:pt idx="9">
                  <c:v>1280</c:v>
                </c:pt>
                <c:pt idx="12">
                  <c:v>9</c:v>
                </c:pt>
              </c:numCache>
            </c:numRef>
          </c:val>
          <c:extLst>
            <c:ext xmlns:c16="http://schemas.microsoft.com/office/drawing/2014/chart" uri="{C3380CC4-5D6E-409C-BE32-E72D297353CC}">
              <c16:uniqueId val="{00000002-B600-46E1-A407-C70BDE9FEA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200</c:v>
                </c:pt>
                <c:pt idx="3">
                  <c:v>210</c:v>
                </c:pt>
                <c:pt idx="6">
                  <c:v>214</c:v>
                </c:pt>
                <c:pt idx="9">
                  <c:v>205</c:v>
                </c:pt>
                <c:pt idx="12">
                  <c:v>222</c:v>
                </c:pt>
              </c:numCache>
            </c:numRef>
          </c:val>
          <c:extLst>
            <c:ext xmlns:c16="http://schemas.microsoft.com/office/drawing/2014/chart" uri="{C3380CC4-5D6E-409C-BE32-E72D297353CC}">
              <c16:uniqueId val="{00000003-B600-46E1-A407-C70BDE9FEA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989</c:v>
                </c:pt>
                <c:pt idx="3">
                  <c:v>1010</c:v>
                </c:pt>
                <c:pt idx="6">
                  <c:v>962</c:v>
                </c:pt>
                <c:pt idx="9">
                  <c:v>1056</c:v>
                </c:pt>
                <c:pt idx="12">
                  <c:v>881</c:v>
                </c:pt>
              </c:numCache>
            </c:numRef>
          </c:val>
          <c:extLst>
            <c:ext xmlns:c16="http://schemas.microsoft.com/office/drawing/2014/chart" uri="{C3380CC4-5D6E-409C-BE32-E72D297353CC}">
              <c16:uniqueId val="{00000004-B600-46E1-A407-C70BDE9FEA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00-46E1-A407-C70BDE9FEA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00-46E1-A407-C70BDE9FEA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2890</c:v>
                </c:pt>
                <c:pt idx="3">
                  <c:v>2853</c:v>
                </c:pt>
                <c:pt idx="6">
                  <c:v>2923</c:v>
                </c:pt>
                <c:pt idx="9">
                  <c:v>3053</c:v>
                </c:pt>
                <c:pt idx="12">
                  <c:v>3082</c:v>
                </c:pt>
              </c:numCache>
            </c:numRef>
          </c:val>
          <c:extLst>
            <c:ext xmlns:c16="http://schemas.microsoft.com/office/drawing/2014/chart" uri="{C3380CC4-5D6E-409C-BE32-E72D297353CC}">
              <c16:uniqueId val="{00000007-B600-46E1-A407-C70BDE9FEA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1052</c:v>
                </c:pt>
                <c:pt idx="2">
                  <c:v>#N/A</c:v>
                </c:pt>
                <c:pt idx="3">
                  <c:v>#N/A</c:v>
                </c:pt>
                <c:pt idx="4">
                  <c:v>951</c:v>
                </c:pt>
                <c:pt idx="5">
                  <c:v>#N/A</c:v>
                </c:pt>
                <c:pt idx="6">
                  <c:v>#N/A</c:v>
                </c:pt>
                <c:pt idx="7">
                  <c:v>885</c:v>
                </c:pt>
                <c:pt idx="8">
                  <c:v>#N/A</c:v>
                </c:pt>
                <c:pt idx="9">
                  <c:v>#N/A</c:v>
                </c:pt>
                <c:pt idx="10">
                  <c:v>2321</c:v>
                </c:pt>
                <c:pt idx="11">
                  <c:v>#N/A</c:v>
                </c:pt>
                <c:pt idx="12">
                  <c:v>#N/A</c:v>
                </c:pt>
                <c:pt idx="13">
                  <c:v>898</c:v>
                </c:pt>
                <c:pt idx="14">
                  <c:v>#N/A</c:v>
                </c:pt>
              </c:numCache>
            </c:numRef>
          </c:val>
          <c:smooth val="0"/>
          <c:extLst>
            <c:ext xmlns:c16="http://schemas.microsoft.com/office/drawing/2014/chart" uri="{C3380CC4-5D6E-409C-BE32-E72D297353CC}">
              <c16:uniqueId val="{00000008-B600-46E1-A407-C70BDE9FEA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36846</c:v>
                </c:pt>
                <c:pt idx="5">
                  <c:v>37292</c:v>
                </c:pt>
                <c:pt idx="8">
                  <c:v>38149</c:v>
                </c:pt>
                <c:pt idx="11">
                  <c:v>38198</c:v>
                </c:pt>
                <c:pt idx="14">
                  <c:v>39759</c:v>
                </c:pt>
              </c:numCache>
            </c:numRef>
          </c:val>
          <c:extLst>
            <c:ext xmlns:c16="http://schemas.microsoft.com/office/drawing/2014/chart" uri="{C3380CC4-5D6E-409C-BE32-E72D297353CC}">
              <c16:uniqueId val="{00000000-15BF-497A-8A46-C3218E45E9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5470</c:v>
                </c:pt>
                <c:pt idx="5">
                  <c:v>5729</c:v>
                </c:pt>
                <c:pt idx="8">
                  <c:v>5715</c:v>
                </c:pt>
                <c:pt idx="11">
                  <c:v>5712</c:v>
                </c:pt>
                <c:pt idx="14">
                  <c:v>5763</c:v>
                </c:pt>
              </c:numCache>
            </c:numRef>
          </c:val>
          <c:extLst>
            <c:ext xmlns:c16="http://schemas.microsoft.com/office/drawing/2014/chart" uri="{C3380CC4-5D6E-409C-BE32-E72D297353CC}">
              <c16:uniqueId val="{00000001-15BF-497A-8A46-C3218E45E9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11074</c:v>
                </c:pt>
                <c:pt idx="5">
                  <c:v>9488</c:v>
                </c:pt>
                <c:pt idx="8">
                  <c:v>8955</c:v>
                </c:pt>
                <c:pt idx="11">
                  <c:v>5891</c:v>
                </c:pt>
                <c:pt idx="14">
                  <c:v>4998</c:v>
                </c:pt>
              </c:numCache>
            </c:numRef>
          </c:val>
          <c:extLst>
            <c:ext xmlns:c16="http://schemas.microsoft.com/office/drawing/2014/chart" uri="{C3380CC4-5D6E-409C-BE32-E72D297353CC}">
              <c16:uniqueId val="{00000002-15BF-497A-8A46-C3218E45E9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BF-497A-8A46-C3218E45E9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BF-497A-8A46-C3218E45E9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BF-497A-8A46-C3218E45E9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4237</c:v>
                </c:pt>
                <c:pt idx="3">
                  <c:v>4251</c:v>
                </c:pt>
                <c:pt idx="6">
                  <c:v>4034</c:v>
                </c:pt>
                <c:pt idx="9">
                  <c:v>4105</c:v>
                </c:pt>
                <c:pt idx="12">
                  <c:v>4164</c:v>
                </c:pt>
              </c:numCache>
            </c:numRef>
          </c:val>
          <c:extLst>
            <c:ext xmlns:c16="http://schemas.microsoft.com/office/drawing/2014/chart" uri="{C3380CC4-5D6E-409C-BE32-E72D297353CC}">
              <c16:uniqueId val="{00000006-15BF-497A-8A46-C3218E45E9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2660</c:v>
                </c:pt>
                <c:pt idx="3">
                  <c:v>2640</c:v>
                </c:pt>
                <c:pt idx="6">
                  <c:v>3549</c:v>
                </c:pt>
                <c:pt idx="9">
                  <c:v>3605</c:v>
                </c:pt>
                <c:pt idx="12">
                  <c:v>3505</c:v>
                </c:pt>
              </c:numCache>
            </c:numRef>
          </c:val>
          <c:extLst>
            <c:ext xmlns:c16="http://schemas.microsoft.com/office/drawing/2014/chart" uri="{C3380CC4-5D6E-409C-BE32-E72D297353CC}">
              <c16:uniqueId val="{00000007-15BF-497A-8A46-C3218E45E9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12211</c:v>
                </c:pt>
                <c:pt idx="3">
                  <c:v>12483</c:v>
                </c:pt>
                <c:pt idx="6">
                  <c:v>12606</c:v>
                </c:pt>
                <c:pt idx="9">
                  <c:v>12299</c:v>
                </c:pt>
                <c:pt idx="12">
                  <c:v>11159</c:v>
                </c:pt>
              </c:numCache>
            </c:numRef>
          </c:val>
          <c:extLst>
            <c:ext xmlns:c16="http://schemas.microsoft.com/office/drawing/2014/chart" uri="{C3380CC4-5D6E-409C-BE32-E72D297353CC}">
              <c16:uniqueId val="{00000008-15BF-497A-8A46-C3218E45E9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87</c:v>
                </c:pt>
                <c:pt idx="3">
                  <c:v>1338</c:v>
                </c:pt>
                <c:pt idx="6">
                  <c:v>1329</c:v>
                </c:pt>
                <c:pt idx="9">
                  <c:v>50</c:v>
                </c:pt>
                <c:pt idx="12">
                  <c:v>41</c:v>
                </c:pt>
              </c:numCache>
            </c:numRef>
          </c:val>
          <c:extLst>
            <c:ext xmlns:c16="http://schemas.microsoft.com/office/drawing/2014/chart" uri="{C3380CC4-5D6E-409C-BE32-E72D297353CC}">
              <c16:uniqueId val="{00000009-15BF-497A-8A46-C3218E45E9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36278</c:v>
                </c:pt>
                <c:pt idx="3">
                  <c:v>37477</c:v>
                </c:pt>
                <c:pt idx="6">
                  <c:v>37872</c:v>
                </c:pt>
                <c:pt idx="9">
                  <c:v>38638</c:v>
                </c:pt>
                <c:pt idx="12">
                  <c:v>41706</c:v>
                </c:pt>
              </c:numCache>
            </c:numRef>
          </c:val>
          <c:extLst>
            <c:ext xmlns:c16="http://schemas.microsoft.com/office/drawing/2014/chart" uri="{C3380CC4-5D6E-409C-BE32-E72D297353CC}">
              <c16:uniqueId val="{0000000A-15BF-497A-8A46-C3218E45E9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2083</c:v>
                </c:pt>
                <c:pt idx="2">
                  <c:v>#N/A</c:v>
                </c:pt>
                <c:pt idx="3">
                  <c:v>#N/A</c:v>
                </c:pt>
                <c:pt idx="4">
                  <c:v>5680</c:v>
                </c:pt>
                <c:pt idx="5">
                  <c:v>#N/A</c:v>
                </c:pt>
                <c:pt idx="6">
                  <c:v>#N/A</c:v>
                </c:pt>
                <c:pt idx="7">
                  <c:v>6571</c:v>
                </c:pt>
                <c:pt idx="8">
                  <c:v>#N/A</c:v>
                </c:pt>
                <c:pt idx="9">
                  <c:v>#N/A</c:v>
                </c:pt>
                <c:pt idx="10">
                  <c:v>8895</c:v>
                </c:pt>
                <c:pt idx="11">
                  <c:v>#N/A</c:v>
                </c:pt>
                <c:pt idx="12">
                  <c:v>#N/A</c:v>
                </c:pt>
                <c:pt idx="13">
                  <c:v>10055</c:v>
                </c:pt>
                <c:pt idx="14">
                  <c:v>#N/A</c:v>
                </c:pt>
              </c:numCache>
            </c:numRef>
          </c:val>
          <c:smooth val="0"/>
          <c:extLst>
            <c:ext xmlns:c16="http://schemas.microsoft.com/office/drawing/2014/chart" uri="{C3380CC4-5D6E-409C-BE32-E72D297353CC}">
              <c16:uniqueId val="{0000000B-15BF-497A-8A46-C3218E45E9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4726</c:v>
                </c:pt>
                <c:pt idx="1">
                  <c:v>2947</c:v>
                </c:pt>
                <c:pt idx="2">
                  <c:v>2247</c:v>
                </c:pt>
              </c:numCache>
            </c:numRef>
          </c:val>
          <c:extLst>
            <c:ext xmlns:c16="http://schemas.microsoft.com/office/drawing/2014/chart" uri="{C3380CC4-5D6E-409C-BE32-E72D297353CC}">
              <c16:uniqueId val="{00000000-869A-4068-B00A-AF6FBE6128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1509</c:v>
                </c:pt>
                <c:pt idx="1">
                  <c:v>379</c:v>
                </c:pt>
                <c:pt idx="2">
                  <c:v>99</c:v>
                </c:pt>
              </c:numCache>
            </c:numRef>
          </c:val>
          <c:extLst>
            <c:ext xmlns:c16="http://schemas.microsoft.com/office/drawing/2014/chart" uri="{C3380CC4-5D6E-409C-BE32-E72D297353CC}">
              <c16:uniqueId val="{00000001-869A-4068-B00A-AF6FBE6128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1950</c:v>
                </c:pt>
                <c:pt idx="1">
                  <c:v>1264</c:v>
                </c:pt>
                <c:pt idx="2">
                  <c:v>1174</c:v>
                </c:pt>
              </c:numCache>
            </c:numRef>
          </c:val>
          <c:extLst>
            <c:ext xmlns:c16="http://schemas.microsoft.com/office/drawing/2014/chart" uri="{C3380CC4-5D6E-409C-BE32-E72D297353CC}">
              <c16:uniqueId val="{00000002-869A-4068-B00A-AF6FBE6128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{16FBF3A2-347E-4290-9C39-0F34EFDA9F9B}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5D4-4830-B363-AE4729DE59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{50E158C3-8C78-4384-BA5E-1980D90395DD}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D4-4830-B363-AE4729DE59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{4B827767-3B39-4EFE-945C-E452ADFFBA58}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D4-4830-B363-AE4729DE59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{DBD39277-C875-48B0-83D0-BB19ED705FE4}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D4-4830-B363-AE4729DE59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{58820431-2280-4121-8BC9-EFC127AE55DF}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D4-4830-B363-AE4729DE59BF}"/>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{CB51A253-29AF-4C9F-AC41-EF2C2A1715BD}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5D4-4830-B363-AE4729DE59BF}"/>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{2A315634-6917-44B2-B16B-19697610A1D3}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5D4-4830-B363-AE4729DE59BF}"/>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{0DD3B43F-CB35-4B7E-AF9A-B8C54FCB033F}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5D4-4830-B363-AE4729DE59BF}"/>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{D55F7ED0-D3EC-44C7-BF3F-2C04048A291D}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5D4-4830-B363-AE4729DE59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52.6</c:v>
                </c:pt>
                <c:pt idx="16">
                  <c:v>52.1</c:v>
                </c:pt>
                <c:pt idx="24">
                  <c:v>53.4</c:v>
                </c:pt>
                <c:pt idx="32">
                  <c:v>54.3</c:v>
                </c:pt>
              </c:numCache>
            </c:numRef>
          </c:xVal>
          <c:yVal>
            <c:numRef>
              <c:f>公会計指標分析・財政指標組合せ分析表!$BP$51:$DC$51</c:f>
              <c:numCache>
                <c:formatCode>#,##0.0;"▲ "#,##0.0</c:formatCode>
                <c:ptCount val="40"/>
                <c:pt idx="0">
                  <c:v>12.8</c:v>
                </c:pt>
                <c:pt idx="8">
                  <c:v>35.299999999999997</c:v>
                </c:pt>
                <c:pt idx="16">
                  <c:v>40.799999999999997</c:v>
                </c:pt>
                <c:pt idx="24">
                  <c:v>55.5</c:v>
                </c:pt>
                <c:pt idx="32">
                  <c:v>60.8</c:v>
                </c:pt>
              </c:numCache>
            </c:numRef>
          </c:yVal>
          <c:smooth val="0"/>
          <c:extLst>
            <c:ext xmlns:c16="http://schemas.microsoft.com/office/drawing/2014/chart" uri="{C3380CC4-5D6E-409C-BE32-E72D297353CC}">
              <c16:uniqueId val="{00000009-35D4-4830-B363-AE4729DE59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{E9E0D614-1E7F-4D30-BD7A-016AC2F5E028}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5D4-4830-B363-AE4729DE59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{C3A7C0D7-ABBC-477B-AE43-BEFB64E3B014}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D4-4830-B363-AE4729DE59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{DF2F83E7-44DB-40AF-82B6-B21D4EE9155B}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D4-4830-B363-AE4729DE59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{79FB0DAF-4F0B-4948-B913-C14651B8DF57}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D4-4830-B363-AE4729DE59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{2E4FEF4A-6D69-4003-B378-CC6FF74C9085}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D4-4830-B363-AE4729DE59B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{4E8E95AD-1ED2-4157-8303-240A91D98D79}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5D4-4830-B363-AE4729DE59BF}"/>
                </c:ext>
              </c:extLst>
            </c:dLbl>
            <c:dLbl>
              <c:idx val="16"/>
              <c:layout>
                <c:manualLayout>
                  <c:x val="-3.129453022820743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{ABFEB357-2CD1-40E0-A7C5-08A2CA4A6B2D}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5D4-4830-B363-AE4729DE59BF}"/>
                </c:ext>
              </c:extLst>
            </c:dLbl>
            <c:dLbl>
              <c:idx val="24"/>
              <c:layout>
                <c:manualLayout>
                  <c:x val="-3.28664208915991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{F2947500-A669-4582-BD84-54E1D8D63ACF}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5D4-4830-B363-AE4729DE59B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{24A86791-1171-49E6-8385-04DADCA446C1}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5D4-4830-B363-AE4729DE59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35D4-4830-B363-AE4729DE59BF}"/>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{88147CF7-6483-46D4-82B8-C0DDDD0367FF}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7D6-4498-A43F-2C4D0817CC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{E77A9144-290B-45DC-A939-C67B25702678}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D6-4498-A43F-2C4D0817CC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{6D6CDB24-E61A-45D5-9530-33B9FD7A78BA}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D6-4498-A43F-2C4D0817CC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{03DB2B40-74F3-4229-A0E7-2F4F4D02C3F3}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D6-4498-A43F-2C4D0817CC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{A11BA7F6-36B9-4577-A6BC-5AFA898761CA}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D6-4498-A43F-2C4D0817CC7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{89538BFE-0C87-423F-A8C5-619FE59A8EDF}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7D6-4498-A43F-2C4D0817CC7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{8301C4C5-228D-4030-8A05-91411A6E6EA7}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7D6-4498-A43F-2C4D0817CC7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{FB0CB0A8-A8F5-40C2-BA11-40CEF8D87EB1}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7D6-4498-A43F-2C4D0817CC7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{38367348-24CA-4E7F-AC78-139A91BEBA8B}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7D6-4498-A43F-2C4D0817CC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6.3</c:v>
                </c:pt>
                <c:pt idx="16">
                  <c:v>5.9</c:v>
                </c:pt>
                <c:pt idx="24">
                  <c:v>8.6</c:v>
                </c:pt>
                <c:pt idx="32">
                  <c:v>8.4</c:v>
                </c:pt>
              </c:numCache>
            </c:numRef>
          </c:xVal>
          <c:yVal>
            <c:numRef>
              <c:f>公会計指標分析・財政指標組合せ分析表!$BP$73:$DC$73</c:f>
              <c:numCache>
                <c:formatCode>#,##0.0;"▲ "#,##0.0</c:formatCode>
                <c:ptCount val="40"/>
                <c:pt idx="0">
                  <c:v>12.8</c:v>
                </c:pt>
                <c:pt idx="8">
                  <c:v>35.299999999999997</c:v>
                </c:pt>
                <c:pt idx="16">
                  <c:v>40.799999999999997</c:v>
                </c:pt>
                <c:pt idx="24">
                  <c:v>55.5</c:v>
                </c:pt>
                <c:pt idx="32">
                  <c:v>60.8</c:v>
                </c:pt>
              </c:numCache>
            </c:numRef>
          </c:yVal>
          <c:smooth val="0"/>
          <c:extLst>
            <c:ext xmlns:c16="http://schemas.microsoft.com/office/drawing/2014/chart" uri="{C3380CC4-5D6E-409C-BE32-E72D297353CC}">
              <c16:uniqueId val="{00000009-C7D6-4498-A43F-2C4D0817CC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{D018DFE8-ADDE-4B84-B4B9-C16C6BCDAE2E}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7D6-4498-A43F-2C4D0817CC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{006F2561-F4BD-4856-9840-68E34B9CE54A}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D6-4498-A43F-2C4D0817CC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{761E6073-1D4E-4AC3-AA90-CC8994BD9DAD}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D6-4498-A43F-2C4D0817CC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{1A28A4FC-E4FA-4AF3-8A0C-0BB3DC919C5E}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D6-4498-A43F-2C4D0817CC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{46F3B861-68F5-4709-84E3-800C56805A28}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D6-4498-A43F-2C4D0817CC7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{D04E04A1-C10F-41A8-8E76-8EBC50BC0186}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7D6-4498-A43F-2C4D0817CC7C}"/>
                </c:ext>
              </c:extLst>
            </c:dLbl>
            <c:dLbl>
              <c:idx val="16"/>
              <c:layout>
                <c:manualLayout>
                  <c:x val="-3.4502318643803015E-2"/>
                  <c:y val="-5.74091363353967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{D9B0263C-AA6B-40FE-862E-F400CA1BD0DF}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7D6-4498-A43F-2C4D0817CC7C}"/>
                </c:ext>
              </c:extLst>
            </c:dLbl>
            <c:dLbl>
              <c:idx val="24"/>
              <c:layout>
                <c:manualLayout>
                  <c:x val="-2.8766015700383271E-2"/>
                  <c:y val="-6.742415784019119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{12958273-99E4-4DDE-8D86-C2D380AA9297}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7D6-4498-A43F-2C4D0817CC7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{2E15BF02-A92B-4F79-8C23-2615A2EE3E0C}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7D6-4498-A43F-2C4D0817CC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C7D6-4498-A43F-2C4D0817CC7C}"/>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実質公債費比率については、元利償還金等のうち、</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年度に実施した茶畑地区産業拠点整備事業に係る土地の買戻しの皆減により、債務負担行為に基づく支出額が前年度から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算入公債費等は前年度からほぼ同額であるため、実質公債費比率の分子は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898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年度とほぼ同水準となった。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将来負担額比率の構成要素のうち、一般会計等に係る地方債の残高については、文化センター耐震補強事業や令和元年台風</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号豪雨災害などに係る借入れにより前年度から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3,068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将来負担額に対する充当可能財源等については、基準財政需要額算入見込額の増加などで充当可能財源等の合計額が前年度から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百万円増加したが、将来負担額の合計額も前年度から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1,874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百万円増加したため、将来負担比率の分子が増加することとなった。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組合等負担等見込額について下記のとおり修正する。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組合等負担等見込額</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:3,505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3,501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また、組合等負担額等見込額の変更に伴い、将来負担比率を下記のとおり修正する。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60.7%】</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福島県須賀川市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財源調整に伴う財政調整基金の取り崩しを行った他、公債費負担の平準化と普通交付税の段階的縮減に伴う激変緩和のために減債基金を取崩した。さらに、公共施設等の整備・改修等により、その財源として特定目的基金の取崩しも行った。震災関連事業の完了に伴い、農業水利施設等保全再生事業基金及び東日本大震災復興交付金基金の残高を返還（精算）したことにより、基金全体として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公共施設等総合管理計画に基づく施設等の全体適正化に対する財政負担や駅西地区都市再生整備事業などの大型事業に係る財源確保のため、計画的な基金の繰入れと積立てを実施していく。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・公共施設等整備基金：公共施設等の整備、取得、改修、維持補修等に活用する基金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・地域振興基金：活力ある地域づくりの推進のために実施する事業に活用する基金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・好きですすかがわガンバレ基金：須賀川のふるさとづくりを支援しようとする個人及び団体から寄附金を積み立てる。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公共施設等整備基金については、施設の改修等に充てるため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震災関連事業の完了に伴い農業水利施設等保全再生事業基金及び東日本大震災復興交付金基金の残高を返還（精算）したことや地域振興基金など各基金で取崩しを実施したことにより、その他の特定目的基金全体で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は、公共施設等総合管理計画に基づく施設等の全体適正化に対する財政負担や駅西地区都市再生整備事業などの大型事業に係る財源確保のため、決算剰余金を活用した計画的な積み増し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また、好きですすかがわガンバレ基金においては、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本市の魅力や取組を広く情報発信することで寄附の獲得を図</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る。これに加え、</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からスタート</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地域振興基金による企業版ふるさと納税の取組</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進めてい</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く</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年度間の財源調整のため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百万円を取崩したことにより、基金残高が減少した。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歳入一般財源の不足額を補っていくことで徐々に減少していく見込みであるが、標準財政規模の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％程度の基金残高を維持することを目標とする。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公債費負担の平準化と普通交付税の段階的縮減に伴う激変緩和に対応するため、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年度まで積立てを行ってきたが、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H30,R1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の各年度に続き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百万円取崩したことにより減少した。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公債費の平準化等のために繰入れを行っていくことで今後も基金残高は減少が見込まれる。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75,892
75,427
279.43
55,033,273
53,870,462
545,033
19,382,765
41,705,537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の有形固定資産減価償却率は、類似団体平均と比べると下回っているが、昨年度から０．９ポイント上昇した。耐用年数を超えて使用している施設が増えており、今後も指標の上昇が見込まれる。令和２年度に公共施設等個別施設計画を策定し、施設ごとの具体的な再編方針や実施時期等を定めた。当該計画に基づいた施設の維持管理を適切に進めていくことで総量の適正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79556</xdr:rowOff>
    </xdr:from>
    <xdr:to>
      <xdr:col>23</xdr:col>
      <xdr:colOff>136525</xdr:colOff>
      <xdr:row>29</xdr:row>
      <xdr:rowOff>9706</xdr:rowOff>
    </xdr:to>
    <xdr:sp macro="" textlink="">
      <xdr:nvSpPr>
        <xdr:cNvPr id="83" name="楕円 82"/>
        <xdr:cNvSpPr/>
      </xdr:nvSpPr>
      <xdr:spPr>
        <a:xfrm>
          <a:off x="47117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102433</xdr:rowOff>
    </xdr:from>
    <xdr:ext cx="405111" cy="259045"/>
    <xdr:sp macro="" textlink="">
      <xdr:nvSpPr>
        <xdr:cNvPr id="84" name="有形固定資産減価償却率該当値テキスト"/>
        <xdr:cNvSpPr txBox="1"/>
      </xdr:nvSpPr>
      <xdr:spPr>
        <a:xfrm>
          <a:off x="4813300" y="550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51798</xdr:rowOff>
    </xdr:from>
    <xdr:to>
      <xdr:col>19</xdr:col>
      <xdr:colOff>187325</xdr:colOff>
      <xdr:row>28</xdr:row>
      <xdr:rowOff>153398</xdr:rowOff>
    </xdr:to>
    <xdr:sp macro="" textlink="">
      <xdr:nvSpPr>
        <xdr:cNvPr id="85" name="楕円 84"/>
        <xdr:cNvSpPr/>
      </xdr:nvSpPr>
      <xdr:spPr>
        <a:xfrm>
          <a:off x="4000500" y="56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102598</xdr:rowOff>
    </xdr:from>
    <xdr:to>
      <xdr:col>23</xdr:col>
      <xdr:colOff>85725</xdr:colOff>
      <xdr:row>28</xdr:row>
      <xdr:rowOff>130356</xdr:rowOff>
    </xdr:to>
    <xdr:cxnSp macro="">
      <xdr:nvCxnSpPr>
        <xdr:cNvPr id="86" name="直線コネクタ 85"/>
        <xdr:cNvCxnSpPr/>
      </xdr:nvCxnSpPr>
      <xdr:spPr>
        <a:xfrm>
          <a:off x="4051300" y="5674723"/>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11702</xdr:rowOff>
    </xdr:from>
    <xdr:to>
      <xdr:col>15</xdr:col>
      <xdr:colOff>187325</xdr:colOff>
      <xdr:row>28</xdr:row>
      <xdr:rowOff>113302</xdr:rowOff>
    </xdr:to>
    <xdr:sp macro="" textlink="">
      <xdr:nvSpPr>
        <xdr:cNvPr id="87" name="楕円 86"/>
        <xdr:cNvSpPr/>
      </xdr:nvSpPr>
      <xdr:spPr>
        <a:xfrm>
          <a:off x="3238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62502</xdr:rowOff>
    </xdr:from>
    <xdr:to>
      <xdr:col>19</xdr:col>
      <xdr:colOff>136525</xdr:colOff>
      <xdr:row>28</xdr:row>
      <xdr:rowOff>102598</xdr:rowOff>
    </xdr:to>
    <xdr:cxnSp macro="">
      <xdr:nvCxnSpPr>
        <xdr:cNvPr id="88" name="直線コネクタ 87"/>
        <xdr:cNvCxnSpPr/>
      </xdr:nvCxnSpPr>
      <xdr:spPr>
        <a:xfrm>
          <a:off x="3289300" y="563462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27124</xdr:rowOff>
    </xdr:from>
    <xdr:to>
      <xdr:col>11</xdr:col>
      <xdr:colOff>187325</xdr:colOff>
      <xdr:row>28</xdr:row>
      <xdr:rowOff>128724</xdr:rowOff>
    </xdr:to>
    <xdr:sp macro="" textlink="">
      <xdr:nvSpPr>
        <xdr:cNvPr id="89" name="楕円 88"/>
        <xdr:cNvSpPr/>
      </xdr:nvSpPr>
      <xdr:spPr>
        <a:xfrm>
          <a:off x="2476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62502</xdr:rowOff>
    </xdr:from>
    <xdr:to>
      <xdr:col>15</xdr:col>
      <xdr:colOff>136525</xdr:colOff>
      <xdr:row>28</xdr:row>
      <xdr:rowOff>77924</xdr:rowOff>
    </xdr:to>
    <xdr:cxnSp macro="">
      <xdr:nvCxnSpPr>
        <xdr:cNvPr id="90" name="直線コネクタ 89"/>
        <xdr:cNvCxnSpPr/>
      </xdr:nvCxnSpPr>
      <xdr:spPr>
        <a:xfrm flipV="1">
          <a:off x="2527300" y="5634627"/>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14786</xdr:rowOff>
    </xdr:from>
    <xdr:to>
      <xdr:col>7</xdr:col>
      <xdr:colOff>187325</xdr:colOff>
      <xdr:row>28</xdr:row>
      <xdr:rowOff>116386</xdr:rowOff>
    </xdr:to>
    <xdr:sp macro="" textlink="">
      <xdr:nvSpPr>
        <xdr:cNvPr id="91" name="楕円 90"/>
        <xdr:cNvSpPr/>
      </xdr:nvSpPr>
      <xdr:spPr>
        <a:xfrm>
          <a:off x="17145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65586</xdr:rowOff>
    </xdr:from>
    <xdr:to>
      <xdr:col>11</xdr:col>
      <xdr:colOff>136525</xdr:colOff>
      <xdr:row>28</xdr:row>
      <xdr:rowOff>77924</xdr:rowOff>
    </xdr:to>
    <xdr:cxnSp macro="">
      <xdr:nvCxnSpPr>
        <xdr:cNvPr id="92" name="直線コネクタ 91"/>
        <xdr:cNvCxnSpPr/>
      </xdr:nvCxnSpPr>
      <xdr:spPr>
        <a:xfrm>
          <a:off x="1765300" y="5637711"/>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3" name="n_1aveValue有形固定資産減価償却率"/>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5" name="n_3aveValue有形固定資産減価償却率"/>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6" name="n_4aveValue有形固定資産減価償却率"/>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169925</xdr:rowOff>
    </xdr:from>
    <xdr:ext cx="405111" cy="259045"/>
    <xdr:sp macro="" textlink="">
      <xdr:nvSpPr>
        <xdr:cNvPr id="97" name="n_1mainValue有形固定資産減価償却率"/>
        <xdr:cNvSpPr txBox="1"/>
      </xdr:nvSpPr>
      <xdr:spPr>
        <a:xfrm>
          <a:off x="38360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129829</xdr:rowOff>
    </xdr:from>
    <xdr:ext cx="405111" cy="259045"/>
    <xdr:sp macro="" textlink="">
      <xdr:nvSpPr>
        <xdr:cNvPr id="98" name="n_2mainValue有形固定資産減価償却率"/>
        <xdr:cNvSpPr txBox="1"/>
      </xdr:nvSpPr>
      <xdr:spPr>
        <a:xfrm>
          <a:off x="3086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145251</xdr:rowOff>
    </xdr:from>
    <xdr:ext cx="405111" cy="259045"/>
    <xdr:sp macro="" textlink="">
      <xdr:nvSpPr>
        <xdr:cNvPr id="99" name="n_3mainValue有形固定資産減価償却率"/>
        <xdr:cNvSpPr txBox="1"/>
      </xdr:nvSpPr>
      <xdr:spPr>
        <a:xfrm>
          <a:off x="2324744" y="537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132913</xdr:rowOff>
    </xdr:from>
    <xdr:ext cx="405111" cy="259045"/>
    <xdr:sp macro="" textlink="">
      <xdr:nvSpPr>
        <xdr:cNvPr id="100" name="n_4mainValue有形固定資産減価償却率"/>
        <xdr:cNvSpPr txBox="1"/>
      </xdr:nvSpPr>
      <xdr:spPr>
        <a:xfrm>
          <a:off x="1562744" y="53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債務償還比率は、類似団体平均を上回っている。比率の算出に用いる将来負担額が前年度から増加しており、台風</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号豪雨災害や文化センター耐震補強事業に係る借入れなどにより地方債残高が増加したことや、災害対応や市債の償還による財政調整基金や減債基金残高の減少が主な要因と考えられる。今後はより一層、歳入の確保や歳出の抑制により業務活動収支の更なる改善を図り、債務償還比率の低減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112945</xdr:rowOff>
    </xdr:from>
    <xdr:to>
      <xdr:col>76</xdr:col>
      <xdr:colOff>73025</xdr:colOff>
      <xdr:row>34</xdr:row>
      <xdr:rowOff>43095</xdr:rowOff>
    </xdr:to>
    <xdr:sp macro="" textlink="">
      <xdr:nvSpPr>
        <xdr:cNvPr id="145" name="楕円 144"/>
        <xdr:cNvSpPr/>
      </xdr:nvSpPr>
      <xdr:spPr>
        <a:xfrm>
          <a:off x="14744700" y="65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27872</xdr:rowOff>
    </xdr:from>
    <xdr:ext cx="560923" cy="259045"/>
    <xdr:sp macro="" textlink="">
      <xdr:nvSpPr>
        <xdr:cNvPr id="146" name="債務償還比率該当値テキスト"/>
        <xdr:cNvSpPr txBox="1"/>
      </xdr:nvSpPr>
      <xdr:spPr>
        <a:xfrm>
          <a:off x="14846300" y="64572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121320</xdr:rowOff>
    </xdr:from>
    <xdr:to>
      <xdr:col>72</xdr:col>
      <xdr:colOff>123825</xdr:colOff>
      <xdr:row>32</xdr:row>
      <xdr:rowOff>51470</xdr:rowOff>
    </xdr:to>
    <xdr:sp macro="" textlink="">
      <xdr:nvSpPr>
        <xdr:cNvPr id="147" name="楕円 146"/>
        <xdr:cNvSpPr/>
      </xdr:nvSpPr>
      <xdr:spPr>
        <a:xfrm>
          <a:off x="14033500" y="620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670</xdr:rowOff>
    </xdr:from>
    <xdr:to>
      <xdr:col>76</xdr:col>
      <xdr:colOff>22225</xdr:colOff>
      <xdr:row>33</xdr:row>
      <xdr:rowOff>163745</xdr:rowOff>
    </xdr:to>
    <xdr:cxnSp macro="">
      <xdr:nvCxnSpPr>
        <xdr:cNvPr id="148" name="直線コネクタ 147"/>
        <xdr:cNvCxnSpPr/>
      </xdr:nvCxnSpPr>
      <xdr:spPr>
        <a:xfrm>
          <a:off x="14084300" y="6258595"/>
          <a:ext cx="711200" cy="33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158214</xdr:rowOff>
    </xdr:from>
    <xdr:to>
      <xdr:col>68</xdr:col>
      <xdr:colOff>123825</xdr:colOff>
      <xdr:row>33</xdr:row>
      <xdr:rowOff>88364</xdr:rowOff>
    </xdr:to>
    <xdr:sp macro="" textlink="">
      <xdr:nvSpPr>
        <xdr:cNvPr id="149" name="楕円 148"/>
        <xdr:cNvSpPr/>
      </xdr:nvSpPr>
      <xdr:spPr>
        <a:xfrm>
          <a:off x="13271500" y="64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670</xdr:rowOff>
    </xdr:from>
    <xdr:to>
      <xdr:col>72</xdr:col>
      <xdr:colOff>73025</xdr:colOff>
      <xdr:row>33</xdr:row>
      <xdr:rowOff>37564</xdr:rowOff>
    </xdr:to>
    <xdr:cxnSp macro="">
      <xdr:nvCxnSpPr>
        <xdr:cNvPr id="150" name="直線コネクタ 149"/>
        <xdr:cNvCxnSpPr/>
      </xdr:nvCxnSpPr>
      <xdr:spPr>
        <a:xfrm flipV="1">
          <a:off x="13322300" y="6258595"/>
          <a:ext cx="762000" cy="20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145549</xdr:rowOff>
    </xdr:from>
    <xdr:to>
      <xdr:col>64</xdr:col>
      <xdr:colOff>123825</xdr:colOff>
      <xdr:row>32</xdr:row>
      <xdr:rowOff>75699</xdr:rowOff>
    </xdr:to>
    <xdr:sp macro="" textlink="">
      <xdr:nvSpPr>
        <xdr:cNvPr id="151" name="楕円 150"/>
        <xdr:cNvSpPr/>
      </xdr:nvSpPr>
      <xdr:spPr>
        <a:xfrm>
          <a:off x="12509500" y="623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24899</xdr:rowOff>
    </xdr:from>
    <xdr:to>
      <xdr:col>68</xdr:col>
      <xdr:colOff>73025</xdr:colOff>
      <xdr:row>33</xdr:row>
      <xdr:rowOff>37564</xdr:rowOff>
    </xdr:to>
    <xdr:cxnSp macro="">
      <xdr:nvCxnSpPr>
        <xdr:cNvPr id="152" name="直線コネクタ 151"/>
        <xdr:cNvCxnSpPr/>
      </xdr:nvCxnSpPr>
      <xdr:spPr>
        <a:xfrm>
          <a:off x="12560300" y="6282824"/>
          <a:ext cx="762000" cy="18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171386</xdr:rowOff>
    </xdr:from>
    <xdr:to>
      <xdr:col>60</xdr:col>
      <xdr:colOff>123825</xdr:colOff>
      <xdr:row>31</xdr:row>
      <xdr:rowOff>101536</xdr:rowOff>
    </xdr:to>
    <xdr:sp macro="" textlink="">
      <xdr:nvSpPr>
        <xdr:cNvPr id="153" name="楕円 152"/>
        <xdr:cNvSpPr/>
      </xdr:nvSpPr>
      <xdr:spPr>
        <a:xfrm>
          <a:off x="11747500" y="60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50736</xdr:rowOff>
    </xdr:from>
    <xdr:to>
      <xdr:col>64</xdr:col>
      <xdr:colOff>73025</xdr:colOff>
      <xdr:row>32</xdr:row>
      <xdr:rowOff>24899</xdr:rowOff>
    </xdr:to>
    <xdr:cxnSp macro="">
      <xdr:nvCxnSpPr>
        <xdr:cNvPr id="154" name="直線コネクタ 153"/>
        <xdr:cNvCxnSpPr/>
      </xdr:nvCxnSpPr>
      <xdr:spPr>
        <a:xfrm>
          <a:off x="11798300" y="6137211"/>
          <a:ext cx="762000" cy="14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xdr:cNvSpPr txBox="1"/>
      </xdr:nvSpPr>
      <xdr:spPr>
        <a:xfrm>
          <a:off x="12325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42597</xdr:rowOff>
    </xdr:from>
    <xdr:ext cx="469744" cy="259045"/>
    <xdr:sp macro="" textlink="">
      <xdr:nvSpPr>
        <xdr:cNvPr id="159" name="n_1mainValue債務償還比率"/>
        <xdr:cNvSpPr txBox="1"/>
      </xdr:nvSpPr>
      <xdr:spPr>
        <a:xfrm>
          <a:off x="13836727" y="630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79491</xdr:rowOff>
    </xdr:from>
    <xdr:ext cx="469744" cy="259045"/>
    <xdr:sp macro="" textlink="">
      <xdr:nvSpPr>
        <xdr:cNvPr id="160" name="n_2mainValue債務償還比率"/>
        <xdr:cNvSpPr txBox="1"/>
      </xdr:nvSpPr>
      <xdr:spPr>
        <a:xfrm>
          <a:off x="13087427" y="650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66826</xdr:rowOff>
    </xdr:from>
    <xdr:ext cx="469744" cy="259045"/>
    <xdr:sp macro="" textlink="">
      <xdr:nvSpPr>
        <xdr:cNvPr id="161" name="n_3mainValue債務償還比率"/>
        <xdr:cNvSpPr txBox="1"/>
      </xdr:nvSpPr>
      <xdr:spPr>
        <a:xfrm>
          <a:off x="12325427" y="632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92663</xdr:rowOff>
    </xdr:from>
    <xdr:ext cx="469744" cy="259045"/>
    <xdr:sp macro="" textlink="">
      <xdr:nvSpPr>
        <xdr:cNvPr id="162" name="n_4mainValue債務償還比率"/>
        <xdr:cNvSpPr txBox="1"/>
      </xdr:nvSpPr>
      <xdr:spPr>
        <a:xfrm>
          <a:off x="11563427" y="617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75,892
75,427
279.43
55,033,273
53,870,462
545,033
19,382,765
41,705,537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71" name="楕円 70"/>
        <xdr:cNvSpPr/>
      </xdr:nvSpPr>
      <xdr:spPr>
        <a:xfrm>
          <a:off x="4584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132859</xdr:rowOff>
    </xdr:from>
    <xdr:ext cx="405111" cy="259045"/>
    <xdr:sp macro="" textlink="">
      <xdr:nvSpPr>
        <xdr:cNvPr id="72" name="【道路】&#10;有形固定資産減価償却率該当値テキスト"/>
        <xdr:cNvSpPr txBox="1"/>
      </xdr:nvSpPr>
      <xdr:spPr>
        <a:xfrm>
          <a:off x="4673600" y="647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66548</xdr:rowOff>
    </xdr:from>
    <xdr:to>
      <xdr:col>20</xdr:col>
      <xdr:colOff>38100</xdr:colOff>
      <xdr:row>38</xdr:row>
      <xdr:rowOff>168148</xdr:rowOff>
    </xdr:to>
    <xdr:sp macro="" textlink="">
      <xdr:nvSpPr>
        <xdr:cNvPr id="73" name="楕円 72"/>
        <xdr:cNvSpPr/>
      </xdr:nvSpPr>
      <xdr:spPr>
        <a:xfrm>
          <a:off x="3746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117348</xdr:rowOff>
    </xdr:from>
    <xdr:to>
      <xdr:col>24</xdr:col>
      <xdr:colOff>63500</xdr:colOff>
      <xdr:row>38</xdr:row>
      <xdr:rowOff>160782</xdr:rowOff>
    </xdr:to>
    <xdr:cxnSp macro="">
      <xdr:nvCxnSpPr>
        <xdr:cNvPr id="74" name="直線コネクタ 73"/>
        <xdr:cNvCxnSpPr/>
      </xdr:nvCxnSpPr>
      <xdr:spPr>
        <a:xfrm>
          <a:off x="3797300" y="66324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xdr:rowOff>
    </xdr:from>
    <xdr:to>
      <xdr:col>15</xdr:col>
      <xdr:colOff>101600</xdr:colOff>
      <xdr:row>38</xdr:row>
      <xdr:rowOff>106426</xdr:rowOff>
    </xdr:to>
    <xdr:sp macro="" textlink="">
      <xdr:nvSpPr>
        <xdr:cNvPr id="75" name="楕円 74"/>
        <xdr:cNvSpPr/>
      </xdr:nvSpPr>
      <xdr:spPr>
        <a:xfrm>
          <a:off x="2857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55626</xdr:rowOff>
    </xdr:from>
    <xdr:to>
      <xdr:col>19</xdr:col>
      <xdr:colOff>177800</xdr:colOff>
      <xdr:row>38</xdr:row>
      <xdr:rowOff>117348</xdr:rowOff>
    </xdr:to>
    <xdr:cxnSp macro="">
      <xdr:nvCxnSpPr>
        <xdr:cNvPr id="76" name="直線コネクタ 75"/>
        <xdr:cNvCxnSpPr/>
      </xdr:nvCxnSpPr>
      <xdr:spPr>
        <a:xfrm>
          <a:off x="2908300" y="657072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137414</xdr:rowOff>
    </xdr:from>
    <xdr:to>
      <xdr:col>10</xdr:col>
      <xdr:colOff>165100</xdr:colOff>
      <xdr:row>38</xdr:row>
      <xdr:rowOff>67564</xdr:rowOff>
    </xdr:to>
    <xdr:sp macro="" textlink="">
      <xdr:nvSpPr>
        <xdr:cNvPr id="77" name="楕円 76"/>
        <xdr:cNvSpPr/>
      </xdr:nvSpPr>
      <xdr:spPr>
        <a:xfrm>
          <a:off x="1968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16764</xdr:rowOff>
    </xdr:from>
    <xdr:to>
      <xdr:col>15</xdr:col>
      <xdr:colOff>50800</xdr:colOff>
      <xdr:row>38</xdr:row>
      <xdr:rowOff>55626</xdr:rowOff>
    </xdr:to>
    <xdr:cxnSp macro="">
      <xdr:nvCxnSpPr>
        <xdr:cNvPr id="78" name="直線コネクタ 77"/>
        <xdr:cNvCxnSpPr/>
      </xdr:nvCxnSpPr>
      <xdr:spPr>
        <a:xfrm>
          <a:off x="2019300" y="65318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98552</xdr:rowOff>
    </xdr:from>
    <xdr:to>
      <xdr:col>6</xdr:col>
      <xdr:colOff>38100</xdr:colOff>
      <xdr:row>38</xdr:row>
      <xdr:rowOff>28702</xdr:rowOff>
    </xdr:to>
    <xdr:sp macro="" textlink="">
      <xdr:nvSpPr>
        <xdr:cNvPr id="79" name="楕円 78"/>
        <xdr:cNvSpPr/>
      </xdr:nvSpPr>
      <xdr:spPr>
        <a:xfrm>
          <a:off x="1079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149352</xdr:rowOff>
    </xdr:from>
    <xdr:to>
      <xdr:col>10</xdr:col>
      <xdr:colOff>114300</xdr:colOff>
      <xdr:row>38</xdr:row>
      <xdr:rowOff>16764</xdr:rowOff>
    </xdr:to>
    <xdr:cxnSp macro="">
      <xdr:nvCxnSpPr>
        <xdr:cNvPr id="80" name="直線コネクタ 79"/>
        <xdr:cNvCxnSpPr/>
      </xdr:nvCxnSpPr>
      <xdr:spPr>
        <a:xfrm>
          <a:off x="1130300" y="649300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13225</xdr:rowOff>
    </xdr:from>
    <xdr:ext cx="405111" cy="259045"/>
    <xdr:sp macro="" textlink="">
      <xdr:nvSpPr>
        <xdr:cNvPr id="85" name="n_1mainValue【道路】&#10;有形固定資産減価償却率"/>
        <xdr:cNvSpPr txBox="1"/>
      </xdr:nvSpPr>
      <xdr:spPr>
        <a:xfrm>
          <a:off x="3582044" y="635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122953</xdr:rowOff>
    </xdr:from>
    <xdr:ext cx="405111" cy="259045"/>
    <xdr:sp macro="" textlink="">
      <xdr:nvSpPr>
        <xdr:cNvPr id="86" name="n_2mainValue【道路】&#10;有形固定資産減価償却率"/>
        <xdr:cNvSpPr txBox="1"/>
      </xdr:nvSpPr>
      <xdr:spPr>
        <a:xfrm>
          <a:off x="2705744" y="62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84091</xdr:rowOff>
    </xdr:from>
    <xdr:ext cx="405111" cy="259045"/>
    <xdr:sp macro="" textlink="">
      <xdr:nvSpPr>
        <xdr:cNvPr id="87" name="n_3mainValue【道路】&#10;有形固定資産減価償却率"/>
        <xdr:cNvSpPr txBox="1"/>
      </xdr:nvSpPr>
      <xdr:spPr>
        <a:xfrm>
          <a:off x="1816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45229</xdr:rowOff>
    </xdr:from>
    <xdr:ext cx="405111" cy="259045"/>
    <xdr:sp macro="" textlink="">
      <xdr:nvSpPr>
        <xdr:cNvPr id="88" name="n_4mainValue【道路】&#10;有形固定資産減価償却率"/>
        <xdr:cNvSpPr txBox="1"/>
      </xdr:nvSpPr>
      <xdr:spPr>
        <a:xfrm>
          <a:off x="9277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106477</xdr:rowOff>
    </xdr:from>
    <xdr:to>
      <xdr:col>55</xdr:col>
      <xdr:colOff>50800</xdr:colOff>
      <xdr:row>38</xdr:row>
      <xdr:rowOff>36627</xdr:rowOff>
    </xdr:to>
    <xdr:sp macro="" textlink="">
      <xdr:nvSpPr>
        <xdr:cNvPr id="128" name="楕円 127"/>
        <xdr:cNvSpPr/>
      </xdr:nvSpPr>
      <xdr:spPr>
        <a:xfrm>
          <a:off x="10426700" y="64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129354</xdr:rowOff>
    </xdr:from>
    <xdr:ext cx="534377" cy="259045"/>
    <xdr:sp macro="" textlink="">
      <xdr:nvSpPr>
        <xdr:cNvPr id="129" name="【道路】&#10;一人当たり延長該当値テキスト"/>
        <xdr:cNvSpPr txBox="1"/>
      </xdr:nvSpPr>
      <xdr:spPr>
        <a:xfrm>
          <a:off x="10515600" y="63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111430</xdr:rowOff>
    </xdr:from>
    <xdr:to>
      <xdr:col>50</xdr:col>
      <xdr:colOff>165100</xdr:colOff>
      <xdr:row>38</xdr:row>
      <xdr:rowOff>41580</xdr:rowOff>
    </xdr:to>
    <xdr:sp macro="" textlink="">
      <xdr:nvSpPr>
        <xdr:cNvPr id="130" name="楕円 129"/>
        <xdr:cNvSpPr/>
      </xdr:nvSpPr>
      <xdr:spPr>
        <a:xfrm>
          <a:off x="9588500" y="64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157277</xdr:rowOff>
    </xdr:from>
    <xdr:to>
      <xdr:col>55</xdr:col>
      <xdr:colOff>0</xdr:colOff>
      <xdr:row>37</xdr:row>
      <xdr:rowOff>162230</xdr:rowOff>
    </xdr:to>
    <xdr:cxnSp macro="">
      <xdr:nvCxnSpPr>
        <xdr:cNvPr id="131" name="直線コネクタ 130"/>
        <xdr:cNvCxnSpPr/>
      </xdr:nvCxnSpPr>
      <xdr:spPr>
        <a:xfrm flipV="1">
          <a:off x="9639300" y="650092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109982</xdr:rowOff>
    </xdr:from>
    <xdr:to>
      <xdr:col>46</xdr:col>
      <xdr:colOff>38100</xdr:colOff>
      <xdr:row>38</xdr:row>
      <xdr:rowOff>40132</xdr:rowOff>
    </xdr:to>
    <xdr:sp macro="" textlink="">
      <xdr:nvSpPr>
        <xdr:cNvPr id="132" name="楕円 131"/>
        <xdr:cNvSpPr/>
      </xdr:nvSpPr>
      <xdr:spPr>
        <a:xfrm>
          <a:off x="8699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160782</xdr:rowOff>
    </xdr:from>
    <xdr:to>
      <xdr:col>50</xdr:col>
      <xdr:colOff>114300</xdr:colOff>
      <xdr:row>37</xdr:row>
      <xdr:rowOff>162230</xdr:rowOff>
    </xdr:to>
    <xdr:cxnSp macro="">
      <xdr:nvCxnSpPr>
        <xdr:cNvPr id="133" name="直線コネクタ 132"/>
        <xdr:cNvCxnSpPr/>
      </xdr:nvCxnSpPr>
      <xdr:spPr>
        <a:xfrm>
          <a:off x="8750300" y="650443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113792</xdr:rowOff>
    </xdr:from>
    <xdr:to>
      <xdr:col>41</xdr:col>
      <xdr:colOff>101600</xdr:colOff>
      <xdr:row>38</xdr:row>
      <xdr:rowOff>43942</xdr:rowOff>
    </xdr:to>
    <xdr:sp macro="" textlink="">
      <xdr:nvSpPr>
        <xdr:cNvPr id="134" name="楕円 133"/>
        <xdr:cNvSpPr/>
      </xdr:nvSpPr>
      <xdr:spPr>
        <a:xfrm>
          <a:off x="7810500" y="64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160782</xdr:rowOff>
    </xdr:from>
    <xdr:to>
      <xdr:col>45</xdr:col>
      <xdr:colOff>177800</xdr:colOff>
      <xdr:row>37</xdr:row>
      <xdr:rowOff>164592</xdr:rowOff>
    </xdr:to>
    <xdr:cxnSp macro="">
      <xdr:nvCxnSpPr>
        <xdr:cNvPr id="135" name="直線コネクタ 134"/>
        <xdr:cNvCxnSpPr/>
      </xdr:nvCxnSpPr>
      <xdr:spPr>
        <a:xfrm flipV="1">
          <a:off x="7861300" y="65044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118402</xdr:rowOff>
    </xdr:from>
    <xdr:to>
      <xdr:col>36</xdr:col>
      <xdr:colOff>165100</xdr:colOff>
      <xdr:row>38</xdr:row>
      <xdr:rowOff>48552</xdr:rowOff>
    </xdr:to>
    <xdr:sp macro="" textlink="">
      <xdr:nvSpPr>
        <xdr:cNvPr id="136" name="楕円 135"/>
        <xdr:cNvSpPr/>
      </xdr:nvSpPr>
      <xdr:spPr>
        <a:xfrm>
          <a:off x="6921500" y="64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164592</xdr:rowOff>
    </xdr:from>
    <xdr:to>
      <xdr:col>41</xdr:col>
      <xdr:colOff>50800</xdr:colOff>
      <xdr:row>37</xdr:row>
      <xdr:rowOff>169202</xdr:rowOff>
    </xdr:to>
    <xdr:cxnSp macro="">
      <xdr:nvCxnSpPr>
        <xdr:cNvPr id="137" name="直線コネクタ 136"/>
        <xdr:cNvCxnSpPr/>
      </xdr:nvCxnSpPr>
      <xdr:spPr>
        <a:xfrm flipV="1">
          <a:off x="6972300" y="6508242"/>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58107</xdr:rowOff>
    </xdr:from>
    <xdr:ext cx="534377" cy="259045"/>
    <xdr:sp macro="" textlink="">
      <xdr:nvSpPr>
        <xdr:cNvPr id="142" name="n_1mainValue【道路】&#10;一人当たり延長"/>
        <xdr:cNvSpPr txBox="1"/>
      </xdr:nvSpPr>
      <xdr:spPr>
        <a:xfrm>
          <a:off x="9359411" y="62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56659</xdr:rowOff>
    </xdr:from>
    <xdr:ext cx="534377" cy="259045"/>
    <xdr:sp macro="" textlink="">
      <xdr:nvSpPr>
        <xdr:cNvPr id="143" name="n_2mainValue【道路】&#10;一人当たり延長"/>
        <xdr:cNvSpPr txBox="1"/>
      </xdr:nvSpPr>
      <xdr:spPr>
        <a:xfrm>
          <a:off x="8483111" y="62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60469</xdr:rowOff>
    </xdr:from>
    <xdr:ext cx="534377" cy="259045"/>
    <xdr:sp macro="" textlink="">
      <xdr:nvSpPr>
        <xdr:cNvPr id="144" name="n_3mainValue【道路】&#10;一人当たり延長"/>
        <xdr:cNvSpPr txBox="1"/>
      </xdr:nvSpPr>
      <xdr:spPr>
        <a:xfrm>
          <a:off x="7594111" y="62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39679</xdr:rowOff>
    </xdr:from>
    <xdr:ext cx="534377" cy="259045"/>
    <xdr:sp macro="" textlink="">
      <xdr:nvSpPr>
        <xdr:cNvPr id="145" name="n_4mainValue【道路】&#10;一人当たり延長"/>
        <xdr:cNvSpPr txBox="1"/>
      </xdr:nvSpPr>
      <xdr:spPr>
        <a:xfrm>
          <a:off x="6705111" y="655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153307</xdr:rowOff>
    </xdr:from>
    <xdr:to>
      <xdr:col>24</xdr:col>
      <xdr:colOff>114300</xdr:colOff>
      <xdr:row>60</xdr:row>
      <xdr:rowOff>83457</xdr:rowOff>
    </xdr:to>
    <xdr:sp macro="" textlink="">
      <xdr:nvSpPr>
        <xdr:cNvPr id="187" name="楕円 186"/>
        <xdr:cNvSpPr/>
      </xdr:nvSpPr>
      <xdr:spPr>
        <a:xfrm>
          <a:off x="4584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4734</xdr:rowOff>
    </xdr:from>
    <xdr:ext cx="405111" cy="259045"/>
    <xdr:sp macro="" textlink="">
      <xdr:nvSpPr>
        <xdr:cNvPr id="188" name="【橋りょう・トンネル】&#10;有形固定資産減価償却率該当値テキスト"/>
        <xdr:cNvSpPr txBox="1"/>
      </xdr:nvSpPr>
      <xdr:spPr>
        <a:xfrm>
          <a:off x="46736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89" name="楕円 188"/>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32657</xdr:rowOff>
    </xdr:to>
    <xdr:cxnSp macro="">
      <xdr:nvCxnSpPr>
        <xdr:cNvPr id="190" name="直線コネクタ 189"/>
        <xdr:cNvCxnSpPr/>
      </xdr:nvCxnSpPr>
      <xdr:spPr>
        <a:xfrm>
          <a:off x="3797300" y="1029843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91" name="楕円 190"/>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17962</xdr:rowOff>
    </xdr:to>
    <xdr:cxnSp macro="">
      <xdr:nvCxnSpPr>
        <xdr:cNvPr id="192" name="直線コネクタ 191"/>
        <xdr:cNvCxnSpPr/>
      </xdr:nvCxnSpPr>
      <xdr:spPr>
        <a:xfrm flipV="1">
          <a:off x="2908300" y="102984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71665</xdr:rowOff>
    </xdr:from>
    <xdr:to>
      <xdr:col>10</xdr:col>
      <xdr:colOff>165100</xdr:colOff>
      <xdr:row>60</xdr:row>
      <xdr:rowOff>1815</xdr:rowOff>
    </xdr:to>
    <xdr:sp macro="" textlink="">
      <xdr:nvSpPr>
        <xdr:cNvPr id="193" name="楕円 192"/>
        <xdr:cNvSpPr/>
      </xdr:nvSpPr>
      <xdr:spPr>
        <a:xfrm>
          <a:off x="1968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60</xdr:row>
      <xdr:rowOff>17962</xdr:rowOff>
    </xdr:to>
    <xdr:cxnSp macro="">
      <xdr:nvCxnSpPr>
        <xdr:cNvPr id="194" name="直線コネクタ 193"/>
        <xdr:cNvCxnSpPr/>
      </xdr:nvCxnSpPr>
      <xdr:spPr>
        <a:xfrm>
          <a:off x="2019300" y="10238015"/>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5" name="楕円 194"/>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122465</xdr:rowOff>
    </xdr:to>
    <xdr:cxnSp macro="">
      <xdr:nvCxnSpPr>
        <xdr:cNvPr id="196" name="直線コネクタ 195"/>
        <xdr:cNvCxnSpPr/>
      </xdr:nvCxnSpPr>
      <xdr:spPr>
        <a:xfrm>
          <a:off x="1130300" y="102069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201" name="n_1mainValue【橋りょう・トンネル】&#10;有形固定資産減価償却率"/>
        <xdr:cNvSpPr txBox="1"/>
      </xdr:nvSpPr>
      <xdr:spPr>
        <a:xfrm>
          <a:off x="358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85289</xdr:rowOff>
    </xdr:from>
    <xdr:ext cx="405111" cy="259045"/>
    <xdr:sp macro="" textlink="">
      <xdr:nvSpPr>
        <xdr:cNvPr id="202" name="n_2mainValue【橋りょう・トンネル】&#10;有形固定資産減価償却率"/>
        <xdr:cNvSpPr txBox="1"/>
      </xdr:nvSpPr>
      <xdr:spPr>
        <a:xfrm>
          <a:off x="2705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18342</xdr:rowOff>
    </xdr:from>
    <xdr:ext cx="405111" cy="259045"/>
    <xdr:sp macro="" textlink="">
      <xdr:nvSpPr>
        <xdr:cNvPr id="203" name="n_3mainValue【橋りょう・トンネル】&#10;有形固定資産減価償却率"/>
        <xdr:cNvSpPr txBox="1"/>
      </xdr:nvSpPr>
      <xdr:spPr>
        <a:xfrm>
          <a:off x="1816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04" name="n_4mainValue【橋りょう・トンネル】&#10;有形固定資産減価償却率"/>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103724</xdr:rowOff>
    </xdr:from>
    <xdr:to>
      <xdr:col>55</xdr:col>
      <xdr:colOff>50800</xdr:colOff>
      <xdr:row>64</xdr:row>
      <xdr:rowOff>33874</xdr:rowOff>
    </xdr:to>
    <xdr:sp macro="" textlink="">
      <xdr:nvSpPr>
        <xdr:cNvPr id="244" name="楕円 243"/>
        <xdr:cNvSpPr/>
      </xdr:nvSpPr>
      <xdr:spPr>
        <a:xfrm>
          <a:off x="10426700" y="109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46550</xdr:rowOff>
    </xdr:from>
    <xdr:ext cx="599010" cy="259045"/>
    <xdr:sp macro="" textlink="">
      <xdr:nvSpPr>
        <xdr:cNvPr id="245" name="【橋りょう・トンネル】&#10;一人当たり有形固定資産（償却資産）額該当値テキスト"/>
        <xdr:cNvSpPr txBox="1"/>
      </xdr:nvSpPr>
      <xdr:spPr>
        <a:xfrm>
          <a:off x="10515600" y="1084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105350</xdr:rowOff>
    </xdr:from>
    <xdr:to>
      <xdr:col>50</xdr:col>
      <xdr:colOff>165100</xdr:colOff>
      <xdr:row>64</xdr:row>
      <xdr:rowOff>35500</xdr:rowOff>
    </xdr:to>
    <xdr:sp macro="" textlink="">
      <xdr:nvSpPr>
        <xdr:cNvPr id="246" name="楕円 245"/>
        <xdr:cNvSpPr/>
      </xdr:nvSpPr>
      <xdr:spPr>
        <a:xfrm>
          <a:off x="9588500" y="109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154524</xdr:rowOff>
    </xdr:from>
    <xdr:to>
      <xdr:col>55</xdr:col>
      <xdr:colOff>0</xdr:colOff>
      <xdr:row>63</xdr:row>
      <xdr:rowOff>156150</xdr:rowOff>
    </xdr:to>
    <xdr:cxnSp macro="">
      <xdr:nvCxnSpPr>
        <xdr:cNvPr id="247" name="直線コネクタ 246"/>
        <xdr:cNvCxnSpPr/>
      </xdr:nvCxnSpPr>
      <xdr:spPr>
        <a:xfrm flipV="1">
          <a:off x="9639300" y="10955874"/>
          <a:ext cx="8382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106000</xdr:rowOff>
    </xdr:from>
    <xdr:to>
      <xdr:col>46</xdr:col>
      <xdr:colOff>38100</xdr:colOff>
      <xdr:row>64</xdr:row>
      <xdr:rowOff>36150</xdr:rowOff>
    </xdr:to>
    <xdr:sp macro="" textlink="">
      <xdr:nvSpPr>
        <xdr:cNvPr id="248" name="楕円 247"/>
        <xdr:cNvSpPr/>
      </xdr:nvSpPr>
      <xdr:spPr>
        <a:xfrm>
          <a:off x="8699500" y="109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156150</xdr:rowOff>
    </xdr:from>
    <xdr:to>
      <xdr:col>50</xdr:col>
      <xdr:colOff>114300</xdr:colOff>
      <xdr:row>63</xdr:row>
      <xdr:rowOff>156800</xdr:rowOff>
    </xdr:to>
    <xdr:cxnSp macro="">
      <xdr:nvCxnSpPr>
        <xdr:cNvPr id="249" name="直線コネクタ 248"/>
        <xdr:cNvCxnSpPr/>
      </xdr:nvCxnSpPr>
      <xdr:spPr>
        <a:xfrm flipV="1">
          <a:off x="8750300" y="10957500"/>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106463</xdr:rowOff>
    </xdr:from>
    <xdr:to>
      <xdr:col>41</xdr:col>
      <xdr:colOff>101600</xdr:colOff>
      <xdr:row>64</xdr:row>
      <xdr:rowOff>36613</xdr:rowOff>
    </xdr:to>
    <xdr:sp macro="" textlink="">
      <xdr:nvSpPr>
        <xdr:cNvPr id="250" name="楕円 249"/>
        <xdr:cNvSpPr/>
      </xdr:nvSpPr>
      <xdr:spPr>
        <a:xfrm>
          <a:off x="7810500" y="109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156800</xdr:rowOff>
    </xdr:from>
    <xdr:to>
      <xdr:col>45</xdr:col>
      <xdr:colOff>177800</xdr:colOff>
      <xdr:row>63</xdr:row>
      <xdr:rowOff>157263</xdr:rowOff>
    </xdr:to>
    <xdr:cxnSp macro="">
      <xdr:nvCxnSpPr>
        <xdr:cNvPr id="251" name="直線コネクタ 250"/>
        <xdr:cNvCxnSpPr/>
      </xdr:nvCxnSpPr>
      <xdr:spPr>
        <a:xfrm flipV="1">
          <a:off x="7861300" y="10958150"/>
          <a:ext cx="889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107028</xdr:rowOff>
    </xdr:from>
    <xdr:to>
      <xdr:col>36</xdr:col>
      <xdr:colOff>165100</xdr:colOff>
      <xdr:row>64</xdr:row>
      <xdr:rowOff>37178</xdr:rowOff>
    </xdr:to>
    <xdr:sp macro="" textlink="">
      <xdr:nvSpPr>
        <xdr:cNvPr id="252" name="楕円 251"/>
        <xdr:cNvSpPr/>
      </xdr:nvSpPr>
      <xdr:spPr>
        <a:xfrm>
          <a:off x="6921500" y="109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157263</xdr:rowOff>
    </xdr:from>
    <xdr:to>
      <xdr:col>41</xdr:col>
      <xdr:colOff>50800</xdr:colOff>
      <xdr:row>63</xdr:row>
      <xdr:rowOff>157828</xdr:rowOff>
    </xdr:to>
    <xdr:cxnSp macro="">
      <xdr:nvCxnSpPr>
        <xdr:cNvPr id="253" name="直線コネクタ 252"/>
        <xdr:cNvCxnSpPr/>
      </xdr:nvCxnSpPr>
      <xdr:spPr>
        <a:xfrm flipV="1">
          <a:off x="6972300" y="10958613"/>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26627</xdr:rowOff>
    </xdr:from>
    <xdr:ext cx="599010" cy="259045"/>
    <xdr:sp macro="" textlink="">
      <xdr:nvSpPr>
        <xdr:cNvPr id="258" name="n_1mainValue【橋りょう・トンネル】&#10;一人当たり有形固定資産（償却資産）額"/>
        <xdr:cNvSpPr txBox="1"/>
      </xdr:nvSpPr>
      <xdr:spPr>
        <a:xfrm>
          <a:off x="9327095" y="1099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27277</xdr:rowOff>
    </xdr:from>
    <xdr:ext cx="599010" cy="259045"/>
    <xdr:sp macro="" textlink="">
      <xdr:nvSpPr>
        <xdr:cNvPr id="259" name="n_2mainValue【橋りょう・トンネル】&#10;一人当たり有形固定資産（償却資産）額"/>
        <xdr:cNvSpPr txBox="1"/>
      </xdr:nvSpPr>
      <xdr:spPr>
        <a:xfrm>
          <a:off x="8450795" y="1100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27740</xdr:rowOff>
    </xdr:from>
    <xdr:ext cx="599010" cy="259045"/>
    <xdr:sp macro="" textlink="">
      <xdr:nvSpPr>
        <xdr:cNvPr id="260" name="n_3mainValue【橋りょう・トンネル】&#10;一人当たり有形固定資産（償却資産）額"/>
        <xdr:cNvSpPr txBox="1"/>
      </xdr:nvSpPr>
      <xdr:spPr>
        <a:xfrm>
          <a:off x="7561795" y="1100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28305</xdr:rowOff>
    </xdr:from>
    <xdr:ext cx="599010" cy="259045"/>
    <xdr:sp macro="" textlink="">
      <xdr:nvSpPr>
        <xdr:cNvPr id="261" name="n_4mainValue【橋りょう・トンネル】&#10;一人当たり有形固定資産（償却資産）額"/>
        <xdr:cNvSpPr txBox="1"/>
      </xdr:nvSpPr>
      <xdr:spPr>
        <a:xfrm>
          <a:off x="6672795" y="1100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42818</xdr:rowOff>
    </xdr:from>
    <xdr:to>
      <xdr:col>24</xdr:col>
      <xdr:colOff>114300</xdr:colOff>
      <xdr:row>83</xdr:row>
      <xdr:rowOff>144418</xdr:rowOff>
    </xdr:to>
    <xdr:sp macro="" textlink="">
      <xdr:nvSpPr>
        <xdr:cNvPr id="303" name="楕円 302"/>
        <xdr:cNvSpPr/>
      </xdr:nvSpPr>
      <xdr:spPr>
        <a:xfrm>
          <a:off x="4584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65695</xdr:rowOff>
    </xdr:from>
    <xdr:ext cx="405111" cy="259045"/>
    <xdr:sp macro="" textlink="">
      <xdr:nvSpPr>
        <xdr:cNvPr id="304" name="【公営住宅】&#10;有形固定資産減価償却率該当値テキスト"/>
        <xdr:cNvSpPr txBox="1"/>
      </xdr:nvSpPr>
      <xdr:spPr>
        <a:xfrm>
          <a:off x="4673600" y="14124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19957</xdr:rowOff>
    </xdr:from>
    <xdr:to>
      <xdr:col>20</xdr:col>
      <xdr:colOff>38100</xdr:colOff>
      <xdr:row>83</xdr:row>
      <xdr:rowOff>121557</xdr:rowOff>
    </xdr:to>
    <xdr:sp macro="" textlink="">
      <xdr:nvSpPr>
        <xdr:cNvPr id="305" name="楕円 304"/>
        <xdr:cNvSpPr/>
      </xdr:nvSpPr>
      <xdr:spPr>
        <a:xfrm>
          <a:off x="3746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70757</xdr:rowOff>
    </xdr:from>
    <xdr:to>
      <xdr:col>24</xdr:col>
      <xdr:colOff>63500</xdr:colOff>
      <xdr:row>83</xdr:row>
      <xdr:rowOff>93618</xdr:rowOff>
    </xdr:to>
    <xdr:cxnSp macro="">
      <xdr:nvCxnSpPr>
        <xdr:cNvPr id="306" name="直線コネクタ 305"/>
        <xdr:cNvCxnSpPr/>
      </xdr:nvCxnSpPr>
      <xdr:spPr>
        <a:xfrm>
          <a:off x="3797300" y="1430110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137523</xdr:rowOff>
    </xdr:from>
    <xdr:to>
      <xdr:col>15</xdr:col>
      <xdr:colOff>101600</xdr:colOff>
      <xdr:row>83</xdr:row>
      <xdr:rowOff>67673</xdr:rowOff>
    </xdr:to>
    <xdr:sp macro="" textlink="">
      <xdr:nvSpPr>
        <xdr:cNvPr id="307" name="楕円 306"/>
        <xdr:cNvSpPr/>
      </xdr:nvSpPr>
      <xdr:spPr>
        <a:xfrm>
          <a:off x="2857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16873</xdr:rowOff>
    </xdr:from>
    <xdr:to>
      <xdr:col>19</xdr:col>
      <xdr:colOff>177800</xdr:colOff>
      <xdr:row>83</xdr:row>
      <xdr:rowOff>70757</xdr:rowOff>
    </xdr:to>
    <xdr:cxnSp macro="">
      <xdr:nvCxnSpPr>
        <xdr:cNvPr id="308" name="直線コネクタ 307"/>
        <xdr:cNvCxnSpPr/>
      </xdr:nvCxnSpPr>
      <xdr:spPr>
        <a:xfrm>
          <a:off x="2908300" y="1424722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117929</xdr:rowOff>
    </xdr:from>
    <xdr:to>
      <xdr:col>10</xdr:col>
      <xdr:colOff>165100</xdr:colOff>
      <xdr:row>83</xdr:row>
      <xdr:rowOff>48079</xdr:rowOff>
    </xdr:to>
    <xdr:sp macro="" textlink="">
      <xdr:nvSpPr>
        <xdr:cNvPr id="309" name="楕円 308"/>
        <xdr:cNvSpPr/>
      </xdr:nvSpPr>
      <xdr:spPr>
        <a:xfrm>
          <a:off x="196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168729</xdr:rowOff>
    </xdr:from>
    <xdr:to>
      <xdr:col>15</xdr:col>
      <xdr:colOff>50800</xdr:colOff>
      <xdr:row>83</xdr:row>
      <xdr:rowOff>16873</xdr:rowOff>
    </xdr:to>
    <xdr:cxnSp macro="">
      <xdr:nvCxnSpPr>
        <xdr:cNvPr id="310" name="直線コネクタ 309"/>
        <xdr:cNvCxnSpPr/>
      </xdr:nvCxnSpPr>
      <xdr:spPr>
        <a:xfrm>
          <a:off x="2019300" y="142276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129358</xdr:rowOff>
    </xdr:from>
    <xdr:to>
      <xdr:col>6</xdr:col>
      <xdr:colOff>38100</xdr:colOff>
      <xdr:row>83</xdr:row>
      <xdr:rowOff>59508</xdr:rowOff>
    </xdr:to>
    <xdr:sp macro="" textlink="">
      <xdr:nvSpPr>
        <xdr:cNvPr id="311" name="楕円 310"/>
        <xdr:cNvSpPr/>
      </xdr:nvSpPr>
      <xdr:spPr>
        <a:xfrm>
          <a:off x="1079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168729</xdr:rowOff>
    </xdr:from>
    <xdr:to>
      <xdr:col>10</xdr:col>
      <xdr:colOff>114300</xdr:colOff>
      <xdr:row>83</xdr:row>
      <xdr:rowOff>8708</xdr:rowOff>
    </xdr:to>
    <xdr:cxnSp macro="">
      <xdr:nvCxnSpPr>
        <xdr:cNvPr id="312" name="直線コネクタ 311"/>
        <xdr:cNvCxnSpPr/>
      </xdr:nvCxnSpPr>
      <xdr:spPr>
        <a:xfrm flipV="1">
          <a:off x="1130300" y="1422762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138084</xdr:rowOff>
    </xdr:from>
    <xdr:ext cx="405111" cy="259045"/>
    <xdr:sp macro="" textlink="">
      <xdr:nvSpPr>
        <xdr:cNvPr id="317" name="n_1mainValue【公営住宅】&#10;有形固定資産減価償却率"/>
        <xdr:cNvSpPr txBox="1"/>
      </xdr:nvSpPr>
      <xdr:spPr>
        <a:xfrm>
          <a:off x="35820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main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64606</xdr:rowOff>
    </xdr:from>
    <xdr:ext cx="405111" cy="259045"/>
    <xdr:sp macro="" textlink="">
      <xdr:nvSpPr>
        <xdr:cNvPr id="319" name="n_3mainValue【公営住宅】&#10;有形固定資産減価償却率"/>
        <xdr:cNvSpPr txBox="1"/>
      </xdr:nvSpPr>
      <xdr:spPr>
        <a:xfrm>
          <a:off x="1816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76035</xdr:rowOff>
    </xdr:from>
    <xdr:ext cx="405111" cy="259045"/>
    <xdr:sp macro="" textlink="">
      <xdr:nvSpPr>
        <xdr:cNvPr id="320" name="n_4mainValue【公営住宅】&#10;有形固定資産減価償却率"/>
        <xdr:cNvSpPr txBox="1"/>
      </xdr:nvSpPr>
      <xdr:spPr>
        <a:xfrm>
          <a:off x="927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5587</xdr:rowOff>
    </xdr:from>
    <xdr:to>
      <xdr:col>55</xdr:col>
      <xdr:colOff>50800</xdr:colOff>
      <xdr:row>82</xdr:row>
      <xdr:rowOff>107187</xdr:rowOff>
    </xdr:to>
    <xdr:sp macro="" textlink="">
      <xdr:nvSpPr>
        <xdr:cNvPr id="356" name="楕円 355"/>
        <xdr:cNvSpPr/>
      </xdr:nvSpPr>
      <xdr:spPr>
        <a:xfrm>
          <a:off x="10426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28464</xdr:rowOff>
    </xdr:from>
    <xdr:ext cx="469744" cy="259045"/>
    <xdr:sp macro="" textlink="">
      <xdr:nvSpPr>
        <xdr:cNvPr id="357" name="【公営住宅】&#10;一人当たり面積該当値テキスト"/>
        <xdr:cNvSpPr txBox="1"/>
      </xdr:nvSpPr>
      <xdr:spPr>
        <a:xfrm>
          <a:off x="105156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7874</xdr:rowOff>
    </xdr:from>
    <xdr:to>
      <xdr:col>50</xdr:col>
      <xdr:colOff>165100</xdr:colOff>
      <xdr:row>82</xdr:row>
      <xdr:rowOff>109474</xdr:rowOff>
    </xdr:to>
    <xdr:sp macro="" textlink="">
      <xdr:nvSpPr>
        <xdr:cNvPr id="358" name="楕円 357"/>
        <xdr:cNvSpPr/>
      </xdr:nvSpPr>
      <xdr:spPr>
        <a:xfrm>
          <a:off x="95885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56387</xdr:rowOff>
    </xdr:from>
    <xdr:to>
      <xdr:col>55</xdr:col>
      <xdr:colOff>0</xdr:colOff>
      <xdr:row>82</xdr:row>
      <xdr:rowOff>58674</xdr:rowOff>
    </xdr:to>
    <xdr:cxnSp macro="">
      <xdr:nvCxnSpPr>
        <xdr:cNvPr id="359" name="直線コネクタ 358"/>
        <xdr:cNvCxnSpPr/>
      </xdr:nvCxnSpPr>
      <xdr:spPr>
        <a:xfrm flipV="1">
          <a:off x="9639300" y="1411528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35877</xdr:rowOff>
    </xdr:from>
    <xdr:to>
      <xdr:col>46</xdr:col>
      <xdr:colOff>38100</xdr:colOff>
      <xdr:row>82</xdr:row>
      <xdr:rowOff>137477</xdr:rowOff>
    </xdr:to>
    <xdr:sp macro="" textlink="">
      <xdr:nvSpPr>
        <xdr:cNvPr id="360" name="楕円 359"/>
        <xdr:cNvSpPr/>
      </xdr:nvSpPr>
      <xdr:spPr>
        <a:xfrm>
          <a:off x="8699500" y="140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58674</xdr:rowOff>
    </xdr:from>
    <xdr:to>
      <xdr:col>50</xdr:col>
      <xdr:colOff>114300</xdr:colOff>
      <xdr:row>82</xdr:row>
      <xdr:rowOff>86677</xdr:rowOff>
    </xdr:to>
    <xdr:cxnSp macro="">
      <xdr:nvCxnSpPr>
        <xdr:cNvPr id="361" name="直線コネクタ 360"/>
        <xdr:cNvCxnSpPr/>
      </xdr:nvCxnSpPr>
      <xdr:spPr>
        <a:xfrm flipV="1">
          <a:off x="8750300" y="14117574"/>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2160</xdr:rowOff>
    </xdr:from>
    <xdr:to>
      <xdr:col>41</xdr:col>
      <xdr:colOff>101600</xdr:colOff>
      <xdr:row>82</xdr:row>
      <xdr:rowOff>103760</xdr:rowOff>
    </xdr:to>
    <xdr:sp macro="" textlink="">
      <xdr:nvSpPr>
        <xdr:cNvPr id="362" name="楕円 361"/>
        <xdr:cNvSpPr/>
      </xdr:nvSpPr>
      <xdr:spPr>
        <a:xfrm>
          <a:off x="7810500" y="140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52960</xdr:rowOff>
    </xdr:from>
    <xdr:to>
      <xdr:col>45</xdr:col>
      <xdr:colOff>177800</xdr:colOff>
      <xdr:row>82</xdr:row>
      <xdr:rowOff>86677</xdr:rowOff>
    </xdr:to>
    <xdr:cxnSp macro="">
      <xdr:nvCxnSpPr>
        <xdr:cNvPr id="363" name="直線コネクタ 362"/>
        <xdr:cNvCxnSpPr/>
      </xdr:nvCxnSpPr>
      <xdr:spPr>
        <a:xfrm>
          <a:off x="7861300" y="14111860"/>
          <a:ext cx="889000" cy="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6159</xdr:rowOff>
    </xdr:from>
    <xdr:to>
      <xdr:col>36</xdr:col>
      <xdr:colOff>165100</xdr:colOff>
      <xdr:row>82</xdr:row>
      <xdr:rowOff>107759</xdr:rowOff>
    </xdr:to>
    <xdr:sp macro="" textlink="">
      <xdr:nvSpPr>
        <xdr:cNvPr id="364" name="楕円 363"/>
        <xdr:cNvSpPr/>
      </xdr:nvSpPr>
      <xdr:spPr>
        <a:xfrm>
          <a:off x="6921500" y="140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52960</xdr:rowOff>
    </xdr:from>
    <xdr:to>
      <xdr:col>41</xdr:col>
      <xdr:colOff>50800</xdr:colOff>
      <xdr:row>82</xdr:row>
      <xdr:rowOff>56959</xdr:rowOff>
    </xdr:to>
    <xdr:cxnSp macro="">
      <xdr:nvCxnSpPr>
        <xdr:cNvPr id="365" name="直線コネクタ 364"/>
        <xdr:cNvCxnSpPr/>
      </xdr:nvCxnSpPr>
      <xdr:spPr>
        <a:xfrm flipV="1">
          <a:off x="6972300" y="14111860"/>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126001</xdr:rowOff>
    </xdr:from>
    <xdr:ext cx="469744" cy="259045"/>
    <xdr:sp macro="" textlink="">
      <xdr:nvSpPr>
        <xdr:cNvPr id="370" name="n_1mainValue【公営住宅】&#10;一人当たり面積"/>
        <xdr:cNvSpPr txBox="1"/>
      </xdr:nvSpPr>
      <xdr:spPr>
        <a:xfrm>
          <a:off x="9391727" y="1384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154004</xdr:rowOff>
    </xdr:from>
    <xdr:ext cx="469744" cy="259045"/>
    <xdr:sp macro="" textlink="">
      <xdr:nvSpPr>
        <xdr:cNvPr id="371" name="n_2mainValue【公営住宅】&#10;一人当たり面積"/>
        <xdr:cNvSpPr txBox="1"/>
      </xdr:nvSpPr>
      <xdr:spPr>
        <a:xfrm>
          <a:off x="8515427" y="1387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120287</xdr:rowOff>
    </xdr:from>
    <xdr:ext cx="469744" cy="259045"/>
    <xdr:sp macro="" textlink="">
      <xdr:nvSpPr>
        <xdr:cNvPr id="372" name="n_3mainValue【公営住宅】&#10;一人当たり面積"/>
        <xdr:cNvSpPr txBox="1"/>
      </xdr:nvSpPr>
      <xdr:spPr>
        <a:xfrm>
          <a:off x="7626427" y="1383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124286</xdr:rowOff>
    </xdr:from>
    <xdr:ext cx="469744" cy="259045"/>
    <xdr:sp macro="" textlink="">
      <xdr:nvSpPr>
        <xdr:cNvPr id="373" name="n_4mainValue【公営住宅】&#10;一人当たり面積"/>
        <xdr:cNvSpPr txBox="1"/>
      </xdr:nvSpPr>
      <xdr:spPr>
        <a:xfrm>
          <a:off x="6737427" y="1384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xdr:rowOff>
    </xdr:from>
    <xdr:to>
      <xdr:col>85</xdr:col>
      <xdr:colOff>177800</xdr:colOff>
      <xdr:row>37</xdr:row>
      <xdr:rowOff>113665</xdr:rowOff>
    </xdr:to>
    <xdr:sp macro="" textlink="">
      <xdr:nvSpPr>
        <xdr:cNvPr id="430" name="楕円 429"/>
        <xdr:cNvSpPr/>
      </xdr:nvSpPr>
      <xdr:spPr>
        <a:xfrm>
          <a:off x="16268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161942</xdr:rowOff>
    </xdr:from>
    <xdr:ext cx="405111" cy="259045"/>
    <xdr:sp macro="" textlink="">
      <xdr:nvSpPr>
        <xdr:cNvPr id="431" name="【認定こども園・幼稚園・保育所】&#10;有形固定資産減価償却率該当値テキスト"/>
        <xdr:cNvSpPr txBox="1"/>
      </xdr:nvSpPr>
      <xdr:spPr>
        <a:xfrm>
          <a:off x="16357600"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432" name="楕円 431"/>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62865</xdr:rowOff>
    </xdr:to>
    <xdr:cxnSp macro="">
      <xdr:nvCxnSpPr>
        <xdr:cNvPr id="433" name="直線コネクタ 432"/>
        <xdr:cNvCxnSpPr/>
      </xdr:nvCxnSpPr>
      <xdr:spPr>
        <a:xfrm>
          <a:off x="15481300" y="63627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27305</xdr:rowOff>
    </xdr:from>
    <xdr:to>
      <xdr:col>76</xdr:col>
      <xdr:colOff>165100</xdr:colOff>
      <xdr:row>37</xdr:row>
      <xdr:rowOff>128905</xdr:rowOff>
    </xdr:to>
    <xdr:sp macro="" textlink="">
      <xdr:nvSpPr>
        <xdr:cNvPr id="434" name="楕円 433"/>
        <xdr:cNvSpPr/>
      </xdr:nvSpPr>
      <xdr:spPr>
        <a:xfrm>
          <a:off x="14541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78105</xdr:rowOff>
    </xdr:to>
    <xdr:cxnSp macro="">
      <xdr:nvCxnSpPr>
        <xdr:cNvPr id="435" name="直線コネクタ 434"/>
        <xdr:cNvCxnSpPr/>
      </xdr:nvCxnSpPr>
      <xdr:spPr>
        <a:xfrm flipV="1">
          <a:off x="14592300" y="63627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154940</xdr:rowOff>
    </xdr:from>
    <xdr:to>
      <xdr:col>72</xdr:col>
      <xdr:colOff>38100</xdr:colOff>
      <xdr:row>37</xdr:row>
      <xdr:rowOff>85090</xdr:rowOff>
    </xdr:to>
    <xdr:sp macro="" textlink="">
      <xdr:nvSpPr>
        <xdr:cNvPr id="436" name="楕円 435"/>
        <xdr:cNvSpPr/>
      </xdr:nvSpPr>
      <xdr:spPr>
        <a:xfrm>
          <a:off x="1365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34290</xdr:rowOff>
    </xdr:from>
    <xdr:to>
      <xdr:col>76</xdr:col>
      <xdr:colOff>114300</xdr:colOff>
      <xdr:row>37</xdr:row>
      <xdr:rowOff>78105</xdr:rowOff>
    </xdr:to>
    <xdr:cxnSp macro="">
      <xdr:nvCxnSpPr>
        <xdr:cNvPr id="437" name="直線コネクタ 436"/>
        <xdr:cNvCxnSpPr/>
      </xdr:nvCxnSpPr>
      <xdr:spPr>
        <a:xfrm>
          <a:off x="13703300" y="63779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122555</xdr:rowOff>
    </xdr:from>
    <xdr:to>
      <xdr:col>67</xdr:col>
      <xdr:colOff>101600</xdr:colOff>
      <xdr:row>37</xdr:row>
      <xdr:rowOff>52705</xdr:rowOff>
    </xdr:to>
    <xdr:sp macro="" textlink="">
      <xdr:nvSpPr>
        <xdr:cNvPr id="438" name="楕円 437"/>
        <xdr:cNvSpPr/>
      </xdr:nvSpPr>
      <xdr:spPr>
        <a:xfrm>
          <a:off x="12763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xdr:rowOff>
    </xdr:from>
    <xdr:to>
      <xdr:col>71</xdr:col>
      <xdr:colOff>177800</xdr:colOff>
      <xdr:row>37</xdr:row>
      <xdr:rowOff>34290</xdr:rowOff>
    </xdr:to>
    <xdr:cxnSp macro="">
      <xdr:nvCxnSpPr>
        <xdr:cNvPr id="439" name="直線コネクタ 438"/>
        <xdr:cNvCxnSpPr/>
      </xdr:nvCxnSpPr>
      <xdr:spPr>
        <a:xfrm>
          <a:off x="12814300" y="63455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60977</xdr:rowOff>
    </xdr:from>
    <xdr:ext cx="405111" cy="259045"/>
    <xdr:sp macro="" textlink="">
      <xdr:nvSpPr>
        <xdr:cNvPr id="444" name="n_1mainValue【認定こども園・幼稚園・保育所】&#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120032</xdr:rowOff>
    </xdr:from>
    <xdr:ext cx="405111" cy="259045"/>
    <xdr:sp macro="" textlink="">
      <xdr:nvSpPr>
        <xdr:cNvPr id="445" name="n_2mainValue【認定こども園・幼稚園・保育所】&#10;有形固定資産減価償却率"/>
        <xdr:cNvSpPr txBox="1"/>
      </xdr:nvSpPr>
      <xdr:spPr>
        <a:xfrm>
          <a:off x="14389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76217</xdr:rowOff>
    </xdr:from>
    <xdr:ext cx="405111" cy="259045"/>
    <xdr:sp macro="" textlink="">
      <xdr:nvSpPr>
        <xdr:cNvPr id="446" name="n_3mainValue【認定こども園・幼稚園・保育所】&#10;有形固定資産減価償却率"/>
        <xdr:cNvSpPr txBox="1"/>
      </xdr:nvSpPr>
      <xdr:spPr>
        <a:xfrm>
          <a:off x="13500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43832</xdr:rowOff>
    </xdr:from>
    <xdr:ext cx="405111" cy="259045"/>
    <xdr:sp macro="" textlink="">
      <xdr:nvSpPr>
        <xdr:cNvPr id="447" name="n_4mainValue【認定こども園・幼稚園・保育所】&#10;有形固定資産減価償却率"/>
        <xdr:cNvSpPr txBox="1"/>
      </xdr:nvSpPr>
      <xdr:spPr>
        <a:xfrm>
          <a:off x="12611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85" name="楕円 484"/>
        <xdr:cNvSpPr/>
      </xdr:nvSpPr>
      <xdr:spPr>
        <a:xfrm>
          <a:off x="22110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73423</xdr:rowOff>
    </xdr:from>
    <xdr:ext cx="469744" cy="259045"/>
    <xdr:sp macro="" textlink="">
      <xdr:nvSpPr>
        <xdr:cNvPr id="486" name="【認定こども園・幼稚園・保育所】&#10;一人当たり面積該当値テキスト"/>
        <xdr:cNvSpPr txBox="1"/>
      </xdr:nvSpPr>
      <xdr:spPr>
        <a:xfrm>
          <a:off x="22199600" y="65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macro="" textlink="">
      <xdr:nvSpPr>
        <xdr:cNvPr id="487" name="楕円 486"/>
        <xdr:cNvSpPr/>
      </xdr:nvSpPr>
      <xdr:spPr>
        <a:xfrm>
          <a:off x="2127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39</xdr:row>
      <xdr:rowOff>124206</xdr:rowOff>
    </xdr:to>
    <xdr:cxnSp macro="">
      <xdr:nvCxnSpPr>
        <xdr:cNvPr id="488" name="直線コネクタ 487"/>
        <xdr:cNvCxnSpPr/>
      </xdr:nvCxnSpPr>
      <xdr:spPr>
        <a:xfrm flipV="1">
          <a:off x="21323300" y="67878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18542</xdr:rowOff>
    </xdr:from>
    <xdr:to>
      <xdr:col>107</xdr:col>
      <xdr:colOff>101600</xdr:colOff>
      <xdr:row>39</xdr:row>
      <xdr:rowOff>120142</xdr:rowOff>
    </xdr:to>
    <xdr:sp macro="" textlink="">
      <xdr:nvSpPr>
        <xdr:cNvPr id="489" name="楕円 488"/>
        <xdr:cNvSpPr/>
      </xdr:nvSpPr>
      <xdr:spPr>
        <a:xfrm>
          <a:off x="20383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69342</xdr:rowOff>
    </xdr:from>
    <xdr:to>
      <xdr:col>111</xdr:col>
      <xdr:colOff>177800</xdr:colOff>
      <xdr:row>39</xdr:row>
      <xdr:rowOff>124206</xdr:rowOff>
    </xdr:to>
    <xdr:cxnSp macro="">
      <xdr:nvCxnSpPr>
        <xdr:cNvPr id="490" name="直線コネクタ 489"/>
        <xdr:cNvCxnSpPr/>
      </xdr:nvCxnSpPr>
      <xdr:spPr>
        <a:xfrm>
          <a:off x="20434300" y="6755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91" name="楕円 490"/>
        <xdr:cNvSpPr/>
      </xdr:nvSpPr>
      <xdr:spPr>
        <a:xfrm>
          <a:off x="19494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23622</xdr:rowOff>
    </xdr:from>
    <xdr:to>
      <xdr:col>107</xdr:col>
      <xdr:colOff>50800</xdr:colOff>
      <xdr:row>39</xdr:row>
      <xdr:rowOff>69342</xdr:rowOff>
    </xdr:to>
    <xdr:cxnSp macro="">
      <xdr:nvCxnSpPr>
        <xdr:cNvPr id="492" name="直線コネクタ 491"/>
        <xdr:cNvCxnSpPr/>
      </xdr:nvCxnSpPr>
      <xdr:spPr>
        <a:xfrm>
          <a:off x="19545300" y="6710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146558</xdr:rowOff>
    </xdr:from>
    <xdr:to>
      <xdr:col>98</xdr:col>
      <xdr:colOff>38100</xdr:colOff>
      <xdr:row>39</xdr:row>
      <xdr:rowOff>76708</xdr:rowOff>
    </xdr:to>
    <xdr:sp macro="" textlink="">
      <xdr:nvSpPr>
        <xdr:cNvPr id="493" name="楕円 492"/>
        <xdr:cNvSpPr/>
      </xdr:nvSpPr>
      <xdr:spPr>
        <a:xfrm>
          <a:off x="18605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23622</xdr:rowOff>
    </xdr:from>
    <xdr:to>
      <xdr:col>102</xdr:col>
      <xdr:colOff>114300</xdr:colOff>
      <xdr:row>39</xdr:row>
      <xdr:rowOff>25908</xdr:rowOff>
    </xdr:to>
    <xdr:cxnSp macro="">
      <xdr:nvCxnSpPr>
        <xdr:cNvPr id="494" name="直線コネクタ 493"/>
        <xdr:cNvCxnSpPr/>
      </xdr:nvCxnSpPr>
      <xdr:spPr>
        <a:xfrm flipV="1">
          <a:off x="18656300" y="67101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495" name="n_1aveValue【認定こども園・幼稚園・保育所】&#10;一人当たり面積"/>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20083</xdr:rowOff>
    </xdr:from>
    <xdr:ext cx="469744" cy="259045"/>
    <xdr:sp macro="" textlink="">
      <xdr:nvSpPr>
        <xdr:cNvPr id="499" name="n_1mainValue【認定こども園・幼稚園・保育所】&#10;一人当たり面積"/>
        <xdr:cNvSpPr txBox="1"/>
      </xdr:nvSpPr>
      <xdr:spPr>
        <a:xfrm>
          <a:off x="210757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136669</xdr:rowOff>
    </xdr:from>
    <xdr:ext cx="469744" cy="259045"/>
    <xdr:sp macro="" textlink="">
      <xdr:nvSpPr>
        <xdr:cNvPr id="500" name="n_2mainValue【認定こども園・幼稚園・保育所】&#10;一人当たり面積"/>
        <xdr:cNvSpPr txBox="1"/>
      </xdr:nvSpPr>
      <xdr:spPr>
        <a:xfrm>
          <a:off x="20199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90949</xdr:rowOff>
    </xdr:from>
    <xdr:ext cx="469744" cy="259045"/>
    <xdr:sp macro="" textlink="">
      <xdr:nvSpPr>
        <xdr:cNvPr id="501" name="n_3mainValue【認定こども園・幼稚園・保育所】&#10;一人当たり面積"/>
        <xdr:cNvSpPr txBox="1"/>
      </xdr:nvSpPr>
      <xdr:spPr>
        <a:xfrm>
          <a:off x="19310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93235</xdr:rowOff>
    </xdr:from>
    <xdr:ext cx="469744" cy="259045"/>
    <xdr:sp macro="" textlink="">
      <xdr:nvSpPr>
        <xdr:cNvPr id="502" name="n_4mainValue【認定こども園・幼稚園・保育所】&#10;一人当たり面積"/>
        <xdr:cNvSpPr txBox="1"/>
      </xdr:nvSpPr>
      <xdr:spPr>
        <a:xfrm>
          <a:off x="18421427" y="64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533" name="【学校施設】&#10;有形固定資産減価償却率平均値テキスト"/>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71665</xdr:rowOff>
    </xdr:from>
    <xdr:to>
      <xdr:col>85</xdr:col>
      <xdr:colOff>177800</xdr:colOff>
      <xdr:row>60</xdr:row>
      <xdr:rowOff>1815</xdr:rowOff>
    </xdr:to>
    <xdr:sp macro="" textlink="">
      <xdr:nvSpPr>
        <xdr:cNvPr id="544" name="楕円 543"/>
        <xdr:cNvSpPr/>
      </xdr:nvSpPr>
      <xdr:spPr>
        <a:xfrm>
          <a:off x="16268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94542</xdr:rowOff>
    </xdr:from>
    <xdr:ext cx="405111" cy="259045"/>
    <xdr:sp macro="" textlink="">
      <xdr:nvSpPr>
        <xdr:cNvPr id="545" name="【学校施設】&#10;有形固定資産減価償却率該当値テキスト"/>
        <xdr:cNvSpPr txBox="1"/>
      </xdr:nvSpPr>
      <xdr:spPr>
        <a:xfrm>
          <a:off x="16357600" y="1003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66766</xdr:rowOff>
    </xdr:from>
    <xdr:to>
      <xdr:col>81</xdr:col>
      <xdr:colOff>101600</xdr:colOff>
      <xdr:row>59</xdr:row>
      <xdr:rowOff>168366</xdr:rowOff>
    </xdr:to>
    <xdr:sp macro="" textlink="">
      <xdr:nvSpPr>
        <xdr:cNvPr id="546" name="楕円 545"/>
        <xdr:cNvSpPr/>
      </xdr:nvSpPr>
      <xdr:spPr>
        <a:xfrm>
          <a:off x="15430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117566</xdr:rowOff>
    </xdr:from>
    <xdr:to>
      <xdr:col>85</xdr:col>
      <xdr:colOff>127000</xdr:colOff>
      <xdr:row>59</xdr:row>
      <xdr:rowOff>122465</xdr:rowOff>
    </xdr:to>
    <xdr:cxnSp macro="">
      <xdr:nvCxnSpPr>
        <xdr:cNvPr id="547" name="直線コネクタ 546"/>
        <xdr:cNvCxnSpPr/>
      </xdr:nvCxnSpPr>
      <xdr:spPr>
        <a:xfrm>
          <a:off x="15481300" y="1023311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60234</xdr:rowOff>
    </xdr:from>
    <xdr:to>
      <xdr:col>76</xdr:col>
      <xdr:colOff>165100</xdr:colOff>
      <xdr:row>59</xdr:row>
      <xdr:rowOff>161834</xdr:rowOff>
    </xdr:to>
    <xdr:sp macro="" textlink="">
      <xdr:nvSpPr>
        <xdr:cNvPr id="548" name="楕円 547"/>
        <xdr:cNvSpPr/>
      </xdr:nvSpPr>
      <xdr:spPr>
        <a:xfrm>
          <a:off x="14541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111034</xdr:rowOff>
    </xdr:from>
    <xdr:to>
      <xdr:col>81</xdr:col>
      <xdr:colOff>50800</xdr:colOff>
      <xdr:row>59</xdr:row>
      <xdr:rowOff>117566</xdr:rowOff>
    </xdr:to>
    <xdr:cxnSp macro="">
      <xdr:nvCxnSpPr>
        <xdr:cNvPr id="549" name="直線コネクタ 548"/>
        <xdr:cNvCxnSpPr/>
      </xdr:nvCxnSpPr>
      <xdr:spPr>
        <a:xfrm>
          <a:off x="14592300" y="102265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76563</xdr:rowOff>
    </xdr:from>
    <xdr:to>
      <xdr:col>72</xdr:col>
      <xdr:colOff>38100</xdr:colOff>
      <xdr:row>60</xdr:row>
      <xdr:rowOff>6713</xdr:rowOff>
    </xdr:to>
    <xdr:sp macro="" textlink="">
      <xdr:nvSpPr>
        <xdr:cNvPr id="550" name="楕円 549"/>
        <xdr:cNvSpPr/>
      </xdr:nvSpPr>
      <xdr:spPr>
        <a:xfrm>
          <a:off x="13652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111034</xdr:rowOff>
    </xdr:from>
    <xdr:to>
      <xdr:col>76</xdr:col>
      <xdr:colOff>114300</xdr:colOff>
      <xdr:row>59</xdr:row>
      <xdr:rowOff>127363</xdr:rowOff>
    </xdr:to>
    <xdr:cxnSp macro="">
      <xdr:nvCxnSpPr>
        <xdr:cNvPr id="551" name="直線コネクタ 550"/>
        <xdr:cNvCxnSpPr/>
      </xdr:nvCxnSpPr>
      <xdr:spPr>
        <a:xfrm flipV="1">
          <a:off x="13703300" y="102265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45538</xdr:rowOff>
    </xdr:from>
    <xdr:to>
      <xdr:col>67</xdr:col>
      <xdr:colOff>101600</xdr:colOff>
      <xdr:row>59</xdr:row>
      <xdr:rowOff>147138</xdr:rowOff>
    </xdr:to>
    <xdr:sp macro="" textlink="">
      <xdr:nvSpPr>
        <xdr:cNvPr id="552" name="楕円 551"/>
        <xdr:cNvSpPr/>
      </xdr:nvSpPr>
      <xdr:spPr>
        <a:xfrm>
          <a:off x="12763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96338</xdr:rowOff>
    </xdr:from>
    <xdr:to>
      <xdr:col>71</xdr:col>
      <xdr:colOff>177800</xdr:colOff>
      <xdr:row>59</xdr:row>
      <xdr:rowOff>127363</xdr:rowOff>
    </xdr:to>
    <xdr:cxnSp macro="">
      <xdr:nvCxnSpPr>
        <xdr:cNvPr id="553" name="直線コネクタ 552"/>
        <xdr:cNvCxnSpPr/>
      </xdr:nvCxnSpPr>
      <xdr:spPr>
        <a:xfrm>
          <a:off x="12814300" y="102118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4"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55" name="n_2aveValue【学校施設】&#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556" name="n_3aveValue【学校施設】&#10;有形固定資産減価償却率"/>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57" name="n_4aveValue【学校施設】&#10;有形固定資産減価償却率"/>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13443</xdr:rowOff>
    </xdr:from>
    <xdr:ext cx="405111" cy="259045"/>
    <xdr:sp macro="" textlink="">
      <xdr:nvSpPr>
        <xdr:cNvPr id="558" name="n_1mainValue【学校施設】&#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6911</xdr:rowOff>
    </xdr:from>
    <xdr:ext cx="405111" cy="259045"/>
    <xdr:sp macro="" textlink="">
      <xdr:nvSpPr>
        <xdr:cNvPr id="559" name="n_2mainValue【学校施設】&#10;有形固定資産減価償却率"/>
        <xdr:cNvSpPr txBox="1"/>
      </xdr:nvSpPr>
      <xdr:spPr>
        <a:xfrm>
          <a:off x="14389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560" name="n_3mainValue【学校施設】&#10;有形固定資産減価償却率"/>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163665</xdr:rowOff>
    </xdr:from>
    <xdr:ext cx="405111" cy="259045"/>
    <xdr:sp macro="" textlink="">
      <xdr:nvSpPr>
        <xdr:cNvPr id="561" name="n_4mainValue【学校施設】&#10;有形固定資産減価償却率"/>
        <xdr:cNvSpPr txBox="1"/>
      </xdr:nvSpPr>
      <xdr:spPr>
        <a:xfrm>
          <a:off x="12611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9" name="【学校施設】&#10;一人当たり面積平均値テキスト"/>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38354</xdr:rowOff>
    </xdr:from>
    <xdr:to>
      <xdr:col>116</xdr:col>
      <xdr:colOff>114300</xdr:colOff>
      <xdr:row>61</xdr:row>
      <xdr:rowOff>139954</xdr:rowOff>
    </xdr:to>
    <xdr:sp macro="" textlink="">
      <xdr:nvSpPr>
        <xdr:cNvPr id="600" name="楕円 599"/>
        <xdr:cNvSpPr/>
      </xdr:nvSpPr>
      <xdr:spPr>
        <a:xfrm>
          <a:off x="22110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61231</xdr:rowOff>
    </xdr:from>
    <xdr:ext cx="469744" cy="259045"/>
    <xdr:sp macro="" textlink="">
      <xdr:nvSpPr>
        <xdr:cNvPr id="601" name="【学校施設】&#10;一人当たり面積該当値テキスト"/>
        <xdr:cNvSpPr txBox="1"/>
      </xdr:nvSpPr>
      <xdr:spPr>
        <a:xfrm>
          <a:off x="22199600"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66701</xdr:rowOff>
    </xdr:from>
    <xdr:to>
      <xdr:col>112</xdr:col>
      <xdr:colOff>38100</xdr:colOff>
      <xdr:row>61</xdr:row>
      <xdr:rowOff>168301</xdr:rowOff>
    </xdr:to>
    <xdr:sp macro="" textlink="">
      <xdr:nvSpPr>
        <xdr:cNvPr id="602" name="楕円 601"/>
        <xdr:cNvSpPr/>
      </xdr:nvSpPr>
      <xdr:spPr>
        <a:xfrm>
          <a:off x="21272500" y="105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89154</xdr:rowOff>
    </xdr:from>
    <xdr:to>
      <xdr:col>116</xdr:col>
      <xdr:colOff>63500</xdr:colOff>
      <xdr:row>61</xdr:row>
      <xdr:rowOff>117501</xdr:rowOff>
    </xdr:to>
    <xdr:cxnSp macro="">
      <xdr:nvCxnSpPr>
        <xdr:cNvPr id="603" name="直線コネクタ 602"/>
        <xdr:cNvCxnSpPr/>
      </xdr:nvCxnSpPr>
      <xdr:spPr>
        <a:xfrm flipV="1">
          <a:off x="21323300" y="10547604"/>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37440</xdr:rowOff>
    </xdr:from>
    <xdr:to>
      <xdr:col>107</xdr:col>
      <xdr:colOff>101600</xdr:colOff>
      <xdr:row>61</xdr:row>
      <xdr:rowOff>139040</xdr:rowOff>
    </xdr:to>
    <xdr:sp macro="" textlink="">
      <xdr:nvSpPr>
        <xdr:cNvPr id="604" name="楕円 603"/>
        <xdr:cNvSpPr/>
      </xdr:nvSpPr>
      <xdr:spPr>
        <a:xfrm>
          <a:off x="20383500" y="104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88240</xdr:rowOff>
    </xdr:from>
    <xdr:to>
      <xdr:col>111</xdr:col>
      <xdr:colOff>177800</xdr:colOff>
      <xdr:row>61</xdr:row>
      <xdr:rowOff>117501</xdr:rowOff>
    </xdr:to>
    <xdr:cxnSp macro="">
      <xdr:nvCxnSpPr>
        <xdr:cNvPr id="605" name="直線コネクタ 604"/>
        <xdr:cNvCxnSpPr/>
      </xdr:nvCxnSpPr>
      <xdr:spPr>
        <a:xfrm>
          <a:off x="20434300" y="10546690"/>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96418</xdr:rowOff>
    </xdr:from>
    <xdr:to>
      <xdr:col>102</xdr:col>
      <xdr:colOff>165100</xdr:colOff>
      <xdr:row>62</xdr:row>
      <xdr:rowOff>26568</xdr:rowOff>
    </xdr:to>
    <xdr:sp macro="" textlink="">
      <xdr:nvSpPr>
        <xdr:cNvPr id="606" name="楕円 605"/>
        <xdr:cNvSpPr/>
      </xdr:nvSpPr>
      <xdr:spPr>
        <a:xfrm>
          <a:off x="19494500" y="105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88240</xdr:rowOff>
    </xdr:from>
    <xdr:to>
      <xdr:col>107</xdr:col>
      <xdr:colOff>50800</xdr:colOff>
      <xdr:row>61</xdr:row>
      <xdr:rowOff>147218</xdr:rowOff>
    </xdr:to>
    <xdr:cxnSp macro="">
      <xdr:nvCxnSpPr>
        <xdr:cNvPr id="607" name="直線コネクタ 606"/>
        <xdr:cNvCxnSpPr/>
      </xdr:nvCxnSpPr>
      <xdr:spPr>
        <a:xfrm flipV="1">
          <a:off x="19545300" y="10546690"/>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104191</xdr:rowOff>
    </xdr:from>
    <xdr:to>
      <xdr:col>98</xdr:col>
      <xdr:colOff>38100</xdr:colOff>
      <xdr:row>62</xdr:row>
      <xdr:rowOff>34341</xdr:rowOff>
    </xdr:to>
    <xdr:sp macro="" textlink="">
      <xdr:nvSpPr>
        <xdr:cNvPr id="608" name="楕円 607"/>
        <xdr:cNvSpPr/>
      </xdr:nvSpPr>
      <xdr:spPr>
        <a:xfrm>
          <a:off x="18605500" y="105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147218</xdr:rowOff>
    </xdr:from>
    <xdr:to>
      <xdr:col>102</xdr:col>
      <xdr:colOff>114300</xdr:colOff>
      <xdr:row>61</xdr:row>
      <xdr:rowOff>154991</xdr:rowOff>
    </xdr:to>
    <xdr:cxnSp macro="">
      <xdr:nvCxnSpPr>
        <xdr:cNvPr id="609" name="直線コネクタ 608"/>
        <xdr:cNvCxnSpPr/>
      </xdr:nvCxnSpPr>
      <xdr:spPr>
        <a:xfrm flipV="1">
          <a:off x="18656300" y="1060566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10"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1"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2"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13" name="n_4aveValue【学校施設】&#10;一人当たり面積"/>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13378</xdr:rowOff>
    </xdr:from>
    <xdr:ext cx="469744" cy="259045"/>
    <xdr:sp macro="" textlink="">
      <xdr:nvSpPr>
        <xdr:cNvPr id="614" name="n_1mainValue【学校施設】&#10;一人当たり面積"/>
        <xdr:cNvSpPr txBox="1"/>
      </xdr:nvSpPr>
      <xdr:spPr>
        <a:xfrm>
          <a:off x="21075727" y="1030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155567</xdr:rowOff>
    </xdr:from>
    <xdr:ext cx="469744" cy="259045"/>
    <xdr:sp macro="" textlink="">
      <xdr:nvSpPr>
        <xdr:cNvPr id="615" name="n_2mainValue【学校施設】&#10;一人当たり面積"/>
        <xdr:cNvSpPr txBox="1"/>
      </xdr:nvSpPr>
      <xdr:spPr>
        <a:xfrm>
          <a:off x="20199427" y="102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43095</xdr:rowOff>
    </xdr:from>
    <xdr:ext cx="469744" cy="259045"/>
    <xdr:sp macro="" textlink="">
      <xdr:nvSpPr>
        <xdr:cNvPr id="616" name="n_3mainValue【学校施設】&#10;一人当たり面積"/>
        <xdr:cNvSpPr txBox="1"/>
      </xdr:nvSpPr>
      <xdr:spPr>
        <a:xfrm>
          <a:off x="19310427" y="103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25468</xdr:rowOff>
    </xdr:from>
    <xdr:ext cx="469744" cy="259045"/>
    <xdr:sp macro="" textlink="">
      <xdr:nvSpPr>
        <xdr:cNvPr id="617" name="n_4mainValue【学校施設】&#10;一人当たり面積"/>
        <xdr:cNvSpPr txBox="1"/>
      </xdr:nvSpPr>
      <xdr:spPr>
        <a:xfrm>
          <a:off x="18421427" y="1065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46" name="【児童館】&#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85089</xdr:rowOff>
    </xdr:from>
    <xdr:to>
      <xdr:col>76</xdr:col>
      <xdr:colOff>165100</xdr:colOff>
      <xdr:row>82</xdr:row>
      <xdr:rowOff>15239</xdr:rowOff>
    </xdr:to>
    <xdr:sp macro="" textlink="">
      <xdr:nvSpPr>
        <xdr:cNvPr id="657" name="楕円 656"/>
        <xdr:cNvSpPr/>
      </xdr:nvSpPr>
      <xdr:spPr>
        <a:xfrm>
          <a:off x="145415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57150</xdr:rowOff>
    </xdr:from>
    <xdr:to>
      <xdr:col>72</xdr:col>
      <xdr:colOff>38100</xdr:colOff>
      <xdr:row>81</xdr:row>
      <xdr:rowOff>158750</xdr:rowOff>
    </xdr:to>
    <xdr:sp macro="" textlink="">
      <xdr:nvSpPr>
        <xdr:cNvPr id="658" name="楕円 657"/>
        <xdr:cNvSpPr/>
      </xdr:nvSpPr>
      <xdr:spPr>
        <a:xfrm>
          <a:off x="13652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107950</xdr:rowOff>
    </xdr:from>
    <xdr:to>
      <xdr:col>76</xdr:col>
      <xdr:colOff>114300</xdr:colOff>
      <xdr:row>81</xdr:row>
      <xdr:rowOff>135889</xdr:rowOff>
    </xdr:to>
    <xdr:cxnSp macro="">
      <xdr:nvCxnSpPr>
        <xdr:cNvPr id="659" name="直線コネクタ 658"/>
        <xdr:cNvCxnSpPr/>
      </xdr:nvCxnSpPr>
      <xdr:spPr>
        <a:xfrm>
          <a:off x="13703300" y="139954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30480</xdr:rowOff>
    </xdr:from>
    <xdr:to>
      <xdr:col>67</xdr:col>
      <xdr:colOff>101600</xdr:colOff>
      <xdr:row>81</xdr:row>
      <xdr:rowOff>132080</xdr:rowOff>
    </xdr:to>
    <xdr:sp macro="" textlink="">
      <xdr:nvSpPr>
        <xdr:cNvPr id="660" name="楕円 659"/>
        <xdr:cNvSpPr/>
      </xdr:nvSpPr>
      <xdr:spPr>
        <a:xfrm>
          <a:off x="127635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81280</xdr:rowOff>
    </xdr:from>
    <xdr:to>
      <xdr:col>71</xdr:col>
      <xdr:colOff>177800</xdr:colOff>
      <xdr:row>81</xdr:row>
      <xdr:rowOff>107950</xdr:rowOff>
    </xdr:to>
    <xdr:cxnSp macro="">
      <xdr:nvCxnSpPr>
        <xdr:cNvPr id="661" name="直線コネクタ 660"/>
        <xdr:cNvCxnSpPr/>
      </xdr:nvCxnSpPr>
      <xdr:spPr>
        <a:xfrm>
          <a:off x="12814300" y="13968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2" name="n_1aveValue【児童館】&#10;有形固定資産減価償却率"/>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33038</xdr:rowOff>
    </xdr:from>
    <xdr:ext cx="405111" cy="259045"/>
    <xdr:sp macro="" textlink="">
      <xdr:nvSpPr>
        <xdr:cNvPr id="663" name="n_2aveValue【児童館】&#10;有形固定資産減価償却率"/>
        <xdr:cNvSpPr txBox="1"/>
      </xdr:nvSpPr>
      <xdr:spPr>
        <a:xfrm>
          <a:off x="14389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664" name="n_3aveValue【児童館】&#10;有形固定資産減価償却率"/>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40657</xdr:rowOff>
    </xdr:from>
    <xdr:ext cx="405111" cy="259045"/>
    <xdr:sp macro="" textlink="">
      <xdr:nvSpPr>
        <xdr:cNvPr id="665" name="n_4aveValue【児童館】&#10;有形固定資産減価償却率"/>
        <xdr:cNvSpPr txBox="1"/>
      </xdr:nvSpPr>
      <xdr:spPr>
        <a:xfrm>
          <a:off x="126117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31766</xdr:rowOff>
    </xdr:from>
    <xdr:ext cx="405111" cy="259045"/>
    <xdr:sp macro="" textlink="">
      <xdr:nvSpPr>
        <xdr:cNvPr id="666" name="n_2mainValue【児童館】&#10;有形固定資産減価償却率"/>
        <xdr:cNvSpPr txBox="1"/>
      </xdr:nvSpPr>
      <xdr:spPr>
        <a:xfrm>
          <a:off x="14389744" y="1374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3827</xdr:rowOff>
    </xdr:from>
    <xdr:ext cx="405111" cy="259045"/>
    <xdr:sp macro="" textlink="">
      <xdr:nvSpPr>
        <xdr:cNvPr id="667" name="n_3mainValue【児童館】&#10;有形固定資産減価償却率"/>
        <xdr:cNvSpPr txBox="1"/>
      </xdr:nvSpPr>
      <xdr:spPr>
        <a:xfrm>
          <a:off x="13500744" y="1371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148607</xdr:rowOff>
    </xdr:from>
    <xdr:ext cx="405111" cy="259045"/>
    <xdr:sp macro="" textlink="">
      <xdr:nvSpPr>
        <xdr:cNvPr id="668" name="n_4mainValue【児童館】&#10;有形固定資産減価償却率"/>
        <xdr:cNvSpPr txBox="1"/>
      </xdr:nvSpPr>
      <xdr:spPr>
        <a:xfrm>
          <a:off x="12611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2" name="直線コネクタ 691"/>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94" name="直線コネクタ 69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95"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96" name="直線コネクタ 695"/>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697" name="【児童館】&#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98" name="フローチャート: 判断 697"/>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99" name="フローチャート: 判断 698"/>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0" name="フローチャート: 判断 699"/>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1" name="フローチャート: 判断 700"/>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2" name="フローチャート: 判断 701"/>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25400</xdr:rowOff>
    </xdr:from>
    <xdr:to>
      <xdr:col>107</xdr:col>
      <xdr:colOff>101600</xdr:colOff>
      <xdr:row>85</xdr:row>
      <xdr:rowOff>127000</xdr:rowOff>
    </xdr:to>
    <xdr:sp macro="" textlink="">
      <xdr:nvSpPr>
        <xdr:cNvPr id="708" name="楕円 707"/>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709" name="楕円 708"/>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710" name="直線コネクタ 709"/>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711" name="楕円 710"/>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712" name="直線コネクタ 711"/>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13"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14"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15"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16"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17"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18"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719"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2" name="テキスト ボックス 73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4" name="テキスト ボックス 7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6" name="テキスト ボックス 7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8" name="テキスト ボックス 7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0" name="テキスト ボックス 73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2" name="テキスト ボックス 74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44" name="直線コネクタ 743"/>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45"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46" name="直線コネクタ 745"/>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47"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48" name="直線コネクタ 747"/>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749" name="【公民館】&#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50" name="フローチャート: 判断 749"/>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51" name="フローチャート: 判断 750"/>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52" name="フローチャート: 判断 751"/>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53" name="フローチャート: 判断 752"/>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54" name="フローチャート: 判断 753"/>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60" name="楕円 759"/>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761" name="【公民館】&#10;有形固定資産減価償却率該当値テキスト"/>
        <xdr:cNvSpPr txBox="1"/>
      </xdr:nvSpPr>
      <xdr:spPr>
        <a:xfrm>
          <a:off x="16357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67311</xdr:rowOff>
    </xdr:from>
    <xdr:to>
      <xdr:col>81</xdr:col>
      <xdr:colOff>101600</xdr:colOff>
      <xdr:row>103</xdr:row>
      <xdr:rowOff>168911</xdr:rowOff>
    </xdr:to>
    <xdr:sp macro="" textlink="">
      <xdr:nvSpPr>
        <xdr:cNvPr id="762" name="楕円 761"/>
        <xdr:cNvSpPr/>
      </xdr:nvSpPr>
      <xdr:spPr>
        <a:xfrm>
          <a:off x="15430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103</xdr:row>
      <xdr:rowOff>118111</xdr:rowOff>
    </xdr:to>
    <xdr:cxnSp macro="">
      <xdr:nvCxnSpPr>
        <xdr:cNvPr id="763" name="直線コネクタ 762"/>
        <xdr:cNvCxnSpPr/>
      </xdr:nvCxnSpPr>
      <xdr:spPr>
        <a:xfrm flipV="1">
          <a:off x="15481300" y="17586961"/>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764" name="楕円 763"/>
        <xdr:cNvSpPr/>
      </xdr:nvSpPr>
      <xdr:spPr>
        <a:xfrm>
          <a:off x="14541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118111</xdr:rowOff>
    </xdr:from>
    <xdr:to>
      <xdr:col>81</xdr:col>
      <xdr:colOff>50800</xdr:colOff>
      <xdr:row>104</xdr:row>
      <xdr:rowOff>104775</xdr:rowOff>
    </xdr:to>
    <xdr:cxnSp macro="">
      <xdr:nvCxnSpPr>
        <xdr:cNvPr id="765" name="直線コネクタ 764"/>
        <xdr:cNvCxnSpPr/>
      </xdr:nvCxnSpPr>
      <xdr:spPr>
        <a:xfrm flipV="1">
          <a:off x="14592300" y="17777461"/>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50164</xdr:rowOff>
    </xdr:from>
    <xdr:to>
      <xdr:col>72</xdr:col>
      <xdr:colOff>38100</xdr:colOff>
      <xdr:row>106</xdr:row>
      <xdr:rowOff>151764</xdr:rowOff>
    </xdr:to>
    <xdr:sp macro="" textlink="">
      <xdr:nvSpPr>
        <xdr:cNvPr id="766" name="楕円 765"/>
        <xdr:cNvSpPr/>
      </xdr:nvSpPr>
      <xdr:spPr>
        <a:xfrm>
          <a:off x="13652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104775</xdr:rowOff>
    </xdr:from>
    <xdr:to>
      <xdr:col>76</xdr:col>
      <xdr:colOff>114300</xdr:colOff>
      <xdr:row>106</xdr:row>
      <xdr:rowOff>100964</xdr:rowOff>
    </xdr:to>
    <xdr:cxnSp macro="">
      <xdr:nvCxnSpPr>
        <xdr:cNvPr id="767" name="直線コネクタ 766"/>
        <xdr:cNvCxnSpPr/>
      </xdr:nvCxnSpPr>
      <xdr:spPr>
        <a:xfrm flipV="1">
          <a:off x="13703300" y="17935575"/>
          <a:ext cx="889000" cy="33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768" name="楕円 767"/>
        <xdr:cNvSpPr/>
      </xdr:nvSpPr>
      <xdr:spPr>
        <a:xfrm>
          <a:off x="1276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64770</xdr:rowOff>
    </xdr:from>
    <xdr:to>
      <xdr:col>71</xdr:col>
      <xdr:colOff>177800</xdr:colOff>
      <xdr:row>106</xdr:row>
      <xdr:rowOff>100964</xdr:rowOff>
    </xdr:to>
    <xdr:cxnSp macro="">
      <xdr:nvCxnSpPr>
        <xdr:cNvPr id="769" name="直線コネクタ 768"/>
        <xdr:cNvCxnSpPr/>
      </xdr:nvCxnSpPr>
      <xdr:spPr>
        <a:xfrm>
          <a:off x="12814300" y="182384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70" name="n_1aveValue【公民館】&#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771"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772"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773"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13988</xdr:rowOff>
    </xdr:from>
    <xdr:ext cx="405111" cy="259045"/>
    <xdr:sp macro="" textlink="">
      <xdr:nvSpPr>
        <xdr:cNvPr id="774" name="n_1mainValue【公民館】&#10;有形固定資産減価償却率"/>
        <xdr:cNvSpPr txBox="1"/>
      </xdr:nvSpPr>
      <xdr:spPr>
        <a:xfrm>
          <a:off x="152660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775" name="n_2mainValue【公民館】&#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142891</xdr:rowOff>
    </xdr:from>
    <xdr:ext cx="405111" cy="259045"/>
    <xdr:sp macro="" textlink="">
      <xdr:nvSpPr>
        <xdr:cNvPr id="776" name="n_3mainValue【公民館】&#10;有形固定資産減価償却率"/>
        <xdr:cNvSpPr txBox="1"/>
      </xdr:nvSpPr>
      <xdr:spPr>
        <a:xfrm>
          <a:off x="13500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777" name="n_4mainValue【公民館】&#10;有形固定資産減価償却率"/>
        <xdr:cNvSpPr txBox="1"/>
      </xdr:nvSpPr>
      <xdr:spPr>
        <a:xfrm>
          <a:off x="12611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8" name="直線コネクタ 7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9" name="テキスト ボックス 7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0" name="直線コネクタ 7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1" name="テキスト ボックス 7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2" name="直線コネクタ 7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3" name="テキスト ボックス 7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4" name="直線コネクタ 7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5" name="テキスト ボックス 7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99" name="直線コネクタ 798"/>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00"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01" name="直線コネクタ 800"/>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02"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03" name="直線コネクタ 802"/>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804" name="【公民館】&#10;一人当たり面積平均値テキスト"/>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05" name="フローチャート: 判断 804"/>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06" name="フローチャート: 判断 805"/>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07" name="フローチャート: 判断 806"/>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08" name="フローチャート: 判断 807"/>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09" name="フローチャート: 判断 808"/>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27687</xdr:rowOff>
    </xdr:from>
    <xdr:to>
      <xdr:col>116</xdr:col>
      <xdr:colOff>114300</xdr:colOff>
      <xdr:row>107</xdr:row>
      <xdr:rowOff>129287</xdr:rowOff>
    </xdr:to>
    <xdr:sp macro="" textlink="">
      <xdr:nvSpPr>
        <xdr:cNvPr id="815" name="楕円 814"/>
        <xdr:cNvSpPr/>
      </xdr:nvSpPr>
      <xdr:spPr>
        <a:xfrm>
          <a:off x="221107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6114</xdr:rowOff>
    </xdr:from>
    <xdr:ext cx="469744" cy="259045"/>
    <xdr:sp macro="" textlink="">
      <xdr:nvSpPr>
        <xdr:cNvPr id="816" name="【公民館】&#10;一人当たり面積該当値テキスト"/>
        <xdr:cNvSpPr txBox="1"/>
      </xdr:nvSpPr>
      <xdr:spPr>
        <a:xfrm>
          <a:off x="22199600"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27687</xdr:rowOff>
    </xdr:from>
    <xdr:to>
      <xdr:col>112</xdr:col>
      <xdr:colOff>38100</xdr:colOff>
      <xdr:row>107</xdr:row>
      <xdr:rowOff>129287</xdr:rowOff>
    </xdr:to>
    <xdr:sp macro="" textlink="">
      <xdr:nvSpPr>
        <xdr:cNvPr id="817" name="楕円 816"/>
        <xdr:cNvSpPr/>
      </xdr:nvSpPr>
      <xdr:spPr>
        <a:xfrm>
          <a:off x="21272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78487</xdr:rowOff>
    </xdr:from>
    <xdr:to>
      <xdr:col>116</xdr:col>
      <xdr:colOff>63500</xdr:colOff>
      <xdr:row>107</xdr:row>
      <xdr:rowOff>78487</xdr:rowOff>
    </xdr:to>
    <xdr:cxnSp macro="">
      <xdr:nvCxnSpPr>
        <xdr:cNvPr id="818" name="直線コネクタ 817"/>
        <xdr:cNvCxnSpPr/>
      </xdr:nvCxnSpPr>
      <xdr:spPr>
        <a:xfrm>
          <a:off x="21323300" y="1842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123698</xdr:rowOff>
    </xdr:from>
    <xdr:to>
      <xdr:col>107</xdr:col>
      <xdr:colOff>101600</xdr:colOff>
      <xdr:row>107</xdr:row>
      <xdr:rowOff>53848</xdr:rowOff>
    </xdr:to>
    <xdr:sp macro="" textlink="">
      <xdr:nvSpPr>
        <xdr:cNvPr id="819" name="楕円 818"/>
        <xdr:cNvSpPr/>
      </xdr:nvSpPr>
      <xdr:spPr>
        <a:xfrm>
          <a:off x="20383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xdr:rowOff>
    </xdr:from>
    <xdr:to>
      <xdr:col>111</xdr:col>
      <xdr:colOff>177800</xdr:colOff>
      <xdr:row>107</xdr:row>
      <xdr:rowOff>78487</xdr:rowOff>
    </xdr:to>
    <xdr:cxnSp macro="">
      <xdr:nvCxnSpPr>
        <xdr:cNvPr id="820" name="直線コネクタ 819"/>
        <xdr:cNvCxnSpPr/>
      </xdr:nvCxnSpPr>
      <xdr:spPr>
        <a:xfrm>
          <a:off x="20434300" y="18348198"/>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125985</xdr:rowOff>
    </xdr:from>
    <xdr:to>
      <xdr:col>102</xdr:col>
      <xdr:colOff>165100</xdr:colOff>
      <xdr:row>107</xdr:row>
      <xdr:rowOff>56135</xdr:rowOff>
    </xdr:to>
    <xdr:sp macro="" textlink="">
      <xdr:nvSpPr>
        <xdr:cNvPr id="821" name="楕円 820"/>
        <xdr:cNvSpPr/>
      </xdr:nvSpPr>
      <xdr:spPr>
        <a:xfrm>
          <a:off x="19494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xdr:rowOff>
    </xdr:from>
    <xdr:to>
      <xdr:col>107</xdr:col>
      <xdr:colOff>50800</xdr:colOff>
      <xdr:row>107</xdr:row>
      <xdr:rowOff>5335</xdr:rowOff>
    </xdr:to>
    <xdr:cxnSp macro="">
      <xdr:nvCxnSpPr>
        <xdr:cNvPr id="822" name="直線コネクタ 821"/>
        <xdr:cNvCxnSpPr/>
      </xdr:nvCxnSpPr>
      <xdr:spPr>
        <a:xfrm flipV="1">
          <a:off x="19545300" y="183481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125985</xdr:rowOff>
    </xdr:from>
    <xdr:to>
      <xdr:col>98</xdr:col>
      <xdr:colOff>38100</xdr:colOff>
      <xdr:row>107</xdr:row>
      <xdr:rowOff>56135</xdr:rowOff>
    </xdr:to>
    <xdr:sp macro="" textlink="">
      <xdr:nvSpPr>
        <xdr:cNvPr id="823" name="楕円 822"/>
        <xdr:cNvSpPr/>
      </xdr:nvSpPr>
      <xdr:spPr>
        <a:xfrm>
          <a:off x="18605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5335</xdr:rowOff>
    </xdr:from>
    <xdr:to>
      <xdr:col>102</xdr:col>
      <xdr:colOff>114300</xdr:colOff>
      <xdr:row>107</xdr:row>
      <xdr:rowOff>5335</xdr:rowOff>
    </xdr:to>
    <xdr:cxnSp macro="">
      <xdr:nvCxnSpPr>
        <xdr:cNvPr id="824" name="直線コネクタ 823"/>
        <xdr:cNvCxnSpPr/>
      </xdr:nvCxnSpPr>
      <xdr:spPr>
        <a:xfrm>
          <a:off x="18656300" y="1835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25"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826"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27"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828"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120414</xdr:rowOff>
    </xdr:from>
    <xdr:ext cx="469744" cy="259045"/>
    <xdr:sp macro="" textlink="">
      <xdr:nvSpPr>
        <xdr:cNvPr id="829" name="n_1mainValue【公民館】&#10;一人当たり面積"/>
        <xdr:cNvSpPr txBox="1"/>
      </xdr:nvSpPr>
      <xdr:spPr>
        <a:xfrm>
          <a:off x="21075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44975</xdr:rowOff>
    </xdr:from>
    <xdr:ext cx="469744" cy="259045"/>
    <xdr:sp macro="" textlink="">
      <xdr:nvSpPr>
        <xdr:cNvPr id="830" name="n_2mainValue【公民館】&#10;一人当たり面積"/>
        <xdr:cNvSpPr txBox="1"/>
      </xdr:nvSpPr>
      <xdr:spPr>
        <a:xfrm>
          <a:off x="20199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47262</xdr:rowOff>
    </xdr:from>
    <xdr:ext cx="469744" cy="259045"/>
    <xdr:sp macro="" textlink="">
      <xdr:nvSpPr>
        <xdr:cNvPr id="831" name="n_3mainValue【公民館】&#10;一人当たり面積"/>
        <xdr:cNvSpPr txBox="1"/>
      </xdr:nvSpPr>
      <xdr:spPr>
        <a:xfrm>
          <a:off x="19310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47262</xdr:rowOff>
    </xdr:from>
    <xdr:ext cx="469744" cy="259045"/>
    <xdr:sp macro="" textlink="">
      <xdr:nvSpPr>
        <xdr:cNvPr id="832" name="n_4mainValue【公民館】&#10;一人当たり面積"/>
        <xdr:cNvSpPr txBox="1"/>
      </xdr:nvSpPr>
      <xdr:spPr>
        <a:xfrm>
          <a:off x="18421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・有形固定資産減価償却率が類似団体と比較して特に低くなっているのは学校施設と公民館である。ほかの施設については、類似団体と比較して同等、もしくは下回っている。</a:t>
          </a:r>
        </a:p>
        <a:p>
          <a:r>
            <a:rPr kumimoji="1" lang="ja-JP" altLang="en-US" sz="1300">
              <a:latin typeface="ＭＳ Ｐゴシック" panose="020B0600070205080204" pitchFamily="50" charset="-128"/>
              <a:ea typeface="ＭＳ Ｐゴシック" panose="020B0600070205080204" pitchFamily="50" charset="-128"/>
            </a:rPr>
            <a:t>･学校施設については、計画的に大規模改修や耐震化を実施しているため、有形固定資産減価償却率が低い傾向で推移している。</a:t>
          </a:r>
        </a:p>
        <a:p>
          <a:r>
            <a:rPr kumimoji="1" lang="ja-JP" altLang="en-US" sz="1300">
              <a:latin typeface="ＭＳ Ｐゴシック" panose="020B0600070205080204" pitchFamily="50" charset="-128"/>
              <a:ea typeface="ＭＳ Ｐゴシック" panose="020B0600070205080204" pitchFamily="50" charset="-128"/>
            </a:rPr>
            <a:t>・公民館については、稲田公民館の改築事業により有形固定資産額が増加したため、有形固定資産減価償却率が低下した。</a:t>
          </a:r>
        </a:p>
        <a:p>
          <a:r>
            <a:rPr kumimoji="1" lang="ja-JP" altLang="en-US" sz="1300">
              <a:latin typeface="ＭＳ Ｐゴシック" panose="020B0600070205080204" pitchFamily="50" charset="-128"/>
              <a:ea typeface="ＭＳ Ｐゴシック" panose="020B0600070205080204" pitchFamily="50" charset="-128"/>
            </a:rPr>
            <a:t>・公営住宅は、類似団体と比べると有形固定資産減価償却率が低くなっているが、徐々に上昇傾向になっている。築３０年を経過しているものが多くなってきていることから、令和２年度に策定した公共施設等個別施設計画の再編方針に基づき計画的な改修や存続の検討を進めるなどして適正な維持管理を推進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75,892
75,427
279.43
55,033,273
53,870,462
545,033
19,382,765
41,705,537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100166</xdr:rowOff>
    </xdr:from>
    <xdr:ext cx="405111" cy="259045"/>
    <xdr:sp macro="" textlink="">
      <xdr:nvSpPr>
        <xdr:cNvPr id="63" name="【図書館】&#10;有形固定資産減価償却率平均値テキスト"/>
        <xdr:cNvSpPr txBox="1"/>
      </xdr:nvSpPr>
      <xdr:spPr>
        <a:xfrm>
          <a:off x="4673600" y="627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100511</xdr:rowOff>
    </xdr:from>
    <xdr:to>
      <xdr:col>24</xdr:col>
      <xdr:colOff>114300</xdr:colOff>
      <xdr:row>34</xdr:row>
      <xdr:rowOff>30661</xdr:rowOff>
    </xdr:to>
    <xdr:sp macro="" textlink="">
      <xdr:nvSpPr>
        <xdr:cNvPr id="74" name="楕円 73"/>
        <xdr:cNvSpPr/>
      </xdr:nvSpPr>
      <xdr:spPr>
        <a:xfrm>
          <a:off x="45847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15438</xdr:rowOff>
    </xdr:from>
    <xdr:ext cx="340478" cy="259045"/>
    <xdr:sp macro="" textlink="">
      <xdr:nvSpPr>
        <xdr:cNvPr id="75" name="【図書館】&#10;有形固定資産減価償却率該当値テキスト"/>
        <xdr:cNvSpPr txBox="1"/>
      </xdr:nvSpPr>
      <xdr:spPr>
        <a:xfrm>
          <a:off x="4673600" y="5673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64589</xdr:rowOff>
    </xdr:from>
    <xdr:to>
      <xdr:col>20</xdr:col>
      <xdr:colOff>38100</xdr:colOff>
      <xdr:row>33</xdr:row>
      <xdr:rowOff>166189</xdr:rowOff>
    </xdr:to>
    <xdr:sp macro="" textlink="">
      <xdr:nvSpPr>
        <xdr:cNvPr id="76" name="楕円 75"/>
        <xdr:cNvSpPr/>
      </xdr:nvSpPr>
      <xdr:spPr>
        <a:xfrm>
          <a:off x="3746500" y="57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115389</xdr:rowOff>
    </xdr:from>
    <xdr:to>
      <xdr:col>24</xdr:col>
      <xdr:colOff>63500</xdr:colOff>
      <xdr:row>33</xdr:row>
      <xdr:rowOff>151311</xdr:rowOff>
    </xdr:to>
    <xdr:cxnSp macro="">
      <xdr:nvCxnSpPr>
        <xdr:cNvPr id="77" name="直線コネクタ 76"/>
        <xdr:cNvCxnSpPr/>
      </xdr:nvCxnSpPr>
      <xdr:spPr>
        <a:xfrm>
          <a:off x="3797300" y="577323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113574</xdr:rowOff>
    </xdr:from>
    <xdr:to>
      <xdr:col>15</xdr:col>
      <xdr:colOff>101600</xdr:colOff>
      <xdr:row>34</xdr:row>
      <xdr:rowOff>43724</xdr:rowOff>
    </xdr:to>
    <xdr:sp macro="" textlink="">
      <xdr:nvSpPr>
        <xdr:cNvPr id="78" name="楕円 77"/>
        <xdr:cNvSpPr/>
      </xdr:nvSpPr>
      <xdr:spPr>
        <a:xfrm>
          <a:off x="2857500" y="57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115389</xdr:rowOff>
    </xdr:from>
    <xdr:to>
      <xdr:col>19</xdr:col>
      <xdr:colOff>177800</xdr:colOff>
      <xdr:row>33</xdr:row>
      <xdr:rowOff>164374</xdr:rowOff>
    </xdr:to>
    <xdr:cxnSp macro="">
      <xdr:nvCxnSpPr>
        <xdr:cNvPr id="79" name="直線コネクタ 78"/>
        <xdr:cNvCxnSpPr/>
      </xdr:nvCxnSpPr>
      <xdr:spPr>
        <a:xfrm flipV="1">
          <a:off x="2908300" y="577323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97246</xdr:rowOff>
    </xdr:from>
    <xdr:to>
      <xdr:col>10</xdr:col>
      <xdr:colOff>165100</xdr:colOff>
      <xdr:row>40</xdr:row>
      <xdr:rowOff>27396</xdr:rowOff>
    </xdr:to>
    <xdr:sp macro="" textlink="">
      <xdr:nvSpPr>
        <xdr:cNvPr id="80" name="楕円 79"/>
        <xdr:cNvSpPr/>
      </xdr:nvSpPr>
      <xdr:spPr>
        <a:xfrm>
          <a:off x="1968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164374</xdr:rowOff>
    </xdr:from>
    <xdr:to>
      <xdr:col>15</xdr:col>
      <xdr:colOff>50800</xdr:colOff>
      <xdr:row>39</xdr:row>
      <xdr:rowOff>148046</xdr:rowOff>
    </xdr:to>
    <xdr:cxnSp macro="">
      <xdr:nvCxnSpPr>
        <xdr:cNvPr id="81" name="直線コネクタ 80"/>
        <xdr:cNvCxnSpPr/>
      </xdr:nvCxnSpPr>
      <xdr:spPr>
        <a:xfrm flipV="1">
          <a:off x="2019300" y="5822224"/>
          <a:ext cx="889000" cy="10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64588</xdr:rowOff>
    </xdr:from>
    <xdr:to>
      <xdr:col>6</xdr:col>
      <xdr:colOff>38100</xdr:colOff>
      <xdr:row>39</xdr:row>
      <xdr:rowOff>166188</xdr:rowOff>
    </xdr:to>
    <xdr:sp macro="" textlink="">
      <xdr:nvSpPr>
        <xdr:cNvPr id="82" name="楕円 81"/>
        <xdr:cNvSpPr/>
      </xdr:nvSpPr>
      <xdr:spPr>
        <a:xfrm>
          <a:off x="1079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115388</xdr:rowOff>
    </xdr:from>
    <xdr:to>
      <xdr:col>10</xdr:col>
      <xdr:colOff>114300</xdr:colOff>
      <xdr:row>39</xdr:row>
      <xdr:rowOff>148046</xdr:rowOff>
    </xdr:to>
    <xdr:cxnSp macro="">
      <xdr:nvCxnSpPr>
        <xdr:cNvPr id="83" name="直線コネクタ 82"/>
        <xdr:cNvCxnSpPr/>
      </xdr:nvCxnSpPr>
      <xdr:spPr>
        <a:xfrm>
          <a:off x="1130300" y="68019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11266</xdr:rowOff>
    </xdr:from>
    <xdr:ext cx="340478" cy="259045"/>
    <xdr:sp macro="" textlink="">
      <xdr:nvSpPr>
        <xdr:cNvPr id="88" name="n_1mainValue【図書館】&#10;有形固定資産減価償却率"/>
        <xdr:cNvSpPr txBox="1"/>
      </xdr:nvSpPr>
      <xdr:spPr>
        <a:xfrm>
          <a:off x="3614361" y="5497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60251</xdr:rowOff>
    </xdr:from>
    <xdr:ext cx="340478" cy="259045"/>
    <xdr:sp macro="" textlink="">
      <xdr:nvSpPr>
        <xdr:cNvPr id="89" name="n_2mainValue【図書館】&#10;有形固定資産減価償却率"/>
        <xdr:cNvSpPr txBox="1"/>
      </xdr:nvSpPr>
      <xdr:spPr>
        <a:xfrm>
          <a:off x="2738061" y="554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18523</xdr:rowOff>
    </xdr:from>
    <xdr:ext cx="405111" cy="259045"/>
    <xdr:sp macro="" textlink="">
      <xdr:nvSpPr>
        <xdr:cNvPr id="90" name="n_3mainValue【図書館】&#10;有形固定資産減価償却率"/>
        <xdr:cNvSpPr txBox="1"/>
      </xdr:nvSpPr>
      <xdr:spPr>
        <a:xfrm>
          <a:off x="1816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157315</xdr:rowOff>
    </xdr:from>
    <xdr:ext cx="405111" cy="259045"/>
    <xdr:sp macro="" textlink="">
      <xdr:nvSpPr>
        <xdr:cNvPr id="91" name="n_4mainValue【図書館】&#10;有形固定資産減価償却率"/>
        <xdr:cNvSpPr txBox="1"/>
      </xdr:nvSpPr>
      <xdr:spPr>
        <a:xfrm>
          <a:off x="927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111125</xdr:rowOff>
    </xdr:from>
    <xdr:to>
      <xdr:col>55</xdr:col>
      <xdr:colOff>50800</xdr:colOff>
      <xdr:row>36</xdr:row>
      <xdr:rowOff>41275</xdr:rowOff>
    </xdr:to>
    <xdr:sp macro="" textlink="">
      <xdr:nvSpPr>
        <xdr:cNvPr id="135" name="楕円 134"/>
        <xdr:cNvSpPr/>
      </xdr:nvSpPr>
      <xdr:spPr>
        <a:xfrm>
          <a:off x="10426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134002</xdr:rowOff>
    </xdr:from>
    <xdr:ext cx="469744" cy="259045"/>
    <xdr:sp macro="" textlink="">
      <xdr:nvSpPr>
        <xdr:cNvPr id="136" name="【図書館】&#10;一人当たり面積該当値テキスト"/>
        <xdr:cNvSpPr txBox="1"/>
      </xdr:nvSpPr>
      <xdr:spPr>
        <a:xfrm>
          <a:off x="10515600" y="59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111125</xdr:rowOff>
    </xdr:from>
    <xdr:to>
      <xdr:col>50</xdr:col>
      <xdr:colOff>165100</xdr:colOff>
      <xdr:row>36</xdr:row>
      <xdr:rowOff>41275</xdr:rowOff>
    </xdr:to>
    <xdr:sp macro="" textlink="">
      <xdr:nvSpPr>
        <xdr:cNvPr id="137" name="楕円 136"/>
        <xdr:cNvSpPr/>
      </xdr:nvSpPr>
      <xdr:spPr>
        <a:xfrm>
          <a:off x="9588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161925</xdr:rowOff>
    </xdr:from>
    <xdr:to>
      <xdr:col>55</xdr:col>
      <xdr:colOff>0</xdr:colOff>
      <xdr:row>35</xdr:row>
      <xdr:rowOff>161925</xdr:rowOff>
    </xdr:to>
    <xdr:cxnSp macro="">
      <xdr:nvCxnSpPr>
        <xdr:cNvPr id="138" name="直線コネクタ 137"/>
        <xdr:cNvCxnSpPr/>
      </xdr:nvCxnSpPr>
      <xdr:spPr>
        <a:xfrm>
          <a:off x="9639300" y="6162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96838</xdr:rowOff>
    </xdr:from>
    <xdr:to>
      <xdr:col>46</xdr:col>
      <xdr:colOff>38100</xdr:colOff>
      <xdr:row>35</xdr:row>
      <xdr:rowOff>26988</xdr:rowOff>
    </xdr:to>
    <xdr:sp macro="" textlink="">
      <xdr:nvSpPr>
        <xdr:cNvPr id="139" name="楕円 138"/>
        <xdr:cNvSpPr/>
      </xdr:nvSpPr>
      <xdr:spPr>
        <a:xfrm>
          <a:off x="8699500" y="59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147638</xdr:rowOff>
    </xdr:from>
    <xdr:to>
      <xdr:col>50</xdr:col>
      <xdr:colOff>114300</xdr:colOff>
      <xdr:row>35</xdr:row>
      <xdr:rowOff>161925</xdr:rowOff>
    </xdr:to>
    <xdr:cxnSp macro="">
      <xdr:nvCxnSpPr>
        <xdr:cNvPr id="140" name="直線コネクタ 139"/>
        <xdr:cNvCxnSpPr/>
      </xdr:nvCxnSpPr>
      <xdr:spPr>
        <a:xfrm>
          <a:off x="8750300" y="5976938"/>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41" name="楕円 140"/>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147638</xdr:rowOff>
    </xdr:from>
    <xdr:to>
      <xdr:col>45</xdr:col>
      <xdr:colOff>177800</xdr:colOff>
      <xdr:row>40</xdr:row>
      <xdr:rowOff>76200</xdr:rowOff>
    </xdr:to>
    <xdr:cxnSp macro="">
      <xdr:nvCxnSpPr>
        <xdr:cNvPr id="142" name="直線コネクタ 141"/>
        <xdr:cNvCxnSpPr/>
      </xdr:nvCxnSpPr>
      <xdr:spPr>
        <a:xfrm flipV="1">
          <a:off x="7861300" y="5976938"/>
          <a:ext cx="889000" cy="95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43" name="楕円 142"/>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44" name="直線コネクタ 143"/>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57802</xdr:rowOff>
    </xdr:from>
    <xdr:ext cx="469744" cy="259045"/>
    <xdr:sp macro="" textlink="">
      <xdr:nvSpPr>
        <xdr:cNvPr id="149" name="n_1mainValue【図書館】&#10;一人当たり面積"/>
        <xdr:cNvSpPr txBox="1"/>
      </xdr:nvSpPr>
      <xdr:spPr>
        <a:xfrm>
          <a:off x="9391727" y="58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43515</xdr:rowOff>
    </xdr:from>
    <xdr:ext cx="469744" cy="259045"/>
    <xdr:sp macro="" textlink="">
      <xdr:nvSpPr>
        <xdr:cNvPr id="150" name="n_2mainValue【図書館】&#10;一人当たり面積"/>
        <xdr:cNvSpPr txBox="1"/>
      </xdr:nvSpPr>
      <xdr:spPr>
        <a:xfrm>
          <a:off x="8515427" y="570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51"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52"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116840</xdr:rowOff>
    </xdr:from>
    <xdr:to>
      <xdr:col>24</xdr:col>
      <xdr:colOff>114300</xdr:colOff>
      <xdr:row>61</xdr:row>
      <xdr:rowOff>46990</xdr:rowOff>
    </xdr:to>
    <xdr:sp macro="" textlink="">
      <xdr:nvSpPr>
        <xdr:cNvPr id="193" name="楕円 192"/>
        <xdr:cNvSpPr/>
      </xdr:nvSpPr>
      <xdr:spPr>
        <a:xfrm>
          <a:off x="4584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95267</xdr:rowOff>
    </xdr:from>
    <xdr:ext cx="405111" cy="259045"/>
    <xdr:sp macro="" textlink="">
      <xdr:nvSpPr>
        <xdr:cNvPr id="194" name="【体育館・プール】&#10;有形固定資産減価償却率該当値テキスト"/>
        <xdr:cNvSpPr txBox="1"/>
      </xdr:nvSpPr>
      <xdr:spPr>
        <a:xfrm>
          <a:off x="4673600"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80645</xdr:rowOff>
    </xdr:from>
    <xdr:to>
      <xdr:col>20</xdr:col>
      <xdr:colOff>38100</xdr:colOff>
      <xdr:row>61</xdr:row>
      <xdr:rowOff>10795</xdr:rowOff>
    </xdr:to>
    <xdr:sp macro="" textlink="">
      <xdr:nvSpPr>
        <xdr:cNvPr id="195" name="楕円 194"/>
        <xdr:cNvSpPr/>
      </xdr:nvSpPr>
      <xdr:spPr>
        <a:xfrm>
          <a:off x="3746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131445</xdr:rowOff>
    </xdr:from>
    <xdr:to>
      <xdr:col>24</xdr:col>
      <xdr:colOff>63500</xdr:colOff>
      <xdr:row>60</xdr:row>
      <xdr:rowOff>167640</xdr:rowOff>
    </xdr:to>
    <xdr:cxnSp macro="">
      <xdr:nvCxnSpPr>
        <xdr:cNvPr id="196" name="直線コネクタ 195"/>
        <xdr:cNvCxnSpPr/>
      </xdr:nvCxnSpPr>
      <xdr:spPr>
        <a:xfrm>
          <a:off x="3797300" y="104184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44450</xdr:rowOff>
    </xdr:from>
    <xdr:to>
      <xdr:col>15</xdr:col>
      <xdr:colOff>101600</xdr:colOff>
      <xdr:row>60</xdr:row>
      <xdr:rowOff>146050</xdr:rowOff>
    </xdr:to>
    <xdr:sp macro="" textlink="">
      <xdr:nvSpPr>
        <xdr:cNvPr id="197" name="楕円 196"/>
        <xdr:cNvSpPr/>
      </xdr:nvSpPr>
      <xdr:spPr>
        <a:xfrm>
          <a:off x="2857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95250</xdr:rowOff>
    </xdr:from>
    <xdr:to>
      <xdr:col>19</xdr:col>
      <xdr:colOff>177800</xdr:colOff>
      <xdr:row>60</xdr:row>
      <xdr:rowOff>131445</xdr:rowOff>
    </xdr:to>
    <xdr:cxnSp macro="">
      <xdr:nvCxnSpPr>
        <xdr:cNvPr id="198" name="直線コネクタ 197"/>
        <xdr:cNvCxnSpPr/>
      </xdr:nvCxnSpPr>
      <xdr:spPr>
        <a:xfrm>
          <a:off x="2908300" y="103822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99" name="楕円 198"/>
        <xdr:cNvSpPr/>
      </xdr:nvSpPr>
      <xdr:spPr>
        <a:xfrm>
          <a:off x="196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95250</xdr:rowOff>
    </xdr:to>
    <xdr:cxnSp macro="">
      <xdr:nvCxnSpPr>
        <xdr:cNvPr id="200" name="直線コネクタ 199"/>
        <xdr:cNvCxnSpPr/>
      </xdr:nvCxnSpPr>
      <xdr:spPr>
        <a:xfrm>
          <a:off x="2019300" y="10306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61595</xdr:rowOff>
    </xdr:from>
    <xdr:to>
      <xdr:col>6</xdr:col>
      <xdr:colOff>38100</xdr:colOff>
      <xdr:row>59</xdr:row>
      <xdr:rowOff>163195</xdr:rowOff>
    </xdr:to>
    <xdr:sp macro="" textlink="">
      <xdr:nvSpPr>
        <xdr:cNvPr id="201" name="楕円 200"/>
        <xdr:cNvSpPr/>
      </xdr:nvSpPr>
      <xdr:spPr>
        <a:xfrm>
          <a:off x="1079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112395</xdr:rowOff>
    </xdr:from>
    <xdr:to>
      <xdr:col>10</xdr:col>
      <xdr:colOff>114300</xdr:colOff>
      <xdr:row>60</xdr:row>
      <xdr:rowOff>19050</xdr:rowOff>
    </xdr:to>
    <xdr:cxnSp macro="">
      <xdr:nvCxnSpPr>
        <xdr:cNvPr id="202" name="直線コネクタ 201"/>
        <xdr:cNvCxnSpPr/>
      </xdr:nvCxnSpPr>
      <xdr:spPr>
        <a:xfrm>
          <a:off x="1130300" y="102279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1922</xdr:rowOff>
    </xdr:from>
    <xdr:ext cx="405111" cy="259045"/>
    <xdr:sp macro="" textlink="">
      <xdr:nvSpPr>
        <xdr:cNvPr id="207" name="n_1mainValue【体育館・プール】&#10;有形固定資産減価償却率"/>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208" name="n_2mainValue【体育館・プール】&#10;有形固定資産減価償却率"/>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60977</xdr:rowOff>
    </xdr:from>
    <xdr:ext cx="405111" cy="259045"/>
    <xdr:sp macro="" textlink="">
      <xdr:nvSpPr>
        <xdr:cNvPr id="209" name="n_3mainValue【体育館・プール】&#10;有形固定資産減価償却率"/>
        <xdr:cNvSpPr txBox="1"/>
      </xdr:nvSpPr>
      <xdr:spPr>
        <a:xfrm>
          <a:off x="1816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8272</xdr:rowOff>
    </xdr:from>
    <xdr:ext cx="405111" cy="259045"/>
    <xdr:sp macro="" textlink="">
      <xdr:nvSpPr>
        <xdr:cNvPr id="210" name="n_4mainValue【体育館・プール】&#10;有形固定資産減価償却率"/>
        <xdr:cNvSpPr txBox="1"/>
      </xdr:nvSpPr>
      <xdr:spPr>
        <a:xfrm>
          <a:off x="927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113030</xdr:rowOff>
    </xdr:from>
    <xdr:to>
      <xdr:col>55</xdr:col>
      <xdr:colOff>50800</xdr:colOff>
      <xdr:row>62</xdr:row>
      <xdr:rowOff>43180</xdr:rowOff>
    </xdr:to>
    <xdr:sp macro="" textlink="">
      <xdr:nvSpPr>
        <xdr:cNvPr id="250" name="楕円 249"/>
        <xdr:cNvSpPr/>
      </xdr:nvSpPr>
      <xdr:spPr>
        <a:xfrm>
          <a:off x="10426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135907</xdr:rowOff>
    </xdr:from>
    <xdr:ext cx="469744" cy="259045"/>
    <xdr:sp macro="" textlink="">
      <xdr:nvSpPr>
        <xdr:cNvPr id="251" name="【体育館・プール】&#10;一人当たり面積該当値テキスト"/>
        <xdr:cNvSpPr txBox="1"/>
      </xdr:nvSpPr>
      <xdr:spPr>
        <a:xfrm>
          <a:off x="10515600"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115570</xdr:rowOff>
    </xdr:from>
    <xdr:to>
      <xdr:col>50</xdr:col>
      <xdr:colOff>165100</xdr:colOff>
      <xdr:row>62</xdr:row>
      <xdr:rowOff>45720</xdr:rowOff>
    </xdr:to>
    <xdr:sp macro="" textlink="">
      <xdr:nvSpPr>
        <xdr:cNvPr id="252" name="楕円 251"/>
        <xdr:cNvSpPr/>
      </xdr:nvSpPr>
      <xdr:spPr>
        <a:xfrm>
          <a:off x="95885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163830</xdr:rowOff>
    </xdr:from>
    <xdr:to>
      <xdr:col>55</xdr:col>
      <xdr:colOff>0</xdr:colOff>
      <xdr:row>61</xdr:row>
      <xdr:rowOff>166370</xdr:rowOff>
    </xdr:to>
    <xdr:cxnSp macro="">
      <xdr:nvCxnSpPr>
        <xdr:cNvPr id="253" name="直線コネクタ 252"/>
        <xdr:cNvCxnSpPr/>
      </xdr:nvCxnSpPr>
      <xdr:spPr>
        <a:xfrm flipV="1">
          <a:off x="9639300" y="106222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118110</xdr:rowOff>
    </xdr:from>
    <xdr:to>
      <xdr:col>46</xdr:col>
      <xdr:colOff>38100</xdr:colOff>
      <xdr:row>62</xdr:row>
      <xdr:rowOff>48260</xdr:rowOff>
    </xdr:to>
    <xdr:sp macro="" textlink="">
      <xdr:nvSpPr>
        <xdr:cNvPr id="254" name="楕円 253"/>
        <xdr:cNvSpPr/>
      </xdr:nvSpPr>
      <xdr:spPr>
        <a:xfrm>
          <a:off x="86995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166370</xdr:rowOff>
    </xdr:from>
    <xdr:to>
      <xdr:col>50</xdr:col>
      <xdr:colOff>114300</xdr:colOff>
      <xdr:row>61</xdr:row>
      <xdr:rowOff>168910</xdr:rowOff>
    </xdr:to>
    <xdr:cxnSp macro="">
      <xdr:nvCxnSpPr>
        <xdr:cNvPr id="255" name="直線コネクタ 254"/>
        <xdr:cNvCxnSpPr/>
      </xdr:nvCxnSpPr>
      <xdr:spPr>
        <a:xfrm flipV="1">
          <a:off x="8750300" y="106248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148590</xdr:rowOff>
    </xdr:from>
    <xdr:to>
      <xdr:col>41</xdr:col>
      <xdr:colOff>101600</xdr:colOff>
      <xdr:row>62</xdr:row>
      <xdr:rowOff>78740</xdr:rowOff>
    </xdr:to>
    <xdr:sp macro="" textlink="">
      <xdr:nvSpPr>
        <xdr:cNvPr id="256" name="楕円 255"/>
        <xdr:cNvSpPr/>
      </xdr:nvSpPr>
      <xdr:spPr>
        <a:xfrm>
          <a:off x="78105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168910</xdr:rowOff>
    </xdr:from>
    <xdr:to>
      <xdr:col>45</xdr:col>
      <xdr:colOff>177800</xdr:colOff>
      <xdr:row>62</xdr:row>
      <xdr:rowOff>27940</xdr:rowOff>
    </xdr:to>
    <xdr:cxnSp macro="">
      <xdr:nvCxnSpPr>
        <xdr:cNvPr id="257" name="直線コネクタ 256"/>
        <xdr:cNvCxnSpPr/>
      </xdr:nvCxnSpPr>
      <xdr:spPr>
        <a:xfrm flipV="1">
          <a:off x="7861300" y="10627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151130</xdr:rowOff>
    </xdr:from>
    <xdr:to>
      <xdr:col>36</xdr:col>
      <xdr:colOff>165100</xdr:colOff>
      <xdr:row>62</xdr:row>
      <xdr:rowOff>81280</xdr:rowOff>
    </xdr:to>
    <xdr:sp macro="" textlink="">
      <xdr:nvSpPr>
        <xdr:cNvPr id="258" name="楕円 257"/>
        <xdr:cNvSpPr/>
      </xdr:nvSpPr>
      <xdr:spPr>
        <a:xfrm>
          <a:off x="6921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27940</xdr:rowOff>
    </xdr:from>
    <xdr:to>
      <xdr:col>41</xdr:col>
      <xdr:colOff>50800</xdr:colOff>
      <xdr:row>62</xdr:row>
      <xdr:rowOff>30480</xdr:rowOff>
    </xdr:to>
    <xdr:cxnSp macro="">
      <xdr:nvCxnSpPr>
        <xdr:cNvPr id="259" name="直線コネクタ 258"/>
        <xdr:cNvCxnSpPr/>
      </xdr:nvCxnSpPr>
      <xdr:spPr>
        <a:xfrm flipV="1">
          <a:off x="6972300" y="106578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62247</xdr:rowOff>
    </xdr:from>
    <xdr:ext cx="469744" cy="259045"/>
    <xdr:sp macro="" textlink="">
      <xdr:nvSpPr>
        <xdr:cNvPr id="264" name="n_1mainValue【体育館・プール】&#10;一人当たり面積"/>
        <xdr:cNvSpPr txBox="1"/>
      </xdr:nvSpPr>
      <xdr:spPr>
        <a:xfrm>
          <a:off x="9391727" y="1034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64787</xdr:rowOff>
    </xdr:from>
    <xdr:ext cx="469744" cy="259045"/>
    <xdr:sp macro="" textlink="">
      <xdr:nvSpPr>
        <xdr:cNvPr id="265" name="n_2mainValue【体育館・プール】&#10;一人当たり面積"/>
        <xdr:cNvSpPr txBox="1"/>
      </xdr:nvSpPr>
      <xdr:spPr>
        <a:xfrm>
          <a:off x="85154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95267</xdr:rowOff>
    </xdr:from>
    <xdr:ext cx="469744" cy="259045"/>
    <xdr:sp macro="" textlink="">
      <xdr:nvSpPr>
        <xdr:cNvPr id="266" name="n_3mainValue【体育館・プール】&#10;一人当たり面積"/>
        <xdr:cNvSpPr txBox="1"/>
      </xdr:nvSpPr>
      <xdr:spPr>
        <a:xfrm>
          <a:off x="76264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97807</xdr:rowOff>
    </xdr:from>
    <xdr:ext cx="469744" cy="259045"/>
    <xdr:sp macro="" textlink="">
      <xdr:nvSpPr>
        <xdr:cNvPr id="267" name="n_4mainValue【体育館・プール】&#10;一人当たり面積"/>
        <xdr:cNvSpPr txBox="1"/>
      </xdr:nvSpPr>
      <xdr:spPr>
        <a:xfrm>
          <a:off x="6737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73842</xdr:rowOff>
    </xdr:from>
    <xdr:to>
      <xdr:col>24</xdr:col>
      <xdr:colOff>114300</xdr:colOff>
      <xdr:row>87</xdr:row>
      <xdr:rowOff>3992</xdr:rowOff>
    </xdr:to>
    <xdr:sp macro="" textlink="">
      <xdr:nvSpPr>
        <xdr:cNvPr id="309" name="楕円 308"/>
        <xdr:cNvSpPr/>
      </xdr:nvSpPr>
      <xdr:spPr>
        <a:xfrm>
          <a:off x="45847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160219</xdr:rowOff>
    </xdr:from>
    <xdr:ext cx="405111" cy="259045"/>
    <xdr:sp macro="" textlink="">
      <xdr:nvSpPr>
        <xdr:cNvPr id="310" name="【福祉施設】&#10;有形固定資産減価償却率該当値テキスト"/>
        <xdr:cNvSpPr txBox="1"/>
      </xdr:nvSpPr>
      <xdr:spPr>
        <a:xfrm>
          <a:off x="4673600" y="1473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73842</xdr:rowOff>
    </xdr:from>
    <xdr:to>
      <xdr:col>20</xdr:col>
      <xdr:colOff>38100</xdr:colOff>
      <xdr:row>87</xdr:row>
      <xdr:rowOff>3992</xdr:rowOff>
    </xdr:to>
    <xdr:sp macro="" textlink="">
      <xdr:nvSpPr>
        <xdr:cNvPr id="311" name="楕円 310"/>
        <xdr:cNvSpPr/>
      </xdr:nvSpPr>
      <xdr:spPr>
        <a:xfrm>
          <a:off x="3746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124642</xdr:rowOff>
    </xdr:from>
    <xdr:to>
      <xdr:col>24</xdr:col>
      <xdr:colOff>63500</xdr:colOff>
      <xdr:row>86</xdr:row>
      <xdr:rowOff>124642</xdr:rowOff>
    </xdr:to>
    <xdr:cxnSp macro="">
      <xdr:nvCxnSpPr>
        <xdr:cNvPr id="312" name="直線コネクタ 311"/>
        <xdr:cNvCxnSpPr/>
      </xdr:nvCxnSpPr>
      <xdr:spPr>
        <a:xfrm>
          <a:off x="3797300" y="148693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72208</xdr:rowOff>
    </xdr:from>
    <xdr:to>
      <xdr:col>15</xdr:col>
      <xdr:colOff>101600</xdr:colOff>
      <xdr:row>87</xdr:row>
      <xdr:rowOff>2358</xdr:rowOff>
    </xdr:to>
    <xdr:sp macro="" textlink="">
      <xdr:nvSpPr>
        <xdr:cNvPr id="313" name="楕円 312"/>
        <xdr:cNvSpPr/>
      </xdr:nvSpPr>
      <xdr:spPr>
        <a:xfrm>
          <a:off x="2857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123008</xdr:rowOff>
    </xdr:from>
    <xdr:to>
      <xdr:col>19</xdr:col>
      <xdr:colOff>177800</xdr:colOff>
      <xdr:row>86</xdr:row>
      <xdr:rowOff>124642</xdr:rowOff>
    </xdr:to>
    <xdr:cxnSp macro="">
      <xdr:nvCxnSpPr>
        <xdr:cNvPr id="314" name="直線コネクタ 313"/>
        <xdr:cNvCxnSpPr/>
      </xdr:nvCxnSpPr>
      <xdr:spPr>
        <a:xfrm>
          <a:off x="2908300" y="1486770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70576</xdr:rowOff>
    </xdr:from>
    <xdr:to>
      <xdr:col>10</xdr:col>
      <xdr:colOff>165100</xdr:colOff>
      <xdr:row>87</xdr:row>
      <xdr:rowOff>726</xdr:rowOff>
    </xdr:to>
    <xdr:sp macro="" textlink="">
      <xdr:nvSpPr>
        <xdr:cNvPr id="315" name="楕円 314"/>
        <xdr:cNvSpPr/>
      </xdr:nvSpPr>
      <xdr:spPr>
        <a:xfrm>
          <a:off x="1968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121376</xdr:rowOff>
    </xdr:from>
    <xdr:to>
      <xdr:col>15</xdr:col>
      <xdr:colOff>50800</xdr:colOff>
      <xdr:row>86</xdr:row>
      <xdr:rowOff>123008</xdr:rowOff>
    </xdr:to>
    <xdr:cxnSp macro="">
      <xdr:nvCxnSpPr>
        <xdr:cNvPr id="316" name="直線コネクタ 315"/>
        <xdr:cNvCxnSpPr/>
      </xdr:nvCxnSpPr>
      <xdr:spPr>
        <a:xfrm>
          <a:off x="2019300" y="148660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7" name="楕円 316"/>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121376</xdr:rowOff>
    </xdr:from>
    <xdr:to>
      <xdr:col>10</xdr:col>
      <xdr:colOff>114300</xdr:colOff>
      <xdr:row>86</xdr:row>
      <xdr:rowOff>168729</xdr:rowOff>
    </xdr:to>
    <xdr:cxnSp macro="">
      <xdr:nvCxnSpPr>
        <xdr:cNvPr id="318" name="直線コネクタ 317"/>
        <xdr:cNvCxnSpPr/>
      </xdr:nvCxnSpPr>
      <xdr:spPr>
        <a:xfrm flipV="1">
          <a:off x="1130300" y="1486607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166569</xdr:rowOff>
    </xdr:from>
    <xdr:ext cx="405111" cy="259045"/>
    <xdr:sp macro="" textlink="">
      <xdr:nvSpPr>
        <xdr:cNvPr id="323" name="n_1mainValue【福祉施設】&#10;有形固定資産減価償却率"/>
        <xdr:cNvSpPr txBox="1"/>
      </xdr:nvSpPr>
      <xdr:spPr>
        <a:xfrm>
          <a:off x="3582044" y="1491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164935</xdr:rowOff>
    </xdr:from>
    <xdr:ext cx="405111" cy="259045"/>
    <xdr:sp macro="" textlink="">
      <xdr:nvSpPr>
        <xdr:cNvPr id="324" name="n_2mainValue【福祉施設】&#10;有形固定資産減価償却率"/>
        <xdr:cNvSpPr txBox="1"/>
      </xdr:nvSpPr>
      <xdr:spPr>
        <a:xfrm>
          <a:off x="27057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163303</xdr:rowOff>
    </xdr:from>
    <xdr:ext cx="405111" cy="259045"/>
    <xdr:sp macro="" textlink="">
      <xdr:nvSpPr>
        <xdr:cNvPr id="325" name="n_3mainValue【福祉施設】&#10;有形固定資産減価償却率"/>
        <xdr:cNvSpPr txBox="1"/>
      </xdr:nvSpPr>
      <xdr:spPr>
        <a:xfrm>
          <a:off x="1816744" y="1490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6" name="n_4mainValue【福祉施設】&#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25400</xdr:rowOff>
    </xdr:from>
    <xdr:to>
      <xdr:col>55</xdr:col>
      <xdr:colOff>50800</xdr:colOff>
      <xdr:row>86</xdr:row>
      <xdr:rowOff>127000</xdr:rowOff>
    </xdr:to>
    <xdr:sp macro="" textlink="">
      <xdr:nvSpPr>
        <xdr:cNvPr id="366" name="楕円 365"/>
        <xdr:cNvSpPr/>
      </xdr:nvSpPr>
      <xdr:spPr>
        <a:xfrm>
          <a:off x="10426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111777</xdr:rowOff>
    </xdr:from>
    <xdr:ext cx="469744" cy="259045"/>
    <xdr:sp macro="" textlink="">
      <xdr:nvSpPr>
        <xdr:cNvPr id="367" name="【福祉施設】&#10;一人当たり面積該当値テキスト"/>
        <xdr:cNvSpPr txBox="1"/>
      </xdr:nvSpPr>
      <xdr:spPr>
        <a:xfrm>
          <a:off x="10515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25400</xdr:rowOff>
    </xdr:from>
    <xdr:to>
      <xdr:col>50</xdr:col>
      <xdr:colOff>165100</xdr:colOff>
      <xdr:row>86</xdr:row>
      <xdr:rowOff>127000</xdr:rowOff>
    </xdr:to>
    <xdr:sp macro="" textlink="">
      <xdr:nvSpPr>
        <xdr:cNvPr id="368" name="楕円 367"/>
        <xdr:cNvSpPr/>
      </xdr:nvSpPr>
      <xdr:spPr>
        <a:xfrm>
          <a:off x="9588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76200</xdr:rowOff>
    </xdr:from>
    <xdr:to>
      <xdr:col>55</xdr:col>
      <xdr:colOff>0</xdr:colOff>
      <xdr:row>86</xdr:row>
      <xdr:rowOff>76200</xdr:rowOff>
    </xdr:to>
    <xdr:cxnSp macro="">
      <xdr:nvCxnSpPr>
        <xdr:cNvPr id="369" name="直線コネクタ 368"/>
        <xdr:cNvCxnSpPr/>
      </xdr:nvCxnSpPr>
      <xdr:spPr>
        <a:xfrm>
          <a:off x="9639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25400</xdr:rowOff>
    </xdr:from>
    <xdr:to>
      <xdr:col>46</xdr:col>
      <xdr:colOff>38100</xdr:colOff>
      <xdr:row>86</xdr:row>
      <xdr:rowOff>127000</xdr:rowOff>
    </xdr:to>
    <xdr:sp macro="" textlink="">
      <xdr:nvSpPr>
        <xdr:cNvPr id="370" name="楕円 369"/>
        <xdr:cNvSpPr/>
      </xdr:nvSpPr>
      <xdr:spPr>
        <a:xfrm>
          <a:off x="8699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76200</xdr:rowOff>
    </xdr:from>
    <xdr:to>
      <xdr:col>50</xdr:col>
      <xdr:colOff>114300</xdr:colOff>
      <xdr:row>86</xdr:row>
      <xdr:rowOff>76200</xdr:rowOff>
    </xdr:to>
    <xdr:cxnSp macro="">
      <xdr:nvCxnSpPr>
        <xdr:cNvPr id="371" name="直線コネクタ 370"/>
        <xdr:cNvCxnSpPr/>
      </xdr:nvCxnSpPr>
      <xdr:spPr>
        <a:xfrm>
          <a:off x="8750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29211</xdr:rowOff>
    </xdr:from>
    <xdr:to>
      <xdr:col>41</xdr:col>
      <xdr:colOff>101600</xdr:colOff>
      <xdr:row>86</xdr:row>
      <xdr:rowOff>130811</xdr:rowOff>
    </xdr:to>
    <xdr:sp macro="" textlink="">
      <xdr:nvSpPr>
        <xdr:cNvPr id="372" name="楕円 371"/>
        <xdr:cNvSpPr/>
      </xdr:nvSpPr>
      <xdr:spPr>
        <a:xfrm>
          <a:off x="7810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76200</xdr:rowOff>
    </xdr:from>
    <xdr:to>
      <xdr:col>45</xdr:col>
      <xdr:colOff>177800</xdr:colOff>
      <xdr:row>86</xdr:row>
      <xdr:rowOff>80011</xdr:rowOff>
    </xdr:to>
    <xdr:cxnSp macro="">
      <xdr:nvCxnSpPr>
        <xdr:cNvPr id="373" name="直線コネクタ 372"/>
        <xdr:cNvCxnSpPr/>
      </xdr:nvCxnSpPr>
      <xdr:spPr>
        <a:xfrm flipV="1">
          <a:off x="7861300" y="14820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29211</xdr:rowOff>
    </xdr:from>
    <xdr:to>
      <xdr:col>36</xdr:col>
      <xdr:colOff>165100</xdr:colOff>
      <xdr:row>86</xdr:row>
      <xdr:rowOff>130811</xdr:rowOff>
    </xdr:to>
    <xdr:sp macro="" textlink="">
      <xdr:nvSpPr>
        <xdr:cNvPr id="374" name="楕円 373"/>
        <xdr:cNvSpPr/>
      </xdr:nvSpPr>
      <xdr:spPr>
        <a:xfrm>
          <a:off x="6921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80011</xdr:rowOff>
    </xdr:from>
    <xdr:to>
      <xdr:col>41</xdr:col>
      <xdr:colOff>50800</xdr:colOff>
      <xdr:row>86</xdr:row>
      <xdr:rowOff>80011</xdr:rowOff>
    </xdr:to>
    <xdr:cxnSp macro="">
      <xdr:nvCxnSpPr>
        <xdr:cNvPr id="375" name="直線コネクタ 374"/>
        <xdr:cNvCxnSpPr/>
      </xdr:nvCxnSpPr>
      <xdr:spPr>
        <a:xfrm>
          <a:off x="6972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118127</xdr:rowOff>
    </xdr:from>
    <xdr:ext cx="469744" cy="259045"/>
    <xdr:sp macro="" textlink="">
      <xdr:nvSpPr>
        <xdr:cNvPr id="380" name="n_1mainValue【福祉施設】&#10;一人当たり面積"/>
        <xdr:cNvSpPr txBox="1"/>
      </xdr:nvSpPr>
      <xdr:spPr>
        <a:xfrm>
          <a:off x="9391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118127</xdr:rowOff>
    </xdr:from>
    <xdr:ext cx="469744" cy="259045"/>
    <xdr:sp macro="" textlink="">
      <xdr:nvSpPr>
        <xdr:cNvPr id="381" name="n_2mainValue【福祉施設】&#10;一人当たり面積"/>
        <xdr:cNvSpPr txBox="1"/>
      </xdr:nvSpPr>
      <xdr:spPr>
        <a:xfrm>
          <a:off x="8515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121938</xdr:rowOff>
    </xdr:from>
    <xdr:ext cx="469744" cy="259045"/>
    <xdr:sp macro="" textlink="">
      <xdr:nvSpPr>
        <xdr:cNvPr id="382" name="n_3mainValue【福祉施設】&#10;一人当たり面積"/>
        <xdr:cNvSpPr txBox="1"/>
      </xdr:nvSpPr>
      <xdr:spPr>
        <a:xfrm>
          <a:off x="7626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121938</xdr:rowOff>
    </xdr:from>
    <xdr:ext cx="469744" cy="259045"/>
    <xdr:sp macro="" textlink="">
      <xdr:nvSpPr>
        <xdr:cNvPr id="383" name="n_4mainValue【福祉施設】&#10;一人当たり面積"/>
        <xdr:cNvSpPr txBox="1"/>
      </xdr:nvSpPr>
      <xdr:spPr>
        <a:xfrm>
          <a:off x="6737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53158</xdr:rowOff>
    </xdr:from>
    <xdr:to>
      <xdr:col>24</xdr:col>
      <xdr:colOff>114300</xdr:colOff>
      <xdr:row>108</xdr:row>
      <xdr:rowOff>154758</xdr:rowOff>
    </xdr:to>
    <xdr:sp macro="" textlink="">
      <xdr:nvSpPr>
        <xdr:cNvPr id="425" name="楕円 424"/>
        <xdr:cNvSpPr/>
      </xdr:nvSpPr>
      <xdr:spPr>
        <a:xfrm>
          <a:off x="45847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139535</xdr:rowOff>
    </xdr:from>
    <xdr:ext cx="405111" cy="259045"/>
    <xdr:sp macro="" textlink="">
      <xdr:nvSpPr>
        <xdr:cNvPr id="426" name="【市民会館】&#10;有形固定資産減価償却率該当値テキスト"/>
        <xdr:cNvSpPr txBox="1"/>
      </xdr:nvSpPr>
      <xdr:spPr>
        <a:xfrm>
          <a:off x="4673600" y="184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44994</xdr:rowOff>
    </xdr:from>
    <xdr:to>
      <xdr:col>20</xdr:col>
      <xdr:colOff>38100</xdr:colOff>
      <xdr:row>108</xdr:row>
      <xdr:rowOff>146594</xdr:rowOff>
    </xdr:to>
    <xdr:sp macro="" textlink="">
      <xdr:nvSpPr>
        <xdr:cNvPr id="427" name="楕円 426"/>
        <xdr:cNvSpPr/>
      </xdr:nvSpPr>
      <xdr:spPr>
        <a:xfrm>
          <a:off x="3746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95794</xdr:rowOff>
    </xdr:from>
    <xdr:to>
      <xdr:col>24</xdr:col>
      <xdr:colOff>63500</xdr:colOff>
      <xdr:row>108</xdr:row>
      <xdr:rowOff>103958</xdr:rowOff>
    </xdr:to>
    <xdr:cxnSp macro="">
      <xdr:nvCxnSpPr>
        <xdr:cNvPr id="428" name="直線コネクタ 427"/>
        <xdr:cNvCxnSpPr/>
      </xdr:nvCxnSpPr>
      <xdr:spPr>
        <a:xfrm>
          <a:off x="3797300" y="1861239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35198</xdr:rowOff>
    </xdr:from>
    <xdr:to>
      <xdr:col>15</xdr:col>
      <xdr:colOff>101600</xdr:colOff>
      <xdr:row>108</xdr:row>
      <xdr:rowOff>136798</xdr:rowOff>
    </xdr:to>
    <xdr:sp macro="" textlink="">
      <xdr:nvSpPr>
        <xdr:cNvPr id="429" name="楕円 428"/>
        <xdr:cNvSpPr/>
      </xdr:nvSpPr>
      <xdr:spPr>
        <a:xfrm>
          <a:off x="2857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85998</xdr:rowOff>
    </xdr:from>
    <xdr:to>
      <xdr:col>19</xdr:col>
      <xdr:colOff>177800</xdr:colOff>
      <xdr:row>108</xdr:row>
      <xdr:rowOff>95794</xdr:rowOff>
    </xdr:to>
    <xdr:cxnSp macro="">
      <xdr:nvCxnSpPr>
        <xdr:cNvPr id="430" name="直線コネクタ 429"/>
        <xdr:cNvCxnSpPr/>
      </xdr:nvCxnSpPr>
      <xdr:spPr>
        <a:xfrm>
          <a:off x="2908300" y="186025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170724</xdr:rowOff>
    </xdr:from>
    <xdr:to>
      <xdr:col>10</xdr:col>
      <xdr:colOff>165100</xdr:colOff>
      <xdr:row>108</xdr:row>
      <xdr:rowOff>100874</xdr:rowOff>
    </xdr:to>
    <xdr:sp macro="" textlink="">
      <xdr:nvSpPr>
        <xdr:cNvPr id="431" name="楕円 430"/>
        <xdr:cNvSpPr/>
      </xdr:nvSpPr>
      <xdr:spPr>
        <a:xfrm>
          <a:off x="1968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50074</xdr:rowOff>
    </xdr:from>
    <xdr:to>
      <xdr:col>15</xdr:col>
      <xdr:colOff>50800</xdr:colOff>
      <xdr:row>108</xdr:row>
      <xdr:rowOff>85998</xdr:rowOff>
    </xdr:to>
    <xdr:cxnSp macro="">
      <xdr:nvCxnSpPr>
        <xdr:cNvPr id="432" name="直線コネクタ 431"/>
        <xdr:cNvCxnSpPr/>
      </xdr:nvCxnSpPr>
      <xdr:spPr>
        <a:xfrm>
          <a:off x="2019300" y="185666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66221</xdr:rowOff>
    </xdr:from>
    <xdr:to>
      <xdr:col>6</xdr:col>
      <xdr:colOff>38100</xdr:colOff>
      <xdr:row>108</xdr:row>
      <xdr:rowOff>167821</xdr:rowOff>
    </xdr:to>
    <xdr:sp macro="" textlink="">
      <xdr:nvSpPr>
        <xdr:cNvPr id="433" name="楕円 432"/>
        <xdr:cNvSpPr/>
      </xdr:nvSpPr>
      <xdr:spPr>
        <a:xfrm>
          <a:off x="1079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50074</xdr:rowOff>
    </xdr:from>
    <xdr:to>
      <xdr:col>10</xdr:col>
      <xdr:colOff>114300</xdr:colOff>
      <xdr:row>108</xdr:row>
      <xdr:rowOff>117021</xdr:rowOff>
    </xdr:to>
    <xdr:cxnSp macro="">
      <xdr:nvCxnSpPr>
        <xdr:cNvPr id="434" name="直線コネクタ 433"/>
        <xdr:cNvCxnSpPr/>
      </xdr:nvCxnSpPr>
      <xdr:spPr>
        <a:xfrm flipV="1">
          <a:off x="1130300" y="1856667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137721</xdr:rowOff>
    </xdr:from>
    <xdr:ext cx="405111" cy="259045"/>
    <xdr:sp macro="" textlink="">
      <xdr:nvSpPr>
        <xdr:cNvPr id="439" name="n_1mainValue【市民会館】&#10;有形固定資産減価償却率"/>
        <xdr:cNvSpPr txBox="1"/>
      </xdr:nvSpPr>
      <xdr:spPr>
        <a:xfrm>
          <a:off x="35820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127925</xdr:rowOff>
    </xdr:from>
    <xdr:ext cx="405111" cy="259045"/>
    <xdr:sp macro="" textlink="">
      <xdr:nvSpPr>
        <xdr:cNvPr id="440" name="n_2mainValue【市民会館】&#10;有形固定資産減価償却率"/>
        <xdr:cNvSpPr txBox="1"/>
      </xdr:nvSpPr>
      <xdr:spPr>
        <a:xfrm>
          <a:off x="2705744" y="1864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92001</xdr:rowOff>
    </xdr:from>
    <xdr:ext cx="405111" cy="259045"/>
    <xdr:sp macro="" textlink="">
      <xdr:nvSpPr>
        <xdr:cNvPr id="441" name="n_3mainValue【市民会館】&#10;有形固定資産減価償却率"/>
        <xdr:cNvSpPr txBox="1"/>
      </xdr:nvSpPr>
      <xdr:spPr>
        <a:xfrm>
          <a:off x="1816744" y="186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158948</xdr:rowOff>
    </xdr:from>
    <xdr:ext cx="405111" cy="259045"/>
    <xdr:sp macro="" textlink="">
      <xdr:nvSpPr>
        <xdr:cNvPr id="442" name="n_4mainValue【市民会館】&#10;有形固定資産減価償却率"/>
        <xdr:cNvSpPr txBox="1"/>
      </xdr:nvSpPr>
      <xdr:spPr>
        <a:xfrm>
          <a:off x="927744" y="186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160274</xdr:rowOff>
    </xdr:from>
    <xdr:to>
      <xdr:col>55</xdr:col>
      <xdr:colOff>50800</xdr:colOff>
      <xdr:row>106</xdr:row>
      <xdr:rowOff>90424</xdr:rowOff>
    </xdr:to>
    <xdr:sp macro="" textlink="">
      <xdr:nvSpPr>
        <xdr:cNvPr id="480" name="楕円 479"/>
        <xdr:cNvSpPr/>
      </xdr:nvSpPr>
      <xdr:spPr>
        <a:xfrm>
          <a:off x="10426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138701</xdr:rowOff>
    </xdr:from>
    <xdr:ext cx="469744" cy="259045"/>
    <xdr:sp macro="" textlink="">
      <xdr:nvSpPr>
        <xdr:cNvPr id="481" name="【市民会館】&#10;一人当たり面積該当値テキスト"/>
        <xdr:cNvSpPr txBox="1"/>
      </xdr:nvSpPr>
      <xdr:spPr>
        <a:xfrm>
          <a:off x="10515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164846</xdr:rowOff>
    </xdr:from>
    <xdr:to>
      <xdr:col>50</xdr:col>
      <xdr:colOff>165100</xdr:colOff>
      <xdr:row>106</xdr:row>
      <xdr:rowOff>94996</xdr:rowOff>
    </xdr:to>
    <xdr:sp macro="" textlink="">
      <xdr:nvSpPr>
        <xdr:cNvPr id="482" name="楕円 481"/>
        <xdr:cNvSpPr/>
      </xdr:nvSpPr>
      <xdr:spPr>
        <a:xfrm>
          <a:off x="9588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39624</xdr:rowOff>
    </xdr:from>
    <xdr:to>
      <xdr:col>55</xdr:col>
      <xdr:colOff>0</xdr:colOff>
      <xdr:row>106</xdr:row>
      <xdr:rowOff>44196</xdr:rowOff>
    </xdr:to>
    <xdr:cxnSp macro="">
      <xdr:nvCxnSpPr>
        <xdr:cNvPr id="483" name="直線コネクタ 482"/>
        <xdr:cNvCxnSpPr/>
      </xdr:nvCxnSpPr>
      <xdr:spPr>
        <a:xfrm flipV="1">
          <a:off x="9639300" y="1821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164846</xdr:rowOff>
    </xdr:from>
    <xdr:to>
      <xdr:col>46</xdr:col>
      <xdr:colOff>38100</xdr:colOff>
      <xdr:row>106</xdr:row>
      <xdr:rowOff>94996</xdr:rowOff>
    </xdr:to>
    <xdr:sp macro="" textlink="">
      <xdr:nvSpPr>
        <xdr:cNvPr id="484" name="楕円 483"/>
        <xdr:cNvSpPr/>
      </xdr:nvSpPr>
      <xdr:spPr>
        <a:xfrm>
          <a:off x="8699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44196</xdr:rowOff>
    </xdr:from>
    <xdr:to>
      <xdr:col>50</xdr:col>
      <xdr:colOff>114300</xdr:colOff>
      <xdr:row>106</xdr:row>
      <xdr:rowOff>44196</xdr:rowOff>
    </xdr:to>
    <xdr:cxnSp macro="">
      <xdr:nvCxnSpPr>
        <xdr:cNvPr id="485" name="直線コネクタ 484"/>
        <xdr:cNvCxnSpPr/>
      </xdr:nvCxnSpPr>
      <xdr:spPr>
        <a:xfrm>
          <a:off x="8750300" y="1821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164846</xdr:rowOff>
    </xdr:from>
    <xdr:to>
      <xdr:col>41</xdr:col>
      <xdr:colOff>101600</xdr:colOff>
      <xdr:row>106</xdr:row>
      <xdr:rowOff>94996</xdr:rowOff>
    </xdr:to>
    <xdr:sp macro="" textlink="">
      <xdr:nvSpPr>
        <xdr:cNvPr id="486" name="楕円 485"/>
        <xdr:cNvSpPr/>
      </xdr:nvSpPr>
      <xdr:spPr>
        <a:xfrm>
          <a:off x="7810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44196</xdr:rowOff>
    </xdr:from>
    <xdr:to>
      <xdr:col>45</xdr:col>
      <xdr:colOff>177800</xdr:colOff>
      <xdr:row>106</xdr:row>
      <xdr:rowOff>44196</xdr:rowOff>
    </xdr:to>
    <xdr:cxnSp macro="">
      <xdr:nvCxnSpPr>
        <xdr:cNvPr id="487" name="直線コネクタ 486"/>
        <xdr:cNvCxnSpPr/>
      </xdr:nvCxnSpPr>
      <xdr:spPr>
        <a:xfrm>
          <a:off x="7861300" y="1821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169418</xdr:rowOff>
    </xdr:from>
    <xdr:to>
      <xdr:col>36</xdr:col>
      <xdr:colOff>165100</xdr:colOff>
      <xdr:row>106</xdr:row>
      <xdr:rowOff>99568</xdr:rowOff>
    </xdr:to>
    <xdr:sp macro="" textlink="">
      <xdr:nvSpPr>
        <xdr:cNvPr id="488" name="楕円 487"/>
        <xdr:cNvSpPr/>
      </xdr:nvSpPr>
      <xdr:spPr>
        <a:xfrm>
          <a:off x="6921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44196</xdr:rowOff>
    </xdr:from>
    <xdr:to>
      <xdr:col>41</xdr:col>
      <xdr:colOff>50800</xdr:colOff>
      <xdr:row>106</xdr:row>
      <xdr:rowOff>48768</xdr:rowOff>
    </xdr:to>
    <xdr:cxnSp macro="">
      <xdr:nvCxnSpPr>
        <xdr:cNvPr id="489" name="直線コネクタ 488"/>
        <xdr:cNvCxnSpPr/>
      </xdr:nvCxnSpPr>
      <xdr:spPr>
        <a:xfrm flipV="1">
          <a:off x="6972300" y="1821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86123</xdr:rowOff>
    </xdr:from>
    <xdr:ext cx="469744" cy="259045"/>
    <xdr:sp macro="" textlink="">
      <xdr:nvSpPr>
        <xdr:cNvPr id="494" name="n_1mainValue【市民会館】&#10;一人当たり面積"/>
        <xdr:cNvSpPr txBox="1"/>
      </xdr:nvSpPr>
      <xdr:spPr>
        <a:xfrm>
          <a:off x="93917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86123</xdr:rowOff>
    </xdr:from>
    <xdr:ext cx="469744" cy="259045"/>
    <xdr:sp macro="" textlink="">
      <xdr:nvSpPr>
        <xdr:cNvPr id="495" name="n_2mainValue【市民会館】&#10;一人当たり面積"/>
        <xdr:cNvSpPr txBox="1"/>
      </xdr:nvSpPr>
      <xdr:spPr>
        <a:xfrm>
          <a:off x="8515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86123</xdr:rowOff>
    </xdr:from>
    <xdr:ext cx="469744" cy="259045"/>
    <xdr:sp macro="" textlink="">
      <xdr:nvSpPr>
        <xdr:cNvPr id="496" name="n_3mainValue【市民会館】&#10;一人当たり面積"/>
        <xdr:cNvSpPr txBox="1"/>
      </xdr:nvSpPr>
      <xdr:spPr>
        <a:xfrm>
          <a:off x="7626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90695</xdr:rowOff>
    </xdr:from>
    <xdr:ext cx="469744" cy="259045"/>
    <xdr:sp macro="" textlink="">
      <xdr:nvSpPr>
        <xdr:cNvPr id="497" name="n_4mainValue【市民会館】&#10;一人当たり面積"/>
        <xdr:cNvSpPr txBox="1"/>
      </xdr:nvSpPr>
      <xdr:spPr>
        <a:xfrm>
          <a:off x="6737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539" name="楕円 538"/>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540" name="【一般廃棄物処理施設】&#10;有形固定資産減価償却率該当値テキスト"/>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541" name="楕円 540"/>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110490</xdr:rowOff>
    </xdr:to>
    <xdr:cxnSp macro="">
      <xdr:nvCxnSpPr>
        <xdr:cNvPr id="542" name="直線コネクタ 541"/>
        <xdr:cNvCxnSpPr/>
      </xdr:nvCxnSpPr>
      <xdr:spPr>
        <a:xfrm flipV="1">
          <a:off x="15481300" y="62255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17236</xdr:rowOff>
    </xdr:from>
    <xdr:to>
      <xdr:col>76</xdr:col>
      <xdr:colOff>165100</xdr:colOff>
      <xdr:row>36</xdr:row>
      <xdr:rowOff>118836</xdr:rowOff>
    </xdr:to>
    <xdr:sp macro="" textlink="">
      <xdr:nvSpPr>
        <xdr:cNvPr id="543" name="楕円 542"/>
        <xdr:cNvSpPr/>
      </xdr:nvSpPr>
      <xdr:spPr>
        <a:xfrm>
          <a:off x="14541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68036</xdr:rowOff>
    </xdr:from>
    <xdr:to>
      <xdr:col>81</xdr:col>
      <xdr:colOff>50800</xdr:colOff>
      <xdr:row>36</xdr:row>
      <xdr:rowOff>110490</xdr:rowOff>
    </xdr:to>
    <xdr:cxnSp macro="">
      <xdr:nvCxnSpPr>
        <xdr:cNvPr id="544" name="直線コネクタ 543"/>
        <xdr:cNvCxnSpPr/>
      </xdr:nvCxnSpPr>
      <xdr:spPr>
        <a:xfrm>
          <a:off x="14592300" y="624023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120106</xdr:rowOff>
    </xdr:from>
    <xdr:to>
      <xdr:col>72</xdr:col>
      <xdr:colOff>38100</xdr:colOff>
      <xdr:row>39</xdr:row>
      <xdr:rowOff>50256</xdr:rowOff>
    </xdr:to>
    <xdr:sp macro="" textlink="">
      <xdr:nvSpPr>
        <xdr:cNvPr id="545" name="楕円 544"/>
        <xdr:cNvSpPr/>
      </xdr:nvSpPr>
      <xdr:spPr>
        <a:xfrm>
          <a:off x="13652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68036</xdr:rowOff>
    </xdr:from>
    <xdr:to>
      <xdr:col>76</xdr:col>
      <xdr:colOff>114300</xdr:colOff>
      <xdr:row>38</xdr:row>
      <xdr:rowOff>170906</xdr:rowOff>
    </xdr:to>
    <xdr:cxnSp macro="">
      <xdr:nvCxnSpPr>
        <xdr:cNvPr id="546" name="直線コネクタ 545"/>
        <xdr:cNvCxnSpPr/>
      </xdr:nvCxnSpPr>
      <xdr:spPr>
        <a:xfrm flipV="1">
          <a:off x="13703300" y="6240236"/>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76019</xdr:rowOff>
    </xdr:from>
    <xdr:to>
      <xdr:col>67</xdr:col>
      <xdr:colOff>101600</xdr:colOff>
      <xdr:row>39</xdr:row>
      <xdr:rowOff>6169</xdr:rowOff>
    </xdr:to>
    <xdr:sp macro="" textlink="">
      <xdr:nvSpPr>
        <xdr:cNvPr id="547" name="楕円 546"/>
        <xdr:cNvSpPr/>
      </xdr:nvSpPr>
      <xdr:spPr>
        <a:xfrm>
          <a:off x="12763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126819</xdr:rowOff>
    </xdr:from>
    <xdr:to>
      <xdr:col>71</xdr:col>
      <xdr:colOff>177800</xdr:colOff>
      <xdr:row>38</xdr:row>
      <xdr:rowOff>170906</xdr:rowOff>
    </xdr:to>
    <xdr:cxnSp macro="">
      <xdr:nvCxnSpPr>
        <xdr:cNvPr id="548" name="直線コネクタ 547"/>
        <xdr:cNvCxnSpPr/>
      </xdr:nvCxnSpPr>
      <xdr:spPr>
        <a:xfrm>
          <a:off x="12814300" y="66419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51"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2" name="n_4aveValue【一般廃棄物処理施設】&#10;有形固定資産減価償却率"/>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553" name="n_1mainValue【一般廃棄物処理施設】&#10;有形固定資産減価償却率"/>
        <xdr:cNvSpPr txBox="1"/>
      </xdr:nvSpPr>
      <xdr:spPr>
        <a:xfrm>
          <a:off x="15266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54" name="n_2main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41383</xdr:rowOff>
    </xdr:from>
    <xdr:ext cx="405111" cy="259045"/>
    <xdr:sp macro="" textlink="">
      <xdr:nvSpPr>
        <xdr:cNvPr id="555" name="n_3mainValue【一般廃棄物処理施設】&#10;有形固定資産減価償却率"/>
        <xdr:cNvSpPr txBox="1"/>
      </xdr:nvSpPr>
      <xdr:spPr>
        <a:xfrm>
          <a:off x="13500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168746</xdr:rowOff>
    </xdr:from>
    <xdr:ext cx="405111" cy="259045"/>
    <xdr:sp macro="" textlink="">
      <xdr:nvSpPr>
        <xdr:cNvPr id="556" name="n_4mainValue【一般廃棄物処理施設】&#10;有形固定資産減価償却率"/>
        <xdr:cNvSpPr txBox="1"/>
      </xdr:nvSpPr>
      <xdr:spPr>
        <a:xfrm>
          <a:off x="12611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83" name="【一般廃棄物処理施設】&#10;一人当たり有形固定資産（償却資産）額平均値テキスト"/>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67664</xdr:rowOff>
    </xdr:from>
    <xdr:to>
      <xdr:col>116</xdr:col>
      <xdr:colOff>114300</xdr:colOff>
      <xdr:row>37</xdr:row>
      <xdr:rowOff>169264</xdr:rowOff>
    </xdr:to>
    <xdr:sp macro="" textlink="">
      <xdr:nvSpPr>
        <xdr:cNvPr id="594" name="楕円 593"/>
        <xdr:cNvSpPr/>
      </xdr:nvSpPr>
      <xdr:spPr>
        <a:xfrm>
          <a:off x="22110700" y="64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90541</xdr:rowOff>
    </xdr:from>
    <xdr:ext cx="599010" cy="259045"/>
    <xdr:sp macro="" textlink="">
      <xdr:nvSpPr>
        <xdr:cNvPr id="595" name="【一般廃棄物処理施設】&#10;一人当たり有形固定資産（償却資産）額該当値テキスト"/>
        <xdr:cNvSpPr txBox="1"/>
      </xdr:nvSpPr>
      <xdr:spPr>
        <a:xfrm>
          <a:off x="22199600" y="626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145260</xdr:rowOff>
    </xdr:from>
    <xdr:to>
      <xdr:col>112</xdr:col>
      <xdr:colOff>38100</xdr:colOff>
      <xdr:row>37</xdr:row>
      <xdr:rowOff>75410</xdr:rowOff>
    </xdr:to>
    <xdr:sp macro="" textlink="">
      <xdr:nvSpPr>
        <xdr:cNvPr id="596" name="楕円 595"/>
        <xdr:cNvSpPr/>
      </xdr:nvSpPr>
      <xdr:spPr>
        <a:xfrm>
          <a:off x="21272500" y="631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24610</xdr:rowOff>
    </xdr:from>
    <xdr:to>
      <xdr:col>116</xdr:col>
      <xdr:colOff>63500</xdr:colOff>
      <xdr:row>37</xdr:row>
      <xdr:rowOff>118464</xdr:rowOff>
    </xdr:to>
    <xdr:cxnSp macro="">
      <xdr:nvCxnSpPr>
        <xdr:cNvPr id="597" name="直線コネクタ 596"/>
        <xdr:cNvCxnSpPr/>
      </xdr:nvCxnSpPr>
      <xdr:spPr>
        <a:xfrm>
          <a:off x="21323300" y="6368260"/>
          <a:ext cx="838200" cy="9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150165</xdr:rowOff>
    </xdr:from>
    <xdr:to>
      <xdr:col>107</xdr:col>
      <xdr:colOff>101600</xdr:colOff>
      <xdr:row>37</xdr:row>
      <xdr:rowOff>80315</xdr:rowOff>
    </xdr:to>
    <xdr:sp macro="" textlink="">
      <xdr:nvSpPr>
        <xdr:cNvPr id="598" name="楕円 597"/>
        <xdr:cNvSpPr/>
      </xdr:nvSpPr>
      <xdr:spPr>
        <a:xfrm>
          <a:off x="20383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24610</xdr:rowOff>
    </xdr:from>
    <xdr:to>
      <xdr:col>111</xdr:col>
      <xdr:colOff>177800</xdr:colOff>
      <xdr:row>37</xdr:row>
      <xdr:rowOff>29515</xdr:rowOff>
    </xdr:to>
    <xdr:cxnSp macro="">
      <xdr:nvCxnSpPr>
        <xdr:cNvPr id="599" name="直線コネクタ 598"/>
        <xdr:cNvCxnSpPr/>
      </xdr:nvCxnSpPr>
      <xdr:spPr>
        <a:xfrm flipV="1">
          <a:off x="20434300" y="6368260"/>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176</xdr:rowOff>
    </xdr:from>
    <xdr:to>
      <xdr:col>102</xdr:col>
      <xdr:colOff>165100</xdr:colOff>
      <xdr:row>39</xdr:row>
      <xdr:rowOff>101776</xdr:rowOff>
    </xdr:to>
    <xdr:sp macro="" textlink="">
      <xdr:nvSpPr>
        <xdr:cNvPr id="600" name="楕円 599"/>
        <xdr:cNvSpPr/>
      </xdr:nvSpPr>
      <xdr:spPr>
        <a:xfrm>
          <a:off x="19494500" y="66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29515</xdr:rowOff>
    </xdr:from>
    <xdr:to>
      <xdr:col>107</xdr:col>
      <xdr:colOff>50800</xdr:colOff>
      <xdr:row>39</xdr:row>
      <xdr:rowOff>50976</xdr:rowOff>
    </xdr:to>
    <xdr:cxnSp macro="">
      <xdr:nvCxnSpPr>
        <xdr:cNvPr id="601" name="直線コネクタ 600"/>
        <xdr:cNvCxnSpPr/>
      </xdr:nvCxnSpPr>
      <xdr:spPr>
        <a:xfrm flipV="1">
          <a:off x="19545300" y="6373165"/>
          <a:ext cx="889000" cy="36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4497</xdr:rowOff>
    </xdr:from>
    <xdr:to>
      <xdr:col>98</xdr:col>
      <xdr:colOff>38100</xdr:colOff>
      <xdr:row>39</xdr:row>
      <xdr:rowOff>106097</xdr:rowOff>
    </xdr:to>
    <xdr:sp macro="" textlink="">
      <xdr:nvSpPr>
        <xdr:cNvPr id="602" name="楕円 601"/>
        <xdr:cNvSpPr/>
      </xdr:nvSpPr>
      <xdr:spPr>
        <a:xfrm>
          <a:off x="18605500" y="66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50976</xdr:rowOff>
    </xdr:from>
    <xdr:to>
      <xdr:col>102</xdr:col>
      <xdr:colOff>114300</xdr:colOff>
      <xdr:row>39</xdr:row>
      <xdr:rowOff>55297</xdr:rowOff>
    </xdr:to>
    <xdr:cxnSp macro="">
      <xdr:nvCxnSpPr>
        <xdr:cNvPr id="603" name="直線コネクタ 602"/>
        <xdr:cNvCxnSpPr/>
      </xdr:nvCxnSpPr>
      <xdr:spPr>
        <a:xfrm flipV="1">
          <a:off x="18656300" y="6737526"/>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604" name="n_1aveValue【一般廃棄物処理施設】&#10;一人当たり有形固定資産（償却資産）額"/>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605" name="n_2aveValue【一般廃棄物処理施設】&#10;一人当たり有形固定資産（償却資産）額"/>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606" name="n_3aveValue【一般廃棄物処理施設】&#10;一人当たり有形固定資産（償却資産）額"/>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607" name="n_4aveValue【一般廃棄物処理施設】&#10;一人当たり有形固定資産（償却資産）額"/>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91937</xdr:rowOff>
    </xdr:from>
    <xdr:ext cx="599010" cy="259045"/>
    <xdr:sp macro="" textlink="">
      <xdr:nvSpPr>
        <xdr:cNvPr id="608" name="n_1mainValue【一般廃棄物処理施設】&#10;一人当たり有形固定資産（償却資産）額"/>
        <xdr:cNvSpPr txBox="1"/>
      </xdr:nvSpPr>
      <xdr:spPr>
        <a:xfrm>
          <a:off x="21011095" y="609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96842</xdr:rowOff>
    </xdr:from>
    <xdr:ext cx="599010" cy="259045"/>
    <xdr:sp macro="" textlink="">
      <xdr:nvSpPr>
        <xdr:cNvPr id="609" name="n_2mainValue【一般廃棄物処理施設】&#10;一人当たり有形固定資産（償却資産）額"/>
        <xdr:cNvSpPr txBox="1"/>
      </xdr:nvSpPr>
      <xdr:spPr>
        <a:xfrm>
          <a:off x="20134795" y="609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118303</xdr:rowOff>
    </xdr:from>
    <xdr:ext cx="534377" cy="259045"/>
    <xdr:sp macro="" textlink="">
      <xdr:nvSpPr>
        <xdr:cNvPr id="610" name="n_3mainValue【一般廃棄物処理施設】&#10;一人当たり有形固定資産（償却資産）額"/>
        <xdr:cNvSpPr txBox="1"/>
      </xdr:nvSpPr>
      <xdr:spPr>
        <a:xfrm>
          <a:off x="19278111" y="64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122624</xdr:rowOff>
    </xdr:from>
    <xdr:ext cx="534377" cy="259045"/>
    <xdr:sp macro="" textlink="">
      <xdr:nvSpPr>
        <xdr:cNvPr id="611" name="n_4mainValue【一般廃棄物処理施設】&#10;一人当たり有形固定資産（償却資産）額"/>
        <xdr:cNvSpPr txBox="1"/>
      </xdr:nvSpPr>
      <xdr:spPr>
        <a:xfrm>
          <a:off x="18389111" y="646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55335</xdr:rowOff>
    </xdr:from>
    <xdr:to>
      <xdr:col>85</xdr:col>
      <xdr:colOff>177800</xdr:colOff>
      <xdr:row>60</xdr:row>
      <xdr:rowOff>156935</xdr:rowOff>
    </xdr:to>
    <xdr:sp macro="" textlink="">
      <xdr:nvSpPr>
        <xdr:cNvPr id="653" name="楕円 652"/>
        <xdr:cNvSpPr/>
      </xdr:nvSpPr>
      <xdr:spPr>
        <a:xfrm>
          <a:off x="16268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33762</xdr:rowOff>
    </xdr:from>
    <xdr:ext cx="405111" cy="259045"/>
    <xdr:sp macro="" textlink="">
      <xdr:nvSpPr>
        <xdr:cNvPr id="654" name="【保健センター・保健所】&#10;有形固定資産減価償却率該当値テキスト"/>
        <xdr:cNvSpPr txBox="1"/>
      </xdr:nvSpPr>
      <xdr:spPr>
        <a:xfrm>
          <a:off x="16357600"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22678</xdr:rowOff>
    </xdr:from>
    <xdr:to>
      <xdr:col>81</xdr:col>
      <xdr:colOff>101600</xdr:colOff>
      <xdr:row>60</xdr:row>
      <xdr:rowOff>124278</xdr:rowOff>
    </xdr:to>
    <xdr:sp macro="" textlink="">
      <xdr:nvSpPr>
        <xdr:cNvPr id="655" name="楕円 654"/>
        <xdr:cNvSpPr/>
      </xdr:nvSpPr>
      <xdr:spPr>
        <a:xfrm>
          <a:off x="15430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73478</xdr:rowOff>
    </xdr:from>
    <xdr:to>
      <xdr:col>85</xdr:col>
      <xdr:colOff>127000</xdr:colOff>
      <xdr:row>60</xdr:row>
      <xdr:rowOff>106135</xdr:rowOff>
    </xdr:to>
    <xdr:cxnSp macro="">
      <xdr:nvCxnSpPr>
        <xdr:cNvPr id="656" name="直線コネクタ 655"/>
        <xdr:cNvCxnSpPr/>
      </xdr:nvCxnSpPr>
      <xdr:spPr>
        <a:xfrm>
          <a:off x="15481300" y="103604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161472</xdr:rowOff>
    </xdr:from>
    <xdr:to>
      <xdr:col>76</xdr:col>
      <xdr:colOff>165100</xdr:colOff>
      <xdr:row>60</xdr:row>
      <xdr:rowOff>91622</xdr:rowOff>
    </xdr:to>
    <xdr:sp macro="" textlink="">
      <xdr:nvSpPr>
        <xdr:cNvPr id="657" name="楕円 656"/>
        <xdr:cNvSpPr/>
      </xdr:nvSpPr>
      <xdr:spPr>
        <a:xfrm>
          <a:off x="14541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40822</xdr:rowOff>
    </xdr:from>
    <xdr:to>
      <xdr:col>81</xdr:col>
      <xdr:colOff>50800</xdr:colOff>
      <xdr:row>60</xdr:row>
      <xdr:rowOff>73478</xdr:rowOff>
    </xdr:to>
    <xdr:cxnSp macro="">
      <xdr:nvCxnSpPr>
        <xdr:cNvPr id="658" name="直線コネクタ 657"/>
        <xdr:cNvCxnSpPr/>
      </xdr:nvCxnSpPr>
      <xdr:spPr>
        <a:xfrm>
          <a:off x="14592300" y="103278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168003</xdr:rowOff>
    </xdr:from>
    <xdr:to>
      <xdr:col>72</xdr:col>
      <xdr:colOff>38100</xdr:colOff>
      <xdr:row>60</xdr:row>
      <xdr:rowOff>98153</xdr:rowOff>
    </xdr:to>
    <xdr:sp macro="" textlink="">
      <xdr:nvSpPr>
        <xdr:cNvPr id="659" name="楕円 658"/>
        <xdr:cNvSpPr/>
      </xdr:nvSpPr>
      <xdr:spPr>
        <a:xfrm>
          <a:off x="13652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40822</xdr:rowOff>
    </xdr:from>
    <xdr:to>
      <xdr:col>76</xdr:col>
      <xdr:colOff>114300</xdr:colOff>
      <xdr:row>60</xdr:row>
      <xdr:rowOff>47353</xdr:rowOff>
    </xdr:to>
    <xdr:cxnSp macro="">
      <xdr:nvCxnSpPr>
        <xdr:cNvPr id="660" name="直線コネクタ 659"/>
        <xdr:cNvCxnSpPr/>
      </xdr:nvCxnSpPr>
      <xdr:spPr>
        <a:xfrm flipV="1">
          <a:off x="13703300" y="1032782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140244</xdr:rowOff>
    </xdr:from>
    <xdr:to>
      <xdr:col>67</xdr:col>
      <xdr:colOff>101600</xdr:colOff>
      <xdr:row>60</xdr:row>
      <xdr:rowOff>70394</xdr:rowOff>
    </xdr:to>
    <xdr:sp macro="" textlink="">
      <xdr:nvSpPr>
        <xdr:cNvPr id="661" name="楕円 660"/>
        <xdr:cNvSpPr/>
      </xdr:nvSpPr>
      <xdr:spPr>
        <a:xfrm>
          <a:off x="12763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19594</xdr:rowOff>
    </xdr:from>
    <xdr:to>
      <xdr:col>71</xdr:col>
      <xdr:colOff>177800</xdr:colOff>
      <xdr:row>60</xdr:row>
      <xdr:rowOff>47353</xdr:rowOff>
    </xdr:to>
    <xdr:cxnSp macro="">
      <xdr:nvCxnSpPr>
        <xdr:cNvPr id="662" name="直線コネクタ 661"/>
        <xdr:cNvCxnSpPr/>
      </xdr:nvCxnSpPr>
      <xdr:spPr>
        <a:xfrm>
          <a:off x="12814300" y="1030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4"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6"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115405</xdr:rowOff>
    </xdr:from>
    <xdr:ext cx="405111" cy="259045"/>
    <xdr:sp macro="" textlink="">
      <xdr:nvSpPr>
        <xdr:cNvPr id="667" name="n_1mainValue【保健センター・保健所】&#10;有形固定資産減価償却率"/>
        <xdr:cNvSpPr txBox="1"/>
      </xdr:nvSpPr>
      <xdr:spPr>
        <a:xfrm>
          <a:off x="152660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82749</xdr:rowOff>
    </xdr:from>
    <xdr:ext cx="405111" cy="259045"/>
    <xdr:sp macro="" textlink="">
      <xdr:nvSpPr>
        <xdr:cNvPr id="668" name="n_2mainValue【保健センター・保健所】&#10;有形固定資産減価償却率"/>
        <xdr:cNvSpPr txBox="1"/>
      </xdr:nvSpPr>
      <xdr:spPr>
        <a:xfrm>
          <a:off x="14389744"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89280</xdr:rowOff>
    </xdr:from>
    <xdr:ext cx="405111" cy="259045"/>
    <xdr:sp macro="" textlink="">
      <xdr:nvSpPr>
        <xdr:cNvPr id="669" name="n_3mainValue【保健センター・保健所】&#10;有形固定資産減価償却率"/>
        <xdr:cNvSpPr txBox="1"/>
      </xdr:nvSpPr>
      <xdr:spPr>
        <a:xfrm>
          <a:off x="13500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61521</xdr:rowOff>
    </xdr:from>
    <xdr:ext cx="405111" cy="259045"/>
    <xdr:sp macro="" textlink="">
      <xdr:nvSpPr>
        <xdr:cNvPr id="670" name="n_4mainValue【保健センター・保健所】&#10;有形固定資産減価償却率"/>
        <xdr:cNvSpPr txBox="1"/>
      </xdr:nvSpPr>
      <xdr:spPr>
        <a:xfrm>
          <a:off x="12611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48260</xdr:rowOff>
    </xdr:from>
    <xdr:to>
      <xdr:col>116</xdr:col>
      <xdr:colOff>114300</xdr:colOff>
      <xdr:row>62</xdr:row>
      <xdr:rowOff>149860</xdr:rowOff>
    </xdr:to>
    <xdr:sp macro="" textlink="">
      <xdr:nvSpPr>
        <xdr:cNvPr id="710" name="楕円 709"/>
        <xdr:cNvSpPr/>
      </xdr:nvSpPr>
      <xdr:spPr>
        <a:xfrm>
          <a:off x="22110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26687</xdr:rowOff>
    </xdr:from>
    <xdr:ext cx="469744" cy="259045"/>
    <xdr:sp macro="" textlink="">
      <xdr:nvSpPr>
        <xdr:cNvPr id="711" name="【保健センター・保健所】&#10;一人当たり面積該当値テキスト"/>
        <xdr:cNvSpPr txBox="1"/>
      </xdr:nvSpPr>
      <xdr:spPr>
        <a:xfrm>
          <a:off x="22199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55880</xdr:rowOff>
    </xdr:from>
    <xdr:to>
      <xdr:col>112</xdr:col>
      <xdr:colOff>38100</xdr:colOff>
      <xdr:row>62</xdr:row>
      <xdr:rowOff>157480</xdr:rowOff>
    </xdr:to>
    <xdr:sp macro="" textlink="">
      <xdr:nvSpPr>
        <xdr:cNvPr id="712" name="楕円 711"/>
        <xdr:cNvSpPr/>
      </xdr:nvSpPr>
      <xdr:spPr>
        <a:xfrm>
          <a:off x="21272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99060</xdr:rowOff>
    </xdr:from>
    <xdr:to>
      <xdr:col>116</xdr:col>
      <xdr:colOff>63500</xdr:colOff>
      <xdr:row>62</xdr:row>
      <xdr:rowOff>106680</xdr:rowOff>
    </xdr:to>
    <xdr:cxnSp macro="">
      <xdr:nvCxnSpPr>
        <xdr:cNvPr id="713" name="直線コネクタ 712"/>
        <xdr:cNvCxnSpPr/>
      </xdr:nvCxnSpPr>
      <xdr:spPr>
        <a:xfrm flipV="1">
          <a:off x="21323300" y="10728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55880</xdr:rowOff>
    </xdr:from>
    <xdr:to>
      <xdr:col>107</xdr:col>
      <xdr:colOff>101600</xdr:colOff>
      <xdr:row>62</xdr:row>
      <xdr:rowOff>157480</xdr:rowOff>
    </xdr:to>
    <xdr:sp macro="" textlink="">
      <xdr:nvSpPr>
        <xdr:cNvPr id="714" name="楕円 713"/>
        <xdr:cNvSpPr/>
      </xdr:nvSpPr>
      <xdr:spPr>
        <a:xfrm>
          <a:off x="20383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106680</xdr:rowOff>
    </xdr:from>
    <xdr:to>
      <xdr:col>111</xdr:col>
      <xdr:colOff>177800</xdr:colOff>
      <xdr:row>62</xdr:row>
      <xdr:rowOff>106680</xdr:rowOff>
    </xdr:to>
    <xdr:cxnSp macro="">
      <xdr:nvCxnSpPr>
        <xdr:cNvPr id="715" name="直線コネクタ 714"/>
        <xdr:cNvCxnSpPr/>
      </xdr:nvCxnSpPr>
      <xdr:spPr>
        <a:xfrm>
          <a:off x="20434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716" name="楕円 715"/>
        <xdr:cNvSpPr/>
      </xdr:nvSpPr>
      <xdr:spPr>
        <a:xfrm>
          <a:off x="19494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106680</xdr:rowOff>
    </xdr:from>
    <xdr:to>
      <xdr:col>107</xdr:col>
      <xdr:colOff>50800</xdr:colOff>
      <xdr:row>62</xdr:row>
      <xdr:rowOff>106680</xdr:rowOff>
    </xdr:to>
    <xdr:cxnSp macro="">
      <xdr:nvCxnSpPr>
        <xdr:cNvPr id="717" name="直線コネクタ 716"/>
        <xdr:cNvCxnSpPr/>
      </xdr:nvCxnSpPr>
      <xdr:spPr>
        <a:xfrm>
          <a:off x="19545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55880</xdr:rowOff>
    </xdr:from>
    <xdr:to>
      <xdr:col>98</xdr:col>
      <xdr:colOff>38100</xdr:colOff>
      <xdr:row>62</xdr:row>
      <xdr:rowOff>157480</xdr:rowOff>
    </xdr:to>
    <xdr:sp macro="" textlink="">
      <xdr:nvSpPr>
        <xdr:cNvPr id="718" name="楕円 717"/>
        <xdr:cNvSpPr/>
      </xdr:nvSpPr>
      <xdr:spPr>
        <a:xfrm>
          <a:off x="18605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106680</xdr:rowOff>
    </xdr:from>
    <xdr:to>
      <xdr:col>102</xdr:col>
      <xdr:colOff>114300</xdr:colOff>
      <xdr:row>62</xdr:row>
      <xdr:rowOff>106680</xdr:rowOff>
    </xdr:to>
    <xdr:cxnSp macro="">
      <xdr:nvCxnSpPr>
        <xdr:cNvPr id="719" name="直線コネクタ 718"/>
        <xdr:cNvCxnSpPr/>
      </xdr:nvCxnSpPr>
      <xdr:spPr>
        <a:xfrm>
          <a:off x="18656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148607</xdr:rowOff>
    </xdr:from>
    <xdr:ext cx="469744" cy="259045"/>
    <xdr:sp macro="" textlink="">
      <xdr:nvSpPr>
        <xdr:cNvPr id="724" name="n_1mainValue【保健センター・保健所】&#10;一人当たり面積"/>
        <xdr:cNvSpPr txBox="1"/>
      </xdr:nvSpPr>
      <xdr:spPr>
        <a:xfrm>
          <a:off x="21075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148607</xdr:rowOff>
    </xdr:from>
    <xdr:ext cx="469744" cy="259045"/>
    <xdr:sp macro="" textlink="">
      <xdr:nvSpPr>
        <xdr:cNvPr id="725" name="n_2mainValue【保健センター・保健所】&#10;一人当たり面積"/>
        <xdr:cNvSpPr txBox="1"/>
      </xdr:nvSpPr>
      <xdr:spPr>
        <a:xfrm>
          <a:off x="20199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148607</xdr:rowOff>
    </xdr:from>
    <xdr:ext cx="469744" cy="259045"/>
    <xdr:sp macro="" textlink="">
      <xdr:nvSpPr>
        <xdr:cNvPr id="726" name="n_3mainValue【保健センター・保健所】&#10;一人当たり面積"/>
        <xdr:cNvSpPr txBox="1"/>
      </xdr:nvSpPr>
      <xdr:spPr>
        <a:xfrm>
          <a:off x="19310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148607</xdr:rowOff>
    </xdr:from>
    <xdr:ext cx="469744" cy="259045"/>
    <xdr:sp macro="" textlink="">
      <xdr:nvSpPr>
        <xdr:cNvPr id="727" name="n_4mainValue【保健センター・保健所】&#10;一人当たり面積"/>
        <xdr:cNvSpPr txBox="1"/>
      </xdr:nvSpPr>
      <xdr:spPr>
        <a:xfrm>
          <a:off x="18421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36286</xdr:rowOff>
    </xdr:from>
    <xdr:to>
      <xdr:col>85</xdr:col>
      <xdr:colOff>177800</xdr:colOff>
      <xdr:row>85</xdr:row>
      <xdr:rowOff>137886</xdr:rowOff>
    </xdr:to>
    <xdr:sp macro="" textlink="">
      <xdr:nvSpPr>
        <xdr:cNvPr id="769" name="楕円 768"/>
        <xdr:cNvSpPr/>
      </xdr:nvSpPr>
      <xdr:spPr>
        <a:xfrm>
          <a:off x="162687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122663</xdr:rowOff>
    </xdr:from>
    <xdr:ext cx="405111" cy="259045"/>
    <xdr:sp macro="" textlink="">
      <xdr:nvSpPr>
        <xdr:cNvPr id="770" name="【消防施設】&#10;有形固定資産減価償却率該当値テキスト"/>
        <xdr:cNvSpPr txBox="1"/>
      </xdr:nvSpPr>
      <xdr:spPr>
        <a:xfrm>
          <a:off x="16357600" y="1452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52614</xdr:rowOff>
    </xdr:from>
    <xdr:to>
      <xdr:col>81</xdr:col>
      <xdr:colOff>101600</xdr:colOff>
      <xdr:row>85</xdr:row>
      <xdr:rowOff>154214</xdr:rowOff>
    </xdr:to>
    <xdr:sp macro="" textlink="">
      <xdr:nvSpPr>
        <xdr:cNvPr id="771" name="楕円 770"/>
        <xdr:cNvSpPr/>
      </xdr:nvSpPr>
      <xdr:spPr>
        <a:xfrm>
          <a:off x="15430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87086</xdr:rowOff>
    </xdr:from>
    <xdr:to>
      <xdr:col>85</xdr:col>
      <xdr:colOff>127000</xdr:colOff>
      <xdr:row>85</xdr:row>
      <xdr:rowOff>103414</xdr:rowOff>
    </xdr:to>
    <xdr:cxnSp macro="">
      <xdr:nvCxnSpPr>
        <xdr:cNvPr id="772" name="直線コネクタ 771"/>
        <xdr:cNvCxnSpPr/>
      </xdr:nvCxnSpPr>
      <xdr:spPr>
        <a:xfrm flipV="1">
          <a:off x="15481300" y="1466033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41184</xdr:rowOff>
    </xdr:from>
    <xdr:to>
      <xdr:col>76</xdr:col>
      <xdr:colOff>165100</xdr:colOff>
      <xdr:row>85</xdr:row>
      <xdr:rowOff>142784</xdr:rowOff>
    </xdr:to>
    <xdr:sp macro="" textlink="">
      <xdr:nvSpPr>
        <xdr:cNvPr id="773" name="楕円 772"/>
        <xdr:cNvSpPr/>
      </xdr:nvSpPr>
      <xdr:spPr>
        <a:xfrm>
          <a:off x="14541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91984</xdr:rowOff>
    </xdr:from>
    <xdr:to>
      <xdr:col>81</xdr:col>
      <xdr:colOff>50800</xdr:colOff>
      <xdr:row>85</xdr:row>
      <xdr:rowOff>103414</xdr:rowOff>
    </xdr:to>
    <xdr:cxnSp macro="">
      <xdr:nvCxnSpPr>
        <xdr:cNvPr id="774" name="直線コネクタ 773"/>
        <xdr:cNvCxnSpPr/>
      </xdr:nvCxnSpPr>
      <xdr:spPr>
        <a:xfrm>
          <a:off x="14592300" y="146652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113030</xdr:rowOff>
    </xdr:from>
    <xdr:to>
      <xdr:col>72</xdr:col>
      <xdr:colOff>38100</xdr:colOff>
      <xdr:row>86</xdr:row>
      <xdr:rowOff>43180</xdr:rowOff>
    </xdr:to>
    <xdr:sp macro="" textlink="">
      <xdr:nvSpPr>
        <xdr:cNvPr id="775" name="楕円 774"/>
        <xdr:cNvSpPr/>
      </xdr:nvSpPr>
      <xdr:spPr>
        <a:xfrm>
          <a:off x="1365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91984</xdr:rowOff>
    </xdr:from>
    <xdr:to>
      <xdr:col>76</xdr:col>
      <xdr:colOff>114300</xdr:colOff>
      <xdr:row>85</xdr:row>
      <xdr:rowOff>163830</xdr:rowOff>
    </xdr:to>
    <xdr:cxnSp macro="">
      <xdr:nvCxnSpPr>
        <xdr:cNvPr id="776" name="直線コネクタ 775"/>
        <xdr:cNvCxnSpPr/>
      </xdr:nvCxnSpPr>
      <xdr:spPr>
        <a:xfrm flipV="1">
          <a:off x="13703300" y="146652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95069</xdr:rowOff>
    </xdr:from>
    <xdr:to>
      <xdr:col>67</xdr:col>
      <xdr:colOff>101600</xdr:colOff>
      <xdr:row>86</xdr:row>
      <xdr:rowOff>25219</xdr:rowOff>
    </xdr:to>
    <xdr:sp macro="" textlink="">
      <xdr:nvSpPr>
        <xdr:cNvPr id="777" name="楕円 776"/>
        <xdr:cNvSpPr/>
      </xdr:nvSpPr>
      <xdr:spPr>
        <a:xfrm>
          <a:off x="12763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145869</xdr:rowOff>
    </xdr:from>
    <xdr:to>
      <xdr:col>71</xdr:col>
      <xdr:colOff>177800</xdr:colOff>
      <xdr:row>85</xdr:row>
      <xdr:rowOff>163830</xdr:rowOff>
    </xdr:to>
    <xdr:cxnSp macro="">
      <xdr:nvCxnSpPr>
        <xdr:cNvPr id="778" name="直線コネクタ 777"/>
        <xdr:cNvCxnSpPr/>
      </xdr:nvCxnSpPr>
      <xdr:spPr>
        <a:xfrm>
          <a:off x="12814300" y="147191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79" name="n_1aveValue【消防施設】&#10;有形固定資産減価償却率"/>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80" name="n_2aveValue【消防施設】&#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1"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82"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145341</xdr:rowOff>
    </xdr:from>
    <xdr:ext cx="405111" cy="259045"/>
    <xdr:sp macro="" textlink="">
      <xdr:nvSpPr>
        <xdr:cNvPr id="783" name="n_1mainValue【消防施設】&#10;有形固定資産減価償却率"/>
        <xdr:cNvSpPr txBox="1"/>
      </xdr:nvSpPr>
      <xdr:spPr>
        <a:xfrm>
          <a:off x="152660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133911</xdr:rowOff>
    </xdr:from>
    <xdr:ext cx="405111" cy="259045"/>
    <xdr:sp macro="" textlink="">
      <xdr:nvSpPr>
        <xdr:cNvPr id="784" name="n_2mainValue【消防施設】&#10;有形固定資産減価償却率"/>
        <xdr:cNvSpPr txBox="1"/>
      </xdr:nvSpPr>
      <xdr:spPr>
        <a:xfrm>
          <a:off x="14389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34307</xdr:rowOff>
    </xdr:from>
    <xdr:ext cx="405111" cy="259045"/>
    <xdr:sp macro="" textlink="">
      <xdr:nvSpPr>
        <xdr:cNvPr id="785" name="n_3mainValue【消防施設】&#10;有形固定資産減価償却率"/>
        <xdr:cNvSpPr txBox="1"/>
      </xdr:nvSpPr>
      <xdr:spPr>
        <a:xfrm>
          <a:off x="13500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16346</xdr:rowOff>
    </xdr:from>
    <xdr:ext cx="405111" cy="259045"/>
    <xdr:sp macro="" textlink="">
      <xdr:nvSpPr>
        <xdr:cNvPr id="786" name="n_4mainValue【消防施設】&#10;有形固定資産減価償却率"/>
        <xdr:cNvSpPr txBox="1"/>
      </xdr:nvSpPr>
      <xdr:spPr>
        <a:xfrm>
          <a:off x="126117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24" name="楕円 823"/>
        <xdr:cNvSpPr/>
      </xdr:nvSpPr>
      <xdr:spPr>
        <a:xfrm>
          <a:off x="22110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4590</xdr:rowOff>
    </xdr:from>
    <xdr:ext cx="469744" cy="259045"/>
    <xdr:sp macro="" textlink="">
      <xdr:nvSpPr>
        <xdr:cNvPr id="825" name="【消防施設】&#10;一人当たり面積該当値テキスト"/>
        <xdr:cNvSpPr txBox="1"/>
      </xdr:nvSpPr>
      <xdr:spPr>
        <a:xfrm>
          <a:off x="22199600" y="142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26163</xdr:rowOff>
    </xdr:from>
    <xdr:to>
      <xdr:col>112</xdr:col>
      <xdr:colOff>38100</xdr:colOff>
      <xdr:row>83</xdr:row>
      <xdr:rowOff>127763</xdr:rowOff>
    </xdr:to>
    <xdr:sp macro="" textlink="">
      <xdr:nvSpPr>
        <xdr:cNvPr id="826" name="楕円 825"/>
        <xdr:cNvSpPr/>
      </xdr:nvSpPr>
      <xdr:spPr>
        <a:xfrm>
          <a:off x="21272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76963</xdr:rowOff>
    </xdr:from>
    <xdr:to>
      <xdr:col>116</xdr:col>
      <xdr:colOff>63500</xdr:colOff>
      <xdr:row>83</xdr:row>
      <xdr:rowOff>76963</xdr:rowOff>
    </xdr:to>
    <xdr:cxnSp macro="">
      <xdr:nvCxnSpPr>
        <xdr:cNvPr id="827" name="直線コネクタ 826"/>
        <xdr:cNvCxnSpPr/>
      </xdr:nvCxnSpPr>
      <xdr:spPr>
        <a:xfrm>
          <a:off x="21323300" y="143073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3302</xdr:rowOff>
    </xdr:from>
    <xdr:to>
      <xdr:col>107</xdr:col>
      <xdr:colOff>101600</xdr:colOff>
      <xdr:row>83</xdr:row>
      <xdr:rowOff>104902</xdr:rowOff>
    </xdr:to>
    <xdr:sp macro="" textlink="">
      <xdr:nvSpPr>
        <xdr:cNvPr id="828" name="楕円 827"/>
        <xdr:cNvSpPr/>
      </xdr:nvSpPr>
      <xdr:spPr>
        <a:xfrm>
          <a:off x="20383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54102</xdr:rowOff>
    </xdr:from>
    <xdr:to>
      <xdr:col>111</xdr:col>
      <xdr:colOff>177800</xdr:colOff>
      <xdr:row>83</xdr:row>
      <xdr:rowOff>76963</xdr:rowOff>
    </xdr:to>
    <xdr:cxnSp macro="">
      <xdr:nvCxnSpPr>
        <xdr:cNvPr id="829" name="直線コネクタ 828"/>
        <xdr:cNvCxnSpPr/>
      </xdr:nvCxnSpPr>
      <xdr:spPr>
        <a:xfrm>
          <a:off x="20434300" y="142844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830" name="楕円 829"/>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54102</xdr:rowOff>
    </xdr:from>
    <xdr:to>
      <xdr:col>107</xdr:col>
      <xdr:colOff>50800</xdr:colOff>
      <xdr:row>83</xdr:row>
      <xdr:rowOff>154687</xdr:rowOff>
    </xdr:to>
    <xdr:cxnSp macro="">
      <xdr:nvCxnSpPr>
        <xdr:cNvPr id="831" name="直線コネクタ 830"/>
        <xdr:cNvCxnSpPr/>
      </xdr:nvCxnSpPr>
      <xdr:spPr>
        <a:xfrm flipV="1">
          <a:off x="19545300" y="142844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32" name="楕円 831"/>
        <xdr:cNvSpPr/>
      </xdr:nvSpPr>
      <xdr:spPr>
        <a:xfrm>
          <a:off x="18605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154687</xdr:rowOff>
    </xdr:from>
    <xdr:to>
      <xdr:col>102</xdr:col>
      <xdr:colOff>114300</xdr:colOff>
      <xdr:row>83</xdr:row>
      <xdr:rowOff>159258</xdr:rowOff>
    </xdr:to>
    <xdr:cxnSp macro="">
      <xdr:nvCxnSpPr>
        <xdr:cNvPr id="833" name="直線コネクタ 832"/>
        <xdr:cNvCxnSpPr/>
      </xdr:nvCxnSpPr>
      <xdr:spPr>
        <a:xfrm flipV="1">
          <a:off x="18656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4" name="n_1ave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35" name="n_2aveValue【消防施設】&#10;一人当たり面積"/>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144290</xdr:rowOff>
    </xdr:from>
    <xdr:ext cx="469744" cy="259045"/>
    <xdr:sp macro="" textlink="">
      <xdr:nvSpPr>
        <xdr:cNvPr id="838" name="n_1main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121429</xdr:rowOff>
    </xdr:from>
    <xdr:ext cx="469744" cy="259045"/>
    <xdr:sp macro="" textlink="">
      <xdr:nvSpPr>
        <xdr:cNvPr id="839" name="n_2mainValue【消防施設】&#10;一人当たり面積"/>
        <xdr:cNvSpPr txBox="1"/>
      </xdr:nvSpPr>
      <xdr:spPr>
        <a:xfrm>
          <a:off x="20199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25164</xdr:rowOff>
    </xdr:from>
    <xdr:ext cx="469744" cy="259045"/>
    <xdr:sp macro="" textlink="">
      <xdr:nvSpPr>
        <xdr:cNvPr id="840" name="n_3mainValue【消防施設】&#10;一人当たり面積"/>
        <xdr:cNvSpPr txBox="1"/>
      </xdr:nvSpPr>
      <xdr:spPr>
        <a:xfrm>
          <a:off x="19310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41" name="n_4main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72" name="【庁舎】&#10;有形固定資産減価償却率平均値テキスト"/>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134801</xdr:rowOff>
    </xdr:from>
    <xdr:to>
      <xdr:col>85</xdr:col>
      <xdr:colOff>177800</xdr:colOff>
      <xdr:row>101</xdr:row>
      <xdr:rowOff>64951</xdr:rowOff>
    </xdr:to>
    <xdr:sp macro="" textlink="">
      <xdr:nvSpPr>
        <xdr:cNvPr id="883" name="楕円 882"/>
        <xdr:cNvSpPr/>
      </xdr:nvSpPr>
      <xdr:spPr>
        <a:xfrm>
          <a:off x="1626870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157678</xdr:rowOff>
    </xdr:from>
    <xdr:ext cx="405111" cy="259045"/>
    <xdr:sp macro="" textlink="">
      <xdr:nvSpPr>
        <xdr:cNvPr id="884" name="【庁舎】&#10;有形固定資産減価償却率該当値テキスト"/>
        <xdr:cNvSpPr txBox="1"/>
      </xdr:nvSpPr>
      <xdr:spPr>
        <a:xfrm>
          <a:off x="16357600" y="1713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102144</xdr:rowOff>
    </xdr:from>
    <xdr:to>
      <xdr:col>81</xdr:col>
      <xdr:colOff>101600</xdr:colOff>
      <xdr:row>101</xdr:row>
      <xdr:rowOff>32294</xdr:rowOff>
    </xdr:to>
    <xdr:sp macro="" textlink="">
      <xdr:nvSpPr>
        <xdr:cNvPr id="885" name="楕円 884"/>
        <xdr:cNvSpPr/>
      </xdr:nvSpPr>
      <xdr:spPr>
        <a:xfrm>
          <a:off x="15430500" y="172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152944</xdr:rowOff>
    </xdr:from>
    <xdr:to>
      <xdr:col>85</xdr:col>
      <xdr:colOff>127000</xdr:colOff>
      <xdr:row>101</xdr:row>
      <xdr:rowOff>14151</xdr:rowOff>
    </xdr:to>
    <xdr:cxnSp macro="">
      <xdr:nvCxnSpPr>
        <xdr:cNvPr id="886" name="直線コネクタ 885"/>
        <xdr:cNvCxnSpPr/>
      </xdr:nvCxnSpPr>
      <xdr:spPr>
        <a:xfrm>
          <a:off x="15481300" y="172979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67855</xdr:rowOff>
    </xdr:from>
    <xdr:to>
      <xdr:col>76</xdr:col>
      <xdr:colOff>165100</xdr:colOff>
      <xdr:row>100</xdr:row>
      <xdr:rowOff>169455</xdr:rowOff>
    </xdr:to>
    <xdr:sp macro="" textlink="">
      <xdr:nvSpPr>
        <xdr:cNvPr id="887" name="楕円 886"/>
        <xdr:cNvSpPr/>
      </xdr:nvSpPr>
      <xdr:spPr>
        <a:xfrm>
          <a:off x="145415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118655</xdr:rowOff>
    </xdr:from>
    <xdr:to>
      <xdr:col>81</xdr:col>
      <xdr:colOff>50800</xdr:colOff>
      <xdr:row>100</xdr:row>
      <xdr:rowOff>152944</xdr:rowOff>
    </xdr:to>
    <xdr:cxnSp macro="">
      <xdr:nvCxnSpPr>
        <xdr:cNvPr id="888" name="直線コネクタ 887"/>
        <xdr:cNvCxnSpPr/>
      </xdr:nvCxnSpPr>
      <xdr:spPr>
        <a:xfrm>
          <a:off x="14592300" y="172636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35198</xdr:rowOff>
    </xdr:from>
    <xdr:to>
      <xdr:col>72</xdr:col>
      <xdr:colOff>38100</xdr:colOff>
      <xdr:row>100</xdr:row>
      <xdr:rowOff>136798</xdr:rowOff>
    </xdr:to>
    <xdr:sp macro="" textlink="">
      <xdr:nvSpPr>
        <xdr:cNvPr id="889" name="楕円 888"/>
        <xdr:cNvSpPr/>
      </xdr:nvSpPr>
      <xdr:spPr>
        <a:xfrm>
          <a:off x="13652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85998</xdr:rowOff>
    </xdr:from>
    <xdr:to>
      <xdr:col>76</xdr:col>
      <xdr:colOff>114300</xdr:colOff>
      <xdr:row>100</xdr:row>
      <xdr:rowOff>118655</xdr:rowOff>
    </xdr:to>
    <xdr:cxnSp macro="">
      <xdr:nvCxnSpPr>
        <xdr:cNvPr id="890" name="直線コネクタ 889"/>
        <xdr:cNvCxnSpPr/>
      </xdr:nvCxnSpPr>
      <xdr:spPr>
        <a:xfrm>
          <a:off x="13703300" y="172309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12337</xdr:rowOff>
    </xdr:from>
    <xdr:to>
      <xdr:col>67</xdr:col>
      <xdr:colOff>101600</xdr:colOff>
      <xdr:row>100</xdr:row>
      <xdr:rowOff>113937</xdr:rowOff>
    </xdr:to>
    <xdr:sp macro="" textlink="">
      <xdr:nvSpPr>
        <xdr:cNvPr id="891" name="楕円 890"/>
        <xdr:cNvSpPr/>
      </xdr:nvSpPr>
      <xdr:spPr>
        <a:xfrm>
          <a:off x="12763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63137</xdr:rowOff>
    </xdr:from>
    <xdr:to>
      <xdr:col>71</xdr:col>
      <xdr:colOff>177800</xdr:colOff>
      <xdr:row>100</xdr:row>
      <xdr:rowOff>85998</xdr:rowOff>
    </xdr:to>
    <xdr:cxnSp macro="">
      <xdr:nvCxnSpPr>
        <xdr:cNvPr id="892" name="直線コネクタ 891"/>
        <xdr:cNvCxnSpPr/>
      </xdr:nvCxnSpPr>
      <xdr:spPr>
        <a:xfrm>
          <a:off x="12814300" y="172081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93" name="n_1aveValue【庁舎】&#10;有形固定資産減価償却率"/>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94" name="n_2aveValue【庁舎】&#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95" name="n_3aveValue【庁舎】&#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96" name="n_4aveValue【庁舎】&#10;有形固定資産減価償却率"/>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48821</xdr:rowOff>
    </xdr:from>
    <xdr:ext cx="405111" cy="259045"/>
    <xdr:sp macro="" textlink="">
      <xdr:nvSpPr>
        <xdr:cNvPr id="897" name="n_1mainValue【庁舎】&#10;有形固定資産減価償却率"/>
        <xdr:cNvSpPr txBox="1"/>
      </xdr:nvSpPr>
      <xdr:spPr>
        <a:xfrm>
          <a:off x="15266044" y="1702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14532</xdr:rowOff>
    </xdr:from>
    <xdr:ext cx="405111" cy="259045"/>
    <xdr:sp macro="" textlink="">
      <xdr:nvSpPr>
        <xdr:cNvPr id="898" name="n_2mainValue【庁舎】&#10;有形固定資産減価償却率"/>
        <xdr:cNvSpPr txBox="1"/>
      </xdr:nvSpPr>
      <xdr:spPr>
        <a:xfrm>
          <a:off x="14389744" y="1698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153325</xdr:rowOff>
    </xdr:from>
    <xdr:ext cx="340478" cy="259045"/>
    <xdr:sp macro="" textlink="">
      <xdr:nvSpPr>
        <xdr:cNvPr id="899" name="n_3mainValue【庁舎】&#10;有形固定資産減価償却率"/>
        <xdr:cNvSpPr txBox="1"/>
      </xdr:nvSpPr>
      <xdr:spPr>
        <a:xfrm>
          <a:off x="13533061" y="1695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130464</xdr:rowOff>
    </xdr:from>
    <xdr:ext cx="340478" cy="259045"/>
    <xdr:sp macro="" textlink="">
      <xdr:nvSpPr>
        <xdr:cNvPr id="900" name="n_4mainValue【庁舎】&#10;有形固定資産減価償却率"/>
        <xdr:cNvSpPr txBox="1"/>
      </xdr:nvSpPr>
      <xdr:spPr>
        <a:xfrm>
          <a:off x="12644061" y="1693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32258</xdr:rowOff>
    </xdr:from>
    <xdr:to>
      <xdr:col>116</xdr:col>
      <xdr:colOff>114300</xdr:colOff>
      <xdr:row>104</xdr:row>
      <xdr:rowOff>133858</xdr:rowOff>
    </xdr:to>
    <xdr:sp macro="" textlink="">
      <xdr:nvSpPr>
        <xdr:cNvPr id="938" name="楕円 937"/>
        <xdr:cNvSpPr/>
      </xdr:nvSpPr>
      <xdr:spPr>
        <a:xfrm>
          <a:off x="221107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55135</xdr:rowOff>
    </xdr:from>
    <xdr:ext cx="469744" cy="259045"/>
    <xdr:sp macro="" textlink="">
      <xdr:nvSpPr>
        <xdr:cNvPr id="939" name="【庁舎】&#10;一人当たり面積該当値テキスト"/>
        <xdr:cNvSpPr txBox="1"/>
      </xdr:nvSpPr>
      <xdr:spPr>
        <a:xfrm>
          <a:off x="22199600" y="1771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34544</xdr:rowOff>
    </xdr:from>
    <xdr:to>
      <xdr:col>112</xdr:col>
      <xdr:colOff>38100</xdr:colOff>
      <xdr:row>104</xdr:row>
      <xdr:rowOff>136144</xdr:rowOff>
    </xdr:to>
    <xdr:sp macro="" textlink="">
      <xdr:nvSpPr>
        <xdr:cNvPr id="940" name="楕円 939"/>
        <xdr:cNvSpPr/>
      </xdr:nvSpPr>
      <xdr:spPr>
        <a:xfrm>
          <a:off x="21272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83058</xdr:rowOff>
    </xdr:from>
    <xdr:to>
      <xdr:col>116</xdr:col>
      <xdr:colOff>63500</xdr:colOff>
      <xdr:row>104</xdr:row>
      <xdr:rowOff>85344</xdr:rowOff>
    </xdr:to>
    <xdr:cxnSp macro="">
      <xdr:nvCxnSpPr>
        <xdr:cNvPr id="941" name="直線コネクタ 940"/>
        <xdr:cNvCxnSpPr/>
      </xdr:nvCxnSpPr>
      <xdr:spPr>
        <a:xfrm flipV="1">
          <a:off x="21323300" y="179138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164846</xdr:rowOff>
    </xdr:from>
    <xdr:to>
      <xdr:col>107</xdr:col>
      <xdr:colOff>101600</xdr:colOff>
      <xdr:row>104</xdr:row>
      <xdr:rowOff>94996</xdr:rowOff>
    </xdr:to>
    <xdr:sp macro="" textlink="">
      <xdr:nvSpPr>
        <xdr:cNvPr id="942" name="楕円 941"/>
        <xdr:cNvSpPr/>
      </xdr:nvSpPr>
      <xdr:spPr>
        <a:xfrm>
          <a:off x="20383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44196</xdr:rowOff>
    </xdr:from>
    <xdr:to>
      <xdr:col>111</xdr:col>
      <xdr:colOff>177800</xdr:colOff>
      <xdr:row>104</xdr:row>
      <xdr:rowOff>85344</xdr:rowOff>
    </xdr:to>
    <xdr:cxnSp macro="">
      <xdr:nvCxnSpPr>
        <xdr:cNvPr id="943" name="直線コネクタ 942"/>
        <xdr:cNvCxnSpPr/>
      </xdr:nvCxnSpPr>
      <xdr:spPr>
        <a:xfrm>
          <a:off x="20434300" y="178749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167132</xdr:rowOff>
    </xdr:from>
    <xdr:to>
      <xdr:col>102</xdr:col>
      <xdr:colOff>165100</xdr:colOff>
      <xdr:row>104</xdr:row>
      <xdr:rowOff>97282</xdr:rowOff>
    </xdr:to>
    <xdr:sp macro="" textlink="">
      <xdr:nvSpPr>
        <xdr:cNvPr id="944" name="楕円 943"/>
        <xdr:cNvSpPr/>
      </xdr:nvSpPr>
      <xdr:spPr>
        <a:xfrm>
          <a:off x="19494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44196</xdr:rowOff>
    </xdr:from>
    <xdr:to>
      <xdr:col>107</xdr:col>
      <xdr:colOff>50800</xdr:colOff>
      <xdr:row>104</xdr:row>
      <xdr:rowOff>46482</xdr:rowOff>
    </xdr:to>
    <xdr:cxnSp macro="">
      <xdr:nvCxnSpPr>
        <xdr:cNvPr id="945" name="直線コネクタ 944"/>
        <xdr:cNvCxnSpPr/>
      </xdr:nvCxnSpPr>
      <xdr:spPr>
        <a:xfrm flipV="1">
          <a:off x="19545300" y="178749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xdr:rowOff>
    </xdr:from>
    <xdr:to>
      <xdr:col>98</xdr:col>
      <xdr:colOff>38100</xdr:colOff>
      <xdr:row>104</xdr:row>
      <xdr:rowOff>101854</xdr:rowOff>
    </xdr:to>
    <xdr:sp macro="" textlink="">
      <xdr:nvSpPr>
        <xdr:cNvPr id="946" name="楕円 945"/>
        <xdr:cNvSpPr/>
      </xdr:nvSpPr>
      <xdr:spPr>
        <a:xfrm>
          <a:off x="18605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46482</xdr:rowOff>
    </xdr:from>
    <xdr:to>
      <xdr:col>102</xdr:col>
      <xdr:colOff>114300</xdr:colOff>
      <xdr:row>104</xdr:row>
      <xdr:rowOff>51054</xdr:rowOff>
    </xdr:to>
    <xdr:cxnSp macro="">
      <xdr:nvCxnSpPr>
        <xdr:cNvPr id="947" name="直線コネクタ 946"/>
        <xdr:cNvCxnSpPr/>
      </xdr:nvCxnSpPr>
      <xdr:spPr>
        <a:xfrm flipV="1">
          <a:off x="18656300" y="178772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48" name="n_1aveValue【庁舎】&#10;一人当たり面積"/>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115840</xdr:rowOff>
    </xdr:from>
    <xdr:ext cx="469744" cy="259045"/>
    <xdr:sp macro="" textlink="">
      <xdr:nvSpPr>
        <xdr:cNvPr id="951" name="n_4aveValue【庁舎】&#10;一人当たり面積"/>
        <xdr:cNvSpPr txBox="1"/>
      </xdr:nvSpPr>
      <xdr:spPr>
        <a:xfrm>
          <a:off x="18421427" y="179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152671</xdr:rowOff>
    </xdr:from>
    <xdr:ext cx="469744" cy="259045"/>
    <xdr:sp macro="" textlink="">
      <xdr:nvSpPr>
        <xdr:cNvPr id="952" name="n_1mainValue【庁舎】&#10;一人当たり面積"/>
        <xdr:cNvSpPr txBox="1"/>
      </xdr:nvSpPr>
      <xdr:spPr>
        <a:xfrm>
          <a:off x="21075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111523</xdr:rowOff>
    </xdr:from>
    <xdr:ext cx="469744" cy="259045"/>
    <xdr:sp macro="" textlink="">
      <xdr:nvSpPr>
        <xdr:cNvPr id="953" name="n_2mainValue【庁舎】&#10;一人当たり面積"/>
        <xdr:cNvSpPr txBox="1"/>
      </xdr:nvSpPr>
      <xdr:spPr>
        <a:xfrm>
          <a:off x="20199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113809</xdr:rowOff>
    </xdr:from>
    <xdr:ext cx="469744" cy="259045"/>
    <xdr:sp macro="" textlink="">
      <xdr:nvSpPr>
        <xdr:cNvPr id="954" name="n_3mainValue【庁舎】&#10;一人当たり面積"/>
        <xdr:cNvSpPr txBox="1"/>
      </xdr:nvSpPr>
      <xdr:spPr>
        <a:xfrm>
          <a:off x="19310427" y="17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118381</xdr:rowOff>
    </xdr:from>
    <xdr:ext cx="469744" cy="259045"/>
    <xdr:sp macro="" textlink="">
      <xdr:nvSpPr>
        <xdr:cNvPr id="955" name="n_4mainValue【庁舎】&#10;一人当たり面積"/>
        <xdr:cNvSpPr txBox="1"/>
      </xdr:nvSpPr>
      <xdr:spPr>
        <a:xfrm>
          <a:off x="184214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・有形固定資産減価償却率が類似団体と比較して特に高くなっている施設は、福祉施設、市民会館、消防施設であり、特に低くなっているのは図書館、庁舎である。</a:t>
          </a:r>
        </a:p>
        <a:p>
          <a:r>
            <a:rPr kumimoji="1" lang="ja-JP" altLang="en-US" sz="1300">
              <a:latin typeface="ＭＳ Ｐゴシック" panose="020B0600070205080204" pitchFamily="50" charset="-128"/>
              <a:ea typeface="ＭＳ Ｐゴシック" panose="020B0600070205080204" pitchFamily="50" charset="-128"/>
            </a:rPr>
            <a:t>・福祉施設については、母子生活支援施設の老朽化が要因であり、令和２年度に策定した公共施設等個別施設計画においては、大規模改修等は実施せず、入居世帯がいなくなった段階で存続について検討する予定である。</a:t>
          </a:r>
        </a:p>
        <a:p>
          <a:r>
            <a:rPr kumimoji="1" lang="ja-JP" altLang="en-US" sz="1300">
              <a:latin typeface="ＭＳ Ｐゴシック" panose="020B0600070205080204" pitchFamily="50" charset="-128"/>
              <a:ea typeface="ＭＳ Ｐゴシック" panose="020B0600070205080204" pitchFamily="50" charset="-128"/>
            </a:rPr>
            <a:t>・市民会館については、文化センターが築４０年以上経過しているが、耐震化工事等を進めており、有形固定資産減価償却率は今後低下すると考えられる。消防施設についても、長期的な修繕計画の策定や建物の集約化などの取り組みを進めていく。</a:t>
          </a:r>
        </a:p>
        <a:p>
          <a:r>
            <a:rPr kumimoji="1" lang="ja-JP" altLang="en-US" sz="1300">
              <a:latin typeface="ＭＳ Ｐゴシック" panose="020B0600070205080204" pitchFamily="50" charset="-128"/>
              <a:ea typeface="ＭＳ Ｐゴシック" panose="020B0600070205080204" pitchFamily="50" charset="-128"/>
            </a:rPr>
            <a:t>・庁舎と図書館の有形固定資産減価償却率が低くなっている要因として、庁舎は震災による庁舎の建て替え、図書館については平成３０年度に開館した市民交流センター内に中央図書館を設置し、旧施設を解体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75,892
75,427
279.43
55,033,273
53,870,462
545,033
19,382,765
41,705,537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本市の財政力は、類似団体内平均値、全国平均、県平均よりも上回っており、前年度との比較では横ばいとなった。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類似団体内平均値との比較では、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となり類似団体内平均値（</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）を下回っていたが、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以降は類似団体の財政力指数が低下傾向にある中で、本市は、雇用・所得環境</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が比較的安定していたこと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による給与所得の増に伴う個人市民税の増収等により財政力指数の水準を維持し、類似団体平均を上回った。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7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経常収支比率は、依然として高い水準にある。会計年度任用職員制度開始や退職者数増による人件費などにより経常的な経費が増加したものの、地方消費税交付金が前年度から約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億円増となるなど経常的な財源の増額がこれを上回ったこと等により、前年度に比べて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ポイント低下したが、類似団体内平均値との比較では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今後、経常一般財源の大幅な増収が見込めないため、経常経費の一層の効率化に努める。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141394</xdr:rowOff>
    </xdr:from>
    <xdr:to>
      <xdr:col>23</xdr:col>
      <xdr:colOff>133350</xdr:colOff>
      <xdr:row>65</xdr:row>
      <xdr:rowOff>165523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2856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65</xdr:row>
      <xdr:rowOff>165523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2373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65</xdr:row>
      <xdr:rowOff>93133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47823"/>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146473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7891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62671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114723</xdr:rowOff>
    </xdr:from>
    <xdr:to>
      <xdr:col>19</xdr:col>
      <xdr:colOff>184150</xdr:colOff>
      <xdr:row>66</xdr:row>
      <xdr:rowOff>44873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29650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38540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要因となっている。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令和元年台風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号豪雨災害及び令和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年福島県沖地震災害に伴う災害ごみの処理経費をはじめ、住宅等除染対策事業に伴う除染廃棄物（除去土壌等）の中間貯蔵施設への搬出経費など本市の特殊要因によるものである。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物件費である震災関連委託費は事業の進捗により減少するが、公共施設の維持管理については、公共施設等個別施設計画等による施設配置の最適化を進め、コストの低減に努める。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14881</xdr:rowOff>
    </xdr:from>
    <xdr:to>
      <xdr:col>23</xdr:col>
      <xdr:colOff>133350</xdr:colOff>
      <xdr:row>85</xdr:row>
      <xdr:rowOff>91777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16681"/>
          <a:ext cx="838200" cy="24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8147</xdr:rowOff>
    </xdr:from>
    <xdr:to>
      <xdr:col>19</xdr:col>
      <xdr:colOff>133350</xdr:colOff>
      <xdr:row>84</xdr:row>
      <xdr:rowOff>14881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38497"/>
          <a:ext cx="889000" cy="17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93436</xdr:rowOff>
    </xdr:from>
    <xdr:to>
      <xdr:col>15</xdr:col>
      <xdr:colOff>82550</xdr:colOff>
      <xdr:row>83</xdr:row>
      <xdr:rowOff>8147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0886"/>
          <a:ext cx="889000" cy="25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93436</xdr:rowOff>
    </xdr:from>
    <xdr:to>
      <xdr:col>11</xdr:col>
      <xdr:colOff>31750</xdr:colOff>
      <xdr:row>81</xdr:row>
      <xdr:rowOff>167732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80886"/>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40977</xdr:rowOff>
    </xdr:from>
    <xdr:to>
      <xdr:col>23</xdr:col>
      <xdr:colOff>184150</xdr:colOff>
      <xdr:row>85</xdr:row>
      <xdr:rowOff>142577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13054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8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135531</xdr:rowOff>
    </xdr:from>
    <xdr:to>
      <xdr:col>19</xdr:col>
      <xdr:colOff>184150</xdr:colOff>
      <xdr:row>84</xdr:row>
      <xdr:rowOff>65681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50458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52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128797</xdr:rowOff>
    </xdr:from>
    <xdr:to>
      <xdr:col>15</xdr:col>
      <xdr:colOff>133350</xdr:colOff>
      <xdr:row>83</xdr:row>
      <xdr:rowOff>58947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43724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7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42636</xdr:rowOff>
    </xdr:from>
    <xdr:to>
      <xdr:col>11</xdr:col>
      <xdr:colOff>82550</xdr:colOff>
      <xdr:row>81</xdr:row>
      <xdr:rowOff>144236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154413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116932</xdr:rowOff>
    </xdr:from>
    <xdr:to>
      <xdr:col>7</xdr:col>
      <xdr:colOff>31750</xdr:colOff>
      <xdr:row>82</xdr:row>
      <xdr:rowOff>47082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57259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7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においては、福島県人事委員会勧告の内容を基に給料表の改定を行っているため、国を上回る改定となっていること、また、職員の年代ごとの給与バランスを図るため給料表の号給を増設していること、更には一般行政職に占める４級以上の在職者の割合が高いことが、ラスパイレス指数の上昇要因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96661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00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134055</xdr:rowOff>
    </xdr:from>
    <xdr:to>
      <xdr:col>81</xdr:col>
      <xdr:colOff>44450</xdr:colOff>
      <xdr:row>89</xdr:row>
      <xdr:rowOff>16228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22165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134055</xdr:rowOff>
    </xdr:from>
    <xdr:to>
      <xdr:col>77</xdr:col>
      <xdr:colOff>44450</xdr:colOff>
      <xdr:row>89</xdr:row>
      <xdr:rowOff>2822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2216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2822</xdr:rowOff>
    </xdr:from>
    <xdr:to>
      <xdr:col>72</xdr:col>
      <xdr:colOff>203200</xdr:colOff>
      <xdr:row>89</xdr:row>
      <xdr:rowOff>83255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618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64205</xdr:rowOff>
    </xdr:from>
    <xdr:to>
      <xdr:col>73</xdr:col>
      <xdr:colOff>44450</xdr:colOff>
      <xdr:row>86</xdr:row>
      <xdr:rowOff>165805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4532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83255</xdr:rowOff>
    </xdr:from>
    <xdr:to>
      <xdr:col>68</xdr:col>
      <xdr:colOff>152400</xdr:colOff>
      <xdr:row>89</xdr:row>
      <xdr:rowOff>150284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3423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136878</xdr:rowOff>
    </xdr:from>
    <xdr:to>
      <xdr:col>81</xdr:col>
      <xdr:colOff>95250</xdr:colOff>
      <xdr:row>89</xdr:row>
      <xdr:rowOff>67028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32755</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2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83255</xdr:rowOff>
    </xdr:from>
    <xdr:to>
      <xdr:col>77</xdr:col>
      <xdr:colOff>95250</xdr:colOff>
      <xdr:row>89</xdr:row>
      <xdr:rowOff>13405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169632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5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32455</xdr:rowOff>
    </xdr:from>
    <xdr:to>
      <xdr:col>68</xdr:col>
      <xdr:colOff>203200</xdr:colOff>
      <xdr:row>89</xdr:row>
      <xdr:rowOff>134055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118832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R6</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年度までを計画期間とする職員定員適正化計画において、</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H27.4.1</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の定年前正規職員数</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人を基準として、計画期間において</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人の削減を目標としている。また、再任用職員については、計画期間で常勤再任用職員の</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を目標としている。課題は、本市の職員数は類似団体との比較においては低水準にあるが、年齢別の職員構成で見ると、年代別の職員数にバラつきがあることから、今後安定的な行政運営を図るためには、長期的な採用計画のもと年齢の平準化を図る必要がある。また、定年年齢引上げに伴う職員の定員管理も併せて検討が必要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111578</xdr:rowOff>
    </xdr:from>
    <xdr:to>
      <xdr:col>81</xdr:col>
      <xdr:colOff>44450</xdr:colOff>
      <xdr:row>60</xdr:row>
      <xdr:rowOff>112728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98578"/>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92045</xdr:rowOff>
    </xdr:from>
    <xdr:to>
      <xdr:col>77</xdr:col>
      <xdr:colOff>44450</xdr:colOff>
      <xdr:row>60</xdr:row>
      <xdr:rowOff>111578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79045"/>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92045</xdr:rowOff>
    </xdr:from>
    <xdr:to>
      <xdr:col>72</xdr:col>
      <xdr:colOff>203200</xdr:colOff>
      <xdr:row>60</xdr:row>
      <xdr:rowOff>92045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79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81704</xdr:rowOff>
    </xdr:from>
    <xdr:to>
      <xdr:col>68</xdr:col>
      <xdr:colOff>152400</xdr:colOff>
      <xdr:row>60</xdr:row>
      <xdr:rowOff>92045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6870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61928</xdr:rowOff>
    </xdr:from>
    <xdr:to>
      <xdr:col>81</xdr:col>
      <xdr:colOff>95250</xdr:colOff>
      <xdr:row>60</xdr:row>
      <xdr:rowOff>163528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78455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60778</xdr:rowOff>
    </xdr:from>
    <xdr:to>
      <xdr:col>77</xdr:col>
      <xdr:colOff>95250</xdr:colOff>
      <xdr:row>60</xdr:row>
      <xdr:rowOff>162378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1105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1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41245</xdr:rowOff>
    </xdr:from>
    <xdr:to>
      <xdr:col>73</xdr:col>
      <xdr:colOff>44450</xdr:colOff>
      <xdr:row>60</xdr:row>
      <xdr:rowOff>142845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153022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41245</xdr:rowOff>
    </xdr:from>
    <xdr:to>
      <xdr:col>68</xdr:col>
      <xdr:colOff>203200</xdr:colOff>
      <xdr:row>60</xdr:row>
      <xdr:rowOff>142845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153022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30904</xdr:rowOff>
    </xdr:from>
    <xdr:to>
      <xdr:col>64</xdr:col>
      <xdr:colOff>152400</xdr:colOff>
      <xdr:row>60</xdr:row>
      <xdr:rowOff>132504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142681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ポイント低下したものの、類似団体内平均値を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ポイント上回った。今後は近年多額の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借入れを行った地方債の元金償還が順次開始される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指標が徐々に上昇する見込み</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地方債の借入れにあたっては、交付税措置が手厚い地方債を厳選</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、実質的な公債費負担を抑制</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、健全な指標の維持に努める。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なお、当該指標は、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年度に茶畑地区産業拠点整備事業に係る土地を郡山地方土地開発公社から買戻ししたため一時的に上昇している。公表される指標は単年度実質公債費比率の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か年平均から算出しているため、</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年度まで影響を受ける。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81945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0884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114602</xdr:rowOff>
    </xdr:from>
    <xdr:to>
      <xdr:col>77</xdr:col>
      <xdr:colOff>44450</xdr:colOff>
      <xdr:row>41</xdr:row>
      <xdr:rowOff>81945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80115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114602</xdr:rowOff>
    </xdr:from>
    <xdr:to>
      <xdr:col>72</xdr:col>
      <xdr:colOff>203200</xdr:colOff>
      <xdr:row>39</xdr:row>
      <xdr:rowOff>160565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8011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69548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8471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63802</xdr:rowOff>
    </xdr:from>
    <xdr:to>
      <xdr:col>73</xdr:col>
      <xdr:colOff>44450</xdr:colOff>
      <xdr:row>39</xdr:row>
      <xdr:rowOff>165402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4129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18748</xdr:rowOff>
    </xdr:from>
    <xdr:to>
      <xdr:col>64</xdr:col>
      <xdr:colOff>152400</xdr:colOff>
      <xdr:row>40</xdr:row>
      <xdr:rowOff>120348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130525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ポイント上昇し、類似団体内平均値を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ポイント上回った。その要因は、文化センター耐震補強や学校施設の改修などにより地方債残高が増加したことや、基金残高が大幅に減少したことなどによるものである。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文化センター耐震補強や駅西地区都市再生整備等による地方債残高の増加や基金残高の減少などにより、指標が上昇する見込みであるが、交付税措置が手厚い地方債を厳選するなど実質的な将来負担を抑制することで、健全な指標を維持できる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36286</xdr:rowOff>
    </xdr:from>
    <xdr:to>
      <xdr:col>81</xdr:col>
      <xdr:colOff>44450</xdr:colOff>
      <xdr:row>17</xdr:row>
      <xdr:rowOff>97185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2950936"/>
          <a:ext cx="8382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38826</xdr:rowOff>
    </xdr:from>
    <xdr:to>
      <xdr:col>77</xdr:col>
      <xdr:colOff>44450</xdr:colOff>
      <xdr:row>17</xdr:row>
      <xdr:rowOff>36286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5290800" y="278202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147078</xdr:rowOff>
    </xdr:from>
    <xdr:to>
      <xdr:col>72</xdr:col>
      <xdr:colOff>203200</xdr:colOff>
      <xdr:row>16</xdr:row>
      <xdr:rowOff>38826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4401800" y="2718828"/>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59992</xdr:rowOff>
    </xdr:from>
    <xdr:to>
      <xdr:col>68</xdr:col>
      <xdr:colOff>152400</xdr:colOff>
      <xdr:row>15</xdr:row>
      <xdr:rowOff>147078</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3512800" y="2460292"/>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46385</xdr:rowOff>
    </xdr:from>
    <xdr:to>
      <xdr:col>81</xdr:col>
      <xdr:colOff>95250</xdr:colOff>
      <xdr:row>17</xdr:row>
      <xdr:rowOff>147985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9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18462</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93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156936</xdr:rowOff>
    </xdr:from>
    <xdr:to>
      <xdr:col>77</xdr:col>
      <xdr:colOff>95250</xdr:colOff>
      <xdr:row>17</xdr:row>
      <xdr:rowOff>87086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9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71863</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98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159476</xdr:rowOff>
    </xdr:from>
    <xdr:to>
      <xdr:col>73</xdr:col>
      <xdr:colOff>44450</xdr:colOff>
      <xdr:row>16</xdr:row>
      <xdr:rowOff>89626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96278</xdr:rowOff>
    </xdr:from>
    <xdr:to>
      <xdr:col>68</xdr:col>
      <xdr:colOff>203200</xdr:colOff>
      <xdr:row>16</xdr:row>
      <xdr:rowOff>26428</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26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11205</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9192</xdr:rowOff>
    </xdr:from>
    <xdr:to>
      <xdr:col>64</xdr:col>
      <xdr:colOff>152400</xdr:colOff>
      <xdr:row>14</xdr:row>
      <xdr:rowOff>110792</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24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120969</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21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75,892
75,427
279.43
55,033,273
53,870,462
545,033
19,382,765
41,705,537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人件費に係る経常収支比率は、会計年度任用職員制度の開始により前年度から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ポイント上昇したものの、類似団体内平均値を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ポイント下回り、全国平均より低い水準にある。本市で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の市町村合併を機に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年間を計画期間とする職員定員適正化計画を策定し、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人の削減目標を立て、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最終的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年間を計画期間とする新た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計画に基づき、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期間内に定年前職員</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人の削減を目標とするとともに、ワークライフバランスを保つための職場環境改善に努めている。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012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ポイント上回り、全国平均より高い水準である。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要因としては、会計年度任用職員制度の開始により前年度まで物件費としていた臨時職員の賃金等が人件費計上となったためである。これまでは、新規施設の供用開始による施設維持管理費等の増加が指標の主な上昇要因となっていたこと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施設の維持管理経費などの効率化に努める。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19</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3022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54610</xdr:rowOff>
    </xdr:from>
    <xdr:to>
      <xdr:col>78</xdr:col>
      <xdr:colOff>69850</xdr:colOff>
      <xdr:row>19</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12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19</xdr:row>
      <xdr:rowOff>54610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75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3810</xdr:rowOff>
    </xdr:from>
    <xdr:to>
      <xdr:col>74</xdr:col>
      <xdr:colOff>31750</xdr:colOff>
      <xdr:row>19</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90187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より高い水準であるが、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全国平均より低い水準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。扶助費に係る経常経費は、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認定こども園等の施設型給付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事業の増加等の影響で前年度より上昇した。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国の制度設計や社会保障財源の状況に大きく左右されるが、今後は増加傾向が見込まれるため、市単独扶助費については、継続して効率化に努める。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130810</xdr:rowOff>
    </xdr:from>
    <xdr:to>
      <xdr:col>24</xdr:col>
      <xdr:colOff>25400</xdr:colOff>
      <xdr:row>55</xdr:row>
      <xdr:rowOff>138430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60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123190</xdr:rowOff>
    </xdr:from>
    <xdr:to>
      <xdr:col>19</xdr:col>
      <xdr:colOff>187325</xdr:colOff>
      <xdr:row>55</xdr:row>
      <xdr:rowOff>130810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123190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xdr:rowOff>
    </xdr:from>
    <xdr:to>
      <xdr:col>11</xdr:col>
      <xdr:colOff>9525</xdr:colOff>
      <xdr:row>55</xdr:row>
      <xdr:rowOff>92710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46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59707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80010</xdr:rowOff>
    </xdr:from>
    <xdr:to>
      <xdr:col>20</xdr:col>
      <xdr:colOff>38100</xdr:colOff>
      <xdr:row>56</xdr:row>
      <xdr:rowOff>10160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166387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72390</xdr:rowOff>
    </xdr:from>
    <xdr:to>
      <xdr:col>15</xdr:col>
      <xdr:colOff>149225</xdr:colOff>
      <xdr:row>56</xdr:row>
      <xdr:rowOff>2540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158767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128287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77487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その他の経常収支比率は、前年度から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ポイント低下し、類似団体内平均値と同値となったが、全国平均よりは高い水準にある。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前年度からの減少要因としては、下水道事業が地方公営企業法の財務規定等適用で公営企業会計へ移行したことによる繰出金等の減少である。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60</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822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45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95250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5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60</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40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130827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114300</xdr:rowOff>
    </xdr:from>
    <xdr:to>
      <xdr:col>78</xdr:col>
      <xdr:colOff>120650</xdr:colOff>
      <xdr:row>61</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44450</xdr:rowOff>
    </xdr:from>
    <xdr:to>
      <xdr:col>74</xdr:col>
      <xdr:colOff>31750</xdr:colOff>
      <xdr:row>61</xdr:row>
      <xdr:rowOff>146050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63500</xdr:rowOff>
    </xdr:from>
    <xdr:to>
      <xdr:col>65</xdr:col>
      <xdr:colOff>53975</xdr:colOff>
      <xdr:row>60</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補助費等は、一部事務組合に対する分担金等が大きな割合を占めるため、その事業進捗を注視するとともに、その他の各種団体への補助金については、費用対効果を見極め、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交付基準の見直し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や終期設定などの検討を進めていく。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120142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9005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48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前年度から横ばいとなり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ポイント下回り、全国平均よりも低い水準にある。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の耐震化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事業や災害対応</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などで、これまでに借入れを行った地方債の元金償還が順次開始されることにより、指標が徐々に上昇する見込みである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これからの地方債の借入れにあたっては、交付税措置が手厚い地方債を厳選することで、実質的な公債費負担の抑制に努める。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110671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40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71482</xdr:rowOff>
    </xdr:from>
    <xdr:to>
      <xdr:col>19</xdr:col>
      <xdr:colOff>187325</xdr:colOff>
      <xdr:row>76</xdr:row>
      <xdr:rowOff>110671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016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51888</xdr:rowOff>
    </xdr:from>
    <xdr:to>
      <xdr:col>15</xdr:col>
      <xdr:colOff>98425</xdr:colOff>
      <xdr:row>76</xdr:row>
      <xdr:rowOff>71482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820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51888</xdr:rowOff>
    </xdr:from>
    <xdr:to>
      <xdr:col>11</xdr:col>
      <xdr:colOff>9525</xdr:colOff>
      <xdr:row>76</xdr:row>
      <xdr:rowOff>71482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820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20682</xdr:rowOff>
    </xdr:from>
    <xdr:to>
      <xdr:col>15</xdr:col>
      <xdr:colOff>149225</xdr:colOff>
      <xdr:row>76</xdr:row>
      <xdr:rowOff>122282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132460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xdr:rowOff>
    </xdr:from>
    <xdr:to>
      <xdr:col>11</xdr:col>
      <xdr:colOff>60325</xdr:colOff>
      <xdr:row>76</xdr:row>
      <xdr:rowOff>102688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112865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20682</xdr:rowOff>
    </xdr:from>
    <xdr:to>
      <xdr:col>6</xdr:col>
      <xdr:colOff>171450</xdr:colOff>
      <xdr:row>76</xdr:row>
      <xdr:rowOff>122282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132460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ポイント低下したが、類似団体内平均値及び全国平均より高い水準となった。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今後、経常経費の抑制にあたるとともに、費用対効果を見極め、一層の効率化に努める。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また、公共施設の更新や長寿命化については、公共施設等個別施設計画などを踏まえて対応していく。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153670</xdr:rowOff>
    </xdr:from>
    <xdr:to>
      <xdr:col>82</xdr:col>
      <xdr:colOff>107950</xdr:colOff>
      <xdr:row>80</xdr:row>
      <xdr:rowOff>5080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69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153670</xdr:rowOff>
    </xdr:from>
    <xdr:to>
      <xdr:col>78</xdr:col>
      <xdr:colOff>69850</xdr:colOff>
      <xdr:row>80</xdr:row>
      <xdr:rowOff>5080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69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79</xdr:row>
      <xdr:rowOff>153670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446761"/>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78</xdr:row>
      <xdr:rowOff>73661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638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74947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125730</xdr:rowOff>
    </xdr:from>
    <xdr:to>
      <xdr:col>78</xdr:col>
      <xdr:colOff>120650</xdr:colOff>
      <xdr:row>80</xdr:row>
      <xdr:rowOff>55880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40657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109238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163052</xdr:rowOff>
    </xdr:from>
    <xdr:to>
      <xdr:col>29</xdr:col>
      <xdr:colOff>127000</xdr:colOff>
      <xdr:row>18</xdr:row>
      <xdr:rowOff>39522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25327"/>
          <a:ext cx="647700" cy="47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39522</xdr:rowOff>
    </xdr:from>
    <xdr:to>
      <xdr:col>26</xdr:col>
      <xdr:colOff>50800</xdr:colOff>
      <xdr:row>18</xdr:row>
      <xdr:rowOff>57596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73247"/>
          <a:ext cx="698500" cy="18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57596</xdr:rowOff>
    </xdr:from>
    <xdr:to>
      <xdr:col>22</xdr:col>
      <xdr:colOff>114300</xdr:colOff>
      <xdr:row>18</xdr:row>
      <xdr:rowOff>65868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91321"/>
          <a:ext cx="698500" cy="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65868</xdr:rowOff>
    </xdr:from>
    <xdr:to>
      <xdr:col>18</xdr:col>
      <xdr:colOff>177800</xdr:colOff>
      <xdr:row>18</xdr:row>
      <xdr:rowOff>85657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99593"/>
          <a:ext cx="698500" cy="19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112252</xdr:rowOff>
    </xdr:from>
    <xdr:to>
      <xdr:col>29</xdr:col>
      <xdr:colOff>177800</xdr:colOff>
      <xdr:row>18</xdr:row>
      <xdr:rowOff>42402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7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84329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4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160172</xdr:rowOff>
    </xdr:from>
    <xdr:to>
      <xdr:col>26</xdr:col>
      <xdr:colOff>101600</xdr:colOff>
      <xdr:row>18</xdr:row>
      <xdr:rowOff>90322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2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75099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0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6796</xdr:rowOff>
    </xdr:from>
    <xdr:to>
      <xdr:col>22</xdr:col>
      <xdr:colOff>165100</xdr:colOff>
      <xdr:row>18</xdr:row>
      <xdr:rowOff>108396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40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93173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15068</xdr:rowOff>
    </xdr:from>
    <xdr:to>
      <xdr:col>19</xdr:col>
      <xdr:colOff>38100</xdr:colOff>
      <xdr:row>18</xdr:row>
      <xdr:rowOff>116668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48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101445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3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34857</xdr:rowOff>
    </xdr:from>
    <xdr:to>
      <xdr:col>15</xdr:col>
      <xdr:colOff>101600</xdr:colOff>
      <xdr:row>18</xdr:row>
      <xdr:rowOff>136457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6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121234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5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7769</xdr:rowOff>
    </xdr:from>
    <xdr:to>
      <xdr:col>29</xdr:col>
      <xdr:colOff>127000</xdr:colOff>
      <xdr:row>37</xdr:row>
      <xdr:rowOff>99731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618119"/>
          <a:ext cx="647700" cy="60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7769</xdr:rowOff>
    </xdr:from>
    <xdr:to>
      <xdr:col>26</xdr:col>
      <xdr:colOff>50800</xdr:colOff>
      <xdr:row>37</xdr:row>
      <xdr:rowOff>109692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618119"/>
          <a:ext cx="698500" cy="616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84415</xdr:rowOff>
    </xdr:from>
    <xdr:to>
      <xdr:col>22</xdr:col>
      <xdr:colOff>114300</xdr:colOff>
      <xdr:row>37</xdr:row>
      <xdr:rowOff>109692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209115"/>
          <a:ext cx="698500" cy="25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43692</xdr:rowOff>
    </xdr:from>
    <xdr:to>
      <xdr:col>18</xdr:col>
      <xdr:colOff>177800</xdr:colOff>
      <xdr:row>37</xdr:row>
      <xdr:rowOff>84415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168392"/>
          <a:ext cx="698500" cy="4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48931</xdr:rowOff>
    </xdr:from>
    <xdr:to>
      <xdr:col>29</xdr:col>
      <xdr:colOff>177800</xdr:colOff>
      <xdr:row>37</xdr:row>
      <xdr:rowOff>150531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17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21008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14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299869</xdr:rowOff>
    </xdr:from>
    <xdr:to>
      <xdr:col>26</xdr:col>
      <xdr:colOff>101600</xdr:colOff>
      <xdr:row>35</xdr:row>
      <xdr:rowOff>58569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567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68746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336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58892</xdr:rowOff>
    </xdr:from>
    <xdr:to>
      <xdr:col>22</xdr:col>
      <xdr:colOff>165100</xdr:colOff>
      <xdr:row>37</xdr:row>
      <xdr:rowOff>160492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18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145269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33615</xdr:rowOff>
    </xdr:from>
    <xdr:to>
      <xdr:col>19</xdr:col>
      <xdr:colOff>38100</xdr:colOff>
      <xdr:row>37</xdr:row>
      <xdr:rowOff>135215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5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119992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4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164342</xdr:rowOff>
    </xdr:from>
    <xdr:to>
      <xdr:col>15</xdr:col>
      <xdr:colOff>101600</xdr:colOff>
      <xdr:row>37</xdr:row>
      <xdr:rowOff>94492</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1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79269</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0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75,892
75,427
279.43
55,033,273
53,870,462
545,033
19,382,765
41,705,537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104410</xdr:rowOff>
    </xdr:from>
    <xdr:to>
      <xdr:col>24</xdr:col>
      <xdr:colOff>63500</xdr:colOff>
      <xdr:row>38</xdr:row>
      <xdr:rowOff>108610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48060"/>
          <a:ext cx="838200" cy="17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85422</xdr:rowOff>
    </xdr:from>
    <xdr:to>
      <xdr:col>19</xdr:col>
      <xdr:colOff>177800</xdr:colOff>
      <xdr:row>38</xdr:row>
      <xdr:rowOff>108610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600522"/>
          <a:ext cx="889000" cy="2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85422</xdr:rowOff>
    </xdr:from>
    <xdr:to>
      <xdr:col>15</xdr:col>
      <xdr:colOff>50800</xdr:colOff>
      <xdr:row>38</xdr:row>
      <xdr:rowOff>107339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600522"/>
          <a:ext cx="889000" cy="2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93408</xdr:rowOff>
    </xdr:from>
    <xdr:to>
      <xdr:col>10</xdr:col>
      <xdr:colOff>114300</xdr:colOff>
      <xdr:row>38</xdr:row>
      <xdr:rowOff>107339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608508"/>
          <a:ext cx="889000" cy="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53610</xdr:rowOff>
    </xdr:from>
    <xdr:to>
      <xdr:col>24</xdr:col>
      <xdr:colOff>114300</xdr:colOff>
      <xdr:row>37</xdr:row>
      <xdr:rowOff>155210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32037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7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57810</xdr:rowOff>
    </xdr:from>
    <xdr:to>
      <xdr:col>20</xdr:col>
      <xdr:colOff>38100</xdr:colOff>
      <xdr:row>38</xdr:row>
      <xdr:rowOff>159410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150537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6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34622</xdr:rowOff>
    </xdr:from>
    <xdr:to>
      <xdr:col>15</xdr:col>
      <xdr:colOff>101600</xdr:colOff>
      <xdr:row>38</xdr:row>
      <xdr:rowOff>136222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4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127349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56539</xdr:rowOff>
    </xdr:from>
    <xdr:to>
      <xdr:col>10</xdr:col>
      <xdr:colOff>165100</xdr:colOff>
      <xdr:row>38</xdr:row>
      <xdr:rowOff>158139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149266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6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42608</xdr:rowOff>
    </xdr:from>
    <xdr:to>
      <xdr:col>6</xdr:col>
      <xdr:colOff>38100</xdr:colOff>
      <xdr:row>38</xdr:row>
      <xdr:rowOff>144208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135335</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5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140516</xdr:rowOff>
    </xdr:from>
    <xdr:to>
      <xdr:col>24</xdr:col>
      <xdr:colOff>63500</xdr:colOff>
      <xdr:row>52</xdr:row>
      <xdr:rowOff>62760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8713016"/>
          <a:ext cx="838200" cy="26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62760</xdr:rowOff>
    </xdr:from>
    <xdr:to>
      <xdr:col>19</xdr:col>
      <xdr:colOff>177800</xdr:colOff>
      <xdr:row>54</xdr:row>
      <xdr:rowOff>59968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8978160"/>
          <a:ext cx="889000" cy="34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59968</xdr:rowOff>
    </xdr:from>
    <xdr:to>
      <xdr:col>15</xdr:col>
      <xdr:colOff>50800</xdr:colOff>
      <xdr:row>57</xdr:row>
      <xdr:rowOff>69324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318268"/>
          <a:ext cx="889000" cy="5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60114</xdr:rowOff>
    </xdr:from>
    <xdr:to>
      <xdr:col>10</xdr:col>
      <xdr:colOff>114300</xdr:colOff>
      <xdr:row>57</xdr:row>
      <xdr:rowOff>69324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661314"/>
          <a:ext cx="889000" cy="18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89716</xdr:rowOff>
    </xdr:from>
    <xdr:to>
      <xdr:col>24</xdr:col>
      <xdr:colOff>114300</xdr:colOff>
      <xdr:row>51</xdr:row>
      <xdr:rowOff>19866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86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42743</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861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11960</xdr:rowOff>
    </xdr:from>
    <xdr:to>
      <xdr:col>20</xdr:col>
      <xdr:colOff>38100</xdr:colOff>
      <xdr:row>52</xdr:row>
      <xdr:rowOff>113560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89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130087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870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9168</xdr:rowOff>
    </xdr:from>
    <xdr:to>
      <xdr:col>15</xdr:col>
      <xdr:colOff>101600</xdr:colOff>
      <xdr:row>54</xdr:row>
      <xdr:rowOff>110768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2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127295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0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18524</xdr:rowOff>
    </xdr:from>
    <xdr:to>
      <xdr:col>10</xdr:col>
      <xdr:colOff>165100</xdr:colOff>
      <xdr:row>57</xdr:row>
      <xdr:rowOff>120124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136651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56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9314</xdr:rowOff>
    </xdr:from>
    <xdr:to>
      <xdr:col>6</xdr:col>
      <xdr:colOff>38100</xdr:colOff>
      <xdr:row>56</xdr:row>
      <xdr:rowOff>110914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1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127441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38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171323</xdr:rowOff>
    </xdr:from>
    <xdr:to>
      <xdr:col>24</xdr:col>
      <xdr:colOff>63500</xdr:colOff>
      <xdr:row>77</xdr:row>
      <xdr:rowOff>117411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201523"/>
          <a:ext cx="8382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117411</xdr:rowOff>
    </xdr:from>
    <xdr:to>
      <xdr:col>19</xdr:col>
      <xdr:colOff>177800</xdr:colOff>
      <xdr:row>77</xdr:row>
      <xdr:rowOff>138481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319061"/>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126364</xdr:rowOff>
    </xdr:from>
    <xdr:to>
      <xdr:col>15</xdr:col>
      <xdr:colOff>50800</xdr:colOff>
      <xdr:row>77</xdr:row>
      <xdr:rowOff>138481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328014"/>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126364</xdr:rowOff>
    </xdr:from>
    <xdr:to>
      <xdr:col>10</xdr:col>
      <xdr:colOff>114300</xdr:colOff>
      <xdr:row>77</xdr:row>
      <xdr:rowOff>142711</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328014"/>
          <a:ext cx="8890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120523</xdr:rowOff>
    </xdr:from>
    <xdr:to>
      <xdr:col>24</xdr:col>
      <xdr:colOff>114300</xdr:colOff>
      <xdr:row>77</xdr:row>
      <xdr:rowOff>50673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1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143400</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00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66611</xdr:rowOff>
    </xdr:from>
    <xdr:to>
      <xdr:col>20</xdr:col>
      <xdr:colOff>38100</xdr:colOff>
      <xdr:row>77</xdr:row>
      <xdr:rowOff>168211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13288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04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87681</xdr:rowOff>
    </xdr:from>
    <xdr:to>
      <xdr:col>15</xdr:col>
      <xdr:colOff>101600</xdr:colOff>
      <xdr:row>78</xdr:row>
      <xdr:rowOff>17831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2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8958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38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75564</xdr:rowOff>
    </xdr:from>
    <xdr:to>
      <xdr:col>10</xdr:col>
      <xdr:colOff>165100</xdr:colOff>
      <xdr:row>78</xdr:row>
      <xdr:rowOff>5714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168291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91911</xdr:rowOff>
    </xdr:from>
    <xdr:to>
      <xdr:col>6</xdr:col>
      <xdr:colOff>38100</xdr:colOff>
      <xdr:row>78</xdr:row>
      <xdr:rowOff>22061</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2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13188</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3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150254</xdr:rowOff>
    </xdr:from>
    <xdr:to>
      <xdr:col>24</xdr:col>
      <xdr:colOff>63500</xdr:colOff>
      <xdr:row>97</xdr:row>
      <xdr:rowOff>15672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609454"/>
          <a:ext cx="8382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15672</xdr:rowOff>
    </xdr:from>
    <xdr:to>
      <xdr:col>19</xdr:col>
      <xdr:colOff>177800</xdr:colOff>
      <xdr:row>97</xdr:row>
      <xdr:rowOff>121362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46322"/>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116827</xdr:rowOff>
    </xdr:from>
    <xdr:to>
      <xdr:col>15</xdr:col>
      <xdr:colOff>50800</xdr:colOff>
      <xdr:row>97</xdr:row>
      <xdr:rowOff>121362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747477"/>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116827</xdr:rowOff>
    </xdr:from>
    <xdr:to>
      <xdr:col>10</xdr:col>
      <xdr:colOff>114300</xdr:colOff>
      <xdr:row>97</xdr:row>
      <xdr:rowOff>160058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47477"/>
          <a:ext cx="8890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99454</xdr:rowOff>
    </xdr:from>
    <xdr:to>
      <xdr:col>24</xdr:col>
      <xdr:colOff>114300</xdr:colOff>
      <xdr:row>97</xdr:row>
      <xdr:rowOff>29604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77881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136322</xdr:rowOff>
    </xdr:from>
    <xdr:to>
      <xdr:col>20</xdr:col>
      <xdr:colOff>38100</xdr:colOff>
      <xdr:row>97</xdr:row>
      <xdr:rowOff>66472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57599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6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70562</xdr:rowOff>
    </xdr:from>
    <xdr:to>
      <xdr:col>15</xdr:col>
      <xdr:colOff>101600</xdr:colOff>
      <xdr:row>98</xdr:row>
      <xdr:rowOff>712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163289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66027</xdr:rowOff>
    </xdr:from>
    <xdr:to>
      <xdr:col>10</xdr:col>
      <xdr:colOff>165100</xdr:colOff>
      <xdr:row>97</xdr:row>
      <xdr:rowOff>167627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158754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109258</xdr:rowOff>
    </xdr:from>
    <xdr:to>
      <xdr:col>6</xdr:col>
      <xdr:colOff>38100</xdr:colOff>
      <xdr:row>98</xdr:row>
      <xdr:rowOff>39408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30535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45229</xdr:rowOff>
    </xdr:from>
    <xdr:to>
      <xdr:col>55</xdr:col>
      <xdr:colOff>0</xdr:colOff>
      <xdr:row>37</xdr:row>
      <xdr:rowOff>67476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03079"/>
          <a:ext cx="838200" cy="70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88261</xdr:rowOff>
    </xdr:from>
    <xdr:to>
      <xdr:col>50</xdr:col>
      <xdr:colOff>114300</xdr:colOff>
      <xdr:row>37</xdr:row>
      <xdr:rowOff>67476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260461"/>
          <a:ext cx="889000" cy="15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88261</xdr:rowOff>
    </xdr:from>
    <xdr:to>
      <xdr:col>45</xdr:col>
      <xdr:colOff>177800</xdr:colOff>
      <xdr:row>37</xdr:row>
      <xdr:rowOff>39038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60461"/>
          <a:ext cx="889000" cy="12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39038</xdr:rowOff>
    </xdr:from>
    <xdr:to>
      <xdr:col>41</xdr:col>
      <xdr:colOff>50800</xdr:colOff>
      <xdr:row>37</xdr:row>
      <xdr:rowOff>99489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82688"/>
          <a:ext cx="889000" cy="6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165879</xdr:rowOff>
    </xdr:from>
    <xdr:to>
      <xdr:col>55</xdr:col>
      <xdr:colOff>50800</xdr:colOff>
      <xdr:row>33</xdr:row>
      <xdr:rowOff>96029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17306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0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16676</xdr:rowOff>
    </xdr:from>
    <xdr:to>
      <xdr:col>50</xdr:col>
      <xdr:colOff>165100</xdr:colOff>
      <xdr:row>37</xdr:row>
      <xdr:rowOff>118276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109403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5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37461</xdr:rowOff>
    </xdr:from>
    <xdr:to>
      <xdr:col>46</xdr:col>
      <xdr:colOff>38100</xdr:colOff>
      <xdr:row>36</xdr:row>
      <xdr:rowOff>139061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155588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159688</xdr:rowOff>
    </xdr:from>
    <xdr:to>
      <xdr:col>41</xdr:col>
      <xdr:colOff>101600</xdr:colOff>
      <xdr:row>37</xdr:row>
      <xdr:rowOff>89838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3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106365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48689</xdr:rowOff>
    </xdr:from>
    <xdr:to>
      <xdr:col>36</xdr:col>
      <xdr:colOff>165100</xdr:colOff>
      <xdr:row>37</xdr:row>
      <xdr:rowOff>150289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141416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8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51067</xdr:rowOff>
    </xdr:from>
    <xdr:to>
      <xdr:col>55</xdr:col>
      <xdr:colOff>0</xdr:colOff>
      <xdr:row>56</xdr:row>
      <xdr:rowOff>93728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52267"/>
          <a:ext cx="838200" cy="4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7565</xdr:rowOff>
    </xdr:from>
    <xdr:to>
      <xdr:col>50</xdr:col>
      <xdr:colOff>114300</xdr:colOff>
      <xdr:row>56</xdr:row>
      <xdr:rowOff>93728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08765"/>
          <a:ext cx="889000" cy="8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111500</xdr:rowOff>
    </xdr:from>
    <xdr:to>
      <xdr:col>45</xdr:col>
      <xdr:colOff>177800</xdr:colOff>
      <xdr:row>56</xdr:row>
      <xdr:rowOff>7565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41250"/>
          <a:ext cx="889000" cy="6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111500</xdr:rowOff>
    </xdr:from>
    <xdr:to>
      <xdr:col>41</xdr:col>
      <xdr:colOff>50800</xdr:colOff>
      <xdr:row>55</xdr:row>
      <xdr:rowOff>162071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41250"/>
          <a:ext cx="8890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267</xdr:rowOff>
    </xdr:from>
    <xdr:to>
      <xdr:col>55</xdr:col>
      <xdr:colOff>50800</xdr:colOff>
      <xdr:row>56</xdr:row>
      <xdr:rowOff>101867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23144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5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42928</xdr:rowOff>
    </xdr:from>
    <xdr:to>
      <xdr:col>50</xdr:col>
      <xdr:colOff>165100</xdr:colOff>
      <xdr:row>56</xdr:row>
      <xdr:rowOff>144528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161055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1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128215</xdr:rowOff>
    </xdr:from>
    <xdr:to>
      <xdr:col>46</xdr:col>
      <xdr:colOff>38100</xdr:colOff>
      <xdr:row>56</xdr:row>
      <xdr:rowOff>58365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5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74892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33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60700</xdr:rowOff>
    </xdr:from>
    <xdr:to>
      <xdr:col>41</xdr:col>
      <xdr:colOff>101600</xdr:colOff>
      <xdr:row>55</xdr:row>
      <xdr:rowOff>162300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7377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26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111271</xdr:rowOff>
    </xdr:from>
    <xdr:to>
      <xdr:col>36</xdr:col>
      <xdr:colOff>165100</xdr:colOff>
      <xdr:row>56</xdr:row>
      <xdr:rowOff>41421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4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57948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31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53107</xdr:rowOff>
    </xdr:from>
    <xdr:to>
      <xdr:col>55</xdr:col>
      <xdr:colOff>0</xdr:colOff>
      <xdr:row>78</xdr:row>
      <xdr:rowOff>34528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254757"/>
          <a:ext cx="838200" cy="15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103893</xdr:rowOff>
    </xdr:from>
    <xdr:to>
      <xdr:col>50</xdr:col>
      <xdr:colOff>114300</xdr:colOff>
      <xdr:row>78</xdr:row>
      <xdr:rowOff>34528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134093"/>
          <a:ext cx="889000" cy="27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103893</xdr:rowOff>
    </xdr:from>
    <xdr:to>
      <xdr:col>45</xdr:col>
      <xdr:colOff>177800</xdr:colOff>
      <xdr:row>78</xdr:row>
      <xdr:rowOff>104214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134093"/>
          <a:ext cx="889000" cy="34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153888</xdr:rowOff>
    </xdr:from>
    <xdr:to>
      <xdr:col>41</xdr:col>
      <xdr:colOff>50800</xdr:colOff>
      <xdr:row>78</xdr:row>
      <xdr:rowOff>104214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55538"/>
          <a:ext cx="889000" cy="12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2307</xdr:rowOff>
    </xdr:from>
    <xdr:to>
      <xdr:col>55</xdr:col>
      <xdr:colOff>50800</xdr:colOff>
      <xdr:row>77</xdr:row>
      <xdr:rowOff>103907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25184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5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155178</xdr:rowOff>
    </xdr:from>
    <xdr:to>
      <xdr:col>50</xdr:col>
      <xdr:colOff>165100</xdr:colOff>
      <xdr:row>78</xdr:row>
      <xdr:rowOff>85328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101855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3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53093</xdr:rowOff>
    </xdr:from>
    <xdr:to>
      <xdr:col>46</xdr:col>
      <xdr:colOff>38100</xdr:colOff>
      <xdr:row>76</xdr:row>
      <xdr:rowOff>154693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171221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85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53414</xdr:rowOff>
    </xdr:from>
    <xdr:to>
      <xdr:col>41</xdr:col>
      <xdr:colOff>101600</xdr:colOff>
      <xdr:row>78</xdr:row>
      <xdr:rowOff>155014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2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146141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1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103088</xdr:rowOff>
    </xdr:from>
    <xdr:to>
      <xdr:col>36</xdr:col>
      <xdr:colOff>165100</xdr:colOff>
      <xdr:row>78</xdr:row>
      <xdr:rowOff>33238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0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49765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7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54580</xdr:rowOff>
    </xdr:from>
    <xdr:to>
      <xdr:col>55</xdr:col>
      <xdr:colOff>0</xdr:colOff>
      <xdr:row>96</xdr:row>
      <xdr:rowOff>56392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13780"/>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56392</xdr:rowOff>
    </xdr:from>
    <xdr:to>
      <xdr:col>50</xdr:col>
      <xdr:colOff>114300</xdr:colOff>
      <xdr:row>96</xdr:row>
      <xdr:rowOff>61291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51559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40390</xdr:rowOff>
    </xdr:from>
    <xdr:to>
      <xdr:col>45</xdr:col>
      <xdr:colOff>177800</xdr:colOff>
      <xdr:row>96</xdr:row>
      <xdr:rowOff>61291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5470890"/>
          <a:ext cx="889000" cy="10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40390</xdr:rowOff>
    </xdr:from>
    <xdr:to>
      <xdr:col>41</xdr:col>
      <xdr:colOff>50800</xdr:colOff>
      <xdr:row>93</xdr:row>
      <xdr:rowOff>95008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470890"/>
          <a:ext cx="889000" cy="5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3780</xdr:rowOff>
    </xdr:from>
    <xdr:to>
      <xdr:col>55</xdr:col>
      <xdr:colOff>50800</xdr:colOff>
      <xdr:row>96</xdr:row>
      <xdr:rowOff>105380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153657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4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5592</xdr:rowOff>
    </xdr:from>
    <xdr:to>
      <xdr:col>50</xdr:col>
      <xdr:colOff>165100</xdr:colOff>
      <xdr:row>96</xdr:row>
      <xdr:rowOff>107192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98319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5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10491</xdr:rowOff>
    </xdr:from>
    <xdr:to>
      <xdr:col>46</xdr:col>
      <xdr:colOff>38100</xdr:colOff>
      <xdr:row>96</xdr:row>
      <xdr:rowOff>112091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103218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161040</xdr:rowOff>
    </xdr:from>
    <xdr:to>
      <xdr:col>41</xdr:col>
      <xdr:colOff>101600</xdr:colOff>
      <xdr:row>90</xdr:row>
      <xdr:rowOff>91190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107717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1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44208</xdr:rowOff>
    </xdr:from>
    <xdr:to>
      <xdr:col>36</xdr:col>
      <xdr:colOff>165100</xdr:colOff>
      <xdr:row>93</xdr:row>
      <xdr:rowOff>145808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9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162335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76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149695</xdr:rowOff>
    </xdr:from>
    <xdr:to>
      <xdr:col>85</xdr:col>
      <xdr:colOff>127000</xdr:colOff>
      <xdr:row>37</xdr:row>
      <xdr:rowOff>150533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493345"/>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150533</xdr:rowOff>
    </xdr:from>
    <xdr:to>
      <xdr:col>81</xdr:col>
      <xdr:colOff>50800</xdr:colOff>
      <xdr:row>38</xdr:row>
      <xdr:rowOff>50647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494183"/>
          <a:ext cx="889000" cy="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50647</xdr:rowOff>
    </xdr:from>
    <xdr:to>
      <xdr:col>76</xdr:col>
      <xdr:colOff>114300</xdr:colOff>
      <xdr:row>38</xdr:row>
      <xdr:rowOff>133045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565747"/>
          <a:ext cx="889000" cy="8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71590</xdr:rowOff>
    </xdr:from>
    <xdr:to>
      <xdr:col>71</xdr:col>
      <xdr:colOff>177800</xdr:colOff>
      <xdr:row>38</xdr:row>
      <xdr:rowOff>133045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072340"/>
          <a:ext cx="889000" cy="5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98895</xdr:rowOff>
    </xdr:from>
    <xdr:to>
      <xdr:col>85</xdr:col>
      <xdr:colOff>177800</xdr:colOff>
      <xdr:row>38</xdr:row>
      <xdr:rowOff>29045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4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121772</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2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99733</xdr:rowOff>
    </xdr:from>
    <xdr:to>
      <xdr:col>81</xdr:col>
      <xdr:colOff>101600</xdr:colOff>
      <xdr:row>38</xdr:row>
      <xdr:rowOff>29883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44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46410</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2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171297</xdr:rowOff>
    </xdr:from>
    <xdr:to>
      <xdr:col>76</xdr:col>
      <xdr:colOff>165100</xdr:colOff>
      <xdr:row>38</xdr:row>
      <xdr:rowOff>101447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117975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2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82245</xdr:rowOff>
    </xdr:from>
    <xdr:to>
      <xdr:col>72</xdr:col>
      <xdr:colOff>38100</xdr:colOff>
      <xdr:row>39</xdr:row>
      <xdr:rowOff>12395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28922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37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20790</xdr:rowOff>
    </xdr:from>
    <xdr:to>
      <xdr:col>67</xdr:col>
      <xdr:colOff>101600</xdr:colOff>
      <xdr:row>35</xdr:row>
      <xdr:rowOff>122390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0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138917</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579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40373</xdr:rowOff>
    </xdr:from>
    <xdr:to>
      <xdr:col>85</xdr:col>
      <xdr:colOff>127000</xdr:colOff>
      <xdr:row>76</xdr:row>
      <xdr:rowOff>45338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70573"/>
          <a:ext cx="8382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45338</xdr:rowOff>
    </xdr:from>
    <xdr:to>
      <xdr:col>81</xdr:col>
      <xdr:colOff>50800</xdr:colOff>
      <xdr:row>76</xdr:row>
      <xdr:rowOff>67768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075538"/>
          <a:ext cx="8890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67768</xdr:rowOff>
    </xdr:from>
    <xdr:to>
      <xdr:col>76</xdr:col>
      <xdr:colOff>114300</xdr:colOff>
      <xdr:row>76</xdr:row>
      <xdr:rowOff>79426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097968"/>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74688</xdr:rowOff>
    </xdr:from>
    <xdr:to>
      <xdr:col>71</xdr:col>
      <xdr:colOff>177800</xdr:colOff>
      <xdr:row>76</xdr:row>
      <xdr:rowOff>79426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04888"/>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161023</xdr:rowOff>
    </xdr:from>
    <xdr:to>
      <xdr:col>85</xdr:col>
      <xdr:colOff>177800</xdr:colOff>
      <xdr:row>76</xdr:row>
      <xdr:rowOff>91173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139450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165988</xdr:rowOff>
    </xdr:from>
    <xdr:to>
      <xdr:col>81</xdr:col>
      <xdr:colOff>101600</xdr:colOff>
      <xdr:row>76</xdr:row>
      <xdr:rowOff>96138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1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16968</xdr:rowOff>
    </xdr:from>
    <xdr:to>
      <xdr:col>76</xdr:col>
      <xdr:colOff>165100</xdr:colOff>
      <xdr:row>76</xdr:row>
      <xdr:rowOff>118568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109695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28626</xdr:rowOff>
    </xdr:from>
    <xdr:to>
      <xdr:col>72</xdr:col>
      <xdr:colOff>38100</xdr:colOff>
      <xdr:row>76</xdr:row>
      <xdr:rowOff>130226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121353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23888</xdr:rowOff>
    </xdr:from>
    <xdr:to>
      <xdr:col>67</xdr:col>
      <xdr:colOff>101600</xdr:colOff>
      <xdr:row>76</xdr:row>
      <xdr:rowOff>125488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116615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12987</xdr:rowOff>
    </xdr:from>
    <xdr:to>
      <xdr:col>85</xdr:col>
      <xdr:colOff>127000</xdr:colOff>
      <xdr:row>98</xdr:row>
      <xdr:rowOff>54615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15087"/>
          <a:ext cx="838200" cy="4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97386</xdr:rowOff>
    </xdr:from>
    <xdr:to>
      <xdr:col>81</xdr:col>
      <xdr:colOff>50800</xdr:colOff>
      <xdr:row>98</xdr:row>
      <xdr:rowOff>12987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213686"/>
          <a:ext cx="889000" cy="60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97386</xdr:rowOff>
    </xdr:from>
    <xdr:to>
      <xdr:col>76</xdr:col>
      <xdr:colOff>114300</xdr:colOff>
      <xdr:row>98</xdr:row>
      <xdr:rowOff>47916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213686"/>
          <a:ext cx="889000" cy="6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136134</xdr:rowOff>
    </xdr:from>
    <xdr:to>
      <xdr:col>71</xdr:col>
      <xdr:colOff>177800</xdr:colOff>
      <xdr:row>98</xdr:row>
      <xdr:rowOff>47916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252434"/>
          <a:ext cx="889000" cy="59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3815</xdr:rowOff>
    </xdr:from>
    <xdr:to>
      <xdr:col>85</xdr:col>
      <xdr:colOff>177800</xdr:colOff>
      <xdr:row>98</xdr:row>
      <xdr:rowOff>105415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90192</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2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133637</xdr:rowOff>
    </xdr:from>
    <xdr:to>
      <xdr:col>81</xdr:col>
      <xdr:colOff>101600</xdr:colOff>
      <xdr:row>98</xdr:row>
      <xdr:rowOff>63787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54914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5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46586</xdr:rowOff>
    </xdr:from>
    <xdr:to>
      <xdr:col>76</xdr:col>
      <xdr:colOff>165100</xdr:colOff>
      <xdr:row>94</xdr:row>
      <xdr:rowOff>148186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16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164713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593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168566</xdr:rowOff>
    </xdr:from>
    <xdr:to>
      <xdr:col>72</xdr:col>
      <xdr:colOff>38100</xdr:colOff>
      <xdr:row>98</xdr:row>
      <xdr:rowOff>98716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89843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9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85334</xdr:rowOff>
    </xdr:from>
    <xdr:to>
      <xdr:col>67</xdr:col>
      <xdr:colOff>101600</xdr:colOff>
      <xdr:row>95</xdr:row>
      <xdr:rowOff>15484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20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32011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597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52055</xdr:rowOff>
    </xdr:from>
    <xdr:to>
      <xdr:col>116</xdr:col>
      <xdr:colOff>63500</xdr:colOff>
      <xdr:row>37</xdr:row>
      <xdr:rowOff>131151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395705"/>
          <a:ext cx="8382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131151</xdr:rowOff>
    </xdr:from>
    <xdr:to>
      <xdr:col>111</xdr:col>
      <xdr:colOff>177800</xdr:colOff>
      <xdr:row>37</xdr:row>
      <xdr:rowOff>164206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474801"/>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105684</xdr:rowOff>
    </xdr:from>
    <xdr:to>
      <xdr:col>107</xdr:col>
      <xdr:colOff>50800</xdr:colOff>
      <xdr:row>37</xdr:row>
      <xdr:rowOff>164206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449334"/>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50500</xdr:rowOff>
    </xdr:from>
    <xdr:to>
      <xdr:col>102</xdr:col>
      <xdr:colOff>114300</xdr:colOff>
      <xdr:row>37</xdr:row>
      <xdr:rowOff>105684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394150"/>
          <a:ext cx="8890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1255</xdr:rowOff>
    </xdr:from>
    <xdr:to>
      <xdr:col>116</xdr:col>
      <xdr:colOff>114300</xdr:colOff>
      <xdr:row>37</xdr:row>
      <xdr:rowOff>102855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24132</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1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80351</xdr:rowOff>
    </xdr:from>
    <xdr:to>
      <xdr:col>112</xdr:col>
      <xdr:colOff>38100</xdr:colOff>
      <xdr:row>38</xdr:row>
      <xdr:rowOff>10500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240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27028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1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113406</xdr:rowOff>
    </xdr:from>
    <xdr:to>
      <xdr:col>107</xdr:col>
      <xdr:colOff>101600</xdr:colOff>
      <xdr:row>38</xdr:row>
      <xdr:rowOff>43555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57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60083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23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54884</xdr:rowOff>
    </xdr:from>
    <xdr:to>
      <xdr:col>102</xdr:col>
      <xdr:colOff>165100</xdr:colOff>
      <xdr:row>37</xdr:row>
      <xdr:rowOff>156484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3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17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171150</xdr:rowOff>
    </xdr:from>
    <xdr:to>
      <xdr:col>98</xdr:col>
      <xdr:colOff>38100</xdr:colOff>
      <xdr:row>37</xdr:row>
      <xdr:rowOff>101300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117827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1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93828</xdr:rowOff>
    </xdr:from>
    <xdr:to>
      <xdr:col>116</xdr:col>
      <xdr:colOff>63500</xdr:colOff>
      <xdr:row>58</xdr:row>
      <xdr:rowOff>99733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37928"/>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115278</xdr:rowOff>
    </xdr:from>
    <xdr:to>
      <xdr:col>111</xdr:col>
      <xdr:colOff>177800</xdr:colOff>
      <xdr:row>58</xdr:row>
      <xdr:rowOff>93828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887928"/>
          <a:ext cx="889000" cy="1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47269</xdr:rowOff>
    </xdr:from>
    <xdr:to>
      <xdr:col>107</xdr:col>
      <xdr:colOff>50800</xdr:colOff>
      <xdr:row>57</xdr:row>
      <xdr:rowOff>115278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819919"/>
          <a:ext cx="889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47269</xdr:rowOff>
    </xdr:from>
    <xdr:to>
      <xdr:col>102</xdr:col>
      <xdr:colOff>114300</xdr:colOff>
      <xdr:row>57</xdr:row>
      <xdr:rowOff>49099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81991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48933</xdr:rowOff>
    </xdr:from>
    <xdr:to>
      <xdr:col>116</xdr:col>
      <xdr:colOff>114300</xdr:colOff>
      <xdr:row>58</xdr:row>
      <xdr:rowOff>150533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9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135310</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0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43028</xdr:rowOff>
    </xdr:from>
    <xdr:to>
      <xdr:col>112</xdr:col>
      <xdr:colOff>38100</xdr:colOff>
      <xdr:row>58</xdr:row>
      <xdr:rowOff>144628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135755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7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64478</xdr:rowOff>
    </xdr:from>
    <xdr:to>
      <xdr:col>107</xdr:col>
      <xdr:colOff>101600</xdr:colOff>
      <xdr:row>57</xdr:row>
      <xdr:rowOff>166078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11155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1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167919</xdr:rowOff>
    </xdr:from>
    <xdr:to>
      <xdr:col>102</xdr:col>
      <xdr:colOff>165100</xdr:colOff>
      <xdr:row>57</xdr:row>
      <xdr:rowOff>98069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7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114596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54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169749</xdr:rowOff>
    </xdr:from>
    <xdr:to>
      <xdr:col>98</xdr:col>
      <xdr:colOff>38100</xdr:colOff>
      <xdr:row>57</xdr:row>
      <xdr:rowOff>99899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7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116426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54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32296</xdr:rowOff>
    </xdr:from>
    <xdr:to>
      <xdr:col>116</xdr:col>
      <xdr:colOff>63500</xdr:colOff>
      <xdr:row>76</xdr:row>
      <xdr:rowOff>4407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376696"/>
          <a:ext cx="838200" cy="6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32296</xdr:rowOff>
    </xdr:from>
    <xdr:to>
      <xdr:col>111</xdr:col>
      <xdr:colOff>177800</xdr:colOff>
      <xdr:row>72</xdr:row>
      <xdr:rowOff>165570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376696"/>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165570</xdr:rowOff>
    </xdr:from>
    <xdr:to>
      <xdr:col>107</xdr:col>
      <xdr:colOff>50800</xdr:colOff>
      <xdr:row>73</xdr:row>
      <xdr:rowOff>34049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509970"/>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34049</xdr:rowOff>
    </xdr:from>
    <xdr:to>
      <xdr:col>102</xdr:col>
      <xdr:colOff>114300</xdr:colOff>
      <xdr:row>73</xdr:row>
      <xdr:rowOff>40107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549899"/>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125057</xdr:rowOff>
    </xdr:from>
    <xdr:to>
      <xdr:col>116</xdr:col>
      <xdr:colOff>114300</xdr:colOff>
      <xdr:row>76</xdr:row>
      <xdr:rowOff>55206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838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103484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152946</xdr:rowOff>
    </xdr:from>
    <xdr:to>
      <xdr:col>112</xdr:col>
      <xdr:colOff>38100</xdr:colOff>
      <xdr:row>72</xdr:row>
      <xdr:rowOff>83096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3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99623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1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114770</xdr:rowOff>
    </xdr:from>
    <xdr:to>
      <xdr:col>107</xdr:col>
      <xdr:colOff>101600</xdr:colOff>
      <xdr:row>73</xdr:row>
      <xdr:rowOff>44920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4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36047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55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154699</xdr:rowOff>
    </xdr:from>
    <xdr:to>
      <xdr:col>102</xdr:col>
      <xdr:colOff>165100</xdr:colOff>
      <xdr:row>73</xdr:row>
      <xdr:rowOff>84849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4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75976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5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160757</xdr:rowOff>
    </xdr:from>
    <xdr:to>
      <xdr:col>98</xdr:col>
      <xdr:colOff>38100</xdr:colOff>
      <xdr:row>73</xdr:row>
      <xdr:rowOff>90907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5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82034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5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歳出決算総額では、住民一人あたり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709,831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主な構成比目である物件費は、住民一人あたり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131,950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位となっている。令和元年台風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号豪雨災害や令和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年福島県沖地震災害に伴う災害ごみの処理経費など本市の特殊要因が影響しているものとみられるが、経常経費となる施設の維持管理費等については一層の効率化に努める。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208,163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新型コロナウイルス感染症に係る特別定額給付金や下水道事業の法適用に伴う補助金支出の増加などによるものである。須賀川地方保健環境組合では最終処分場の更新を控えており、今後も補助費等は類似団体内平均値を上回る見込み。</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94,386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位となった。文化センター耐震補強事業などの実施により前年度から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位となった。令和元年台風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号豪雨災害及び令和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年福島県沖地震に伴う復旧事業の増加によるものである。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円で、類似団体内で低位となっている。これは、従来から地方債の借入れにあたっては、交付税措置の手厚いものを厳選してきたことによるものである。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75,892
75,427
279.43
55,033,273
53,870,462
545,033
19,382,765
41,705,537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99009</xdr:rowOff>
    </xdr:from>
    <xdr:to>
      <xdr:col>24</xdr:col>
      <xdr:colOff>63500</xdr:colOff>
      <xdr:row>34</xdr:row>
      <xdr:rowOff>99466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2830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68834</xdr:rowOff>
    </xdr:from>
    <xdr:to>
      <xdr:col>19</xdr:col>
      <xdr:colOff>177800</xdr:colOff>
      <xdr:row>34</xdr:row>
      <xdr:rowOff>99009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9813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68834</xdr:rowOff>
    </xdr:from>
    <xdr:to>
      <xdr:col>15</xdr:col>
      <xdr:colOff>50800</xdr:colOff>
      <xdr:row>34</xdr:row>
      <xdr:rowOff>70663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9813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61976</xdr:rowOff>
    </xdr:from>
    <xdr:to>
      <xdr:col>10</xdr:col>
      <xdr:colOff>114300</xdr:colOff>
      <xdr:row>34</xdr:row>
      <xdr:rowOff>70663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9127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48666</xdr:rowOff>
    </xdr:from>
    <xdr:to>
      <xdr:col>24</xdr:col>
      <xdr:colOff>114300</xdr:colOff>
      <xdr:row>34</xdr:row>
      <xdr:rowOff>150266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71543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48209</xdr:rowOff>
    </xdr:from>
    <xdr:to>
      <xdr:col>20</xdr:col>
      <xdr:colOff>38100</xdr:colOff>
      <xdr:row>34</xdr:row>
      <xdr:rowOff>149809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166336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5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18034</xdr:rowOff>
    </xdr:from>
    <xdr:to>
      <xdr:col>15</xdr:col>
      <xdr:colOff>101600</xdr:colOff>
      <xdr:row>34</xdr:row>
      <xdr:rowOff>119634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136161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19863</xdr:rowOff>
    </xdr:from>
    <xdr:to>
      <xdr:col>10</xdr:col>
      <xdr:colOff>165100</xdr:colOff>
      <xdr:row>34</xdr:row>
      <xdr:rowOff>121463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137990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2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xdr:rowOff>
    </xdr:from>
    <xdr:to>
      <xdr:col>6</xdr:col>
      <xdr:colOff>38100</xdr:colOff>
      <xdr:row>34</xdr:row>
      <xdr:rowOff>112776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129303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164987</xdr:rowOff>
    </xdr:from>
    <xdr:to>
      <xdr:col>24</xdr:col>
      <xdr:colOff>63500</xdr:colOff>
      <xdr:row>58</xdr:row>
      <xdr:rowOff>32121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94737"/>
          <a:ext cx="838200" cy="38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127943</xdr:rowOff>
    </xdr:from>
    <xdr:to>
      <xdr:col>19</xdr:col>
      <xdr:colOff>177800</xdr:colOff>
      <xdr:row>58</xdr:row>
      <xdr:rowOff>32121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00593"/>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127943</xdr:rowOff>
    </xdr:from>
    <xdr:to>
      <xdr:col>15</xdr:col>
      <xdr:colOff>50800</xdr:colOff>
      <xdr:row>58</xdr:row>
      <xdr:rowOff>44515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00593"/>
          <a:ext cx="889000" cy="8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87156</xdr:rowOff>
    </xdr:from>
    <xdr:to>
      <xdr:col>10</xdr:col>
      <xdr:colOff>114300</xdr:colOff>
      <xdr:row>58</xdr:row>
      <xdr:rowOff>44515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59806"/>
          <a:ext cx="889000" cy="12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114187</xdr:rowOff>
    </xdr:from>
    <xdr:to>
      <xdr:col>24</xdr:col>
      <xdr:colOff>114300</xdr:colOff>
      <xdr:row>56</xdr:row>
      <xdr:rowOff>44337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29114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152771</xdr:rowOff>
    </xdr:from>
    <xdr:to>
      <xdr:col>20</xdr:col>
      <xdr:colOff>38100</xdr:colOff>
      <xdr:row>58</xdr:row>
      <xdr:rowOff>82921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74048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1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77143</xdr:rowOff>
    </xdr:from>
    <xdr:to>
      <xdr:col>15</xdr:col>
      <xdr:colOff>101600</xdr:colOff>
      <xdr:row>58</xdr:row>
      <xdr:rowOff>7293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23820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62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165165</xdr:rowOff>
    </xdr:from>
    <xdr:to>
      <xdr:col>10</xdr:col>
      <xdr:colOff>165100</xdr:colOff>
      <xdr:row>58</xdr:row>
      <xdr:rowOff>95315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86442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36356</xdr:rowOff>
    </xdr:from>
    <xdr:to>
      <xdr:col>6</xdr:col>
      <xdr:colOff>38100</xdr:colOff>
      <xdr:row>57</xdr:row>
      <xdr:rowOff>137956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154483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8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82220</xdr:rowOff>
    </xdr:from>
    <xdr:to>
      <xdr:col>24</xdr:col>
      <xdr:colOff>63500</xdr:colOff>
      <xdr:row>74</xdr:row>
      <xdr:rowOff>14948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98070"/>
          <a:ext cx="838200" cy="1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14948</xdr:rowOff>
    </xdr:from>
    <xdr:to>
      <xdr:col>19</xdr:col>
      <xdr:colOff>177800</xdr:colOff>
      <xdr:row>76</xdr:row>
      <xdr:rowOff>19062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02248"/>
          <a:ext cx="889000" cy="3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19062</xdr:rowOff>
    </xdr:from>
    <xdr:to>
      <xdr:col>15</xdr:col>
      <xdr:colOff>50800</xdr:colOff>
      <xdr:row>77</xdr:row>
      <xdr:rowOff>156693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49262"/>
          <a:ext cx="889000" cy="30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127966</xdr:rowOff>
    </xdr:from>
    <xdr:to>
      <xdr:col>10</xdr:col>
      <xdr:colOff>114300</xdr:colOff>
      <xdr:row>77</xdr:row>
      <xdr:rowOff>156693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58166"/>
          <a:ext cx="889000" cy="20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31420</xdr:rowOff>
    </xdr:from>
    <xdr:to>
      <xdr:col>24</xdr:col>
      <xdr:colOff>114300</xdr:colOff>
      <xdr:row>73</xdr:row>
      <xdr:rowOff>133020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54297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9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135598</xdr:rowOff>
    </xdr:from>
    <xdr:to>
      <xdr:col>20</xdr:col>
      <xdr:colOff>38100</xdr:colOff>
      <xdr:row>74</xdr:row>
      <xdr:rowOff>65748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82275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2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139712</xdr:rowOff>
    </xdr:from>
    <xdr:to>
      <xdr:col>15</xdr:col>
      <xdr:colOff>101600</xdr:colOff>
      <xdr:row>76</xdr:row>
      <xdr:rowOff>69862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9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60989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9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105893</xdr:rowOff>
    </xdr:from>
    <xdr:to>
      <xdr:col>10</xdr:col>
      <xdr:colOff>165100</xdr:colOff>
      <xdr:row>78</xdr:row>
      <xdr:rowOff>36043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27170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0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77166</xdr:rowOff>
    </xdr:from>
    <xdr:to>
      <xdr:col>6</xdr:col>
      <xdr:colOff>38100</xdr:colOff>
      <xdr:row>77</xdr:row>
      <xdr:rowOff>7316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169893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66973</xdr:rowOff>
    </xdr:from>
    <xdr:to>
      <xdr:col>24</xdr:col>
      <xdr:colOff>63500</xdr:colOff>
      <xdr:row>96</xdr:row>
      <xdr:rowOff>140691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54723"/>
          <a:ext cx="838200" cy="24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17018</xdr:rowOff>
    </xdr:from>
    <xdr:to>
      <xdr:col>19</xdr:col>
      <xdr:colOff>177800</xdr:colOff>
      <xdr:row>96</xdr:row>
      <xdr:rowOff>140691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304768"/>
          <a:ext cx="889000" cy="2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17018</xdr:rowOff>
    </xdr:from>
    <xdr:to>
      <xdr:col>15</xdr:col>
      <xdr:colOff>50800</xdr:colOff>
      <xdr:row>96</xdr:row>
      <xdr:rowOff>84444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304768"/>
          <a:ext cx="889000" cy="2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84444</xdr:rowOff>
    </xdr:from>
    <xdr:to>
      <xdr:col>10</xdr:col>
      <xdr:colOff>114300</xdr:colOff>
      <xdr:row>97</xdr:row>
      <xdr:rowOff>35675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43644"/>
          <a:ext cx="889000" cy="1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16173</xdr:rowOff>
    </xdr:from>
    <xdr:to>
      <xdr:col>24</xdr:col>
      <xdr:colOff>114300</xdr:colOff>
      <xdr:row>95</xdr:row>
      <xdr:rowOff>117773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39050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89891</xdr:rowOff>
    </xdr:from>
    <xdr:to>
      <xdr:col>20</xdr:col>
      <xdr:colOff>38100</xdr:colOff>
      <xdr:row>97</xdr:row>
      <xdr:rowOff>20041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36568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137668</xdr:rowOff>
    </xdr:from>
    <xdr:to>
      <xdr:col>15</xdr:col>
      <xdr:colOff>101600</xdr:colOff>
      <xdr:row>95</xdr:row>
      <xdr:rowOff>67818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2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84345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02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33644</xdr:rowOff>
    </xdr:from>
    <xdr:to>
      <xdr:col>10</xdr:col>
      <xdr:colOff>165100</xdr:colOff>
      <xdr:row>96</xdr:row>
      <xdr:rowOff>135244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151771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156325</xdr:rowOff>
    </xdr:from>
    <xdr:to>
      <xdr:col>6</xdr:col>
      <xdr:colOff>38100</xdr:colOff>
      <xdr:row>97</xdr:row>
      <xdr:rowOff>86475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77602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39279</xdr:rowOff>
    </xdr:from>
    <xdr:to>
      <xdr:col>55</xdr:col>
      <xdr:colOff>0</xdr:colOff>
      <xdr:row>39</xdr:row>
      <xdr:rowOff>42218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5829"/>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39279</xdr:rowOff>
    </xdr:from>
    <xdr:to>
      <xdr:col>50</xdr:col>
      <xdr:colOff>114300</xdr:colOff>
      <xdr:row>39</xdr:row>
      <xdr:rowOff>41239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582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24910</xdr:rowOff>
    </xdr:from>
    <xdr:to>
      <xdr:col>45</xdr:col>
      <xdr:colOff>177800</xdr:colOff>
      <xdr:row>39</xdr:row>
      <xdr:rowOff>41239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1146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24910</xdr:rowOff>
    </xdr:from>
    <xdr:to>
      <xdr:col>41</xdr:col>
      <xdr:colOff>50800</xdr:colOff>
      <xdr:row>39</xdr:row>
      <xdr:rowOff>35034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11460"/>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162868</xdr:rowOff>
    </xdr:from>
    <xdr:to>
      <xdr:col>55</xdr:col>
      <xdr:colOff>50800</xdr:colOff>
      <xdr:row>39</xdr:row>
      <xdr:rowOff>93018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77795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2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159929</xdr:rowOff>
    </xdr:from>
    <xdr:to>
      <xdr:col>50</xdr:col>
      <xdr:colOff>165100</xdr:colOff>
      <xdr:row>39</xdr:row>
      <xdr:rowOff>90079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81206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67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161889</xdr:rowOff>
    </xdr:from>
    <xdr:to>
      <xdr:col>46</xdr:col>
      <xdr:colOff>38100</xdr:colOff>
      <xdr:row>39</xdr:row>
      <xdr:rowOff>92039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83166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69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145560</xdr:rowOff>
    </xdr:from>
    <xdr:to>
      <xdr:col>41</xdr:col>
      <xdr:colOff>101600</xdr:colOff>
      <xdr:row>39</xdr:row>
      <xdr:rowOff>75710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66837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5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155684</xdr:rowOff>
    </xdr:from>
    <xdr:to>
      <xdr:col>36</xdr:col>
      <xdr:colOff>165100</xdr:colOff>
      <xdr:row>39</xdr:row>
      <xdr:rowOff>85834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76961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3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5245</xdr:rowOff>
    </xdr:from>
    <xdr:to>
      <xdr:col>55</xdr:col>
      <xdr:colOff>0</xdr:colOff>
      <xdr:row>56</xdr:row>
      <xdr:rowOff>66910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263545"/>
          <a:ext cx="838200" cy="4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158026</xdr:rowOff>
    </xdr:from>
    <xdr:to>
      <xdr:col>50</xdr:col>
      <xdr:colOff>114300</xdr:colOff>
      <xdr:row>56</xdr:row>
      <xdr:rowOff>66910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416326"/>
          <a:ext cx="889000" cy="2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158026</xdr:rowOff>
    </xdr:from>
    <xdr:to>
      <xdr:col>45</xdr:col>
      <xdr:colOff>177800</xdr:colOff>
      <xdr:row>56</xdr:row>
      <xdr:rowOff>106191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16326"/>
          <a:ext cx="889000" cy="2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106191</xdr:rowOff>
    </xdr:from>
    <xdr:to>
      <xdr:col>41</xdr:col>
      <xdr:colOff>50800</xdr:colOff>
      <xdr:row>56</xdr:row>
      <xdr:rowOff>158407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07391"/>
          <a:ext cx="889000" cy="5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125895</xdr:rowOff>
    </xdr:from>
    <xdr:to>
      <xdr:col>55</xdr:col>
      <xdr:colOff>50800</xdr:colOff>
      <xdr:row>54</xdr:row>
      <xdr:rowOff>56045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21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148772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0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16110</xdr:rowOff>
    </xdr:from>
    <xdr:to>
      <xdr:col>50</xdr:col>
      <xdr:colOff>165100</xdr:colOff>
      <xdr:row>56</xdr:row>
      <xdr:rowOff>117710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134237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107226</xdr:rowOff>
    </xdr:from>
    <xdr:to>
      <xdr:col>46</xdr:col>
      <xdr:colOff>38100</xdr:colOff>
      <xdr:row>55</xdr:row>
      <xdr:rowOff>37376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53903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55391</xdr:rowOff>
    </xdr:from>
    <xdr:to>
      <xdr:col>41</xdr:col>
      <xdr:colOff>101600</xdr:colOff>
      <xdr:row>56</xdr:row>
      <xdr:rowOff>156991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148118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107607</xdr:rowOff>
    </xdr:from>
    <xdr:to>
      <xdr:col>36</xdr:col>
      <xdr:colOff>165100</xdr:colOff>
      <xdr:row>57</xdr:row>
      <xdr:rowOff>37757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28884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8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155187</xdr:rowOff>
    </xdr:from>
    <xdr:to>
      <xdr:col>55</xdr:col>
      <xdr:colOff>0</xdr:colOff>
      <xdr:row>76</xdr:row>
      <xdr:rowOff>146653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13937"/>
          <a:ext cx="838200" cy="1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150502</xdr:rowOff>
    </xdr:from>
    <xdr:to>
      <xdr:col>50</xdr:col>
      <xdr:colOff>114300</xdr:colOff>
      <xdr:row>75</xdr:row>
      <xdr:rowOff>155187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323452"/>
          <a:ext cx="889000" cy="69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150502</xdr:rowOff>
    </xdr:from>
    <xdr:to>
      <xdr:col>45</xdr:col>
      <xdr:colOff>177800</xdr:colOff>
      <xdr:row>72</xdr:row>
      <xdr:rowOff>47079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323452"/>
          <a:ext cx="8890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47079</xdr:rowOff>
    </xdr:from>
    <xdr:to>
      <xdr:col>41</xdr:col>
      <xdr:colOff>50800</xdr:colOff>
      <xdr:row>74</xdr:row>
      <xdr:rowOff>130004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391479"/>
          <a:ext cx="889000" cy="4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95853</xdr:rowOff>
    </xdr:from>
    <xdr:to>
      <xdr:col>55</xdr:col>
      <xdr:colOff>50800</xdr:colOff>
      <xdr:row>77</xdr:row>
      <xdr:rowOff>26003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74280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0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104387</xdr:rowOff>
    </xdr:from>
    <xdr:to>
      <xdr:col>50</xdr:col>
      <xdr:colOff>165100</xdr:colOff>
      <xdr:row>76</xdr:row>
      <xdr:rowOff>34537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51064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99702</xdr:rowOff>
    </xdr:from>
    <xdr:to>
      <xdr:col>46</xdr:col>
      <xdr:colOff>38100</xdr:colOff>
      <xdr:row>72</xdr:row>
      <xdr:rowOff>29852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2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46379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0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167729</xdr:rowOff>
    </xdr:from>
    <xdr:to>
      <xdr:col>41</xdr:col>
      <xdr:colOff>101600</xdr:colOff>
      <xdr:row>72</xdr:row>
      <xdr:rowOff>97879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3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114406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1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79204</xdr:rowOff>
    </xdr:from>
    <xdr:to>
      <xdr:col>36</xdr:col>
      <xdr:colOff>165100</xdr:colOff>
      <xdr:row>75</xdr:row>
      <xdr:rowOff>9354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7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25881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5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67300</xdr:rowOff>
    </xdr:from>
    <xdr:to>
      <xdr:col>55</xdr:col>
      <xdr:colOff>0</xdr:colOff>
      <xdr:row>98</xdr:row>
      <xdr:rowOff>2539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526500"/>
          <a:ext cx="838200" cy="27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2539</xdr:rowOff>
    </xdr:from>
    <xdr:to>
      <xdr:col>50</xdr:col>
      <xdr:colOff>114300</xdr:colOff>
      <xdr:row>98</xdr:row>
      <xdr:rowOff>38168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804639"/>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22248</xdr:rowOff>
    </xdr:from>
    <xdr:to>
      <xdr:col>45</xdr:col>
      <xdr:colOff>177800</xdr:colOff>
      <xdr:row>98</xdr:row>
      <xdr:rowOff>38168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652898"/>
          <a:ext cx="889000" cy="18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22248</xdr:rowOff>
    </xdr:from>
    <xdr:to>
      <xdr:col>41</xdr:col>
      <xdr:colOff>50800</xdr:colOff>
      <xdr:row>97</xdr:row>
      <xdr:rowOff>139488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52898"/>
          <a:ext cx="889000" cy="1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xdr:rowOff>
    </xdr:from>
    <xdr:to>
      <xdr:col>55</xdr:col>
      <xdr:colOff>50800</xdr:colOff>
      <xdr:row>96</xdr:row>
      <xdr:rowOff>118100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39377</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3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123189</xdr:rowOff>
    </xdr:from>
    <xdr:to>
      <xdr:col>50</xdr:col>
      <xdr:colOff>165100</xdr:colOff>
      <xdr:row>98</xdr:row>
      <xdr:rowOff>53339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44466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158818</xdr:rowOff>
    </xdr:from>
    <xdr:to>
      <xdr:col>46</xdr:col>
      <xdr:colOff>38100</xdr:colOff>
      <xdr:row>98</xdr:row>
      <xdr:rowOff>88968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80095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142898</xdr:rowOff>
    </xdr:from>
    <xdr:to>
      <xdr:col>41</xdr:col>
      <xdr:colOff>101600</xdr:colOff>
      <xdr:row>97</xdr:row>
      <xdr:rowOff>73048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0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64175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88688</xdr:rowOff>
    </xdr:from>
    <xdr:to>
      <xdr:col>36</xdr:col>
      <xdr:colOff>165100</xdr:colOff>
      <xdr:row>98</xdr:row>
      <xdr:rowOff>18838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1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9965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1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30109</xdr:rowOff>
    </xdr:from>
    <xdr:to>
      <xdr:col>85</xdr:col>
      <xdr:colOff>127000</xdr:colOff>
      <xdr:row>36</xdr:row>
      <xdr:rowOff>109891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02309"/>
          <a:ext cx="8382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103032</xdr:rowOff>
    </xdr:from>
    <xdr:to>
      <xdr:col>81</xdr:col>
      <xdr:colOff>50800</xdr:colOff>
      <xdr:row>36</xdr:row>
      <xdr:rowOff>109891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7523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103032</xdr:rowOff>
    </xdr:from>
    <xdr:to>
      <xdr:col>76</xdr:col>
      <xdr:colOff>114300</xdr:colOff>
      <xdr:row>36</xdr:row>
      <xdr:rowOff>157348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75232"/>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150284</xdr:rowOff>
    </xdr:from>
    <xdr:to>
      <xdr:col>71</xdr:col>
      <xdr:colOff>177800</xdr:colOff>
      <xdr:row>36</xdr:row>
      <xdr:rowOff>157348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22484"/>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150759</xdr:rowOff>
    </xdr:from>
    <xdr:to>
      <xdr:col>85</xdr:col>
      <xdr:colOff>177800</xdr:colOff>
      <xdr:row>36</xdr:row>
      <xdr:rowOff>80909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129186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59091</xdr:rowOff>
    </xdr:from>
    <xdr:to>
      <xdr:col>81</xdr:col>
      <xdr:colOff>101600</xdr:colOff>
      <xdr:row>36</xdr:row>
      <xdr:rowOff>160691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151818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2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52232</xdr:rowOff>
    </xdr:from>
    <xdr:to>
      <xdr:col>76</xdr:col>
      <xdr:colOff>165100</xdr:colOff>
      <xdr:row>36</xdr:row>
      <xdr:rowOff>153832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144959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106548</xdr:rowOff>
    </xdr:from>
    <xdr:to>
      <xdr:col>72</xdr:col>
      <xdr:colOff>38100</xdr:colOff>
      <xdr:row>37</xdr:row>
      <xdr:rowOff>36698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7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27825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99484</xdr:rowOff>
    </xdr:from>
    <xdr:to>
      <xdr:col>67</xdr:col>
      <xdr:colOff>101600</xdr:colOff>
      <xdr:row>37</xdr:row>
      <xdr:rowOff>29634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7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20761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121396</xdr:rowOff>
    </xdr:from>
    <xdr:to>
      <xdr:col>85</xdr:col>
      <xdr:colOff>127000</xdr:colOff>
      <xdr:row>54</xdr:row>
      <xdr:rowOff>58710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036796"/>
          <a:ext cx="838200" cy="28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58710</xdr:rowOff>
    </xdr:from>
    <xdr:to>
      <xdr:col>81</xdr:col>
      <xdr:colOff>50800</xdr:colOff>
      <xdr:row>56</xdr:row>
      <xdr:rowOff>2034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317010"/>
          <a:ext cx="889000" cy="28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37598</xdr:rowOff>
    </xdr:from>
    <xdr:to>
      <xdr:col>76</xdr:col>
      <xdr:colOff>114300</xdr:colOff>
      <xdr:row>56</xdr:row>
      <xdr:rowOff>2034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467348"/>
          <a:ext cx="889000" cy="13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131160</xdr:rowOff>
    </xdr:from>
    <xdr:to>
      <xdr:col>71</xdr:col>
      <xdr:colOff>177800</xdr:colOff>
      <xdr:row>55</xdr:row>
      <xdr:rowOff>37598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389460"/>
          <a:ext cx="8890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70596</xdr:rowOff>
    </xdr:from>
    <xdr:to>
      <xdr:col>85</xdr:col>
      <xdr:colOff>177800</xdr:colOff>
      <xdr:row>53</xdr:row>
      <xdr:rowOff>746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9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93473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7910</xdr:rowOff>
    </xdr:from>
    <xdr:to>
      <xdr:col>81</xdr:col>
      <xdr:colOff>101600</xdr:colOff>
      <xdr:row>54</xdr:row>
      <xdr:rowOff>109510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2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126037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4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122684</xdr:rowOff>
    </xdr:from>
    <xdr:to>
      <xdr:col>76</xdr:col>
      <xdr:colOff>165100</xdr:colOff>
      <xdr:row>56</xdr:row>
      <xdr:rowOff>52834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5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69361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2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158248</xdr:rowOff>
    </xdr:from>
    <xdr:to>
      <xdr:col>72</xdr:col>
      <xdr:colOff>38100</xdr:colOff>
      <xdr:row>55</xdr:row>
      <xdr:rowOff>88398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104925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9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80360</xdr:rowOff>
    </xdr:from>
    <xdr:to>
      <xdr:col>67</xdr:col>
      <xdr:colOff>101600</xdr:colOff>
      <xdr:row>55</xdr:row>
      <xdr:rowOff>10510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3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27037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11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149695</xdr:rowOff>
    </xdr:from>
    <xdr:to>
      <xdr:col>85</xdr:col>
      <xdr:colOff>127000</xdr:colOff>
      <xdr:row>77</xdr:row>
      <xdr:rowOff>150533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351345"/>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150533</xdr:rowOff>
    </xdr:from>
    <xdr:to>
      <xdr:col>81</xdr:col>
      <xdr:colOff>50800</xdr:colOff>
      <xdr:row>78</xdr:row>
      <xdr:rowOff>50648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352183"/>
          <a:ext cx="889000" cy="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50648</xdr:rowOff>
    </xdr:from>
    <xdr:to>
      <xdr:col>76</xdr:col>
      <xdr:colOff>114300</xdr:colOff>
      <xdr:row>78</xdr:row>
      <xdr:rowOff>133045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23748"/>
          <a:ext cx="889000" cy="8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71590</xdr:rowOff>
    </xdr:from>
    <xdr:to>
      <xdr:col>71</xdr:col>
      <xdr:colOff>177800</xdr:colOff>
      <xdr:row>78</xdr:row>
      <xdr:rowOff>133045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2930340"/>
          <a:ext cx="889000" cy="5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98895</xdr:rowOff>
    </xdr:from>
    <xdr:to>
      <xdr:col>85</xdr:col>
      <xdr:colOff>177800</xdr:colOff>
      <xdr:row>78</xdr:row>
      <xdr:rowOff>29045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121772</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99733</xdr:rowOff>
    </xdr:from>
    <xdr:to>
      <xdr:col>81</xdr:col>
      <xdr:colOff>101600</xdr:colOff>
      <xdr:row>78</xdr:row>
      <xdr:rowOff>29883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46410</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07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171298</xdr:rowOff>
    </xdr:from>
    <xdr:to>
      <xdr:col>76</xdr:col>
      <xdr:colOff>165100</xdr:colOff>
      <xdr:row>78</xdr:row>
      <xdr:rowOff>101448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117975</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1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82245</xdr:rowOff>
    </xdr:from>
    <xdr:to>
      <xdr:col>72</xdr:col>
      <xdr:colOff>38100</xdr:colOff>
      <xdr:row>79</xdr:row>
      <xdr:rowOff>12395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28922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2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20790</xdr:rowOff>
    </xdr:from>
    <xdr:to>
      <xdr:col>67</xdr:col>
      <xdr:colOff>101600</xdr:colOff>
      <xdr:row>75</xdr:row>
      <xdr:rowOff>122390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28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138917</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26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40373</xdr:rowOff>
    </xdr:from>
    <xdr:to>
      <xdr:col>85</xdr:col>
      <xdr:colOff>127000</xdr:colOff>
      <xdr:row>96</xdr:row>
      <xdr:rowOff>45338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99573"/>
          <a:ext cx="8382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45338</xdr:rowOff>
    </xdr:from>
    <xdr:to>
      <xdr:col>81</xdr:col>
      <xdr:colOff>50800</xdr:colOff>
      <xdr:row>96</xdr:row>
      <xdr:rowOff>67768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04538"/>
          <a:ext cx="8890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67768</xdr:rowOff>
    </xdr:from>
    <xdr:to>
      <xdr:col>76</xdr:col>
      <xdr:colOff>114300</xdr:colOff>
      <xdr:row>96</xdr:row>
      <xdr:rowOff>79426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26968"/>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74688</xdr:rowOff>
    </xdr:from>
    <xdr:to>
      <xdr:col>71</xdr:col>
      <xdr:colOff>177800</xdr:colOff>
      <xdr:row>96</xdr:row>
      <xdr:rowOff>79426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33888"/>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161023</xdr:rowOff>
    </xdr:from>
    <xdr:to>
      <xdr:col>85</xdr:col>
      <xdr:colOff>177800</xdr:colOff>
      <xdr:row>96</xdr:row>
      <xdr:rowOff>91173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139450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2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165988</xdr:rowOff>
    </xdr:from>
    <xdr:to>
      <xdr:col>81</xdr:col>
      <xdr:colOff>101600</xdr:colOff>
      <xdr:row>96</xdr:row>
      <xdr:rowOff>96138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87265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5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16968</xdr:rowOff>
    </xdr:from>
    <xdr:to>
      <xdr:col>76</xdr:col>
      <xdr:colOff>165100</xdr:colOff>
      <xdr:row>96</xdr:row>
      <xdr:rowOff>118568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109695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28626</xdr:rowOff>
    </xdr:from>
    <xdr:to>
      <xdr:col>72</xdr:col>
      <xdr:colOff>38100</xdr:colOff>
      <xdr:row>96</xdr:row>
      <xdr:rowOff>130226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121353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23888</xdr:rowOff>
    </xdr:from>
    <xdr:to>
      <xdr:col>67</xdr:col>
      <xdr:colOff>101600</xdr:colOff>
      <xdr:row>96</xdr:row>
      <xdr:rowOff>125488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116615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198,026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位となった。子育て世帯への臨時特別給付金など新型コロナウイルス感染症に係る関連経費等により、前年度から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65,931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位となった。須賀川地方保健環境組合分担金（最終処分場更新分）が前年度から皆増したことなどによるものである。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47,058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位となった。令和元年台風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号豪雨災害に係る農業者等への補助事業が前年度から皆増したことなどによるものである。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円で、類似団体内で中位となっている。市民交流センターの整備が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年度に完了したことにより指標値は年々低下しており、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年度は類似団体内平均値及び全国平均を下回った。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92,121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位となった。文化センター耐震補強や学校施設の大規模改修等の実施により、前年度から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円で、類似団体内で低位となっている。従来から地方債の借入れにあたっては、交付税措置の手厚いものを厳選してきたことによるものである。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年度末の財政調整基金残高は、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億円を取り崩しことにより、標準財政規模比が前年度と比較して</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実質収支額は、災害対応などの財政出動や新型コロナウイルス感染症対応などに係る国県補助金の一部収入が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の収入になったこと等による決算剰余金の減少により、標準財政規模比が前年度と比較して</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5.19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ポイント低下した。実質単年度収支は、財政調整基金の取崩しにより、標準財政規模比が前年度からほぼ横ばいとなった。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本市の一般会計、各特別会計において赤字の会計はない。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水道事業会計においては、前年度と比較し、未払金が減少したことに伴い流動負債が減少したが、それ以上に資本的収入の未収金の増加により流動資産が増加し、結果として資金剰余額が増加した。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については、国保運営の広域化に伴う国民健康保険事業費納付金制度、国民健康保険保険給付費等交付金制度の導入により市町村国保の運営状況は安定してきており、被保険者数の減少に伴い保険税は減収しているものの、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介護保険特別会計については、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歳以上高齢者及び要支援・要介護認定者の増加傾向に伴う介護給付費が当初の見込みほど上昇しなかったことから、実質収支額が前年度と比べ増額となり、標準財政規模比も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下水道事業会計については、企業会計へ移行後最初の決算であるため、前年度比較をすることはできないが、僅かながら資金剰余額が発生した。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55033273</v>
      </c>
      <c r="BO4" s="464"/>
      <c r="BP4" s="464"/>
      <c r="BQ4" s="464"/>
      <c r="BR4" s="464"/>
      <c r="BS4" s="464"/>
      <c r="BT4" s="464"/>
      <c r="BU4" s="465"/>
      <c r="BV4" s="463">
        <v>42599275</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2.8</v>
      </c>
      <c r="CU4" s="648"/>
      <c r="CV4" s="648"/>
      <c r="CW4" s="648"/>
      <c r="CX4" s="648"/>
      <c r="CY4" s="648"/>
      <c r="CZ4" s="648"/>
      <c r="DA4" s="649"/>
      <c r="DB4" s="647">
        <v>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53870462</v>
      </c>
      <c r="BO5" s="469"/>
      <c r="BP5" s="469"/>
      <c r="BQ5" s="469"/>
      <c r="BR5" s="469"/>
      <c r="BS5" s="469"/>
      <c r="BT5" s="469"/>
      <c r="BU5" s="470"/>
      <c r="BV5" s="468">
        <v>40331192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96.1</v>
      </c>
      <c r="CU5" s="439"/>
      <c r="CV5" s="439"/>
      <c r="CW5" s="439"/>
      <c r="CX5" s="439"/>
      <c r="CY5" s="439"/>
      <c r="CZ5" s="439"/>
      <c r="DA5" s="440"/>
      <c r="DB5" s="438">
        <v>96.4</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1162811</v>
      </c>
      <c r="BO6" s="469"/>
      <c r="BP6" s="469"/>
      <c r="BQ6" s="469"/>
      <c r="BR6" s="469"/>
      <c r="BS6" s="469"/>
      <c r="BT6" s="469"/>
      <c r="BU6" s="470"/>
      <c r="BV6" s="468">
        <v>2268083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101</v>
      </c>
      <c r="CU6" s="622"/>
      <c r="CV6" s="622"/>
      <c r="CW6" s="622"/>
      <c r="CX6" s="622"/>
      <c r="CY6" s="622"/>
      <c r="CZ6" s="622"/>
      <c r="DA6" s="623"/>
      <c r="DB6" s="621">
        <v>101.4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617778</v>
      </c>
      <c r="BO7" s="469"/>
      <c r="BP7" s="469"/>
      <c r="BQ7" s="469"/>
      <c r="BR7" s="469"/>
      <c r="BS7" s="469"/>
      <c r="BT7" s="469"/>
      <c r="BU7" s="470"/>
      <c r="BV7" s="468">
        <v>765508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19382765</v>
      </c>
      <c r="CU7" s="469"/>
      <c r="CV7" s="469"/>
      <c r="CW7" s="469"/>
      <c r="CX7" s="469"/>
      <c r="CY7" s="469"/>
      <c r="CZ7" s="469"/>
      <c r="DA7" s="470"/>
      <c r="DB7" s="468">
        <v>18775038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545033</v>
      </c>
      <c r="BO8" s="469"/>
      <c r="BP8" s="469"/>
      <c r="BQ8" s="469"/>
      <c r="BR8" s="469"/>
      <c r="BS8" s="469"/>
      <c r="BT8" s="469"/>
      <c r="BU8" s="470"/>
      <c r="BV8" s="468">
        <v>1502575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0.59</v>
      </c>
      <c r="CU8" s="582"/>
      <c r="CV8" s="582"/>
      <c r="CW8" s="582"/>
      <c r="CX8" s="582"/>
      <c r="CY8" s="582"/>
      <c r="CZ8" s="582"/>
      <c r="DA8" s="583"/>
      <c r="DB8" s="581">
        <v>0.59</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74992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93</v>
      </c>
      <c r="AV9" s="526"/>
      <c r="AW9" s="526"/>
      <c r="AX9" s="526"/>
      <c r="AY9" s="448" t="s">
        <v>116</v>
      </c>
      <c r="AZ9" s="449"/>
      <c r="BA9" s="449"/>
      <c r="BB9" s="449"/>
      <c r="BC9" s="449"/>
      <c r="BD9" s="449"/>
      <c r="BE9" s="449"/>
      <c r="BF9" s="449"/>
      <c r="BG9" s="449"/>
      <c r="BH9" s="449"/>
      <c r="BI9" s="449"/>
      <c r="BJ9" s="449"/>
      <c r="BK9" s="449"/>
      <c r="BL9" s="449"/>
      <c r="BM9" s="450"/>
      <c r="BN9" s="468">
        <v>-957542</v>
      </c>
      <c r="BO9" s="469"/>
      <c r="BP9" s="469"/>
      <c r="BQ9" s="469"/>
      <c r="BR9" s="469"/>
      <c r="BS9" s="469"/>
      <c r="BT9" s="469"/>
      <c r="BU9" s="470"/>
      <c r="BV9" s="468">
        <v>120234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11.9</v>
      </c>
      <c r="CU9" s="439"/>
      <c r="CV9" s="439"/>
      <c r="CW9" s="439"/>
      <c r="CX9" s="439"/>
      <c r="CY9" s="439"/>
      <c r="CZ9" s="439"/>
      <c r="DA9" s="440"/>
      <c r="DB9" s="438">
        <v>10.9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77441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93</v>
      </c>
      <c r="AV10" s="526"/>
      <c r="AW10" s="526"/>
      <c r="AX10" s="526"/>
      <c r="AY10" s="448" t="s">
        <v>120</v>
      </c>
      <c r="AZ10" s="449"/>
      <c r="BA10" s="449"/>
      <c r="BB10" s="449"/>
      <c r="BC10" s="449"/>
      <c r="BD10" s="449"/>
      <c r="BE10" s="449"/>
      <c r="BF10" s="449"/>
      <c r="BG10" s="449"/>
      <c r="BH10" s="449"/>
      <c r="BI10" s="449"/>
      <c r="BJ10" s="449"/>
      <c r="BK10" s="449"/>
      <c r="BL10" s="449"/>
      <c r="BM10" s="450"/>
      <c r="BN10" s="468">
        <v>0</v>
      </c>
      <c r="BO10" s="469"/>
      <c r="BP10" s="469"/>
      <c r="BQ10" s="469"/>
      <c r="BR10" s="469"/>
      <c r="BS10" s="469"/>
      <c r="BT10" s="469"/>
      <c r="BU10" s="470"/>
      <c r="BV10" s="468">
        <v>0</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93</v>
      </c>
      <c r="AV11" s="526"/>
      <c r="AW11" s="526"/>
      <c r="AX11" s="526"/>
      <c r="AY11" s="448" t="s">
        <v>125</v>
      </c>
      <c r="AZ11" s="449"/>
      <c r="BA11" s="449"/>
      <c r="BB11" s="449"/>
      <c r="BC11" s="449"/>
      <c r="BD11" s="449"/>
      <c r="BE11" s="449"/>
      <c r="BF11" s="449"/>
      <c r="BG11" s="449"/>
      <c r="BH11" s="449"/>
      <c r="BI11" s="449"/>
      <c r="BJ11" s="449"/>
      <c r="BK11" s="449"/>
      <c r="BL11" s="449"/>
      <c r="BM11" s="450"/>
      <c r="BN11" s="468">
        <v>16176</v>
      </c>
      <c r="BO11" s="469"/>
      <c r="BP11" s="469"/>
      <c r="BQ11" s="469"/>
      <c r="BR11" s="469"/>
      <c r="BS11" s="469"/>
      <c r="BT11" s="469"/>
      <c r="BU11" s="470"/>
      <c r="BV11" s="468">
        <v>34208</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75892</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93</v>
      </c>
      <c r="AV12" s="526"/>
      <c r="AW12" s="526"/>
      <c r="AX12" s="526"/>
      <c r="AY12" s="448" t="s">
        <v>133</v>
      </c>
      <c r="AZ12" s="449"/>
      <c r="BA12" s="449"/>
      <c r="BB12" s="449"/>
      <c r="BC12" s="449"/>
      <c r="BD12" s="449"/>
      <c r="BE12" s="449"/>
      <c r="BF12" s="449"/>
      <c r="BG12" s="449"/>
      <c r="BH12" s="449"/>
      <c r="BI12" s="449"/>
      <c r="BJ12" s="449"/>
      <c r="BK12" s="449"/>
      <c r="BL12" s="449"/>
      <c r="BM12" s="450"/>
      <c r="BN12" s="468">
        <v>700000</v>
      </c>
      <c r="BO12" s="469"/>
      <c r="BP12" s="469"/>
      <c r="BQ12" s="469"/>
      <c r="BR12" s="469"/>
      <c r="BS12" s="469"/>
      <c r="BT12" s="469"/>
      <c r="BU12" s="470"/>
      <c r="BV12" s="468">
        <v>1779370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135</v>
      </c>
      <c r="N13" s="569"/>
      <c r="O13" s="569"/>
      <c r="P13" s="569"/>
      <c r="Q13" s="570"/>
      <c r="R13" s="571">
        <v>75427</v>
      </c>
      <c r="S13" s="572"/>
      <c r="T13" s="572"/>
      <c r="U13" s="572"/>
      <c r="V13" s="573"/>
      <c r="W13" s="559" t="s">
        <v>136</v>
      </c>
      <c r="X13" s="481"/>
      <c r="Y13" s="481"/>
      <c r="Z13" s="481"/>
      <c r="AA13" s="481"/>
      <c r="AB13" s="482"/>
      <c r="AC13" s="444">
        <v>3472</v>
      </c>
      <c r="AD13" s="445"/>
      <c r="AE13" s="445"/>
      <c r="AF13" s="445"/>
      <c r="AG13" s="446"/>
      <c r="AH13" s="444">
        <v>3775</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-1641366</v>
      </c>
      <c r="BO13" s="469"/>
      <c r="BP13" s="469"/>
      <c r="BQ13" s="469"/>
      <c r="BR13" s="469"/>
      <c r="BS13" s="469"/>
      <c r="BT13" s="469"/>
      <c r="BU13" s="470"/>
      <c r="BV13" s="468">
        <v>-1624928</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8.4</v>
      </c>
      <c r="CU13" s="439"/>
      <c r="CV13" s="439"/>
      <c r="CW13" s="439"/>
      <c r="CX13" s="439"/>
      <c r="CY13" s="439"/>
      <c r="CZ13" s="439"/>
      <c r="DA13" s="440"/>
      <c r="DB13" s="438">
        <v>8.6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76360</v>
      </c>
      <c r="S14" s="572"/>
      <c r="T14" s="572"/>
      <c r="U14" s="572"/>
      <c r="V14" s="573"/>
      <c r="W14" s="574"/>
      <c r="X14" s="484"/>
      <c r="Y14" s="484"/>
      <c r="Z14" s="484"/>
      <c r="AA14" s="484"/>
      <c r="AB14" s="485"/>
      <c r="AC14" s="564">
        <v>9.4</v>
      </c>
      <c r="AD14" s="565"/>
      <c r="AE14" s="565"/>
      <c r="AF14" s="565"/>
      <c r="AG14" s="566"/>
      <c r="AH14" s="564">
        <v>10.4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60.8</v>
      </c>
      <c r="CU14" s="576"/>
      <c r="CV14" s="576"/>
      <c r="CW14" s="576"/>
      <c r="CX14" s="576"/>
      <c r="CY14" s="576"/>
      <c r="CZ14" s="576"/>
      <c r="DA14" s="577"/>
      <c r="DB14" s="575">
        <v>55.5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143</v>
      </c>
      <c r="N15" s="569"/>
      <c r="O15" s="569"/>
      <c r="P15" s="569"/>
      <c r="Q15" s="570"/>
      <c r="R15" s="571">
        <v>75928</v>
      </c>
      <c r="S15" s="572"/>
      <c r="T15" s="572"/>
      <c r="U15" s="572"/>
      <c r="V15" s="573"/>
      <c r="W15" s="559" t="s">
        <v>144</v>
      </c>
      <c r="X15" s="481"/>
      <c r="Y15" s="481"/>
      <c r="Z15" s="481"/>
      <c r="AA15" s="481"/>
      <c r="AB15" s="482"/>
      <c r="AC15" s="444">
        <v>11813</v>
      </c>
      <c r="AD15" s="445"/>
      <c r="AE15" s="445"/>
      <c r="AF15" s="445"/>
      <c r="AG15" s="446"/>
      <c r="AH15" s="444">
        <v>11384</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9354330</v>
      </c>
      <c r="BO15" s="464"/>
      <c r="BP15" s="464"/>
      <c r="BQ15" s="464"/>
      <c r="BR15" s="464"/>
      <c r="BS15" s="464"/>
      <c r="BT15" s="464"/>
      <c r="BU15" s="465"/>
      <c r="BV15" s="463">
        <v>8854004</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31.9</v>
      </c>
      <c r="AD16" s="565"/>
      <c r="AE16" s="565"/>
      <c r="AF16" s="565"/>
      <c r="AG16" s="566"/>
      <c r="AH16" s="564">
        <v>31.5</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15986244</v>
      </c>
      <c r="BO16" s="469"/>
      <c r="BP16" s="469"/>
      <c r="BQ16" s="469"/>
      <c r="BR16" s="469"/>
      <c r="BS16" s="469"/>
      <c r="BT16" s="469"/>
      <c r="BU16" s="470"/>
      <c r="BV16" s="468">
        <v>15246503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21717</v>
      </c>
      <c r="AD17" s="445"/>
      <c r="AE17" s="445"/>
      <c r="AF17" s="445"/>
      <c r="AG17" s="446"/>
      <c r="AH17" s="444">
        <v>21031</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11744602</v>
      </c>
      <c r="BO17" s="469"/>
      <c r="BP17" s="469"/>
      <c r="BQ17" s="469"/>
      <c r="BR17" s="469"/>
      <c r="BS17" s="469"/>
      <c r="BT17" s="469"/>
      <c r="BU17" s="470"/>
      <c r="BV17" s="468">
        <v>11216134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279.43</v>
      </c>
      <c r="M18" s="533"/>
      <c r="N18" s="533"/>
      <c r="O18" s="533"/>
      <c r="P18" s="533"/>
      <c r="Q18" s="533"/>
      <c r="R18" s="534"/>
      <c r="S18" s="534"/>
      <c r="T18" s="534"/>
      <c r="U18" s="534"/>
      <c r="V18" s="535"/>
      <c r="W18" s="549"/>
      <c r="X18" s="550"/>
      <c r="Y18" s="550"/>
      <c r="Z18" s="550"/>
      <c r="AA18" s="550"/>
      <c r="AB18" s="560"/>
      <c r="AC18" s="432">
        <v>58.7</v>
      </c>
      <c r="AD18" s="433"/>
      <c r="AE18" s="433"/>
      <c r="AF18" s="433"/>
      <c r="AG18" s="536"/>
      <c r="AH18" s="432">
        <v>58.1</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18374152</v>
      </c>
      <c r="BO18" s="469"/>
      <c r="BP18" s="469"/>
      <c r="BQ18" s="469"/>
      <c r="BR18" s="469"/>
      <c r="BS18" s="469"/>
      <c r="BT18" s="469"/>
      <c r="BU18" s="470"/>
      <c r="BV18" s="468">
        <v>18223671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268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24909000</v>
      </c>
      <c r="BO19" s="469"/>
      <c r="BP19" s="469"/>
      <c r="BQ19" s="469"/>
      <c r="BR19" s="469"/>
      <c r="BS19" s="469"/>
      <c r="BT19" s="469"/>
      <c r="BU19" s="470"/>
      <c r="BV19" s="468">
        <v>26913619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27127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41705537</v>
      </c>
      <c r="BO23" s="469"/>
      <c r="BP23" s="469"/>
      <c r="BQ23" s="469"/>
      <c r="BR23" s="469"/>
      <c r="BS23" s="469"/>
      <c r="BT23" s="469"/>
      <c r="BU23" s="470"/>
      <c r="BV23" s="468">
        <v>38637947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10000</v>
      </c>
      <c r="R24" s="445"/>
      <c r="S24" s="445"/>
      <c r="T24" s="445"/>
      <c r="U24" s="445"/>
      <c r="V24" s="446"/>
      <c r="W24" s="510"/>
      <c r="X24" s="501"/>
      <c r="Y24" s="502"/>
      <c r="Z24" s="441" t="s">
        <v>168</v>
      </c>
      <c r="AA24" s="442"/>
      <c r="AB24" s="442"/>
      <c r="AC24" s="442"/>
      <c r="AD24" s="442"/>
      <c r="AE24" s="442"/>
      <c r="AF24" s="442"/>
      <c r="AG24" s="443"/>
      <c r="AH24" s="444">
        <v>508</v>
      </c>
      <c r="AI24" s="445"/>
      <c r="AJ24" s="445"/>
      <c r="AK24" s="445"/>
      <c r="AL24" s="446"/>
      <c r="AM24" s="444">
        <v>1589532</v>
      </c>
      <c r="AN24" s="445"/>
      <c r="AO24" s="445"/>
      <c r="AP24" s="445"/>
      <c r="AQ24" s="445"/>
      <c r="AR24" s="446"/>
      <c r="AS24" s="444">
        <v>3129</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23940258</v>
      </c>
      <c r="BO24" s="469"/>
      <c r="BP24" s="469"/>
      <c r="BQ24" s="469"/>
      <c r="BR24" s="469"/>
      <c r="BS24" s="469"/>
      <c r="BT24" s="469"/>
      <c r="BU24" s="470"/>
      <c r="BV24" s="468">
        <v>21586377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7740</v>
      </c>
      <c r="R25" s="445"/>
      <c r="S25" s="445"/>
      <c r="T25" s="445"/>
      <c r="U25" s="445"/>
      <c r="V25" s="446"/>
      <c r="W25" s="510"/>
      <c r="X25" s="501"/>
      <c r="Y25" s="502"/>
      <c r="Z25" s="441" t="s">
        <v>171</v>
      </c>
      <c r="AA25" s="442"/>
      <c r="AB25" s="442"/>
      <c r="AC25" s="442"/>
      <c r="AD25" s="442"/>
      <c r="AE25" s="442"/>
      <c r="AF25" s="442"/>
      <c r="AG25" s="443"/>
      <c r="AH25" s="444" t="s">
        <v>127</v>
      </c>
      <c r="AI25" s="445"/>
      <c r="AJ25" s="445"/>
      <c r="AK25" s="445"/>
      <c r="AL25" s="446"/>
      <c r="AM25" s="444" t="s">
        <v>127</v>
      </c>
      <c r="AN25" s="445"/>
      <c r="AO25" s="445"/>
      <c r="AP25" s="445"/>
      <c r="AQ25" s="445"/>
      <c r="AR25" s="446"/>
      <c r="AS25" s="444" t="s">
        <v>172</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7394491</v>
      </c>
      <c r="BO25" s="464"/>
      <c r="BP25" s="464"/>
      <c r="BQ25" s="464"/>
      <c r="BR25" s="464"/>
      <c r="BS25" s="464"/>
      <c r="BT25" s="464"/>
      <c r="BU25" s="465"/>
      <c r="BV25" s="463">
        <v>2752458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6980</v>
      </c>
      <c r="R26" s="445"/>
      <c r="S26" s="445"/>
      <c r="T26" s="445"/>
      <c r="U26" s="445"/>
      <c r="V26" s="446"/>
      <c r="W26" s="510"/>
      <c r="X26" s="501"/>
      <c r="Y26" s="502"/>
      <c r="Z26" s="441" t="s">
        <v>175</v>
      </c>
      <c r="AA26" s="523"/>
      <c r="AB26" s="523"/>
      <c r="AC26" s="523"/>
      <c r="AD26" s="523"/>
      <c r="AE26" s="523"/>
      <c r="AF26" s="523"/>
      <c r="AG26" s="524"/>
      <c r="AH26" s="444">
        <v>7</v>
      </c>
      <c r="AI26" s="445"/>
      <c r="AJ26" s="445"/>
      <c r="AK26" s="445"/>
      <c r="AL26" s="446"/>
      <c r="AM26" s="444">
        <v>24381</v>
      </c>
      <c r="AN26" s="445"/>
      <c r="AO26" s="445"/>
      <c r="AP26" s="445"/>
      <c r="AQ26" s="445"/>
      <c r="AR26" s="446"/>
      <c r="AS26" s="444">
        <v>3483</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5090</v>
      </c>
      <c r="R27" s="445"/>
      <c r="S27" s="445"/>
      <c r="T27" s="445"/>
      <c r="U27" s="445"/>
      <c r="V27" s="446"/>
      <c r="W27" s="510"/>
      <c r="X27" s="501"/>
      <c r="Y27" s="502"/>
      <c r="Z27" s="441" t="s">
        <v>179</v>
      </c>
      <c r="AA27" s="442"/>
      <c r="AB27" s="442"/>
      <c r="AC27" s="442"/>
      <c r="AD27" s="442"/>
      <c r="AE27" s="442"/>
      <c r="AF27" s="442"/>
      <c r="AG27" s="443"/>
      <c r="AH27" s="444">
        <v>28</v>
      </c>
      <c r="AI27" s="445"/>
      <c r="AJ27" s="445"/>
      <c r="AK27" s="445"/>
      <c r="AL27" s="446"/>
      <c r="AM27" s="444">
        <v>94364</v>
      </c>
      <c r="AN27" s="445"/>
      <c r="AO27" s="445"/>
      <c r="AP27" s="445"/>
      <c r="AQ27" s="445"/>
      <c r="AR27" s="446"/>
      <c r="AS27" s="444">
        <v>3370</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1005894</v>
      </c>
      <c r="BO27" s="472"/>
      <c r="BP27" s="472"/>
      <c r="BQ27" s="472"/>
      <c r="BR27" s="472"/>
      <c r="BS27" s="472"/>
      <c r="BT27" s="472"/>
      <c r="BU27" s="473"/>
      <c r="BV27" s="471">
        <v>1005637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4510</v>
      </c>
      <c r="R28" s="445"/>
      <c r="S28" s="445"/>
      <c r="T28" s="445"/>
      <c r="U28" s="445"/>
      <c r="V28" s="446"/>
      <c r="W28" s="510"/>
      <c r="X28" s="501"/>
      <c r="Y28" s="502"/>
      <c r="Z28" s="441" t="s">
        <v>182</v>
      </c>
      <c r="AA28" s="442"/>
      <c r="AB28" s="442"/>
      <c r="AC28" s="442"/>
      <c r="AD28" s="442"/>
      <c r="AE28" s="442"/>
      <c r="AF28" s="442"/>
      <c r="AG28" s="443"/>
      <c r="AH28" s="444" t="s">
        <v>127</v>
      </c>
      <c r="AI28" s="445"/>
      <c r="AJ28" s="445"/>
      <c r="AK28" s="445"/>
      <c r="AL28" s="446"/>
      <c r="AM28" s="444" t="s">
        <v>172</v>
      </c>
      <c r="AN28" s="445"/>
      <c r="AO28" s="445"/>
      <c r="AP28" s="445"/>
      <c r="AQ28" s="445"/>
      <c r="AR28" s="446"/>
      <c r="AS28" s="444" t="s">
        <v>172</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2246908</v>
      </c>
      <c r="BO28" s="464"/>
      <c r="BP28" s="464"/>
      <c r="BQ28" s="464"/>
      <c r="BR28" s="464"/>
      <c r="BS28" s="464"/>
      <c r="BT28" s="464"/>
      <c r="BU28" s="465"/>
      <c r="BV28" s="463">
        <v>2946908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22</v>
      </c>
      <c r="M29" s="445"/>
      <c r="N29" s="445"/>
      <c r="O29" s="445"/>
      <c r="P29" s="446"/>
      <c r="Q29" s="444">
        <v>4230</v>
      </c>
      <c r="R29" s="445"/>
      <c r="S29" s="445"/>
      <c r="T29" s="445"/>
      <c r="U29" s="445"/>
      <c r="V29" s="446"/>
      <c r="W29" s="511"/>
      <c r="X29" s="512"/>
      <c r="Y29" s="513"/>
      <c r="Z29" s="441" t="s">
        <v>185</v>
      </c>
      <c r="AA29" s="442"/>
      <c r="AB29" s="442"/>
      <c r="AC29" s="442"/>
      <c r="AD29" s="442"/>
      <c r="AE29" s="442"/>
      <c r="AF29" s="442"/>
      <c r="AG29" s="443"/>
      <c r="AH29" s="444">
        <v>536</v>
      </c>
      <c r="AI29" s="445"/>
      <c r="AJ29" s="445"/>
      <c r="AK29" s="445"/>
      <c r="AL29" s="446"/>
      <c r="AM29" s="444">
        <v>1683896</v>
      </c>
      <c r="AN29" s="445"/>
      <c r="AO29" s="445"/>
      <c r="AP29" s="445"/>
      <c r="AQ29" s="445"/>
      <c r="AR29" s="446"/>
      <c r="AS29" s="444">
        <v>3142</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99016</v>
      </c>
      <c r="BO29" s="469"/>
      <c r="BP29" s="469"/>
      <c r="BQ29" s="469"/>
      <c r="BR29" s="469"/>
      <c r="BS29" s="469"/>
      <c r="BT29" s="469"/>
      <c r="BU29" s="470"/>
      <c r="BV29" s="468">
        <v>379016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1173912</v>
      </c>
      <c r="BO30" s="472"/>
      <c r="BP30" s="472"/>
      <c r="BQ30" s="472"/>
      <c r="BR30" s="472"/>
      <c r="BS30" s="472"/>
      <c r="BT30" s="472"/>
      <c r="BU30" s="473"/>
      <c r="BV30" s="471">
        <v>1263686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198</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特定地域戸別合併処理浄化槽整備事業特別会計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公立岩瀬病院企業団（病院事業会計）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郡山地方土地開発公社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市営墓地事業特別会計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福島県後期高齢者医療広域連合（一般会計）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（株）福島エアポートサービス</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福島県後期高齢者医療広域連合（後期高齢者医療特別会計）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（公財）須賀川市スポーツ振興協会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福島県市町村総合事務組合（一般会計）</v>
      </c>
      <c r="BZ37" s="426"/>
      <c r="CA37" s="426"/>
      <c r="CB37" s="426"/>
      <c r="CC37" s="426"/>
      <c r="CD37" s="426"/>
      <c r="CE37" s="426"/>
      <c r="CF37" s="426"/>
      <c r="CG37" s="426"/>
      <c r="CH37" s="426"/>
      <c r="CI37" s="426"/>
      <c r="CJ37" s="426"/>
      <c r="CK37" s="426"/>
      <c r="CL37" s="426"/>
      <c r="CM37" s="426"/>
      <c r="CN37" s="214"/>
      <c r="CO37" s="427">
        <f t="shared" si="3"/>
        <v>22</v>
      </c>
      <c r="CP37" s="427"/>
      <c r="CQ37" s="426" t="str">
        <f>IF('各会計、関係団体の財政状況及び健全化判断比率'!BS10="","",'各会計、関係団体の財政状況及び健全化判断比率'!BS10)</f>
        <v>（公財）ふくしま科学振興協会</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福島県市町村総合事務組合（消防補償等特別会計）</v>
      </c>
      <c r="BZ38" s="426"/>
      <c r="CA38" s="426"/>
      <c r="CB38" s="426"/>
      <c r="CC38" s="426"/>
      <c r="CD38" s="426"/>
      <c r="CE38" s="426"/>
      <c r="CF38" s="426"/>
      <c r="CG38" s="426"/>
      <c r="CH38" s="426"/>
      <c r="CI38" s="426"/>
      <c r="CJ38" s="426"/>
      <c r="CK38" s="426"/>
      <c r="CL38" s="426"/>
      <c r="CM38" s="426"/>
      <c r="CN38" s="214"/>
      <c r="CO38" s="427">
        <f t="shared" si="3"/>
        <v>23</v>
      </c>
      <c r="CP38" s="427"/>
      <c r="CQ38" s="426" t="str">
        <f>IF('各会計、関係団体の財政状況及び健全化判断比率'!BS11="","",'各会計、関係団体の財政状況及び健全化判断比率'!BS11)</f>
        <v>（公財）須賀川市農業公社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福島県市町村総合事務組合（消防賞じゅつ金特別会計）</v>
      </c>
      <c r="BZ39" s="426"/>
      <c r="CA39" s="426"/>
      <c r="CB39" s="426"/>
      <c r="CC39" s="426"/>
      <c r="CD39" s="426"/>
      <c r="CE39" s="426"/>
      <c r="CF39" s="426"/>
      <c r="CG39" s="426"/>
      <c r="CH39" s="426"/>
      <c r="CI39" s="426"/>
      <c r="CJ39" s="426"/>
      <c r="CK39" s="426"/>
      <c r="CL39" s="426"/>
      <c r="CM39" s="426"/>
      <c r="CN39" s="214"/>
      <c r="CO39" s="427">
        <f t="shared" si="3"/>
        <v>24</v>
      </c>
      <c r="CP39" s="427"/>
      <c r="CQ39" s="426" t="str">
        <f>IF('各会計、関係団体の財政状況及び健全化判断比率'!BS12="","",'各会計、関係団体の財政状況及び健全化判断比率'!BS12)</f>
        <v>（株）こぷろ須賀川</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福島県市町村総合事務組合（非常勤職員公務災害補償特別会計）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福島県市町村総合事務組合（自治会館管理特別会計）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須賀川地方広域消防組合（一般会計）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須賀川地方保健環境組合（一般会計）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IRUCKKk90QfQRt0fqoZGPzRqdma4SFr77x7qbWYh1sSPHTgq0G6S1z/+8+98GFkt5Xp+15SReIYpXlN+vydog==" saltValue="jngKbWmQ9zciQb6zDvjg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7" t="s">
        <v>556</v>
      </c>
      <c r="D34" s="1257"/>
      <c r="E34" s="1258"/>
      <c r="F34" s="32">
        <v>8.99</v>
      </c>
      <c r="G34" s="33">
        <v>10.43</v>
      </c>
      <c r="H34" s="33">
        <v>11.12</v>
      </c>
      <c r="I34" s="33">
        <v>11.79</v>
      </c>
      <c r="J34" s="34">
        <v>12.38</v>
      </c>
      <c r="K34" s="22"/>
      <c r="L34" s="22"/>
      <c r="M34" s="22"/>
      <c r="N34" s="22"/>
      <c r="O34" s="22"/>
      <c r="P34" s="22"/>
    </row>
    <row r="35" spans="1:16" ht="39" customHeight="1" x14ac:dyDescent="0.15">
      <c r="A35" s="22"/>
      <c r="B35" s="35"/>
      <c r="C35" s="1251" t="s">
        <v>557</v>
      </c>
      <c r="D35" s="1252"/>
      <c r="E35" s="1253"/>
      <c r="F35" s="36">
        <v>2.58</v>
      </c>
      <c r="G35" s="37">
        <v>2.88</v>
      </c>
      <c r="H35" s="37">
        <v>3.24</v>
      </c>
      <c r="I35" s="37">
        <v>3.79</v>
      </c>
      <c r="J35" s="38">
        <v>3.89</v>
      </c>
      <c r="K35" s="22"/>
      <c r="L35" s="22"/>
      <c r="M35" s="22"/>
      <c r="N35" s="22"/>
      <c r="O35" s="22"/>
      <c r="P35" s="22"/>
    </row>
    <row r="36" spans="1:16" ht="39" customHeight="1" x14ac:dyDescent="0.15">
      <c r="A36" s="22"/>
      <c r="B36" s="35"/>
      <c r="C36" s="1251" t="s">
        <v>558</v>
      </c>
      <c r="D36" s="1252"/>
      <c r="E36" s="1253"/>
      <c r="F36" s="36">
        <v>6.07</v>
      </c>
      <c r="G36" s="37">
        <v>7.69</v>
      </c>
      <c r="H36" s="37">
        <v>7.52</v>
      </c>
      <c r="I36" s="37">
        <v>8.1300000000000008</v>
      </c>
      <c r="J36" s="38">
        <v>2.93</v>
      </c>
      <c r="K36" s="22"/>
      <c r="L36" s="22"/>
      <c r="M36" s="22"/>
      <c r="N36" s="22"/>
      <c r="O36" s="22"/>
      <c r="P36" s="22"/>
    </row>
    <row r="37" spans="1:16" ht="39" customHeight="1" x14ac:dyDescent="0.15">
      <c r="A37" s="22"/>
      <c r="B37" s="35"/>
      <c r="C37" s="1251" t="s">
        <v>559</v>
      </c>
      <c r="D37" s="1252"/>
      <c r="E37" s="1253"/>
      <c r="F37" s="36">
        <v>1.7</v>
      </c>
      <c r="G37" s="37">
        <v>1.07</v>
      </c>
      <c r="H37" s="37">
        <v>0.73</v>
      </c>
      <c r="I37" s="37">
        <v>0.28000000000000003</v>
      </c>
      <c r="J37" s="38">
        <v>0.84</v>
      </c>
      <c r="K37" s="22"/>
      <c r="L37" s="22"/>
      <c r="M37" s="22"/>
      <c r="N37" s="22"/>
      <c r="O37" s="22"/>
      <c r="P37" s="22"/>
    </row>
    <row r="38" spans="1:16" ht="39" customHeight="1" x14ac:dyDescent="0.15">
      <c r="A38" s="22"/>
      <c r="B38" s="35"/>
      <c r="C38" s="1251" t="s">
        <v>560</v>
      </c>
      <c r="D38" s="1252"/>
      <c r="E38" s="1253"/>
      <c r="F38" s="36" t="s">
        <v>508</v>
      </c>
      <c r="G38" s="37" t="s">
        <v>508</v>
      </c>
      <c r="H38" s="37" t="s">
        <v>508</v>
      </c>
      <c r="I38" s="37" t="s">
        <v>508</v>
      </c>
      <c r="J38" s="38">
        <v>0.82</v>
      </c>
      <c r="K38" s="22"/>
      <c r="L38" s="22"/>
      <c r="M38" s="22"/>
      <c r="N38" s="22"/>
      <c r="O38" s="22"/>
      <c r="P38" s="22"/>
    </row>
    <row r="39" spans="1:16" ht="39" customHeight="1" x14ac:dyDescent="0.15">
      <c r="A39" s="22"/>
      <c r="B39" s="35"/>
      <c r="C39" s="1251" t="s">
        <v>561</v>
      </c>
      <c r="D39" s="1252"/>
      <c r="E39" s="1253"/>
      <c r="F39" s="36">
        <v>0.02</v>
      </c>
      <c r="G39" s="37">
        <v>0</v>
      </c>
      <c r="H39" s="37">
        <v>0.01</v>
      </c>
      <c r="I39" s="37">
        <v>0.01</v>
      </c>
      <c r="J39" s="38">
        <v>0.01</v>
      </c>
      <c r="K39" s="22"/>
      <c r="L39" s="22"/>
      <c r="M39" s="22"/>
      <c r="N39" s="22"/>
      <c r="O39" s="22"/>
      <c r="P39" s="22"/>
    </row>
    <row r="40" spans="1:16" ht="39" customHeight="1" x14ac:dyDescent="0.15">
      <c r="A40" s="22"/>
      <c r="B40" s="35"/>
      <c r="C40" s="1251" t="s">
        <v>562</v>
      </c>
      <c r="D40" s="1252"/>
      <c r="E40" s="1253"/>
      <c r="F40" s="36">
        <v>0</v>
      </c>
      <c r="G40" s="37">
        <v>0</v>
      </c>
      <c r="H40" s="37">
        <v>0</v>
      </c>
      <c r="I40" s="37">
        <v>0</v>
      </c>
      <c r="J40" s="38">
        <v>0</v>
      </c>
      <c r="K40" s="22"/>
      <c r="L40" s="22"/>
      <c r="M40" s="22"/>
      <c r="N40" s="22"/>
      <c r="O40" s="22"/>
      <c r="P40" s="22"/>
    </row>
    <row r="41" spans="1:16" ht="39" customHeight="1" x14ac:dyDescent="0.15">
      <c r="A41" s="22"/>
      <c r="B41" s="35"/>
      <c r="C41" s="1251" t="s">
        <v>563</v>
      </c>
      <c r="D41" s="1252"/>
      <c r="E41" s="1253"/>
      <c r="F41" s="36">
        <v>0</v>
      </c>
      <c r="G41" s="37">
        <v>0</v>
      </c>
      <c r="H41" s="37">
        <v>0</v>
      </c>
      <c r="I41" s="37">
        <v>0</v>
      </c>
      <c r="J41" s="38">
        <v>0</v>
      </c>
      <c r="K41" s="22"/>
      <c r="L41" s="22"/>
      <c r="M41" s="22"/>
      <c r="N41" s="22"/>
      <c r="O41" s="22"/>
      <c r="P41" s="22"/>
    </row>
    <row r="42" spans="1:16" ht="39" customHeight="1" x14ac:dyDescent="0.15">
      <c r="A42" s="22"/>
      <c r="B42" s="39"/>
      <c r="C42" s="1251" t="s">
        <v>564</v>
      </c>
      <c r="D42" s="1252"/>
      <c r="E42" s="1253"/>
      <c r="F42" s="36" t="s">
        <v>508</v>
      </c>
      <c r="G42" s="37" t="s">
        <v>508</v>
      </c>
      <c r="H42" s="37" t="s">
        <v>508</v>
      </c>
      <c r="I42" s="37" t="s">
        <v>508</v>
      </c>
      <c r="J42" s="38" t="s">
        <v>508</v>
      </c>
      <c r="K42" s="22"/>
      <c r="L42" s="22"/>
      <c r="M42" s="22"/>
      <c r="N42" s="22"/>
      <c r="O42" s="22"/>
      <c r="P42" s="22"/>
    </row>
    <row r="43" spans="1:16" ht="39" customHeight="1" thickBot="1" x14ac:dyDescent="0.2">
      <c r="A43" s="22"/>
      <c r="B43" s="40"/>
      <c r="C43" s="1254" t="s">
        <v>565</v>
      </c>
      <c r="D43" s="1255"/>
      <c r="E43" s="1256"/>
      <c r="F43" s="41">
        <v>0</v>
      </c>
      <c r="G43" s="42">
        <v>0</v>
      </c>
      <c r="H43" s="42">
        <v>0</v>
      </c>
      <c r="I43" s="42">
        <v>1.1399999999999999</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l4FT2h58PGVV9dWwqFJojuCOFl1ym2epnhA9ESRK6zk6C0nFPO754C6e/3cLfnEnpGuqhHyMQE+MtcI8+FJIQ==" saltValue="kgK+95ONAsFQ5AL9uTL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77" t="s">
        <v>10</v>
      </c>
      <c r="C45" s="1278"/>
      <c r="D45" s="58"/>
      <c r="E45" s="1283" t="s">
        <v>11</v>
      </c>
      <c r="F45" s="1283"/>
      <c r="G45" s="1283"/>
      <c r="H45" s="1283"/>
      <c r="I45" s="1283"/>
      <c r="J45" s="1284"/>
      <c r="K45" s="59">
        <v>2890</v>
      </c>
      <c r="L45" s="60">
        <v>2853</v>
      </c>
      <c r="M45" s="60">
        <v>2923</v>
      </c>
      <c r="N45" s="60">
        <v>3053</v>
      </c>
      <c r="O45" s="61">
        <v>3082</v>
      </c>
      <c r="P45" s="48"/>
      <c r="Q45" s="48"/>
      <c r="R45" s="48"/>
      <c r="S45" s="48"/>
      <c r="T45" s="48"/>
      <c r="U45" s="48"/>
    </row>
    <row r="46" spans="1:21" ht="30.75" customHeight="1" x14ac:dyDescent="0.15">
      <c r="A46" s="48"/>
      <c r="B46" s="1279"/>
      <c r="C46" s="1280"/>
      <c r="D46" s="62"/>
      <c r="E46" s="1261" t="s">
        <v>12</v>
      </c>
      <c r="F46" s="1261"/>
      <c r="G46" s="1261"/>
      <c r="H46" s="1261"/>
      <c r="I46" s="1261"/>
      <c r="J46" s="1262"/>
      <c r="K46" s="63" t="s">
        <v>508</v>
      </c>
      <c r="L46" s="64" t="s">
        <v>508</v>
      </c>
      <c r="M46" s="64" t="s">
        <v>508</v>
      </c>
      <c r="N46" s="64" t="s">
        <v>508</v>
      </c>
      <c r="O46" s="65" t="s">
        <v>508</v>
      </c>
      <c r="P46" s="48"/>
      <c r="Q46" s="48"/>
      <c r="R46" s="48"/>
      <c r="S46" s="48"/>
      <c r="T46" s="48"/>
      <c r="U46" s="48"/>
    </row>
    <row r="47" spans="1:21" ht="30.75" customHeight="1" x14ac:dyDescent="0.15">
      <c r="A47" s="48"/>
      <c r="B47" s="1279"/>
      <c r="C47" s="1280"/>
      <c r="D47" s="62"/>
      <c r="E47" s="1261" t="s">
        <v>13</v>
      </c>
      <c r="F47" s="1261"/>
      <c r="G47" s="1261"/>
      <c r="H47" s="1261"/>
      <c r="I47" s="1261"/>
      <c r="J47" s="1262"/>
      <c r="K47" s="63" t="s">
        <v>508</v>
      </c>
      <c r="L47" s="64" t="s">
        <v>508</v>
      </c>
      <c r="M47" s="64" t="s">
        <v>508</v>
      </c>
      <c r="N47" s="64" t="s">
        <v>508</v>
      </c>
      <c r="O47" s="65" t="s">
        <v>508</v>
      </c>
      <c r="P47" s="48"/>
      <c r="Q47" s="48"/>
      <c r="R47" s="48"/>
      <c r="S47" s="48"/>
      <c r="T47" s="48"/>
      <c r="U47" s="48"/>
    </row>
    <row r="48" spans="1:21" ht="30.75" customHeight="1" x14ac:dyDescent="0.15">
      <c r="A48" s="48"/>
      <c r="B48" s="1279"/>
      <c r="C48" s="1280"/>
      <c r="D48" s="62"/>
      <c r="E48" s="1261" t="s">
        <v>14</v>
      </c>
      <c r="F48" s="1261"/>
      <c r="G48" s="1261"/>
      <c r="H48" s="1261"/>
      <c r="I48" s="1261"/>
      <c r="J48" s="1262"/>
      <c r="K48" s="63">
        <v>989</v>
      </c>
      <c r="L48" s="64">
        <v>1010</v>
      </c>
      <c r="M48" s="64">
        <v>962</v>
      </c>
      <c r="N48" s="64">
        <v>1056</v>
      </c>
      <c r="O48" s="65">
        <v>881</v>
      </c>
      <c r="P48" s="48"/>
      <c r="Q48" s="48"/>
      <c r="R48" s="48"/>
      <c r="S48" s="48"/>
      <c r="T48" s="48"/>
      <c r="U48" s="48"/>
    </row>
    <row r="49" spans="1:21" ht="30.75" customHeight="1" x14ac:dyDescent="0.15">
      <c r="A49" s="48"/>
      <c r="B49" s="1279"/>
      <c r="C49" s="1280"/>
      <c r="D49" s="62"/>
      <c r="E49" s="1261" t="s">
        <v>15</v>
      </c>
      <c r="F49" s="1261"/>
      <c r="G49" s="1261"/>
      <c r="H49" s="1261"/>
      <c r="I49" s="1261"/>
      <c r="J49" s="1262"/>
      <c r="K49" s="63">
        <v>200</v>
      </c>
      <c r="L49" s="64">
        <v>210</v>
      </c>
      <c r="M49" s="64">
        <v>214</v>
      </c>
      <c r="N49" s="64">
        <v>205</v>
      </c>
      <c r="O49" s="65">
        <v>222</v>
      </c>
      <c r="P49" s="48"/>
      <c r="Q49" s="48"/>
      <c r="R49" s="48"/>
      <c r="S49" s="48"/>
      <c r="T49" s="48"/>
      <c r="U49" s="48"/>
    </row>
    <row r="50" spans="1:21" ht="30.75" customHeight="1" x14ac:dyDescent="0.15">
      <c r="A50" s="48"/>
      <c r="B50" s="1279"/>
      <c r="C50" s="1280"/>
      <c r="D50" s="62"/>
      <c r="E50" s="1261" t="s">
        <v>16</v>
      </c>
      <c r="F50" s="1261"/>
      <c r="G50" s="1261"/>
      <c r="H50" s="1261"/>
      <c r="I50" s="1261"/>
      <c r="J50" s="1262"/>
      <c r="K50" s="63">
        <v>33</v>
      </c>
      <c r="L50" s="64">
        <v>33</v>
      </c>
      <c r="M50" s="64">
        <v>11</v>
      </c>
      <c r="N50" s="64">
        <v>1280</v>
      </c>
      <c r="O50" s="65">
        <v>9</v>
      </c>
      <c r="P50" s="48"/>
      <c r="Q50" s="48"/>
      <c r="R50" s="48"/>
      <c r="S50" s="48"/>
      <c r="T50" s="48"/>
      <c r="U50" s="48"/>
    </row>
    <row r="51" spans="1:21" ht="30.75" customHeight="1" x14ac:dyDescent="0.15">
      <c r="A51" s="48"/>
      <c r="B51" s="1281"/>
      <c r="C51" s="1282"/>
      <c r="D51" s="66"/>
      <c r="E51" s="1261" t="s">
        <v>17</v>
      </c>
      <c r="F51" s="1261"/>
      <c r="G51" s="1261"/>
      <c r="H51" s="1261"/>
      <c r="I51" s="1261"/>
      <c r="J51" s="1262"/>
      <c r="K51" s="63" t="s">
        <v>508</v>
      </c>
      <c r="L51" s="64" t="s">
        <v>508</v>
      </c>
      <c r="M51" s="64" t="s">
        <v>508</v>
      </c>
      <c r="N51" s="64" t="s">
        <v>508</v>
      </c>
      <c r="O51" s="65" t="s">
        <v>508</v>
      </c>
      <c r="P51" s="48"/>
      <c r="Q51" s="48"/>
      <c r="R51" s="48"/>
      <c r="S51" s="48"/>
      <c r="T51" s="48"/>
      <c r="U51" s="48"/>
    </row>
    <row r="52" spans="1:21" ht="30.75" customHeight="1" x14ac:dyDescent="0.15">
      <c r="A52" s="48"/>
      <c r="B52" s="1259" t="s">
        <v>18</v>
      </c>
      <c r="C52" s="1260"/>
      <c r="D52" s="66"/>
      <c r="E52" s="1261" t="s">
        <v>19</v>
      </c>
      <c r="F52" s="1261"/>
      <c r="G52" s="1261"/>
      <c r="H52" s="1261"/>
      <c r="I52" s="1261"/>
      <c r="J52" s="1262"/>
      <c r="K52" s="63">
        <v>3060</v>
      </c>
      <c r="L52" s="64">
        <v>3155</v>
      </c>
      <c r="M52" s="64">
        <v>3225</v>
      </c>
      <c r="N52" s="64">
        <v>3273</v>
      </c>
      <c r="O52" s="65">
        <v>3296</v>
      </c>
      <c r="P52" s="48"/>
      <c r="Q52" s="48"/>
      <c r="R52" s="48"/>
      <c r="S52" s="48"/>
      <c r="T52" s="48"/>
      <c r="U52" s="48"/>
    </row>
    <row r="53" spans="1:21" ht="30.75" customHeight="1" thickBot="1" x14ac:dyDescent="0.2">
      <c r="A53" s="48"/>
      <c r="B53" s="1263" t="s">
        <v>20</v>
      </c>
      <c r="C53" s="1264"/>
      <c r="D53" s="67"/>
      <c r="E53" s="1265" t="s">
        <v>21</v>
      </c>
      <c r="F53" s="1265"/>
      <c r="G53" s="1265"/>
      <c r="H53" s="1265"/>
      <c r="I53" s="1265"/>
      <c r="J53" s="1266"/>
      <c r="K53" s="68">
        <v>1052</v>
      </c>
      <c r="L53" s="69">
        <v>951</v>
      </c>
      <c r="M53" s="69">
        <v>885</v>
      </c>
      <c r="N53" s="69">
        <v>2321</v>
      </c>
      <c r="O53" s="70">
        <v>898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7" t="s">
        <v>24</v>
      </c>
      <c r="C57" s="1268"/>
      <c r="D57" s="1271" t="s">
        <v>25</v>
      </c>
      <c r="E57" s="1272"/>
      <c r="F57" s="1272"/>
      <c r="G57" s="1272"/>
      <c r="H57" s="1272"/>
      <c r="I57" s="1272"/>
      <c r="J57" s="1273"/>
      <c r="K57" s="83"/>
      <c r="L57" s="84"/>
      <c r="M57" s="84"/>
      <c r="N57" s="84"/>
      <c r="O57" s="85"/>
    </row>
    <row r="58" spans="1:21" ht="31.5" customHeight="1" thickBot="1" x14ac:dyDescent="0.2">
      <c r="B58" s="1269"/>
      <c r="C58" s="1270"/>
      <c r="D58" s="1274" t="s">
        <v>26</v>
      </c>
      <c r="E58" s="1275"/>
      <c r="F58" s="1275"/>
      <c r="G58" s="1275"/>
      <c r="H58" s="1275"/>
      <c r="I58" s="1275"/>
      <c r="J58" s="127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chjOi+xY4s1B4WrA2qaG+kX3z2EFhPX+jqZA7VG8JSXtMQpEHuXwZMVBCuAzpUaCjwvRGAC5uoo/Zeu9dvIqA==" saltValue="Gn5YqIWEsFnERXMKobiQ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6"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97" t="s">
        <v>29</v>
      </c>
      <c r="C41" s="1298"/>
      <c r="D41" s="102"/>
      <c r="E41" s="1299" t="s">
        <v>30</v>
      </c>
      <c r="F41" s="1299"/>
      <c r="G41" s="1299"/>
      <c r="H41" s="1300"/>
      <c r="I41" s="103">
        <v>36278</v>
      </c>
      <c r="J41" s="104">
        <v>37477</v>
      </c>
      <c r="K41" s="104">
        <v>37872</v>
      </c>
      <c r="L41" s="104">
        <v>38638</v>
      </c>
      <c r="M41" s="105">
        <v>41706</v>
      </c>
    </row>
    <row r="42" spans="2:13" ht="27.75" customHeight="1" x14ac:dyDescent="0.15">
      <c r="B42" s="1287"/>
      <c r="C42" s="1288"/>
      <c r="D42" s="106"/>
      <c r="E42" s="1291" t="s">
        <v>31</v>
      </c>
      <c r="F42" s="1291"/>
      <c r="G42" s="1291"/>
      <c r="H42" s="1292"/>
      <c r="I42" s="107">
        <v>87</v>
      </c>
      <c r="J42" s="108">
        <v>1338</v>
      </c>
      <c r="K42" s="108">
        <v>1329</v>
      </c>
      <c r="L42" s="108">
        <v>50</v>
      </c>
      <c r="M42" s="109">
        <v>41</v>
      </c>
    </row>
    <row r="43" spans="2:13" ht="27.75" customHeight="1" x14ac:dyDescent="0.15">
      <c r="B43" s="1287"/>
      <c r="C43" s="1288"/>
      <c r="D43" s="106"/>
      <c r="E43" s="1291" t="s">
        <v>32</v>
      </c>
      <c r="F43" s="1291"/>
      <c r="G43" s="1291"/>
      <c r="H43" s="1292"/>
      <c r="I43" s="107">
        <v>12211</v>
      </c>
      <c r="J43" s="108">
        <v>12483</v>
      </c>
      <c r="K43" s="108">
        <v>12606</v>
      </c>
      <c r="L43" s="108">
        <v>12299</v>
      </c>
      <c r="M43" s="109">
        <v>11159</v>
      </c>
    </row>
    <row r="44" spans="2:13" ht="27.75" customHeight="1" x14ac:dyDescent="0.15">
      <c r="B44" s="1287"/>
      <c r="C44" s="1288"/>
      <c r="D44" s="106"/>
      <c r="E44" s="1291" t="s">
        <v>33</v>
      </c>
      <c r="F44" s="1291"/>
      <c r="G44" s="1291"/>
      <c r="H44" s="1292"/>
      <c r="I44" s="107">
        <v>2660</v>
      </c>
      <c r="J44" s="108">
        <v>2640</v>
      </c>
      <c r="K44" s="108">
        <v>3549</v>
      </c>
      <c r="L44" s="108">
        <v>3605</v>
      </c>
      <c r="M44" s="109">
        <v>3505</v>
      </c>
    </row>
    <row r="45" spans="2:13" ht="27.75" customHeight="1" x14ac:dyDescent="0.15">
      <c r="B45" s="1287"/>
      <c r="C45" s="1288"/>
      <c r="D45" s="106"/>
      <c r="E45" s="1291" t="s">
        <v>34</v>
      </c>
      <c r="F45" s="1291"/>
      <c r="G45" s="1291"/>
      <c r="H45" s="1292"/>
      <c r="I45" s="107">
        <v>4237</v>
      </c>
      <c r="J45" s="108">
        <v>4251</v>
      </c>
      <c r="K45" s="108">
        <v>4034</v>
      </c>
      <c r="L45" s="108">
        <v>4105</v>
      </c>
      <c r="M45" s="109">
        <v>4164</v>
      </c>
    </row>
    <row r="46" spans="2:13" ht="27.75" customHeight="1" x14ac:dyDescent="0.15">
      <c r="B46" s="1287"/>
      <c r="C46" s="1288"/>
      <c r="D46" s="110"/>
      <c r="E46" s="1291" t="s">
        <v>35</v>
      </c>
      <c r="F46" s="1291"/>
      <c r="G46" s="1291"/>
      <c r="H46" s="1292"/>
      <c r="I46" s="107" t="s">
        <v>508</v>
      </c>
      <c r="J46" s="108" t="s">
        <v>508</v>
      </c>
      <c r="K46" s="108" t="s">
        <v>508</v>
      </c>
      <c r="L46" s="108" t="s">
        <v>508</v>
      </c>
      <c r="M46" s="109" t="s">
        <v>508</v>
      </c>
    </row>
    <row r="47" spans="2:13" ht="27.75" customHeight="1" x14ac:dyDescent="0.15">
      <c r="B47" s="1287"/>
      <c r="C47" s="1288"/>
      <c r="D47" s="111"/>
      <c r="E47" s="1301" t="s">
        <v>36</v>
      </c>
      <c r="F47" s="1302"/>
      <c r="G47" s="1302"/>
      <c r="H47" s="1303"/>
      <c r="I47" s="107" t="s">
        <v>508</v>
      </c>
      <c r="J47" s="108" t="s">
        <v>508</v>
      </c>
      <c r="K47" s="108" t="s">
        <v>508</v>
      </c>
      <c r="L47" s="108" t="s">
        <v>508</v>
      </c>
      <c r="M47" s="109" t="s">
        <v>508</v>
      </c>
    </row>
    <row r="48" spans="2:13" ht="27.75" customHeight="1" x14ac:dyDescent="0.15">
      <c r="B48" s="1287"/>
      <c r="C48" s="1288"/>
      <c r="D48" s="106"/>
      <c r="E48" s="1291" t="s">
        <v>37</v>
      </c>
      <c r="F48" s="1291"/>
      <c r="G48" s="1291"/>
      <c r="H48" s="1292"/>
      <c r="I48" s="107" t="s">
        <v>508</v>
      </c>
      <c r="J48" s="108" t="s">
        <v>508</v>
      </c>
      <c r="K48" s="108" t="s">
        <v>508</v>
      </c>
      <c r="L48" s="108" t="s">
        <v>508</v>
      </c>
      <c r="M48" s="109" t="s">
        <v>508</v>
      </c>
    </row>
    <row r="49" spans="2:13" ht="27.75" customHeight="1" x14ac:dyDescent="0.15">
      <c r="B49" s="1289"/>
      <c r="C49" s="1290"/>
      <c r="D49" s="106"/>
      <c r="E49" s="1291" t="s">
        <v>38</v>
      </c>
      <c r="F49" s="1291"/>
      <c r="G49" s="1291"/>
      <c r="H49" s="1292"/>
      <c r="I49" s="107" t="s">
        <v>508</v>
      </c>
      <c r="J49" s="108" t="s">
        <v>508</v>
      </c>
      <c r="K49" s="108" t="s">
        <v>508</v>
      </c>
      <c r="L49" s="108" t="s">
        <v>508</v>
      </c>
      <c r="M49" s="109" t="s">
        <v>508</v>
      </c>
    </row>
    <row r="50" spans="2:13" ht="27.75" customHeight="1" x14ac:dyDescent="0.15">
      <c r="B50" s="1285" t="s">
        <v>39</v>
      </c>
      <c r="C50" s="1286"/>
      <c r="D50" s="112"/>
      <c r="E50" s="1291" t="s">
        <v>40</v>
      </c>
      <c r="F50" s="1291"/>
      <c r="G50" s="1291"/>
      <c r="H50" s="1292"/>
      <c r="I50" s="107">
        <v>11074</v>
      </c>
      <c r="J50" s="108">
        <v>9488</v>
      </c>
      <c r="K50" s="108">
        <v>8955</v>
      </c>
      <c r="L50" s="108">
        <v>5891</v>
      </c>
      <c r="M50" s="109">
        <v>4998</v>
      </c>
    </row>
    <row r="51" spans="2:13" ht="27.75" customHeight="1" x14ac:dyDescent="0.15">
      <c r="B51" s="1287"/>
      <c r="C51" s="1288"/>
      <c r="D51" s="106"/>
      <c r="E51" s="1291" t="s">
        <v>41</v>
      </c>
      <c r="F51" s="1291"/>
      <c r="G51" s="1291"/>
      <c r="H51" s="1292"/>
      <c r="I51" s="107">
        <v>5470</v>
      </c>
      <c r="J51" s="108">
        <v>5729</v>
      </c>
      <c r="K51" s="108">
        <v>5715</v>
      </c>
      <c r="L51" s="108">
        <v>5712</v>
      </c>
      <c r="M51" s="109">
        <v>5763</v>
      </c>
    </row>
    <row r="52" spans="2:13" ht="27.75" customHeight="1" x14ac:dyDescent="0.15">
      <c r="B52" s="1289"/>
      <c r="C52" s="1290"/>
      <c r="D52" s="106"/>
      <c r="E52" s="1291" t="s">
        <v>42</v>
      </c>
      <c r="F52" s="1291"/>
      <c r="G52" s="1291"/>
      <c r="H52" s="1292"/>
      <c r="I52" s="107">
        <v>36846</v>
      </c>
      <c r="J52" s="108">
        <v>37292</v>
      </c>
      <c r="K52" s="108">
        <v>38149</v>
      </c>
      <c r="L52" s="108">
        <v>38198</v>
      </c>
      <c r="M52" s="109">
        <v>39759</v>
      </c>
    </row>
    <row r="53" spans="2:13" ht="27.75" customHeight="1" thickBot="1" x14ac:dyDescent="0.2">
      <c r="B53" s="1293" t="s">
        <v>43</v>
      </c>
      <c r="C53" s="1294"/>
      <c r="D53" s="113"/>
      <c r="E53" s="1295" t="s">
        <v>44</v>
      </c>
      <c r="F53" s="1295"/>
      <c r="G53" s="1295"/>
      <c r="H53" s="1296"/>
      <c r="I53" s="114">
        <v>2083</v>
      </c>
      <c r="J53" s="115">
        <v>5680</v>
      </c>
      <c r="K53" s="115">
        <v>6571</v>
      </c>
      <c r="L53" s="115">
        <v>8895</v>
      </c>
      <c r="M53" s="116">
        <v>10055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cqKPcQSwgpYrwpb6/gtWURsuIvowSr7WDhT9uXv8HnHYA3vzvwyIeKuGlzu+rJjSS6Wr+8hZEs3AvQ7/CGGJw==" saltValue="8Tf63mkaZIpCyjB6wFhl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22"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12" t="s">
        <v>47</v>
      </c>
      <c r="D55" s="1312"/>
      <c r="E55" s="1313"/>
      <c r="F55" s="128">
        <v>4726</v>
      </c>
      <c r="G55" s="128">
        <v>2947</v>
      </c>
      <c r="H55" s="129">
        <v>2247</v>
      </c>
    </row>
    <row r="56" spans="2:8" ht="52.5" customHeight="1" x14ac:dyDescent="0.15">
      <c r="B56" s="130"/>
      <c r="C56" s="1314" t="s">
        <v>48</v>
      </c>
      <c r="D56" s="1314"/>
      <c r="E56" s="1315"/>
      <c r="F56" s="131">
        <v>1509</v>
      </c>
      <c r="G56" s="131">
        <v>379</v>
      </c>
      <c r="H56" s="132">
        <v>99</v>
      </c>
    </row>
    <row r="57" spans="2:8" ht="53.25" customHeight="1" x14ac:dyDescent="0.15">
      <c r="B57" s="130"/>
      <c r="C57" s="1316" t="s">
        <v>49</v>
      </c>
      <c r="D57" s="1316"/>
      <c r="E57" s="1317"/>
      <c r="F57" s="133">
        <v>1950</v>
      </c>
      <c r="G57" s="133">
        <v>1264</v>
      </c>
      <c r="H57" s="134">
        <v>1174</v>
      </c>
    </row>
    <row r="58" spans="2:8" ht="45.75" customHeight="1" x14ac:dyDescent="0.15">
      <c r="B58" s="135"/>
      <c r="C58" s="1304" t="s">
        <v>572</v>
      </c>
      <c r="D58" s="1305"/>
      <c r="E58" s="1306"/>
      <c r="F58" s="136"/>
      <c r="G58" s="136">
        <v>452</v>
      </c>
      <c r="H58" s="137">
        <v>593</v>
      </c>
    </row>
    <row r="59" spans="2:8" ht="45.75" customHeight="1" x14ac:dyDescent="0.15">
      <c r="B59" s="135"/>
      <c r="C59" s="1304" t="s">
        <v>573</v>
      </c>
      <c r="D59" s="1305"/>
      <c r="E59" s="1306"/>
      <c r="F59" s="136">
        <v>207</v>
      </c>
      <c r="G59" s="136">
        <v>201</v>
      </c>
      <c r="H59" s="137">
        <v>197</v>
      </c>
    </row>
    <row r="60" spans="2:8" ht="45.75" customHeight="1" x14ac:dyDescent="0.15">
      <c r="B60" s="135"/>
      <c r="C60" s="1304" t="s">
        <v>574</v>
      </c>
      <c r="D60" s="1305"/>
      <c r="E60" s="1306"/>
      <c r="F60" s="136">
        <v>164</v>
      </c>
      <c r="G60" s="136">
        <v>151</v>
      </c>
      <c r="H60" s="137">
        <v>138</v>
      </c>
    </row>
    <row r="61" spans="2:8" ht="45.75" customHeight="1" x14ac:dyDescent="0.15">
      <c r="B61" s="135"/>
      <c r="C61" s="1304" t="s">
        <v>575</v>
      </c>
      <c r="D61" s="1305"/>
      <c r="E61" s="1306"/>
      <c r="F61" s="136">
        <v>52</v>
      </c>
      <c r="G61" s="136">
        <v>87</v>
      </c>
      <c r="H61" s="137">
        <v>77</v>
      </c>
    </row>
    <row r="62" spans="2:8" ht="45.75" customHeight="1" thickBot="1" x14ac:dyDescent="0.2">
      <c r="B62" s="138"/>
      <c r="C62" s="1307" t="s">
        <v>576</v>
      </c>
      <c r="D62" s="1308"/>
      <c r="E62" s="1309"/>
      <c r="F62" s="139">
        <v>59</v>
      </c>
      <c r="G62" s="139">
        <v>58</v>
      </c>
      <c r="H62" s="140">
        <v>48</v>
      </c>
    </row>
    <row r="63" spans="2:8" ht="52.5" customHeight="1" thickBot="1" x14ac:dyDescent="0.2">
      <c r="B63" s="141"/>
      <c r="C63" s="1310" t="s">
        <v>50</v>
      </c>
      <c r="D63" s="1310"/>
      <c r="E63" s="1311"/>
      <c r="F63" s="142">
        <v>8185</v>
      </c>
      <c r="G63" s="142">
        <v>4590</v>
      </c>
      <c r="H63" s="143">
        <v>3520</v>
      </c>
    </row>
    <row r="64" spans="2:8" ht="15" customHeight="1" x14ac:dyDescent="0.15"/>
  </sheetData>
  <sheetProtection algorithmName="SHA-512" hashValue="WUyJ42POI0IqJrdM/m16XmVACSgWIlbs55CzK2dnzn2RDl4+20fo2lw0g47hUJxGt0WYWbGlNdY1KUkigw+RPw==" saltValue="esQBMzGFhvvr8+Et0tbY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8"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N52" zoomScale="90" zoomScaleNormal="9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0" t="s">
        <v>597</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x14ac:dyDescent="0.15">
      <c r="B44" s="397"/>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x14ac:dyDescent="0.15">
      <c r="B45" s="397"/>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x14ac:dyDescent="0.15">
      <c r="B46" s="397"/>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x14ac:dyDescent="0.15">
      <c r="B47" s="397"/>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24"/>
      <c r="H50" s="1324"/>
      <c r="I50" s="1324"/>
      <c r="J50" s="1324"/>
      <c r="K50" s="407"/>
      <c r="L50" s="407"/>
      <c r="M50" s="408"/>
      <c r="N50" s="408"/>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23" t="s">
        <v>549</v>
      </c>
      <c r="BQ50" s="1323"/>
      <c r="BR50" s="1323"/>
      <c r="BS50" s="1323"/>
      <c r="BT50" s="1323"/>
      <c r="BU50" s="1323"/>
      <c r="BV50" s="1323"/>
      <c r="BW50" s="1323"/>
      <c r="BX50" s="1323" t="s">
        <v>550</v>
      </c>
      <c r="BY50" s="1323"/>
      <c r="BZ50" s="1323"/>
      <c r="CA50" s="1323"/>
      <c r="CB50" s="1323"/>
      <c r="CC50" s="1323"/>
      <c r="CD50" s="1323"/>
      <c r="CE50" s="1323"/>
      <c r="CF50" s="1323" t="s">
        <v>551</v>
      </c>
      <c r="CG50" s="1323"/>
      <c r="CH50" s="1323"/>
      <c r="CI50" s="1323"/>
      <c r="CJ50" s="1323"/>
      <c r="CK50" s="1323"/>
      <c r="CL50" s="1323"/>
      <c r="CM50" s="1323"/>
      <c r="CN50" s="1323" t="s">
        <v>552</v>
      </c>
      <c r="CO50" s="1323"/>
      <c r="CP50" s="1323"/>
      <c r="CQ50" s="1323"/>
      <c r="CR50" s="1323"/>
      <c r="CS50" s="1323"/>
      <c r="CT50" s="1323"/>
      <c r="CU50" s="1323"/>
      <c r="CV50" s="1323" t="s">
        <v>553</v>
      </c>
      <c r="CW50" s="1323"/>
      <c r="CX50" s="1323"/>
      <c r="CY50" s="1323"/>
      <c r="CZ50" s="1323"/>
      <c r="DA50" s="1323"/>
      <c r="DB50" s="1323"/>
      <c r="DC50" s="1323"/>
    </row>
    <row r="51" spans="1:109" ht="13.5" customHeight="1" x14ac:dyDescent="0.15">
      <c r="B51" s="397"/>
      <c r="G51" s="1326"/>
      <c r="H51" s="1326"/>
      <c r="I51" s="1339"/>
      <c r="J51" s="1339"/>
      <c r="K51" s="1325"/>
      <c r="L51" s="1325"/>
      <c r="M51" s="1325"/>
      <c r="N51" s="1325"/>
      <c r="AM51" s="406"/>
      <c r="AN51" s="1321" t="s">
        <v>599</v>
      </c>
      <c r="AO51" s="1321"/>
      <c r="AP51" s="1321"/>
      <c r="AQ51" s="1321"/>
      <c r="AR51" s="1321"/>
      <c r="AS51" s="1321"/>
      <c r="AT51" s="1321"/>
      <c r="AU51" s="1321"/>
      <c r="AV51" s="1321"/>
      <c r="AW51" s="1321"/>
      <c r="AX51" s="1321"/>
      <c r="AY51" s="1321"/>
      <c r="AZ51" s="1321"/>
      <c r="BA51" s="1321"/>
      <c r="BB51" s="1321" t="s">
        <v>600</v>
      </c>
      <c r="BC51" s="1321"/>
      <c r="BD51" s="1321"/>
      <c r="BE51" s="1321"/>
      <c r="BF51" s="1321"/>
      <c r="BG51" s="1321"/>
      <c r="BH51" s="1321"/>
      <c r="BI51" s="1321"/>
      <c r="BJ51" s="1321"/>
      <c r="BK51" s="1321"/>
      <c r="BL51" s="1321"/>
      <c r="BM51" s="1321"/>
      <c r="BN51" s="1321"/>
      <c r="BO51" s="1321"/>
      <c r="BP51" s="1318">
        <v>12.8</v>
      </c>
      <c r="BQ51" s="1318"/>
      <c r="BR51" s="1318"/>
      <c r="BS51" s="1318"/>
      <c r="BT51" s="1318"/>
      <c r="BU51" s="1318"/>
      <c r="BV51" s="1318"/>
      <c r="BW51" s="1318"/>
      <c r="BX51" s="1318">
        <v>35.299999999999997</v>
      </c>
      <c r="BY51" s="1318"/>
      <c r="BZ51" s="1318"/>
      <c r="CA51" s="1318"/>
      <c r="CB51" s="1318"/>
      <c r="CC51" s="1318"/>
      <c r="CD51" s="1318"/>
      <c r="CE51" s="1318"/>
      <c r="CF51" s="1318">
        <v>40.799999999999997</v>
      </c>
      <c r="CG51" s="1318"/>
      <c r="CH51" s="1318"/>
      <c r="CI51" s="1318"/>
      <c r="CJ51" s="1318"/>
      <c r="CK51" s="1318"/>
      <c r="CL51" s="1318"/>
      <c r="CM51" s="1318"/>
      <c r="CN51" s="1318">
        <v>55.5</v>
      </c>
      <c r="CO51" s="1318"/>
      <c r="CP51" s="1318"/>
      <c r="CQ51" s="1318"/>
      <c r="CR51" s="1318"/>
      <c r="CS51" s="1318"/>
      <c r="CT51" s="1318"/>
      <c r="CU51" s="1318"/>
      <c r="CV51" s="1318">
        <v>60.8</v>
      </c>
      <c r="CW51" s="1318"/>
      <c r="CX51" s="1318"/>
      <c r="CY51" s="1318"/>
      <c r="CZ51" s="1318"/>
      <c r="DA51" s="1318"/>
      <c r="DB51" s="1318"/>
      <c r="DC51" s="1318"/>
    </row>
    <row r="52" spans="1:109" x14ac:dyDescent="0.15">
      <c r="B52" s="397"/>
      <c r="G52" s="1326"/>
      <c r="H52" s="1326"/>
      <c r="I52" s="1339"/>
      <c r="J52" s="1339"/>
      <c r="K52" s="1325"/>
      <c r="L52" s="1325"/>
      <c r="M52" s="1325"/>
      <c r="N52" s="1325"/>
      <c r="AM52" s="406"/>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5"/>
      <c r="B53" s="397"/>
      <c r="G53" s="1326"/>
      <c r="H53" s="1326"/>
      <c r="I53" s="1324"/>
      <c r="J53" s="1324"/>
      <c r="K53" s="1325"/>
      <c r="L53" s="1325"/>
      <c r="M53" s="1325"/>
      <c r="N53" s="1325"/>
      <c r="AM53" s="406"/>
      <c r="AN53" s="1321"/>
      <c r="AO53" s="1321"/>
      <c r="AP53" s="1321"/>
      <c r="AQ53" s="1321"/>
      <c r="AR53" s="1321"/>
      <c r="AS53" s="1321"/>
      <c r="AT53" s="1321"/>
      <c r="AU53" s="1321"/>
      <c r="AV53" s="1321"/>
      <c r="AW53" s="1321"/>
      <c r="AX53" s="1321"/>
      <c r="AY53" s="1321"/>
      <c r="AZ53" s="1321"/>
      <c r="BA53" s="1321"/>
      <c r="BB53" s="1321" t="s">
        <v>601</v>
      </c>
      <c r="BC53" s="1321"/>
      <c r="BD53" s="1321"/>
      <c r="BE53" s="1321"/>
      <c r="BF53" s="1321"/>
      <c r="BG53" s="1321"/>
      <c r="BH53" s="1321"/>
      <c r="BI53" s="1321"/>
      <c r="BJ53" s="1321"/>
      <c r="BK53" s="1321"/>
      <c r="BL53" s="1321"/>
      <c r="BM53" s="1321"/>
      <c r="BN53" s="1321"/>
      <c r="BO53" s="1321"/>
      <c r="BP53" s="1318">
        <v>52.2</v>
      </c>
      <c r="BQ53" s="1318"/>
      <c r="BR53" s="1318"/>
      <c r="BS53" s="1318"/>
      <c r="BT53" s="1318"/>
      <c r="BU53" s="1318"/>
      <c r="BV53" s="1318"/>
      <c r="BW53" s="1318"/>
      <c r="BX53" s="1318">
        <v>52.6</v>
      </c>
      <c r="BY53" s="1318"/>
      <c r="BZ53" s="1318"/>
      <c r="CA53" s="1318"/>
      <c r="CB53" s="1318"/>
      <c r="CC53" s="1318"/>
      <c r="CD53" s="1318"/>
      <c r="CE53" s="1318"/>
      <c r="CF53" s="1318">
        <v>52.1</v>
      </c>
      <c r="CG53" s="1318"/>
      <c r="CH53" s="1318"/>
      <c r="CI53" s="1318"/>
      <c r="CJ53" s="1318"/>
      <c r="CK53" s="1318"/>
      <c r="CL53" s="1318"/>
      <c r="CM53" s="1318"/>
      <c r="CN53" s="1318">
        <v>53.4</v>
      </c>
      <c r="CO53" s="1318"/>
      <c r="CP53" s="1318"/>
      <c r="CQ53" s="1318"/>
      <c r="CR53" s="1318"/>
      <c r="CS53" s="1318"/>
      <c r="CT53" s="1318"/>
      <c r="CU53" s="1318"/>
      <c r="CV53" s="1318">
        <v>54.3</v>
      </c>
      <c r="CW53" s="1318"/>
      <c r="CX53" s="1318"/>
      <c r="CY53" s="1318"/>
      <c r="CZ53" s="1318"/>
      <c r="DA53" s="1318"/>
      <c r="DB53" s="1318"/>
      <c r="DC53" s="1318"/>
    </row>
    <row r="54" spans="1:109" x14ac:dyDescent="0.15">
      <c r="A54" s="405"/>
      <c r="B54" s="397"/>
      <c r="G54" s="1326"/>
      <c r="H54" s="1326"/>
      <c r="I54" s="1324"/>
      <c r="J54" s="1324"/>
      <c r="K54" s="1325"/>
      <c r="L54" s="1325"/>
      <c r="M54" s="1325"/>
      <c r="N54" s="1325"/>
      <c r="AM54" s="406"/>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5"/>
      <c r="B55" s="397"/>
      <c r="G55" s="1324"/>
      <c r="H55" s="1324"/>
      <c r="I55" s="1324"/>
      <c r="J55" s="1324"/>
      <c r="K55" s="1325"/>
      <c r="L55" s="1325"/>
      <c r="M55" s="1325"/>
      <c r="N55" s="1325"/>
      <c r="AN55" s="1323" t="s">
        <v>602</v>
      </c>
      <c r="AO55" s="1323"/>
      <c r="AP55" s="1323"/>
      <c r="AQ55" s="1323"/>
      <c r="AR55" s="1323"/>
      <c r="AS55" s="1323"/>
      <c r="AT55" s="1323"/>
      <c r="AU55" s="1323"/>
      <c r="AV55" s="1323"/>
      <c r="AW55" s="1323"/>
      <c r="AX55" s="1323"/>
      <c r="AY55" s="1323"/>
      <c r="AZ55" s="1323"/>
      <c r="BA55" s="1323"/>
      <c r="BB55" s="1321" t="s">
        <v>600</v>
      </c>
      <c r="BC55" s="1321"/>
      <c r="BD55" s="1321"/>
      <c r="BE55" s="1321"/>
      <c r="BF55" s="1321"/>
      <c r="BG55" s="1321"/>
      <c r="BH55" s="1321"/>
      <c r="BI55" s="1321"/>
      <c r="BJ55" s="1321"/>
      <c r="BK55" s="1321"/>
      <c r="BL55" s="1321"/>
      <c r="BM55" s="1321"/>
      <c r="BN55" s="1321"/>
      <c r="BO55" s="1321"/>
      <c r="BP55" s="1318">
        <v>32.5</v>
      </c>
      <c r="BQ55" s="1318"/>
      <c r="BR55" s="1318"/>
      <c r="BS55" s="1318"/>
      <c r="BT55" s="1318"/>
      <c r="BU55" s="1318"/>
      <c r="BV55" s="1318"/>
      <c r="BW55" s="1318"/>
      <c r="BX55" s="1318">
        <v>30.2</v>
      </c>
      <c r="BY55" s="1318"/>
      <c r="BZ55" s="1318"/>
      <c r="CA55" s="1318"/>
      <c r="CB55" s="1318"/>
      <c r="CC55" s="1318"/>
      <c r="CD55" s="1318"/>
      <c r="CE55" s="1318"/>
      <c r="CF55" s="1318">
        <v>25.4</v>
      </c>
      <c r="CG55" s="1318"/>
      <c r="CH55" s="1318"/>
      <c r="CI55" s="1318"/>
      <c r="CJ55" s="1318"/>
      <c r="CK55" s="1318"/>
      <c r="CL55" s="1318"/>
      <c r="CM55" s="1318"/>
      <c r="CN55" s="1318">
        <v>22.9</v>
      </c>
      <c r="CO55" s="1318"/>
      <c r="CP55" s="1318"/>
      <c r="CQ55" s="1318"/>
      <c r="CR55" s="1318"/>
      <c r="CS55" s="1318"/>
      <c r="CT55" s="1318"/>
      <c r="CU55" s="1318"/>
      <c r="CV55" s="1318">
        <v>28.5</v>
      </c>
      <c r="CW55" s="1318"/>
      <c r="CX55" s="1318"/>
      <c r="CY55" s="1318"/>
      <c r="CZ55" s="1318"/>
      <c r="DA55" s="1318"/>
      <c r="DB55" s="1318"/>
      <c r="DC55" s="1318"/>
    </row>
    <row r="56" spans="1:109" x14ac:dyDescent="0.15">
      <c r="A56" s="405"/>
      <c r="B56" s="397"/>
      <c r="G56" s="1324"/>
      <c r="H56" s="1324"/>
      <c r="I56" s="1324"/>
      <c r="J56" s="1324"/>
      <c r="K56" s="1325"/>
      <c r="L56" s="1325"/>
      <c r="M56" s="1325"/>
      <c r="N56" s="1325"/>
      <c r="AN56" s="1323"/>
      <c r="AO56" s="1323"/>
      <c r="AP56" s="1323"/>
      <c r="AQ56" s="1323"/>
      <c r="AR56" s="1323"/>
      <c r="AS56" s="1323"/>
      <c r="AT56" s="1323"/>
      <c r="AU56" s="1323"/>
      <c r="AV56" s="1323"/>
      <c r="AW56" s="1323"/>
      <c r="AX56" s="1323"/>
      <c r="AY56" s="1323"/>
      <c r="AZ56" s="1323"/>
      <c r="BA56" s="1323"/>
      <c r="BB56" s="1321"/>
      <c r="BC56" s="1321"/>
      <c r="BD56" s="1321"/>
      <c r="BE56" s="1321"/>
      <c r="BF56" s="1321"/>
      <c r="BG56" s="1321"/>
      <c r="BH56" s="1321"/>
      <c r="BI56" s="1321"/>
      <c r="BJ56" s="1321"/>
      <c r="BK56" s="1321"/>
      <c r="BL56" s="1321"/>
      <c r="BM56" s="1321"/>
      <c r="BN56" s="1321"/>
      <c r="BO56" s="1321"/>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5" customFormat="1" x14ac:dyDescent="0.15">
      <c r="B57" s="409"/>
      <c r="G57" s="1324"/>
      <c r="H57" s="1324"/>
      <c r="I57" s="1319"/>
      <c r="J57" s="1319"/>
      <c r="K57" s="1325"/>
      <c r="L57" s="1325"/>
      <c r="M57" s="1325"/>
      <c r="N57" s="1325"/>
      <c r="AM57" s="390"/>
      <c r="AN57" s="1323"/>
      <c r="AO57" s="1323"/>
      <c r="AP57" s="1323"/>
      <c r="AQ57" s="1323"/>
      <c r="AR57" s="1323"/>
      <c r="AS57" s="1323"/>
      <c r="AT57" s="1323"/>
      <c r="AU57" s="1323"/>
      <c r="AV57" s="1323"/>
      <c r="AW57" s="1323"/>
      <c r="AX57" s="1323"/>
      <c r="AY57" s="1323"/>
      <c r="AZ57" s="1323"/>
      <c r="BA57" s="1323"/>
      <c r="BB57" s="1321" t="s">
        <v>601</v>
      </c>
      <c r="BC57" s="1321"/>
      <c r="BD57" s="1321"/>
      <c r="BE57" s="1321"/>
      <c r="BF57" s="1321"/>
      <c r="BG57" s="1321"/>
      <c r="BH57" s="1321"/>
      <c r="BI57" s="1321"/>
      <c r="BJ57" s="1321"/>
      <c r="BK57" s="1321"/>
      <c r="BL57" s="1321"/>
      <c r="BM57" s="1321"/>
      <c r="BN57" s="1321"/>
      <c r="BO57" s="1321"/>
      <c r="BP57" s="1318">
        <v>57</v>
      </c>
      <c r="BQ57" s="1318"/>
      <c r="BR57" s="1318"/>
      <c r="BS57" s="1318"/>
      <c r="BT57" s="1318"/>
      <c r="BU57" s="1318"/>
      <c r="BV57" s="1318"/>
      <c r="BW57" s="1318"/>
      <c r="BX57" s="1318">
        <v>58.9</v>
      </c>
      <c r="BY57" s="1318"/>
      <c r="BZ57" s="1318"/>
      <c r="CA57" s="1318"/>
      <c r="CB57" s="1318"/>
      <c r="CC57" s="1318"/>
      <c r="CD57" s="1318"/>
      <c r="CE57" s="1318"/>
      <c r="CF57" s="1318">
        <v>60</v>
      </c>
      <c r="CG57" s="1318"/>
      <c r="CH57" s="1318"/>
      <c r="CI57" s="1318"/>
      <c r="CJ57" s="1318"/>
      <c r="CK57" s="1318"/>
      <c r="CL57" s="1318"/>
      <c r="CM57" s="1318"/>
      <c r="CN57" s="1318">
        <v>60.6</v>
      </c>
      <c r="CO57" s="1318"/>
      <c r="CP57" s="1318"/>
      <c r="CQ57" s="1318"/>
      <c r="CR57" s="1318"/>
      <c r="CS57" s="1318"/>
      <c r="CT57" s="1318"/>
      <c r="CU57" s="1318"/>
      <c r="CV57" s="1318">
        <v>62.3</v>
      </c>
      <c r="CW57" s="1318"/>
      <c r="CX57" s="1318"/>
      <c r="CY57" s="1318"/>
      <c r="CZ57" s="1318"/>
      <c r="DA57" s="1318"/>
      <c r="DB57" s="1318"/>
      <c r="DC57" s="1318"/>
      <c r="DD57" s="410"/>
      <c r="DE57" s="409"/>
    </row>
    <row r="58" spans="1:109" s="405" customFormat="1" x14ac:dyDescent="0.15">
      <c r="A58" s="390"/>
      <c r="B58" s="409"/>
      <c r="G58" s="1324"/>
      <c r="H58" s="1324"/>
      <c r="I58" s="1319"/>
      <c r="J58" s="1319"/>
      <c r="K58" s="1325"/>
      <c r="L58" s="1325"/>
      <c r="M58" s="1325"/>
      <c r="N58" s="1325"/>
      <c r="AM58" s="390"/>
      <c r="AN58" s="1323"/>
      <c r="AO58" s="1323"/>
      <c r="AP58" s="1323"/>
      <c r="AQ58" s="1323"/>
      <c r="AR58" s="1323"/>
      <c r="AS58" s="1323"/>
      <c r="AT58" s="1323"/>
      <c r="AU58" s="1323"/>
      <c r="AV58" s="1323"/>
      <c r="AW58" s="1323"/>
      <c r="AX58" s="1323"/>
      <c r="AY58" s="1323"/>
      <c r="AZ58" s="1323"/>
      <c r="BA58" s="1323"/>
      <c r="BB58" s="1321"/>
      <c r="BC58" s="1321"/>
      <c r="BD58" s="1321"/>
      <c r="BE58" s="1321"/>
      <c r="BF58" s="1321"/>
      <c r="BG58" s="1321"/>
      <c r="BH58" s="1321"/>
      <c r="BI58" s="1321"/>
      <c r="BJ58" s="1321"/>
      <c r="BK58" s="1321"/>
      <c r="BL58" s="1321"/>
      <c r="BM58" s="1321"/>
      <c r="BN58" s="1321"/>
      <c r="BO58" s="1321"/>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0" t="s">
        <v>605</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x14ac:dyDescent="0.15">
      <c r="B66" s="397"/>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x14ac:dyDescent="0.15">
      <c r="B67" s="397"/>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x14ac:dyDescent="0.15">
      <c r="B68" s="397"/>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x14ac:dyDescent="0.15">
      <c r="B69" s="397"/>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24"/>
      <c r="H72" s="1324"/>
      <c r="I72" s="1324"/>
      <c r="J72" s="1324"/>
      <c r="K72" s="407"/>
      <c r="L72" s="407"/>
      <c r="M72" s="408"/>
      <c r="N72" s="408"/>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23" t="s">
        <v>549</v>
      </c>
      <c r="BQ72" s="1323"/>
      <c r="BR72" s="1323"/>
      <c r="BS72" s="1323"/>
      <c r="BT72" s="1323"/>
      <c r="BU72" s="1323"/>
      <c r="BV72" s="1323"/>
      <c r="BW72" s="1323"/>
      <c r="BX72" s="1323" t="s">
        <v>550</v>
      </c>
      <c r="BY72" s="1323"/>
      <c r="BZ72" s="1323"/>
      <c r="CA72" s="1323"/>
      <c r="CB72" s="1323"/>
      <c r="CC72" s="1323"/>
      <c r="CD72" s="1323"/>
      <c r="CE72" s="1323"/>
      <c r="CF72" s="1323" t="s">
        <v>551</v>
      </c>
      <c r="CG72" s="1323"/>
      <c r="CH72" s="1323"/>
      <c r="CI72" s="1323"/>
      <c r="CJ72" s="1323"/>
      <c r="CK72" s="1323"/>
      <c r="CL72" s="1323"/>
      <c r="CM72" s="1323"/>
      <c r="CN72" s="1323" t="s">
        <v>552</v>
      </c>
      <c r="CO72" s="1323"/>
      <c r="CP72" s="1323"/>
      <c r="CQ72" s="1323"/>
      <c r="CR72" s="1323"/>
      <c r="CS72" s="1323"/>
      <c r="CT72" s="1323"/>
      <c r="CU72" s="1323"/>
      <c r="CV72" s="1323" t="s">
        <v>553</v>
      </c>
      <c r="CW72" s="1323"/>
      <c r="CX72" s="1323"/>
      <c r="CY72" s="1323"/>
      <c r="CZ72" s="1323"/>
      <c r="DA72" s="1323"/>
      <c r="DB72" s="1323"/>
      <c r="DC72" s="1323"/>
    </row>
    <row r="73" spans="2:107" x14ac:dyDescent="0.15">
      <c r="B73" s="397"/>
      <c r="G73" s="1326"/>
      <c r="H73" s="1326"/>
      <c r="I73" s="1326"/>
      <c r="J73" s="1326"/>
      <c r="K73" s="1322"/>
      <c r="L73" s="1322"/>
      <c r="M73" s="1322"/>
      <c r="N73" s="1322"/>
      <c r="AM73" s="406"/>
      <c r="AN73" s="1321" t="s">
        <v>599</v>
      </c>
      <c r="AO73" s="1321"/>
      <c r="AP73" s="1321"/>
      <c r="AQ73" s="1321"/>
      <c r="AR73" s="1321"/>
      <c r="AS73" s="1321"/>
      <c r="AT73" s="1321"/>
      <c r="AU73" s="1321"/>
      <c r="AV73" s="1321"/>
      <c r="AW73" s="1321"/>
      <c r="AX73" s="1321"/>
      <c r="AY73" s="1321"/>
      <c r="AZ73" s="1321"/>
      <c r="BA73" s="1321"/>
      <c r="BB73" s="1321" t="s">
        <v>600</v>
      </c>
      <c r="BC73" s="1321"/>
      <c r="BD73" s="1321"/>
      <c r="BE73" s="1321"/>
      <c r="BF73" s="1321"/>
      <c r="BG73" s="1321"/>
      <c r="BH73" s="1321"/>
      <c r="BI73" s="1321"/>
      <c r="BJ73" s="1321"/>
      <c r="BK73" s="1321"/>
      <c r="BL73" s="1321"/>
      <c r="BM73" s="1321"/>
      <c r="BN73" s="1321"/>
      <c r="BO73" s="1321"/>
      <c r="BP73" s="1318">
        <v>12.8</v>
      </c>
      <c r="BQ73" s="1318"/>
      <c r="BR73" s="1318"/>
      <c r="BS73" s="1318"/>
      <c r="BT73" s="1318"/>
      <c r="BU73" s="1318"/>
      <c r="BV73" s="1318"/>
      <c r="BW73" s="1318"/>
      <c r="BX73" s="1318">
        <v>35.299999999999997</v>
      </c>
      <c r="BY73" s="1318"/>
      <c r="BZ73" s="1318"/>
      <c r="CA73" s="1318"/>
      <c r="CB73" s="1318"/>
      <c r="CC73" s="1318"/>
      <c r="CD73" s="1318"/>
      <c r="CE73" s="1318"/>
      <c r="CF73" s="1318">
        <v>40.799999999999997</v>
      </c>
      <c r="CG73" s="1318"/>
      <c r="CH73" s="1318"/>
      <c r="CI73" s="1318"/>
      <c r="CJ73" s="1318"/>
      <c r="CK73" s="1318"/>
      <c r="CL73" s="1318"/>
      <c r="CM73" s="1318"/>
      <c r="CN73" s="1318">
        <v>55.5</v>
      </c>
      <c r="CO73" s="1318"/>
      <c r="CP73" s="1318"/>
      <c r="CQ73" s="1318"/>
      <c r="CR73" s="1318"/>
      <c r="CS73" s="1318"/>
      <c r="CT73" s="1318"/>
      <c r="CU73" s="1318"/>
      <c r="CV73" s="1318">
        <v>60.8</v>
      </c>
      <c r="CW73" s="1318"/>
      <c r="CX73" s="1318"/>
      <c r="CY73" s="1318"/>
      <c r="CZ73" s="1318"/>
      <c r="DA73" s="1318"/>
      <c r="DB73" s="1318"/>
      <c r="DC73" s="1318"/>
    </row>
    <row r="74" spans="2:107" x14ac:dyDescent="0.15">
      <c r="B74" s="397"/>
      <c r="G74" s="1326"/>
      <c r="H74" s="1326"/>
      <c r="I74" s="1326"/>
      <c r="J74" s="1326"/>
      <c r="K74" s="1322"/>
      <c r="L74" s="1322"/>
      <c r="M74" s="1322"/>
      <c r="N74" s="1322"/>
      <c r="AM74" s="406"/>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7"/>
      <c r="G75" s="1326"/>
      <c r="H75" s="1326"/>
      <c r="I75" s="1324"/>
      <c r="J75" s="1324"/>
      <c r="K75" s="1325"/>
      <c r="L75" s="1325"/>
      <c r="M75" s="1325"/>
      <c r="N75" s="1325"/>
      <c r="AM75" s="406"/>
      <c r="AN75" s="1321"/>
      <c r="AO75" s="1321"/>
      <c r="AP75" s="1321"/>
      <c r="AQ75" s="1321"/>
      <c r="AR75" s="1321"/>
      <c r="AS75" s="1321"/>
      <c r="AT75" s="1321"/>
      <c r="AU75" s="1321"/>
      <c r="AV75" s="1321"/>
      <c r="AW75" s="1321"/>
      <c r="AX75" s="1321"/>
      <c r="AY75" s="1321"/>
      <c r="AZ75" s="1321"/>
      <c r="BA75" s="1321"/>
      <c r="BB75" s="1321" t="s">
        <v>604</v>
      </c>
      <c r="BC75" s="1321"/>
      <c r="BD75" s="1321"/>
      <c r="BE75" s="1321"/>
      <c r="BF75" s="1321"/>
      <c r="BG75" s="1321"/>
      <c r="BH75" s="1321"/>
      <c r="BI75" s="1321"/>
      <c r="BJ75" s="1321"/>
      <c r="BK75" s="1321"/>
      <c r="BL75" s="1321"/>
      <c r="BM75" s="1321"/>
      <c r="BN75" s="1321"/>
      <c r="BO75" s="1321"/>
      <c r="BP75" s="1318">
        <v>7</v>
      </c>
      <c r="BQ75" s="1318"/>
      <c r="BR75" s="1318"/>
      <c r="BS75" s="1318"/>
      <c r="BT75" s="1318"/>
      <c r="BU75" s="1318"/>
      <c r="BV75" s="1318"/>
      <c r="BW75" s="1318"/>
      <c r="BX75" s="1318">
        <v>6.3</v>
      </c>
      <c r="BY75" s="1318"/>
      <c r="BZ75" s="1318"/>
      <c r="CA75" s="1318"/>
      <c r="CB75" s="1318"/>
      <c r="CC75" s="1318"/>
      <c r="CD75" s="1318"/>
      <c r="CE75" s="1318"/>
      <c r="CF75" s="1318">
        <v>5.9</v>
      </c>
      <c r="CG75" s="1318"/>
      <c r="CH75" s="1318"/>
      <c r="CI75" s="1318"/>
      <c r="CJ75" s="1318"/>
      <c r="CK75" s="1318"/>
      <c r="CL75" s="1318"/>
      <c r="CM75" s="1318"/>
      <c r="CN75" s="1318">
        <v>8.6</v>
      </c>
      <c r="CO75" s="1318"/>
      <c r="CP75" s="1318"/>
      <c r="CQ75" s="1318"/>
      <c r="CR75" s="1318"/>
      <c r="CS75" s="1318"/>
      <c r="CT75" s="1318"/>
      <c r="CU75" s="1318"/>
      <c r="CV75" s="1318">
        <v>8.4</v>
      </c>
      <c r="CW75" s="1318"/>
      <c r="CX75" s="1318"/>
      <c r="CY75" s="1318"/>
      <c r="CZ75" s="1318"/>
      <c r="DA75" s="1318"/>
      <c r="DB75" s="1318"/>
      <c r="DC75" s="1318"/>
    </row>
    <row r="76" spans="2:107" x14ac:dyDescent="0.15">
      <c r="B76" s="397"/>
      <c r="G76" s="1326"/>
      <c r="H76" s="1326"/>
      <c r="I76" s="1324"/>
      <c r="J76" s="1324"/>
      <c r="K76" s="1325"/>
      <c r="L76" s="1325"/>
      <c r="M76" s="1325"/>
      <c r="N76" s="1325"/>
      <c r="AM76" s="406"/>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7"/>
      <c r="G77" s="1324"/>
      <c r="H77" s="1324"/>
      <c r="I77" s="1324"/>
      <c r="J77" s="1324"/>
      <c r="K77" s="1322"/>
      <c r="L77" s="1322"/>
      <c r="M77" s="1322"/>
      <c r="N77" s="1322"/>
      <c r="AN77" s="1323" t="s">
        <v>602</v>
      </c>
      <c r="AO77" s="1323"/>
      <c r="AP77" s="1323"/>
      <c r="AQ77" s="1323"/>
      <c r="AR77" s="1323"/>
      <c r="AS77" s="1323"/>
      <c r="AT77" s="1323"/>
      <c r="AU77" s="1323"/>
      <c r="AV77" s="1323"/>
      <c r="AW77" s="1323"/>
      <c r="AX77" s="1323"/>
      <c r="AY77" s="1323"/>
      <c r="AZ77" s="1323"/>
      <c r="BA77" s="1323"/>
      <c r="BB77" s="1321" t="s">
        <v>600</v>
      </c>
      <c r="BC77" s="1321"/>
      <c r="BD77" s="1321"/>
      <c r="BE77" s="1321"/>
      <c r="BF77" s="1321"/>
      <c r="BG77" s="1321"/>
      <c r="BH77" s="1321"/>
      <c r="BI77" s="1321"/>
      <c r="BJ77" s="1321"/>
      <c r="BK77" s="1321"/>
      <c r="BL77" s="1321"/>
      <c r="BM77" s="1321"/>
      <c r="BN77" s="1321"/>
      <c r="BO77" s="1321"/>
      <c r="BP77" s="1318">
        <v>32.5</v>
      </c>
      <c r="BQ77" s="1318"/>
      <c r="BR77" s="1318"/>
      <c r="BS77" s="1318"/>
      <c r="BT77" s="1318"/>
      <c r="BU77" s="1318"/>
      <c r="BV77" s="1318"/>
      <c r="BW77" s="1318"/>
      <c r="BX77" s="1318">
        <v>30.2</v>
      </c>
      <c r="BY77" s="1318"/>
      <c r="BZ77" s="1318"/>
      <c r="CA77" s="1318"/>
      <c r="CB77" s="1318"/>
      <c r="CC77" s="1318"/>
      <c r="CD77" s="1318"/>
      <c r="CE77" s="1318"/>
      <c r="CF77" s="1318">
        <v>25.4</v>
      </c>
      <c r="CG77" s="1318"/>
      <c r="CH77" s="1318"/>
      <c r="CI77" s="1318"/>
      <c r="CJ77" s="1318"/>
      <c r="CK77" s="1318"/>
      <c r="CL77" s="1318"/>
      <c r="CM77" s="1318"/>
      <c r="CN77" s="1318">
        <v>22.9</v>
      </c>
      <c r="CO77" s="1318"/>
      <c r="CP77" s="1318"/>
      <c r="CQ77" s="1318"/>
      <c r="CR77" s="1318"/>
      <c r="CS77" s="1318"/>
      <c r="CT77" s="1318"/>
      <c r="CU77" s="1318"/>
      <c r="CV77" s="1318">
        <v>28.5</v>
      </c>
      <c r="CW77" s="1318"/>
      <c r="CX77" s="1318"/>
      <c r="CY77" s="1318"/>
      <c r="CZ77" s="1318"/>
      <c r="DA77" s="1318"/>
      <c r="DB77" s="1318"/>
      <c r="DC77" s="1318"/>
    </row>
    <row r="78" spans="2:107" x14ac:dyDescent="0.15">
      <c r="B78" s="397"/>
      <c r="G78" s="1324"/>
      <c r="H78" s="1324"/>
      <c r="I78" s="1324"/>
      <c r="J78" s="1324"/>
      <c r="K78" s="1322"/>
      <c r="L78" s="1322"/>
      <c r="M78" s="1322"/>
      <c r="N78" s="1322"/>
      <c r="AN78" s="1323"/>
      <c r="AO78" s="1323"/>
      <c r="AP78" s="1323"/>
      <c r="AQ78" s="1323"/>
      <c r="AR78" s="1323"/>
      <c r="AS78" s="1323"/>
      <c r="AT78" s="1323"/>
      <c r="AU78" s="1323"/>
      <c r="AV78" s="1323"/>
      <c r="AW78" s="1323"/>
      <c r="AX78" s="1323"/>
      <c r="AY78" s="1323"/>
      <c r="AZ78" s="1323"/>
      <c r="BA78" s="1323"/>
      <c r="BB78" s="1321"/>
      <c r="BC78" s="1321"/>
      <c r="BD78" s="1321"/>
      <c r="BE78" s="1321"/>
      <c r="BF78" s="1321"/>
      <c r="BG78" s="1321"/>
      <c r="BH78" s="1321"/>
      <c r="BI78" s="1321"/>
      <c r="BJ78" s="1321"/>
      <c r="BK78" s="1321"/>
      <c r="BL78" s="1321"/>
      <c r="BM78" s="1321"/>
      <c r="BN78" s="1321"/>
      <c r="BO78" s="1321"/>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7"/>
      <c r="G79" s="1324"/>
      <c r="H79" s="1324"/>
      <c r="I79" s="1319"/>
      <c r="J79" s="1319"/>
      <c r="K79" s="1320"/>
      <c r="L79" s="1320"/>
      <c r="M79" s="1320"/>
      <c r="N79" s="1320"/>
      <c r="AN79" s="1323"/>
      <c r="AO79" s="1323"/>
      <c r="AP79" s="1323"/>
      <c r="AQ79" s="1323"/>
      <c r="AR79" s="1323"/>
      <c r="AS79" s="1323"/>
      <c r="AT79" s="1323"/>
      <c r="AU79" s="1323"/>
      <c r="AV79" s="1323"/>
      <c r="AW79" s="1323"/>
      <c r="AX79" s="1323"/>
      <c r="AY79" s="1323"/>
      <c r="AZ79" s="1323"/>
      <c r="BA79" s="1323"/>
      <c r="BB79" s="1321" t="s">
        <v>604</v>
      </c>
      <c r="BC79" s="1321"/>
      <c r="BD79" s="1321"/>
      <c r="BE79" s="1321"/>
      <c r="BF79" s="1321"/>
      <c r="BG79" s="1321"/>
      <c r="BH79" s="1321"/>
      <c r="BI79" s="1321"/>
      <c r="BJ79" s="1321"/>
      <c r="BK79" s="1321"/>
      <c r="BL79" s="1321"/>
      <c r="BM79" s="1321"/>
      <c r="BN79" s="1321"/>
      <c r="BO79" s="1321"/>
      <c r="BP79" s="1318">
        <v>8.1999999999999993</v>
      </c>
      <c r="BQ79" s="1318"/>
      <c r="BR79" s="1318"/>
      <c r="BS79" s="1318"/>
      <c r="BT79" s="1318"/>
      <c r="BU79" s="1318"/>
      <c r="BV79" s="1318"/>
      <c r="BW79" s="1318"/>
      <c r="BX79" s="1318">
        <v>8</v>
      </c>
      <c r="BY79" s="1318"/>
      <c r="BZ79" s="1318"/>
      <c r="CA79" s="1318"/>
      <c r="CB79" s="1318"/>
      <c r="CC79" s="1318"/>
      <c r="CD79" s="1318"/>
      <c r="CE79" s="1318"/>
      <c r="CF79" s="1318">
        <v>7.8</v>
      </c>
      <c r="CG79" s="1318"/>
      <c r="CH79" s="1318"/>
      <c r="CI79" s="1318"/>
      <c r="CJ79" s="1318"/>
      <c r="CK79" s="1318"/>
      <c r="CL79" s="1318"/>
      <c r="CM79" s="1318"/>
      <c r="CN79" s="1318">
        <v>7.7</v>
      </c>
      <c r="CO79" s="1318"/>
      <c r="CP79" s="1318"/>
      <c r="CQ79" s="1318"/>
      <c r="CR79" s="1318"/>
      <c r="CS79" s="1318"/>
      <c r="CT79" s="1318"/>
      <c r="CU79" s="1318"/>
      <c r="CV79" s="1318">
        <v>7.5</v>
      </c>
      <c r="CW79" s="1318"/>
      <c r="CX79" s="1318"/>
      <c r="CY79" s="1318"/>
      <c r="CZ79" s="1318"/>
      <c r="DA79" s="1318"/>
      <c r="DB79" s="1318"/>
      <c r="DC79" s="1318"/>
    </row>
    <row r="80" spans="2:107" x14ac:dyDescent="0.15">
      <c r="B80" s="397"/>
      <c r="G80" s="1324"/>
      <c r="H80" s="1324"/>
      <c r="I80" s="1319"/>
      <c r="J80" s="1319"/>
      <c r="K80" s="1320"/>
      <c r="L80" s="1320"/>
      <c r="M80" s="1320"/>
      <c r="N80" s="1320"/>
      <c r="AN80" s="1323"/>
      <c r="AO80" s="1323"/>
      <c r="AP80" s="1323"/>
      <c r="AQ80" s="1323"/>
      <c r="AR80" s="1323"/>
      <c r="AS80" s="1323"/>
      <c r="AT80" s="1323"/>
      <c r="AU80" s="1323"/>
      <c r="AV80" s="1323"/>
      <c r="AW80" s="1323"/>
      <c r="AX80" s="1323"/>
      <c r="AY80" s="1323"/>
      <c r="AZ80" s="1323"/>
      <c r="BA80" s="1323"/>
      <c r="BB80" s="1321"/>
      <c r="BC80" s="1321"/>
      <c r="BD80" s="1321"/>
      <c r="BE80" s="1321"/>
      <c r="BF80" s="1321"/>
      <c r="BG80" s="1321"/>
      <c r="BH80" s="1321"/>
      <c r="BI80" s="1321"/>
      <c r="BJ80" s="1321"/>
      <c r="BK80" s="1321"/>
      <c r="BL80" s="1321"/>
      <c r="BM80" s="1321"/>
      <c r="BN80" s="1321"/>
      <c r="BO80" s="1321"/>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7rfaEeZlziLte7N1ky+7yvIesUSHz5sTPWOtA3VTTuHTD9LWFBzSRXKt7BC7EszRE7aZA/tR+ZQgU4ICnRrfuA==" saltValue="FGf7P/Ts8TbtEKGK4eb9r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9" zoomScale="80" zoomScaleNormal="80" zoomScaleSheetLayoutView="70" workbookViewId="0">
      <selection activeCell="CH40" sqref="CH4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766PMaOvE2EGK8WgXMsenzZBTm0OYrC6fIn0jGf1BqV2IQ5nzGtmbtdvJ9lRNMaRJCQ3dSOWFgvahZqCIf6MlA==" saltValue="k9lfDNWb/t1Z8BkTSiYW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CH40" sqref="CH4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mXqTUdXOiijFxyfdQBFHYt7YyTOMqyUlLzkDdpmtf+LmeHt+LBwZK9QOON0OEHKn+91iwdSbe+ue5KCDK63SZQ==" saltValue="8gbl4eNukua04g8GqwTx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107607</v>
      </c>
      <c r="E3" s="162"/>
      <c r="F3" s="163">
        <v>67319</v>
      </c>
      <c r="G3" s="164"/>
      <c r="H3" s="165"/>
    </row>
    <row r="4" spans="1:8" x14ac:dyDescent="0.15">
      <c r="A4" s="166"/>
      <c r="B4" s="167"/>
      <c r="C4" s="168"/>
      <c r="D4" s="169">
        <v>57256</v>
      </c>
      <c r="E4" s="170"/>
      <c r="F4" s="171">
        <v>38101</v>
      </c>
      <c r="G4" s="172"/>
      <c r="H4" s="173"/>
    </row>
    <row r="5" spans="1:8" x14ac:dyDescent="0.15">
      <c r="A5" s="154" t="s">
        <v>541</v>
      </c>
      <c r="B5" s="159"/>
      <c r="C5" s="160"/>
      <c r="D5" s="161">
        <v>118668</v>
      </c>
      <c r="E5" s="162"/>
      <c r="F5" s="163">
        <v>70615</v>
      </c>
      <c r="G5" s="164"/>
      <c r="H5" s="165"/>
    </row>
    <row r="6" spans="1:8" x14ac:dyDescent="0.15">
      <c r="A6" s="166"/>
      <c r="B6" s="167"/>
      <c r="C6" s="168"/>
      <c r="D6" s="169">
        <v>39977</v>
      </c>
      <c r="E6" s="170"/>
      <c r="F6" s="171">
        <v>37382</v>
      </c>
      <c r="G6" s="172"/>
      <c r="H6" s="173"/>
    </row>
    <row r="7" spans="1:8" x14ac:dyDescent="0.15">
      <c r="A7" s="154" t="s">
        <v>542</v>
      </c>
      <c r="B7" s="159"/>
      <c r="C7" s="160"/>
      <c r="D7" s="161">
        <v>103901</v>
      </c>
      <c r="E7" s="162"/>
      <c r="F7" s="163">
        <v>69185</v>
      </c>
      <c r="G7" s="164"/>
      <c r="H7" s="165"/>
    </row>
    <row r="8" spans="1:8" x14ac:dyDescent="0.15">
      <c r="A8" s="166"/>
      <c r="B8" s="167"/>
      <c r="C8" s="168"/>
      <c r="D8" s="169">
        <v>51757</v>
      </c>
      <c r="E8" s="170"/>
      <c r="F8" s="171">
        <v>38519</v>
      </c>
      <c r="G8" s="172"/>
      <c r="H8" s="173"/>
    </row>
    <row r="9" spans="1:8" x14ac:dyDescent="0.15">
      <c r="A9" s="154" t="s">
        <v>543</v>
      </c>
      <c r="B9" s="159"/>
      <c r="C9" s="160"/>
      <c r="D9" s="161">
        <v>85055</v>
      </c>
      <c r="E9" s="162"/>
      <c r="F9" s="163">
        <v>70166</v>
      </c>
      <c r="G9" s="164"/>
      <c r="H9" s="165"/>
    </row>
    <row r="10" spans="1:8" x14ac:dyDescent="0.15">
      <c r="A10" s="166"/>
      <c r="B10" s="167"/>
      <c r="C10" s="168"/>
      <c r="D10" s="169">
        <v>48625</v>
      </c>
      <c r="E10" s="170"/>
      <c r="F10" s="171">
        <v>36115</v>
      </c>
      <c r="G10" s="172"/>
      <c r="H10" s="173"/>
    </row>
    <row r="11" spans="1:8" x14ac:dyDescent="0.15">
      <c r="A11" s="154" t="s">
        <v>544</v>
      </c>
      <c r="B11" s="159"/>
      <c r="C11" s="160"/>
      <c r="D11" s="161">
        <v>94386</v>
      </c>
      <c r="E11" s="162"/>
      <c r="F11" s="163">
        <v>70329</v>
      </c>
      <c r="G11" s="164"/>
      <c r="H11" s="165"/>
    </row>
    <row r="12" spans="1:8" x14ac:dyDescent="0.15">
      <c r="A12" s="166"/>
      <c r="B12" s="167"/>
      <c r="C12" s="174"/>
      <c r="D12" s="169">
        <v>48886</v>
      </c>
      <c r="E12" s="170"/>
      <c r="F12" s="171">
        <v>39403</v>
      </c>
      <c r="G12" s="172"/>
      <c r="H12" s="173"/>
    </row>
    <row r="13" spans="1:8" x14ac:dyDescent="0.15">
      <c r="A13" s="154"/>
      <c r="B13" s="159"/>
      <c r="C13" s="175"/>
      <c r="D13" s="176">
        <v>101923</v>
      </c>
      <c r="E13" s="177"/>
      <c r="F13" s="178">
        <v>69523</v>
      </c>
      <c r="G13" s="179"/>
      <c r="H13" s="165"/>
    </row>
    <row r="14" spans="1:8" x14ac:dyDescent="0.15">
      <c r="A14" s="166"/>
      <c r="B14" s="167"/>
      <c r="C14" s="168"/>
      <c r="D14" s="169">
        <v>49300</v>
      </c>
      <c r="E14" s="170"/>
      <c r="F14" s="171">
        <v>37904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6.08</v>
      </c>
      <c r="C19" s="180">
        <f>ROUND(VALUE(SUBSTITUTE(実質収支比率等に係る経年分析!G$48,"▲","-")),2)</f>
        <v>7.7</v>
      </c>
      <c r="D19" s="180">
        <f>ROUND(VALUE(SUBSTITUTE(実質収支比率等に係る経年分析!H$48,"▲","-")),2)</f>
        <v>7.37</v>
      </c>
      <c r="E19" s="180">
        <f>ROUND(VALUE(SUBSTITUTE(実質収支比率等に係る経年分析!I$48,"▲","-")),2)</f>
        <v>8</v>
      </c>
      <c r="F19" s="180">
        <f>ROUND(VALUE(SUBSTITUTE(実質収支比率等に係る経年分析!J$48,"▲","-")),2)</f>
        <v>2.81</v>
      </c>
    </row>
    <row r="20" spans="1:11" x14ac:dyDescent="0.15">
      <c r="A20" s="180" t="s">
        <v>54</v>
      </c>
      <c r="B20" s="180">
        <f>ROUND(VALUE(SUBSTITUTE(実質収支比率等に係る経年分析!F$47,"▲","-")),2)</f>
        <v>17.43</v>
      </c>
      <c r="C20" s="180">
        <f>ROUND(VALUE(SUBSTITUTE(実質収支比率等に係る経年分析!G$47,"▲","-")),2)</f>
        <v>17.670000000000002</v>
      </c>
      <c r="D20" s="180">
        <f>ROUND(VALUE(SUBSTITUTE(実質収支比率等に係る経年分析!H$47,"▲","-")),2)</f>
        <v>25.18</v>
      </c>
      <c r="E20" s="180">
        <f>ROUND(VALUE(SUBSTITUTE(実質収支比率等に係る経年分析!I$47,"▲","-")),2)</f>
        <v>15.7</v>
      </c>
      <c r="F20" s="180">
        <f>ROUND(VALUE(SUBSTITUTE(実質収支比率等に係る経年分析!J$47,"▲","-")),2)</f>
        <v>11.59</v>
      </c>
    </row>
    <row r="21" spans="1:11" x14ac:dyDescent="0.15">
      <c r="A21" s="180" t="s">
        <v>55</v>
      </c>
      <c r="B21" s="180">
        <f>IF(ISNUMBER(VALUE(SUBSTITUTE(実質収支比率等に係る経年分析!F$49,"▲","-"))),ROUND(VALUE(SUBSTITUTE(実質収支比率等に係る経年分析!F$49,"▲","-")),2),NA())</f>
        <v>2.15</v>
      </c>
      <c r="C21" s="180">
        <f>IF(ISNUMBER(VALUE(SUBSTITUTE(実質収支比率等に係る経年分析!G$49,"▲","-"))),ROUND(VALUE(SUBSTITUTE(実質収支比率等に係る経年分析!G$49,"▲","-")),2),NA())</f>
        <v>2.04</v>
      </c>
      <c r="D21" s="180">
        <f>IF(ISNUMBER(VALUE(SUBSTITUTE(実質収支比率等に係る経年分析!H$49,"▲","-"))),ROUND(VALUE(SUBSTITUTE(実質収支比率等に係る経年分析!H$49,"▲","-")),2),NA())</f>
        <v>7.54</v>
      </c>
      <c r="E21" s="180">
        <f>IF(ISNUMBER(VALUE(SUBSTITUTE(実質収支比率等に係る経年分析!I$49,"▲","-"))),ROUND(VALUE(SUBSTITUTE(実質収支比率等に係る経年分析!I$49,"▲","-")),2),NA())</f>
        <v>-8.65</v>
      </c>
      <c r="F21" s="180">
        <f>IF(ISNUMBER(VALUE(SUBSTITUTE(実質収支比率等に係る経年分析!J$49,"▲","-"))),ROUND(VALUE(SUBSTITUTE(実質収支比率等に係る経年分析!J$49,"▲","-")),2),NA())</f>
        <v>-8.4700000000000006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1.1399999999999999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特定地域戸別合併処理浄化槽整備事業特別会計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市営墓地事業特別会計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8.1300000000000008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2.93</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3060</v>
      </c>
      <c r="E42" s="182"/>
      <c r="F42" s="182"/>
      <c r="G42" s="182">
        <f>'実質公債費比率（分子）の構造'!L$52</f>
        <v>3155</v>
      </c>
      <c r="H42" s="182"/>
      <c r="I42" s="182"/>
      <c r="J42" s="182">
        <f>'実質公債費比率（分子）の構造'!M$52</f>
        <v>3225</v>
      </c>
      <c r="K42" s="182"/>
      <c r="L42" s="182"/>
      <c r="M42" s="182">
        <f>'実質公債費比率（分子）の構造'!N$52</f>
        <v>3273</v>
      </c>
      <c r="N42" s="182"/>
      <c r="O42" s="182"/>
      <c r="P42" s="182">
        <f>'実質公債費比率（分子）の構造'!O$52</f>
        <v>3296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33</v>
      </c>
      <c r="C44" s="182"/>
      <c r="D44" s="182"/>
      <c r="E44" s="182">
        <f>'実質公債費比率（分子）の構造'!L$50</f>
        <v>33</v>
      </c>
      <c r="F44" s="182"/>
      <c r="G44" s="182"/>
      <c r="H44" s="182">
        <f>'実質公債費比率（分子）の構造'!M$50</f>
        <v>11</v>
      </c>
      <c r="I44" s="182"/>
      <c r="J44" s="182"/>
      <c r="K44" s="182">
        <f>'実質公債費比率（分子）の構造'!N$50</f>
        <v>1280</v>
      </c>
      <c r="L44" s="182"/>
      <c r="M44" s="182"/>
      <c r="N44" s="182">
        <f>'実質公債費比率（分子）の構造'!O$50</f>
        <v>9</v>
      </c>
      <c r="O44" s="182"/>
      <c r="P44" s="182"/>
    </row>
    <row r="45" spans="1:16" x14ac:dyDescent="0.15">
      <c r="A45" s="182" t="s">
        <v>65</v>
      </c>
      <c r="B45" s="182">
        <f>'実質公債費比率（分子）の構造'!K$49</f>
        <v>200</v>
      </c>
      <c r="C45" s="182"/>
      <c r="D45" s="182"/>
      <c r="E45" s="182">
        <f>'実質公債費比率（分子）の構造'!L$49</f>
        <v>210</v>
      </c>
      <c r="F45" s="182"/>
      <c r="G45" s="182"/>
      <c r="H45" s="182">
        <f>'実質公債費比率（分子）の構造'!M$49</f>
        <v>214</v>
      </c>
      <c r="I45" s="182"/>
      <c r="J45" s="182"/>
      <c r="K45" s="182">
        <f>'実質公債費比率（分子）の構造'!N$49</f>
        <v>205</v>
      </c>
      <c r="L45" s="182"/>
      <c r="M45" s="182"/>
      <c r="N45" s="182">
        <f>'実質公債費比率（分子）の構造'!O$49</f>
        <v>222</v>
      </c>
      <c r="O45" s="182"/>
      <c r="P45" s="182"/>
    </row>
    <row r="46" spans="1:16" x14ac:dyDescent="0.15">
      <c r="A46" s="182" t="s">
        <v>66</v>
      </c>
      <c r="B46" s="182">
        <f>'実質公債費比率（分子）の構造'!K$48</f>
        <v>989</v>
      </c>
      <c r="C46" s="182"/>
      <c r="D46" s="182"/>
      <c r="E46" s="182">
        <f>'実質公債費比率（分子）の構造'!L$48</f>
        <v>1010</v>
      </c>
      <c r="F46" s="182"/>
      <c r="G46" s="182"/>
      <c r="H46" s="182">
        <f>'実質公債費比率（分子）の構造'!M$48</f>
        <v>962</v>
      </c>
      <c r="I46" s="182"/>
      <c r="J46" s="182"/>
      <c r="K46" s="182">
        <f>'実質公債費比率（分子）の構造'!N$48</f>
        <v>1056</v>
      </c>
      <c r="L46" s="182"/>
      <c r="M46" s="182"/>
      <c r="N46" s="182">
        <f>'実質公債費比率（分子）の構造'!O$48</f>
        <v>881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2890</v>
      </c>
      <c r="C49" s="182"/>
      <c r="D49" s="182"/>
      <c r="E49" s="182">
        <f>'実質公債費比率（分子）の構造'!L$45</f>
        <v>2853</v>
      </c>
      <c r="F49" s="182"/>
      <c r="G49" s="182"/>
      <c r="H49" s="182">
        <f>'実質公債費比率（分子）の構造'!M$45</f>
        <v>2923</v>
      </c>
      <c r="I49" s="182"/>
      <c r="J49" s="182"/>
      <c r="K49" s="182">
        <f>'実質公債費比率（分子）の構造'!N$45</f>
        <v>3053</v>
      </c>
      <c r="L49" s="182"/>
      <c r="M49" s="182"/>
      <c r="N49" s="182">
        <f>'実質公債費比率（分子）の構造'!O$45</f>
        <v>3082</v>
      </c>
      <c r="O49" s="182"/>
      <c r="P49" s="182"/>
    </row>
    <row r="50" spans="1:16" x14ac:dyDescent="0.15">
      <c r="A50" s="182" t="s">
        <v>70</v>
      </c>
      <c r="B50" s="182" t="e">
        <f>NA()</f>
        <v>#N/A</v>
      </c>
      <c r="C50" s="182">
        <f>IF(ISNUMBER('実質公債費比率（分子）の構造'!K$53),'実質公債費比率（分子）の構造'!K$53,NA())</f>
        <v>1052</v>
      </c>
      <c r="D50" s="182" t="e">
        <f>NA()</f>
        <v>#N/A</v>
      </c>
      <c r="E50" s="182" t="e">
        <f>NA()</f>
        <v>#N/A</v>
      </c>
      <c r="F50" s="182">
        <f>IF(ISNUMBER('実質公債費比率（分子）の構造'!L$53),'実質公債費比率（分子）の構造'!L$53,NA())</f>
        <v>951</v>
      </c>
      <c r="G50" s="182" t="e">
        <f>NA()</f>
        <v>#N/A</v>
      </c>
      <c r="H50" s="182" t="e">
        <f>NA()</f>
        <v>#N/A</v>
      </c>
      <c r="I50" s="182">
        <f>IF(ISNUMBER('実質公債費比率（分子）の構造'!M$53),'実質公債費比率（分子）の構造'!M$53,NA())</f>
        <v>885</v>
      </c>
      <c r="J50" s="182" t="e">
        <f>NA()</f>
        <v>#N/A</v>
      </c>
      <c r="K50" s="182" t="e">
        <f>NA()</f>
        <v>#N/A</v>
      </c>
      <c r="L50" s="182">
        <f>IF(ISNUMBER('実質公債費比率（分子）の構造'!N$53),'実質公債費比率（分子）の構造'!N$53,NA())</f>
        <v>2321</v>
      </c>
      <c r="M50" s="182" t="e">
        <f>NA()</f>
        <v>#N/A</v>
      </c>
      <c r="N50" s="182" t="e">
        <f>NA()</f>
        <v>#N/A</v>
      </c>
      <c r="O50" s="182">
        <f>IF(ISNUMBER('実質公債費比率（分子）の構造'!O$53),'実質公債費比率（分子）の構造'!O$53,NA())</f>
        <v>898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36846</v>
      </c>
      <c r="E56" s="181"/>
      <c r="F56" s="181"/>
      <c r="G56" s="181">
        <f>'将来負担比率（分子）の構造'!J$52</f>
        <v>37292</v>
      </c>
      <c r="H56" s="181"/>
      <c r="I56" s="181"/>
      <c r="J56" s="181">
        <f>'将来負担比率（分子）の構造'!K$52</f>
        <v>38149</v>
      </c>
      <c r="K56" s="181"/>
      <c r="L56" s="181"/>
      <c r="M56" s="181">
        <f>'将来負担比率（分子）の構造'!L$52</f>
        <v>38198</v>
      </c>
      <c r="N56" s="181"/>
      <c r="O56" s="181"/>
      <c r="P56" s="181">
        <f>'将来負担比率（分子）の構造'!M$52</f>
        <v>39759</v>
      </c>
    </row>
    <row r="57" spans="1:16" x14ac:dyDescent="0.15">
      <c r="A57" s="181" t="s">
        <v>41</v>
      </c>
      <c r="B57" s="181"/>
      <c r="C57" s="181"/>
      <c r="D57" s="181">
        <f>'将来負担比率（分子）の構造'!I$51</f>
        <v>5470</v>
      </c>
      <c r="E57" s="181"/>
      <c r="F57" s="181"/>
      <c r="G57" s="181">
        <f>'将来負担比率（分子）の構造'!J$51</f>
        <v>5729</v>
      </c>
      <c r="H57" s="181"/>
      <c r="I57" s="181"/>
      <c r="J57" s="181">
        <f>'将来負担比率（分子）の構造'!K$51</f>
        <v>5715</v>
      </c>
      <c r="K57" s="181"/>
      <c r="L57" s="181"/>
      <c r="M57" s="181">
        <f>'将来負担比率（分子）の構造'!L$51</f>
        <v>5712</v>
      </c>
      <c r="N57" s="181"/>
      <c r="O57" s="181"/>
      <c r="P57" s="181">
        <f>'将来負担比率（分子）の構造'!M$51</f>
        <v>5763</v>
      </c>
    </row>
    <row r="58" spans="1:16" x14ac:dyDescent="0.15">
      <c r="A58" s="181" t="s">
        <v>40</v>
      </c>
      <c r="B58" s="181"/>
      <c r="C58" s="181"/>
      <c r="D58" s="181">
        <f>'将来負担比率（分子）の構造'!I$50</f>
        <v>11074</v>
      </c>
      <c r="E58" s="181"/>
      <c r="F58" s="181"/>
      <c r="G58" s="181">
        <f>'将来負担比率（分子）の構造'!J$50</f>
        <v>9488</v>
      </c>
      <c r="H58" s="181"/>
      <c r="I58" s="181"/>
      <c r="J58" s="181">
        <f>'将来負担比率（分子）の構造'!K$50</f>
        <v>8955</v>
      </c>
      <c r="K58" s="181"/>
      <c r="L58" s="181"/>
      <c r="M58" s="181">
        <f>'将来負担比率（分子）の構造'!L$50</f>
        <v>5891</v>
      </c>
      <c r="N58" s="181"/>
      <c r="O58" s="181"/>
      <c r="P58" s="181">
        <f>'将来負担比率（分子）の構造'!M$50</f>
        <v>4998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4237</v>
      </c>
      <c r="C62" s="181"/>
      <c r="D62" s="181"/>
      <c r="E62" s="181">
        <f>'将来負担比率（分子）の構造'!J$45</f>
        <v>4251</v>
      </c>
      <c r="F62" s="181"/>
      <c r="G62" s="181"/>
      <c r="H62" s="181">
        <f>'将来負担比率（分子）の構造'!K$45</f>
        <v>4034</v>
      </c>
      <c r="I62" s="181"/>
      <c r="J62" s="181"/>
      <c r="K62" s="181">
        <f>'将来負担比率（分子）の構造'!L$45</f>
        <v>4105</v>
      </c>
      <c r="L62" s="181"/>
      <c r="M62" s="181"/>
      <c r="N62" s="181">
        <f>'将来負担比率（分子）の構造'!M$45</f>
        <v>4164</v>
      </c>
      <c r="O62" s="181"/>
      <c r="P62" s="181"/>
    </row>
    <row r="63" spans="1:16" x14ac:dyDescent="0.15">
      <c r="A63" s="181" t="s">
        <v>33</v>
      </c>
      <c r="B63" s="181">
        <f>'将来負担比率（分子）の構造'!I$44</f>
        <v>2660</v>
      </c>
      <c r="C63" s="181"/>
      <c r="D63" s="181"/>
      <c r="E63" s="181">
        <f>'将来負担比率（分子）の構造'!J$44</f>
        <v>2640</v>
      </c>
      <c r="F63" s="181"/>
      <c r="G63" s="181"/>
      <c r="H63" s="181">
        <f>'将来負担比率（分子）の構造'!K$44</f>
        <v>3549</v>
      </c>
      <c r="I63" s="181"/>
      <c r="J63" s="181"/>
      <c r="K63" s="181">
        <f>'将来負担比率（分子）の構造'!L$44</f>
        <v>3605</v>
      </c>
      <c r="L63" s="181"/>
      <c r="M63" s="181"/>
      <c r="N63" s="181">
        <f>'将来負担比率（分子）の構造'!M$44</f>
        <v>3505</v>
      </c>
      <c r="O63" s="181"/>
      <c r="P63" s="181"/>
    </row>
    <row r="64" spans="1:16" x14ac:dyDescent="0.15">
      <c r="A64" s="181" t="s">
        <v>32</v>
      </c>
      <c r="B64" s="181">
        <f>'将来負担比率（分子）の構造'!I$43</f>
        <v>12211</v>
      </c>
      <c r="C64" s="181"/>
      <c r="D64" s="181"/>
      <c r="E64" s="181">
        <f>'将来負担比率（分子）の構造'!J$43</f>
        <v>12483</v>
      </c>
      <c r="F64" s="181"/>
      <c r="G64" s="181"/>
      <c r="H64" s="181">
        <f>'将来負担比率（分子）の構造'!K$43</f>
        <v>12606</v>
      </c>
      <c r="I64" s="181"/>
      <c r="J64" s="181"/>
      <c r="K64" s="181">
        <f>'将来負担比率（分子）の構造'!L$43</f>
        <v>12299</v>
      </c>
      <c r="L64" s="181"/>
      <c r="M64" s="181"/>
      <c r="N64" s="181">
        <f>'将来負担比率（分子）の構造'!M$43</f>
        <v>11159</v>
      </c>
      <c r="O64" s="181"/>
      <c r="P64" s="181"/>
    </row>
    <row r="65" spans="1:16" x14ac:dyDescent="0.15">
      <c r="A65" s="181" t="s">
        <v>31</v>
      </c>
      <c r="B65" s="181">
        <f>'将来負担比率（分子）の構造'!I$42</f>
        <v>87</v>
      </c>
      <c r="C65" s="181"/>
      <c r="D65" s="181"/>
      <c r="E65" s="181">
        <f>'将来負担比率（分子）の構造'!J$42</f>
        <v>1338</v>
      </c>
      <c r="F65" s="181"/>
      <c r="G65" s="181"/>
      <c r="H65" s="181">
        <f>'将来負担比率（分子）の構造'!K$42</f>
        <v>1329</v>
      </c>
      <c r="I65" s="181"/>
      <c r="J65" s="181"/>
      <c r="K65" s="181">
        <f>'将来負担比率（分子）の構造'!L$42</f>
        <v>50</v>
      </c>
      <c r="L65" s="181"/>
      <c r="M65" s="181"/>
      <c r="N65" s="181">
        <f>'将来負担比率（分子）の構造'!M$42</f>
        <v>41</v>
      </c>
      <c r="O65" s="181"/>
      <c r="P65" s="181"/>
    </row>
    <row r="66" spans="1:16" x14ac:dyDescent="0.15">
      <c r="A66" s="181" t="s">
        <v>30</v>
      </c>
      <c r="B66" s="181">
        <f>'将来負担比率（分子）の構造'!I$41</f>
        <v>36278</v>
      </c>
      <c r="C66" s="181"/>
      <c r="D66" s="181"/>
      <c r="E66" s="181">
        <f>'将来負担比率（分子）の構造'!J$41</f>
        <v>37477</v>
      </c>
      <c r="F66" s="181"/>
      <c r="G66" s="181"/>
      <c r="H66" s="181">
        <f>'将来負担比率（分子）の構造'!K$41</f>
        <v>37872</v>
      </c>
      <c r="I66" s="181"/>
      <c r="J66" s="181"/>
      <c r="K66" s="181">
        <f>'将来負担比率（分子）の構造'!L$41</f>
        <v>38638</v>
      </c>
      <c r="L66" s="181"/>
      <c r="M66" s="181"/>
      <c r="N66" s="181">
        <f>'将来負担比率（分子）の構造'!M$41</f>
        <v>41706</v>
      </c>
      <c r="O66" s="181"/>
      <c r="P66" s="181"/>
    </row>
    <row r="67" spans="1:16" x14ac:dyDescent="0.15">
      <c r="A67" s="181" t="s">
        <v>74</v>
      </c>
      <c r="B67" s="181" t="e">
        <f>NA()</f>
        <v>#N/A</v>
      </c>
      <c r="C67" s="181">
        <f>IF(ISNUMBER('将来負担比率（分子）の構造'!I$53), IF('将来負担比率（分子）の構造'!I$53 &lt; 0, 0, '将来負担比率（分子）の構造'!I$53), NA())</f>
        <v>2083</v>
      </c>
      <c r="D67" s="181" t="e">
        <f>NA()</f>
        <v>#N/A</v>
      </c>
      <c r="E67" s="181" t="e">
        <f>NA()</f>
        <v>#N/A</v>
      </c>
      <c r="F67" s="181">
        <f>IF(ISNUMBER('将来負担比率（分子）の構造'!J$53), IF('将来負担比率（分子）の構造'!J$53 &lt; 0, 0, '将来負担比率（分子）の構造'!J$53), NA())</f>
        <v>5680</v>
      </c>
      <c r="G67" s="181" t="e">
        <f>NA()</f>
        <v>#N/A</v>
      </c>
      <c r="H67" s="181" t="e">
        <f>NA()</f>
        <v>#N/A</v>
      </c>
      <c r="I67" s="181">
        <f>IF(ISNUMBER('将来負担比率（分子）の構造'!K$53), IF('将来負担比率（分子）の構造'!K$53 &lt; 0, 0, '将来負担比率（分子）の構造'!K$53), NA())</f>
        <v>6571</v>
      </c>
      <c r="J67" s="181" t="e">
        <f>NA()</f>
        <v>#N/A</v>
      </c>
      <c r="K67" s="181" t="e">
        <f>NA()</f>
        <v>#N/A</v>
      </c>
      <c r="L67" s="181">
        <f>IF(ISNUMBER('将来負担比率（分子）の構造'!L$53), IF('将来負担比率（分子）の構造'!L$53 &lt; 0, 0, '将来負担比率（分子）の構造'!L$53), NA())</f>
        <v>8895</v>
      </c>
      <c r="M67" s="181" t="e">
        <f>NA()</f>
        <v>#N/A</v>
      </c>
      <c r="N67" s="181" t="e">
        <f>NA()</f>
        <v>#N/A</v>
      </c>
      <c r="O67" s="181">
        <f>IF(ISNUMBER('将来負担比率（分子）の構造'!M$53), IF('将来負担比率（分子）の構造'!M$53 &lt; 0, 0, '将来負担比率（分子）の構造'!M$53), NA())</f>
        <v>10055</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4726</v>
      </c>
      <c r="C72" s="185">
        <f>基金残高に係る経年分析!G55</f>
        <v>2947</v>
      </c>
      <c r="D72" s="185">
        <f>基金残高に係る経年分析!H55</f>
        <v>2247</v>
      </c>
    </row>
    <row r="73" spans="1:16" x14ac:dyDescent="0.15">
      <c r="A73" s="184" t="s">
        <v>77</v>
      </c>
      <c r="B73" s="185">
        <f>基金残高に係る経年分析!F56</f>
        <v>1509</v>
      </c>
      <c r="C73" s="185">
        <f>基金残高に係る経年分析!G56</f>
        <v>379</v>
      </c>
      <c r="D73" s="185">
        <f>基金残高に係る経年分析!H56</f>
        <v>99</v>
      </c>
    </row>
    <row r="74" spans="1:16" x14ac:dyDescent="0.15">
      <c r="A74" s="184" t="s">
        <v>78</v>
      </c>
      <c r="B74" s="185">
        <f>基金残高に係る経年分析!F57</f>
        <v>1950</v>
      </c>
      <c r="C74" s="185">
        <f>基金残高に係る経年分析!G57</f>
        <v>1264</v>
      </c>
      <c r="D74" s="185">
        <f>基金残高に係る経年分析!H57</f>
        <v>1174</v>
      </c>
    </row>
  </sheetData>
  <sheetProtection algorithmName="SHA-512" hashValue="tSSoHDOf2Yl1tqzrqjaVNA059RNT11S1Fe4DPX30m224hi9h7nJu9c+WsPqHb2TuoC13sMvl3msEtPVPrJ+Bag==" saltValue="D+KFLFD8bswvpeR3u3Qa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226</v>
      </c>
      <c r="C5" s="749"/>
      <c r="D5" s="749"/>
      <c r="E5" s="749"/>
      <c r="F5" s="749"/>
      <c r="G5" s="749"/>
      <c r="H5" s="749"/>
      <c r="I5" s="749"/>
      <c r="J5" s="749"/>
      <c r="K5" s="749"/>
      <c r="L5" s="749"/>
      <c r="M5" s="749"/>
      <c r="N5" s="749"/>
      <c r="O5" s="749"/>
      <c r="P5" s="749"/>
      <c r="Q5" s="750"/>
      <c r="R5" s="735">
        <v>9478175</v>
      </c>
      <c r="S5" s="736"/>
      <c r="T5" s="736"/>
      <c r="U5" s="736"/>
      <c r="V5" s="736"/>
      <c r="W5" s="736"/>
      <c r="X5" s="736"/>
      <c r="Y5" s="779"/>
      <c r="Z5" s="797">
        <v>17.2</v>
      </c>
      <c r="AA5" s="797"/>
      <c r="AB5" s="797"/>
      <c r="AC5" s="797"/>
      <c r="AD5" s="798">
        <v>8981323</v>
      </c>
      <c r="AE5" s="798"/>
      <c r="AF5" s="798"/>
      <c r="AG5" s="798"/>
      <c r="AH5" s="798"/>
      <c r="AI5" s="798"/>
      <c r="AJ5" s="798"/>
      <c r="AK5" s="798"/>
      <c r="AL5" s="780">
        <v>49.4</v>
      </c>
      <c r="AM5" s="753"/>
      <c r="AN5" s="753"/>
      <c r="AO5" s="781"/>
      <c r="AP5" s="748" t="s">
        <v>227</v>
      </c>
      <c r="AQ5" s="749"/>
      <c r="AR5" s="749"/>
      <c r="AS5" s="749"/>
      <c r="AT5" s="749"/>
      <c r="AU5" s="749"/>
      <c r="AV5" s="749"/>
      <c r="AW5" s="749"/>
      <c r="AX5" s="749"/>
      <c r="AY5" s="749"/>
      <c r="AZ5" s="749"/>
      <c r="BA5" s="749"/>
      <c r="BB5" s="749"/>
      <c r="BC5" s="749"/>
      <c r="BD5" s="749"/>
      <c r="BE5" s="749"/>
      <c r="BF5" s="750"/>
      <c r="BG5" s="680">
        <v>8979505</v>
      </c>
      <c r="BH5" s="681"/>
      <c r="BI5" s="681"/>
      <c r="BJ5" s="681"/>
      <c r="BK5" s="681"/>
      <c r="BL5" s="681"/>
      <c r="BM5" s="681"/>
      <c r="BN5" s="682"/>
      <c r="BO5" s="713">
        <v>94.7</v>
      </c>
      <c r="BP5" s="713"/>
      <c r="BQ5" s="713"/>
      <c r="BR5" s="713"/>
      <c r="BS5" s="714" t="s">
        <v>228</v>
      </c>
      <c r="BT5" s="714"/>
      <c r="BU5" s="714"/>
      <c r="BV5" s="714"/>
      <c r="BW5" s="714"/>
      <c r="BX5" s="714"/>
      <c r="BY5" s="714"/>
      <c r="BZ5" s="714"/>
      <c r="CA5" s="714"/>
      <c r="CB5" s="768"/>
      <c r="CD5" s="784" t="s">
        <v>222</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220</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457586</v>
      </c>
      <c r="S6" s="681"/>
      <c r="T6" s="681"/>
      <c r="U6" s="681"/>
      <c r="V6" s="681"/>
      <c r="W6" s="681"/>
      <c r="X6" s="681"/>
      <c r="Y6" s="682"/>
      <c r="Z6" s="713">
        <v>0.8</v>
      </c>
      <c r="AA6" s="713"/>
      <c r="AB6" s="713"/>
      <c r="AC6" s="713"/>
      <c r="AD6" s="714">
        <v>457586</v>
      </c>
      <c r="AE6" s="714"/>
      <c r="AF6" s="714"/>
      <c r="AG6" s="714"/>
      <c r="AH6" s="714"/>
      <c r="AI6" s="714"/>
      <c r="AJ6" s="714"/>
      <c r="AK6" s="714"/>
      <c r="AL6" s="683">
        <v>2.5</v>
      </c>
      <c r="AM6" s="684"/>
      <c r="AN6" s="684"/>
      <c r="AO6" s="715"/>
      <c r="AP6" s="677" t="s">
        <v>233</v>
      </c>
      <c r="AQ6" s="678"/>
      <c r="AR6" s="678"/>
      <c r="AS6" s="678"/>
      <c r="AT6" s="678"/>
      <c r="AU6" s="678"/>
      <c r="AV6" s="678"/>
      <c r="AW6" s="678"/>
      <c r="AX6" s="678"/>
      <c r="AY6" s="678"/>
      <c r="AZ6" s="678"/>
      <c r="BA6" s="678"/>
      <c r="BB6" s="678"/>
      <c r="BC6" s="678"/>
      <c r="BD6" s="678"/>
      <c r="BE6" s="678"/>
      <c r="BF6" s="679"/>
      <c r="BG6" s="680">
        <v>8979505</v>
      </c>
      <c r="BH6" s="681"/>
      <c r="BI6" s="681"/>
      <c r="BJ6" s="681"/>
      <c r="BK6" s="681"/>
      <c r="BL6" s="681"/>
      <c r="BM6" s="681"/>
      <c r="BN6" s="682"/>
      <c r="BO6" s="713">
        <v>94.7</v>
      </c>
      <c r="BP6" s="713"/>
      <c r="BQ6" s="713"/>
      <c r="BR6" s="713"/>
      <c r="BS6" s="714" t="s">
        <v>228</v>
      </c>
      <c r="BT6" s="714"/>
      <c r="BU6" s="714"/>
      <c r="BV6" s="714"/>
      <c r="BW6" s="714"/>
      <c r="BX6" s="714"/>
      <c r="BY6" s="714"/>
      <c r="BZ6" s="714"/>
      <c r="CA6" s="714"/>
      <c r="CB6" s="768"/>
      <c r="CD6" s="738" t="s">
        <v>234</v>
      </c>
      <c r="CE6" s="739"/>
      <c r="CF6" s="739"/>
      <c r="CG6" s="739"/>
      <c r="CH6" s="739"/>
      <c r="CI6" s="739"/>
      <c r="CJ6" s="739"/>
      <c r="CK6" s="739"/>
      <c r="CL6" s="739"/>
      <c r="CM6" s="739"/>
      <c r="CN6" s="739"/>
      <c r="CO6" s="739"/>
      <c r="CP6" s="739"/>
      <c r="CQ6" s="740"/>
      <c r="CR6" s="680">
        <v>272334</v>
      </c>
      <c r="CS6" s="681"/>
      <c r="CT6" s="681"/>
      <c r="CU6" s="681"/>
      <c r="CV6" s="681"/>
      <c r="CW6" s="681"/>
      <c r="CX6" s="681"/>
      <c r="CY6" s="682"/>
      <c r="CZ6" s="780">
        <v>0.5</v>
      </c>
      <c r="DA6" s="753"/>
      <c r="DB6" s="753"/>
      <c r="DC6" s="783"/>
      <c r="DD6" s="686" t="s">
        <v>127</v>
      </c>
      <c r="DE6" s="681"/>
      <c r="DF6" s="681"/>
      <c r="DG6" s="681"/>
      <c r="DH6" s="681"/>
      <c r="DI6" s="681"/>
      <c r="DJ6" s="681"/>
      <c r="DK6" s="681"/>
      <c r="DL6" s="681"/>
      <c r="DM6" s="681"/>
      <c r="DN6" s="681"/>
      <c r="DO6" s="681"/>
      <c r="DP6" s="682"/>
      <c r="DQ6" s="686">
        <v>272334</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7003</v>
      </c>
      <c r="S7" s="681"/>
      <c r="T7" s="681"/>
      <c r="U7" s="681"/>
      <c r="V7" s="681"/>
      <c r="W7" s="681"/>
      <c r="X7" s="681"/>
      <c r="Y7" s="682"/>
      <c r="Z7" s="713">
        <v>0</v>
      </c>
      <c r="AA7" s="713"/>
      <c r="AB7" s="713"/>
      <c r="AC7" s="713"/>
      <c r="AD7" s="714">
        <v>7003</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3844921</v>
      </c>
      <c r="BH7" s="681"/>
      <c r="BI7" s="681"/>
      <c r="BJ7" s="681"/>
      <c r="BK7" s="681"/>
      <c r="BL7" s="681"/>
      <c r="BM7" s="681"/>
      <c r="BN7" s="682"/>
      <c r="BO7" s="713">
        <v>40.6</v>
      </c>
      <c r="BP7" s="713"/>
      <c r="BQ7" s="713"/>
      <c r="BR7" s="713"/>
      <c r="BS7" s="714" t="s">
        <v>127</v>
      </c>
      <c r="BT7" s="714"/>
      <c r="BU7" s="714"/>
      <c r="BV7" s="714"/>
      <c r="BW7" s="714"/>
      <c r="BX7" s="714"/>
      <c r="BY7" s="714"/>
      <c r="BZ7" s="714"/>
      <c r="CA7" s="714"/>
      <c r="CB7" s="768"/>
      <c r="CD7" s="719" t="s">
        <v>237</v>
      </c>
      <c r="CE7" s="720"/>
      <c r="CF7" s="720"/>
      <c r="CG7" s="720"/>
      <c r="CH7" s="720"/>
      <c r="CI7" s="720"/>
      <c r="CJ7" s="720"/>
      <c r="CK7" s="720"/>
      <c r="CL7" s="720"/>
      <c r="CM7" s="720"/>
      <c r="CN7" s="720"/>
      <c r="CO7" s="720"/>
      <c r="CP7" s="720"/>
      <c r="CQ7" s="721"/>
      <c r="CR7" s="680">
        <v>11259571</v>
      </c>
      <c r="CS7" s="681"/>
      <c r="CT7" s="681"/>
      <c r="CU7" s="681"/>
      <c r="CV7" s="681"/>
      <c r="CW7" s="681"/>
      <c r="CX7" s="681"/>
      <c r="CY7" s="682"/>
      <c r="CZ7" s="713">
        <v>20.9</v>
      </c>
      <c r="DA7" s="713"/>
      <c r="DB7" s="713"/>
      <c r="DC7" s="713"/>
      <c r="DD7" s="686">
        <v>131474</v>
      </c>
      <c r="DE7" s="681"/>
      <c r="DF7" s="681"/>
      <c r="DG7" s="681"/>
      <c r="DH7" s="681"/>
      <c r="DI7" s="681"/>
      <c r="DJ7" s="681"/>
      <c r="DK7" s="681"/>
      <c r="DL7" s="681"/>
      <c r="DM7" s="681"/>
      <c r="DN7" s="681"/>
      <c r="DO7" s="681"/>
      <c r="DP7" s="682"/>
      <c r="DQ7" s="686">
        <v>3070796</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23782</v>
      </c>
      <c r="S8" s="681"/>
      <c r="T8" s="681"/>
      <c r="U8" s="681"/>
      <c r="V8" s="681"/>
      <c r="W8" s="681"/>
      <c r="X8" s="681"/>
      <c r="Y8" s="682"/>
      <c r="Z8" s="713">
        <v>0</v>
      </c>
      <c r="AA8" s="713"/>
      <c r="AB8" s="713"/>
      <c r="AC8" s="713"/>
      <c r="AD8" s="714">
        <v>23782</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135114</v>
      </c>
      <c r="BH8" s="681"/>
      <c r="BI8" s="681"/>
      <c r="BJ8" s="681"/>
      <c r="BK8" s="681"/>
      <c r="BL8" s="681"/>
      <c r="BM8" s="681"/>
      <c r="BN8" s="682"/>
      <c r="BO8" s="713">
        <v>1.4</v>
      </c>
      <c r="BP8" s="713"/>
      <c r="BQ8" s="713"/>
      <c r="BR8" s="713"/>
      <c r="BS8" s="686" t="s">
        <v>228</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15028610</v>
      </c>
      <c r="CS8" s="681"/>
      <c r="CT8" s="681"/>
      <c r="CU8" s="681"/>
      <c r="CV8" s="681"/>
      <c r="CW8" s="681"/>
      <c r="CX8" s="681"/>
      <c r="CY8" s="682"/>
      <c r="CZ8" s="713">
        <v>27.9</v>
      </c>
      <c r="DA8" s="713"/>
      <c r="DB8" s="713"/>
      <c r="DC8" s="713"/>
      <c r="DD8" s="686">
        <v>208508</v>
      </c>
      <c r="DE8" s="681"/>
      <c r="DF8" s="681"/>
      <c r="DG8" s="681"/>
      <c r="DH8" s="681"/>
      <c r="DI8" s="681"/>
      <c r="DJ8" s="681"/>
      <c r="DK8" s="681"/>
      <c r="DL8" s="681"/>
      <c r="DM8" s="681"/>
      <c r="DN8" s="681"/>
      <c r="DO8" s="681"/>
      <c r="DP8" s="682"/>
      <c r="DQ8" s="686">
        <v>5619140</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26889</v>
      </c>
      <c r="S9" s="681"/>
      <c r="T9" s="681"/>
      <c r="U9" s="681"/>
      <c r="V9" s="681"/>
      <c r="W9" s="681"/>
      <c r="X9" s="681"/>
      <c r="Y9" s="682"/>
      <c r="Z9" s="713">
        <v>0</v>
      </c>
      <c r="AA9" s="713"/>
      <c r="AB9" s="713"/>
      <c r="AC9" s="713"/>
      <c r="AD9" s="714">
        <v>26889</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3263122</v>
      </c>
      <c r="BH9" s="681"/>
      <c r="BI9" s="681"/>
      <c r="BJ9" s="681"/>
      <c r="BK9" s="681"/>
      <c r="BL9" s="681"/>
      <c r="BM9" s="681"/>
      <c r="BN9" s="682"/>
      <c r="BO9" s="713">
        <v>34.4</v>
      </c>
      <c r="BP9" s="713"/>
      <c r="BQ9" s="713"/>
      <c r="BR9" s="713"/>
      <c r="BS9" s="686" t="s">
        <v>127</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5003635</v>
      </c>
      <c r="CS9" s="681"/>
      <c r="CT9" s="681"/>
      <c r="CU9" s="681"/>
      <c r="CV9" s="681"/>
      <c r="CW9" s="681"/>
      <c r="CX9" s="681"/>
      <c r="CY9" s="682"/>
      <c r="CZ9" s="713">
        <v>9.3000000000000007</v>
      </c>
      <c r="DA9" s="713"/>
      <c r="DB9" s="713"/>
      <c r="DC9" s="713"/>
      <c r="DD9" s="686">
        <v>144628</v>
      </c>
      <c r="DE9" s="681"/>
      <c r="DF9" s="681"/>
      <c r="DG9" s="681"/>
      <c r="DH9" s="681"/>
      <c r="DI9" s="681"/>
      <c r="DJ9" s="681"/>
      <c r="DK9" s="681"/>
      <c r="DL9" s="681"/>
      <c r="DM9" s="681"/>
      <c r="DN9" s="681"/>
      <c r="DO9" s="681"/>
      <c r="DP9" s="682"/>
      <c r="DQ9" s="686">
        <v>3060368</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228</v>
      </c>
      <c r="S10" s="681"/>
      <c r="T10" s="681"/>
      <c r="U10" s="681"/>
      <c r="V10" s="681"/>
      <c r="W10" s="681"/>
      <c r="X10" s="681"/>
      <c r="Y10" s="682"/>
      <c r="Z10" s="713" t="s">
        <v>228</v>
      </c>
      <c r="AA10" s="713"/>
      <c r="AB10" s="713"/>
      <c r="AC10" s="713"/>
      <c r="AD10" s="714" t="s">
        <v>127</v>
      </c>
      <c r="AE10" s="714"/>
      <c r="AF10" s="714"/>
      <c r="AG10" s="714"/>
      <c r="AH10" s="714"/>
      <c r="AI10" s="714"/>
      <c r="AJ10" s="714"/>
      <c r="AK10" s="714"/>
      <c r="AL10" s="683" t="s">
        <v>228</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203169</v>
      </c>
      <c r="BH10" s="681"/>
      <c r="BI10" s="681"/>
      <c r="BJ10" s="681"/>
      <c r="BK10" s="681"/>
      <c r="BL10" s="681"/>
      <c r="BM10" s="681"/>
      <c r="BN10" s="682"/>
      <c r="BO10" s="713">
        <v>2.1</v>
      </c>
      <c r="BP10" s="713"/>
      <c r="BQ10" s="713"/>
      <c r="BR10" s="713"/>
      <c r="BS10" s="686" t="s">
        <v>228</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26363</v>
      </c>
      <c r="CS10" s="681"/>
      <c r="CT10" s="681"/>
      <c r="CU10" s="681"/>
      <c r="CV10" s="681"/>
      <c r="CW10" s="681"/>
      <c r="CX10" s="681"/>
      <c r="CY10" s="682"/>
      <c r="CZ10" s="713">
        <v>0</v>
      </c>
      <c r="DA10" s="713"/>
      <c r="DB10" s="713"/>
      <c r="DC10" s="713"/>
      <c r="DD10" s="686">
        <v>259</v>
      </c>
      <c r="DE10" s="681"/>
      <c r="DF10" s="681"/>
      <c r="DG10" s="681"/>
      <c r="DH10" s="681"/>
      <c r="DI10" s="681"/>
      <c r="DJ10" s="681"/>
      <c r="DK10" s="681"/>
      <c r="DL10" s="681"/>
      <c r="DM10" s="681"/>
      <c r="DN10" s="681"/>
      <c r="DO10" s="681"/>
      <c r="DP10" s="682"/>
      <c r="DQ10" s="686">
        <v>21818</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1702325</v>
      </c>
      <c r="S11" s="681"/>
      <c r="T11" s="681"/>
      <c r="U11" s="681"/>
      <c r="V11" s="681"/>
      <c r="W11" s="681"/>
      <c r="X11" s="681"/>
      <c r="Y11" s="682"/>
      <c r="Z11" s="683">
        <v>3.1</v>
      </c>
      <c r="AA11" s="684"/>
      <c r="AB11" s="684"/>
      <c r="AC11" s="685"/>
      <c r="AD11" s="686">
        <v>1702325</v>
      </c>
      <c r="AE11" s="681"/>
      <c r="AF11" s="681"/>
      <c r="AG11" s="681"/>
      <c r="AH11" s="681"/>
      <c r="AI11" s="681"/>
      <c r="AJ11" s="681"/>
      <c r="AK11" s="682"/>
      <c r="AL11" s="683">
        <v>9.4</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243516</v>
      </c>
      <c r="BH11" s="681"/>
      <c r="BI11" s="681"/>
      <c r="BJ11" s="681"/>
      <c r="BK11" s="681"/>
      <c r="BL11" s="681"/>
      <c r="BM11" s="681"/>
      <c r="BN11" s="682"/>
      <c r="BO11" s="713">
        <v>2.6</v>
      </c>
      <c r="BP11" s="713"/>
      <c r="BQ11" s="713"/>
      <c r="BR11" s="713"/>
      <c r="BS11" s="686" t="s">
        <v>127</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3571303</v>
      </c>
      <c r="CS11" s="681"/>
      <c r="CT11" s="681"/>
      <c r="CU11" s="681"/>
      <c r="CV11" s="681"/>
      <c r="CW11" s="681"/>
      <c r="CX11" s="681"/>
      <c r="CY11" s="682"/>
      <c r="CZ11" s="713">
        <v>6.6</v>
      </c>
      <c r="DA11" s="713"/>
      <c r="DB11" s="713"/>
      <c r="DC11" s="713"/>
      <c r="DD11" s="686">
        <v>855347</v>
      </c>
      <c r="DE11" s="681"/>
      <c r="DF11" s="681"/>
      <c r="DG11" s="681"/>
      <c r="DH11" s="681"/>
      <c r="DI11" s="681"/>
      <c r="DJ11" s="681"/>
      <c r="DK11" s="681"/>
      <c r="DL11" s="681"/>
      <c r="DM11" s="681"/>
      <c r="DN11" s="681"/>
      <c r="DO11" s="681"/>
      <c r="DP11" s="682"/>
      <c r="DQ11" s="686">
        <v>816337</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32527</v>
      </c>
      <c r="S12" s="681"/>
      <c r="T12" s="681"/>
      <c r="U12" s="681"/>
      <c r="V12" s="681"/>
      <c r="W12" s="681"/>
      <c r="X12" s="681"/>
      <c r="Y12" s="682"/>
      <c r="Z12" s="713">
        <v>0.1</v>
      </c>
      <c r="AA12" s="713"/>
      <c r="AB12" s="713"/>
      <c r="AC12" s="713"/>
      <c r="AD12" s="714">
        <v>32527</v>
      </c>
      <c r="AE12" s="714"/>
      <c r="AF12" s="714"/>
      <c r="AG12" s="714"/>
      <c r="AH12" s="714"/>
      <c r="AI12" s="714"/>
      <c r="AJ12" s="714"/>
      <c r="AK12" s="714"/>
      <c r="AL12" s="683">
        <v>0.2</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4323766</v>
      </c>
      <c r="BH12" s="681"/>
      <c r="BI12" s="681"/>
      <c r="BJ12" s="681"/>
      <c r="BK12" s="681"/>
      <c r="BL12" s="681"/>
      <c r="BM12" s="681"/>
      <c r="BN12" s="682"/>
      <c r="BO12" s="713">
        <v>45.6</v>
      </c>
      <c r="BP12" s="713"/>
      <c r="BQ12" s="713"/>
      <c r="BR12" s="713"/>
      <c r="BS12" s="686" t="s">
        <v>228</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1641912</v>
      </c>
      <c r="CS12" s="681"/>
      <c r="CT12" s="681"/>
      <c r="CU12" s="681"/>
      <c r="CV12" s="681"/>
      <c r="CW12" s="681"/>
      <c r="CX12" s="681"/>
      <c r="CY12" s="682"/>
      <c r="CZ12" s="713">
        <v>3</v>
      </c>
      <c r="DA12" s="713"/>
      <c r="DB12" s="713"/>
      <c r="DC12" s="713"/>
      <c r="DD12" s="686">
        <v>30459</v>
      </c>
      <c r="DE12" s="681"/>
      <c r="DF12" s="681"/>
      <c r="DG12" s="681"/>
      <c r="DH12" s="681"/>
      <c r="DI12" s="681"/>
      <c r="DJ12" s="681"/>
      <c r="DK12" s="681"/>
      <c r="DL12" s="681"/>
      <c r="DM12" s="681"/>
      <c r="DN12" s="681"/>
      <c r="DO12" s="681"/>
      <c r="DP12" s="682"/>
      <c r="DQ12" s="686">
        <v>873694</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228</v>
      </c>
      <c r="S13" s="681"/>
      <c r="T13" s="681"/>
      <c r="U13" s="681"/>
      <c r="V13" s="681"/>
      <c r="W13" s="681"/>
      <c r="X13" s="681"/>
      <c r="Y13" s="682"/>
      <c r="Z13" s="713" t="s">
        <v>228</v>
      </c>
      <c r="AA13" s="713"/>
      <c r="AB13" s="713"/>
      <c r="AC13" s="713"/>
      <c r="AD13" s="714" t="s">
        <v>228</v>
      </c>
      <c r="AE13" s="714"/>
      <c r="AF13" s="714"/>
      <c r="AG13" s="714"/>
      <c r="AH13" s="714"/>
      <c r="AI13" s="714"/>
      <c r="AJ13" s="714"/>
      <c r="AK13" s="714"/>
      <c r="AL13" s="683" t="s">
        <v>127</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4299485</v>
      </c>
      <c r="BH13" s="681"/>
      <c r="BI13" s="681"/>
      <c r="BJ13" s="681"/>
      <c r="BK13" s="681"/>
      <c r="BL13" s="681"/>
      <c r="BM13" s="681"/>
      <c r="BN13" s="682"/>
      <c r="BO13" s="713">
        <v>45.4</v>
      </c>
      <c r="BP13" s="713"/>
      <c r="BQ13" s="713"/>
      <c r="BR13" s="713"/>
      <c r="BS13" s="686" t="s">
        <v>127</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4055194</v>
      </c>
      <c r="CS13" s="681"/>
      <c r="CT13" s="681"/>
      <c r="CU13" s="681"/>
      <c r="CV13" s="681"/>
      <c r="CW13" s="681"/>
      <c r="CX13" s="681"/>
      <c r="CY13" s="682"/>
      <c r="CZ13" s="713">
        <v>7.5</v>
      </c>
      <c r="DA13" s="713"/>
      <c r="DB13" s="713"/>
      <c r="DC13" s="713"/>
      <c r="DD13" s="686">
        <v>1771643</v>
      </c>
      <c r="DE13" s="681"/>
      <c r="DF13" s="681"/>
      <c r="DG13" s="681"/>
      <c r="DH13" s="681"/>
      <c r="DI13" s="681"/>
      <c r="DJ13" s="681"/>
      <c r="DK13" s="681"/>
      <c r="DL13" s="681"/>
      <c r="DM13" s="681"/>
      <c r="DN13" s="681"/>
      <c r="DO13" s="681"/>
      <c r="DP13" s="682"/>
      <c r="DQ13" s="686">
        <v>2346485</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v>8</v>
      </c>
      <c r="S14" s="681"/>
      <c r="T14" s="681"/>
      <c r="U14" s="681"/>
      <c r="V14" s="681"/>
      <c r="W14" s="681"/>
      <c r="X14" s="681"/>
      <c r="Y14" s="682"/>
      <c r="Z14" s="713">
        <v>0</v>
      </c>
      <c r="AA14" s="713"/>
      <c r="AB14" s="713"/>
      <c r="AC14" s="713"/>
      <c r="AD14" s="714">
        <v>8</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246524</v>
      </c>
      <c r="BH14" s="681"/>
      <c r="BI14" s="681"/>
      <c r="BJ14" s="681"/>
      <c r="BK14" s="681"/>
      <c r="BL14" s="681"/>
      <c r="BM14" s="681"/>
      <c r="BN14" s="682"/>
      <c r="BO14" s="713">
        <v>2.6</v>
      </c>
      <c r="BP14" s="713"/>
      <c r="BQ14" s="713"/>
      <c r="BR14" s="713"/>
      <c r="BS14" s="686" t="s">
        <v>228</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1502193</v>
      </c>
      <c r="CS14" s="681"/>
      <c r="CT14" s="681"/>
      <c r="CU14" s="681"/>
      <c r="CV14" s="681"/>
      <c r="CW14" s="681"/>
      <c r="CX14" s="681"/>
      <c r="CY14" s="682"/>
      <c r="CZ14" s="713">
        <v>2.8</v>
      </c>
      <c r="DA14" s="713"/>
      <c r="DB14" s="713"/>
      <c r="DC14" s="713"/>
      <c r="DD14" s="686">
        <v>379798</v>
      </c>
      <c r="DE14" s="681"/>
      <c r="DF14" s="681"/>
      <c r="DG14" s="681"/>
      <c r="DH14" s="681"/>
      <c r="DI14" s="681"/>
      <c r="DJ14" s="681"/>
      <c r="DK14" s="681"/>
      <c r="DL14" s="681"/>
      <c r="DM14" s="681"/>
      <c r="DN14" s="681"/>
      <c r="DO14" s="681"/>
      <c r="DP14" s="682"/>
      <c r="DQ14" s="686">
        <v>1172813</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228</v>
      </c>
      <c r="AE15" s="714"/>
      <c r="AF15" s="714"/>
      <c r="AG15" s="714"/>
      <c r="AH15" s="714"/>
      <c r="AI15" s="714"/>
      <c r="AJ15" s="714"/>
      <c r="AK15" s="714"/>
      <c r="AL15" s="683" t="s">
        <v>127</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564294</v>
      </c>
      <c r="BH15" s="681"/>
      <c r="BI15" s="681"/>
      <c r="BJ15" s="681"/>
      <c r="BK15" s="681"/>
      <c r="BL15" s="681"/>
      <c r="BM15" s="681"/>
      <c r="BN15" s="682"/>
      <c r="BO15" s="713">
        <v>6</v>
      </c>
      <c r="BP15" s="713"/>
      <c r="BQ15" s="713"/>
      <c r="BR15" s="713"/>
      <c r="BS15" s="686" t="s">
        <v>127</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6991223</v>
      </c>
      <c r="CS15" s="681"/>
      <c r="CT15" s="681"/>
      <c r="CU15" s="681"/>
      <c r="CV15" s="681"/>
      <c r="CW15" s="681"/>
      <c r="CX15" s="681"/>
      <c r="CY15" s="682"/>
      <c r="CZ15" s="713">
        <v>13</v>
      </c>
      <c r="DA15" s="713"/>
      <c r="DB15" s="713"/>
      <c r="DC15" s="713"/>
      <c r="DD15" s="686">
        <v>3641022</v>
      </c>
      <c r="DE15" s="681"/>
      <c r="DF15" s="681"/>
      <c r="DG15" s="681"/>
      <c r="DH15" s="681"/>
      <c r="DI15" s="681"/>
      <c r="DJ15" s="681"/>
      <c r="DK15" s="681"/>
      <c r="DL15" s="681"/>
      <c r="DM15" s="681"/>
      <c r="DN15" s="681"/>
      <c r="DO15" s="681"/>
      <c r="DP15" s="682"/>
      <c r="DQ15" s="686">
        <v>3421736</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28189</v>
      </c>
      <c r="S16" s="681"/>
      <c r="T16" s="681"/>
      <c r="U16" s="681"/>
      <c r="V16" s="681"/>
      <c r="W16" s="681"/>
      <c r="X16" s="681"/>
      <c r="Y16" s="682"/>
      <c r="Z16" s="713">
        <v>0.1</v>
      </c>
      <c r="AA16" s="713"/>
      <c r="AB16" s="713"/>
      <c r="AC16" s="713"/>
      <c r="AD16" s="714">
        <v>28189</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228</v>
      </c>
      <c r="BH16" s="681"/>
      <c r="BI16" s="681"/>
      <c r="BJ16" s="681"/>
      <c r="BK16" s="681"/>
      <c r="BL16" s="681"/>
      <c r="BM16" s="681"/>
      <c r="BN16" s="682"/>
      <c r="BO16" s="713" t="s">
        <v>228</v>
      </c>
      <c r="BP16" s="713"/>
      <c r="BQ16" s="713"/>
      <c r="BR16" s="713"/>
      <c r="BS16" s="686" t="s">
        <v>228</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1420130</v>
      </c>
      <c r="CS16" s="681"/>
      <c r="CT16" s="681"/>
      <c r="CU16" s="681"/>
      <c r="CV16" s="681"/>
      <c r="CW16" s="681"/>
      <c r="CX16" s="681"/>
      <c r="CY16" s="682"/>
      <c r="CZ16" s="713">
        <v>2.6</v>
      </c>
      <c r="DA16" s="713"/>
      <c r="DB16" s="713"/>
      <c r="DC16" s="713"/>
      <c r="DD16" s="686" t="s">
        <v>127</v>
      </c>
      <c r="DE16" s="681"/>
      <c r="DF16" s="681"/>
      <c r="DG16" s="681"/>
      <c r="DH16" s="681"/>
      <c r="DI16" s="681"/>
      <c r="DJ16" s="681"/>
      <c r="DK16" s="681"/>
      <c r="DL16" s="681"/>
      <c r="DM16" s="681"/>
      <c r="DN16" s="681"/>
      <c r="DO16" s="681"/>
      <c r="DP16" s="682"/>
      <c r="DQ16" s="686">
        <v>109836</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52473</v>
      </c>
      <c r="S17" s="681"/>
      <c r="T17" s="681"/>
      <c r="U17" s="681"/>
      <c r="V17" s="681"/>
      <c r="W17" s="681"/>
      <c r="X17" s="681"/>
      <c r="Y17" s="682"/>
      <c r="Z17" s="713">
        <v>0.1</v>
      </c>
      <c r="AA17" s="713"/>
      <c r="AB17" s="713"/>
      <c r="AC17" s="713"/>
      <c r="AD17" s="714">
        <v>52473</v>
      </c>
      <c r="AE17" s="714"/>
      <c r="AF17" s="714"/>
      <c r="AG17" s="714"/>
      <c r="AH17" s="714"/>
      <c r="AI17" s="714"/>
      <c r="AJ17" s="714"/>
      <c r="AK17" s="714"/>
      <c r="AL17" s="683">
        <v>0.3</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228</v>
      </c>
      <c r="BH17" s="681"/>
      <c r="BI17" s="681"/>
      <c r="BJ17" s="681"/>
      <c r="BK17" s="681"/>
      <c r="BL17" s="681"/>
      <c r="BM17" s="681"/>
      <c r="BN17" s="682"/>
      <c r="BO17" s="713" t="s">
        <v>127</v>
      </c>
      <c r="BP17" s="713"/>
      <c r="BQ17" s="713"/>
      <c r="BR17" s="713"/>
      <c r="BS17" s="686" t="s">
        <v>228</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3097994</v>
      </c>
      <c r="CS17" s="681"/>
      <c r="CT17" s="681"/>
      <c r="CU17" s="681"/>
      <c r="CV17" s="681"/>
      <c r="CW17" s="681"/>
      <c r="CX17" s="681"/>
      <c r="CY17" s="682"/>
      <c r="CZ17" s="713">
        <v>5.8</v>
      </c>
      <c r="DA17" s="713"/>
      <c r="DB17" s="713"/>
      <c r="DC17" s="713"/>
      <c r="DD17" s="686" t="s">
        <v>228</v>
      </c>
      <c r="DE17" s="681"/>
      <c r="DF17" s="681"/>
      <c r="DG17" s="681"/>
      <c r="DH17" s="681"/>
      <c r="DI17" s="681"/>
      <c r="DJ17" s="681"/>
      <c r="DK17" s="681"/>
      <c r="DL17" s="681"/>
      <c r="DM17" s="681"/>
      <c r="DN17" s="681"/>
      <c r="DO17" s="681"/>
      <c r="DP17" s="682"/>
      <c r="DQ17" s="686">
        <v>2960832</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98988</v>
      </c>
      <c r="S18" s="681"/>
      <c r="T18" s="681"/>
      <c r="U18" s="681"/>
      <c r="V18" s="681"/>
      <c r="W18" s="681"/>
      <c r="X18" s="681"/>
      <c r="Y18" s="682"/>
      <c r="Z18" s="713">
        <v>0.2</v>
      </c>
      <c r="AA18" s="713"/>
      <c r="AB18" s="713"/>
      <c r="AC18" s="713"/>
      <c r="AD18" s="714">
        <v>98988</v>
      </c>
      <c r="AE18" s="714"/>
      <c r="AF18" s="714"/>
      <c r="AG18" s="714"/>
      <c r="AH18" s="714"/>
      <c r="AI18" s="714"/>
      <c r="AJ18" s="714"/>
      <c r="AK18" s="714"/>
      <c r="AL18" s="683">
        <v>0.5</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228</v>
      </c>
      <c r="BP18" s="713"/>
      <c r="BQ18" s="713"/>
      <c r="BR18" s="713"/>
      <c r="BS18" s="686" t="s">
        <v>228</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228</v>
      </c>
      <c r="DA18" s="713"/>
      <c r="DB18" s="713"/>
      <c r="DC18" s="713"/>
      <c r="DD18" s="686" t="s">
        <v>127</v>
      </c>
      <c r="DE18" s="681"/>
      <c r="DF18" s="681"/>
      <c r="DG18" s="681"/>
      <c r="DH18" s="681"/>
      <c r="DI18" s="681"/>
      <c r="DJ18" s="681"/>
      <c r="DK18" s="681"/>
      <c r="DL18" s="681"/>
      <c r="DM18" s="681"/>
      <c r="DN18" s="681"/>
      <c r="DO18" s="681"/>
      <c r="DP18" s="682"/>
      <c r="DQ18" s="686" t="s">
        <v>228</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79160</v>
      </c>
      <c r="S19" s="681"/>
      <c r="T19" s="681"/>
      <c r="U19" s="681"/>
      <c r="V19" s="681"/>
      <c r="W19" s="681"/>
      <c r="X19" s="681"/>
      <c r="Y19" s="682"/>
      <c r="Z19" s="713">
        <v>0.1</v>
      </c>
      <c r="AA19" s="713"/>
      <c r="AB19" s="713"/>
      <c r="AC19" s="713"/>
      <c r="AD19" s="714">
        <v>79160</v>
      </c>
      <c r="AE19" s="714"/>
      <c r="AF19" s="714"/>
      <c r="AG19" s="714"/>
      <c r="AH19" s="714"/>
      <c r="AI19" s="714"/>
      <c r="AJ19" s="714"/>
      <c r="AK19" s="714"/>
      <c r="AL19" s="683">
        <v>0.4</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498670</v>
      </c>
      <c r="BH19" s="681"/>
      <c r="BI19" s="681"/>
      <c r="BJ19" s="681"/>
      <c r="BK19" s="681"/>
      <c r="BL19" s="681"/>
      <c r="BM19" s="681"/>
      <c r="BN19" s="682"/>
      <c r="BO19" s="713">
        <v>5.3</v>
      </c>
      <c r="BP19" s="713"/>
      <c r="BQ19" s="713"/>
      <c r="BR19" s="713"/>
      <c r="BS19" s="686" t="s">
        <v>127</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228</v>
      </c>
      <c r="CS19" s="681"/>
      <c r="CT19" s="681"/>
      <c r="CU19" s="681"/>
      <c r="CV19" s="681"/>
      <c r="CW19" s="681"/>
      <c r="CX19" s="681"/>
      <c r="CY19" s="682"/>
      <c r="CZ19" s="713" t="s">
        <v>228</v>
      </c>
      <c r="DA19" s="713"/>
      <c r="DB19" s="713"/>
      <c r="DC19" s="713"/>
      <c r="DD19" s="686" t="s">
        <v>127</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13088</v>
      </c>
      <c r="S20" s="681"/>
      <c r="T20" s="681"/>
      <c r="U20" s="681"/>
      <c r="V20" s="681"/>
      <c r="W20" s="681"/>
      <c r="X20" s="681"/>
      <c r="Y20" s="682"/>
      <c r="Z20" s="713">
        <v>0</v>
      </c>
      <c r="AA20" s="713"/>
      <c r="AB20" s="713"/>
      <c r="AC20" s="713"/>
      <c r="AD20" s="714">
        <v>13088</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498670</v>
      </c>
      <c r="BH20" s="681"/>
      <c r="BI20" s="681"/>
      <c r="BJ20" s="681"/>
      <c r="BK20" s="681"/>
      <c r="BL20" s="681"/>
      <c r="BM20" s="681"/>
      <c r="BN20" s="682"/>
      <c r="BO20" s="713">
        <v>5.3</v>
      </c>
      <c r="BP20" s="713"/>
      <c r="BQ20" s="713"/>
      <c r="BR20" s="713"/>
      <c r="BS20" s="686" t="s">
        <v>127</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53870462</v>
      </c>
      <c r="CS20" s="681"/>
      <c r="CT20" s="681"/>
      <c r="CU20" s="681"/>
      <c r="CV20" s="681"/>
      <c r="CW20" s="681"/>
      <c r="CX20" s="681"/>
      <c r="CY20" s="682"/>
      <c r="CZ20" s="713">
        <v>100</v>
      </c>
      <c r="DA20" s="713"/>
      <c r="DB20" s="713"/>
      <c r="DC20" s="713"/>
      <c r="DD20" s="686">
        <v>7163138</v>
      </c>
      <c r="DE20" s="681"/>
      <c r="DF20" s="681"/>
      <c r="DG20" s="681"/>
      <c r="DH20" s="681"/>
      <c r="DI20" s="681"/>
      <c r="DJ20" s="681"/>
      <c r="DK20" s="681"/>
      <c r="DL20" s="681"/>
      <c r="DM20" s="681"/>
      <c r="DN20" s="681"/>
      <c r="DO20" s="681"/>
      <c r="DP20" s="682"/>
      <c r="DQ20" s="686">
        <v>23746189</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6740</v>
      </c>
      <c r="S21" s="681"/>
      <c r="T21" s="681"/>
      <c r="U21" s="681"/>
      <c r="V21" s="681"/>
      <c r="W21" s="681"/>
      <c r="X21" s="681"/>
      <c r="Y21" s="682"/>
      <c r="Z21" s="713">
        <v>0</v>
      </c>
      <c r="AA21" s="713"/>
      <c r="AB21" s="713"/>
      <c r="AC21" s="713"/>
      <c r="AD21" s="714">
        <v>6740</v>
      </c>
      <c r="AE21" s="714"/>
      <c r="AF21" s="714"/>
      <c r="AG21" s="714"/>
      <c r="AH21" s="714"/>
      <c r="AI21" s="714"/>
      <c r="AJ21" s="714"/>
      <c r="AK21" s="714"/>
      <c r="AL21" s="683">
        <v>0</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v>1818</v>
      </c>
      <c r="BH21" s="681"/>
      <c r="BI21" s="681"/>
      <c r="BJ21" s="681"/>
      <c r="BK21" s="681"/>
      <c r="BL21" s="681"/>
      <c r="BM21" s="681"/>
      <c r="BN21" s="682"/>
      <c r="BO21" s="713">
        <v>0</v>
      </c>
      <c r="BP21" s="713"/>
      <c r="BQ21" s="713"/>
      <c r="BR21" s="713"/>
      <c r="BS21" s="686" t="s">
        <v>228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7835807</v>
      </c>
      <c r="S22" s="681"/>
      <c r="T22" s="681"/>
      <c r="U22" s="681"/>
      <c r="V22" s="681"/>
      <c r="W22" s="681"/>
      <c r="X22" s="681"/>
      <c r="Y22" s="682"/>
      <c r="Z22" s="713">
        <v>14.2</v>
      </c>
      <c r="AA22" s="713"/>
      <c r="AB22" s="713"/>
      <c r="AC22" s="713"/>
      <c r="AD22" s="714">
        <v>6717598</v>
      </c>
      <c r="AE22" s="714"/>
      <c r="AF22" s="714"/>
      <c r="AG22" s="714"/>
      <c r="AH22" s="714"/>
      <c r="AI22" s="714"/>
      <c r="AJ22" s="714"/>
      <c r="AK22" s="714"/>
      <c r="AL22" s="683">
        <v>36.9</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127</v>
      </c>
      <c r="BH22" s="681"/>
      <c r="BI22" s="681"/>
      <c r="BJ22" s="681"/>
      <c r="BK22" s="681"/>
      <c r="BL22" s="681"/>
      <c r="BM22" s="681"/>
      <c r="BN22" s="682"/>
      <c r="BO22" s="713" t="s">
        <v>127</v>
      </c>
      <c r="BP22" s="713"/>
      <c r="BQ22" s="713"/>
      <c r="BR22" s="713"/>
      <c r="BS22" s="686" t="s">
        <v>228</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6717598</v>
      </c>
      <c r="S23" s="681"/>
      <c r="T23" s="681"/>
      <c r="U23" s="681"/>
      <c r="V23" s="681"/>
      <c r="W23" s="681"/>
      <c r="X23" s="681"/>
      <c r="Y23" s="682"/>
      <c r="Z23" s="713">
        <v>12.2</v>
      </c>
      <c r="AA23" s="713"/>
      <c r="AB23" s="713"/>
      <c r="AC23" s="713"/>
      <c r="AD23" s="714">
        <v>6717598</v>
      </c>
      <c r="AE23" s="714"/>
      <c r="AF23" s="714"/>
      <c r="AG23" s="714"/>
      <c r="AH23" s="714"/>
      <c r="AI23" s="714"/>
      <c r="AJ23" s="714"/>
      <c r="AK23" s="714"/>
      <c r="AL23" s="683">
        <v>36.9</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v>496852</v>
      </c>
      <c r="BH23" s="681"/>
      <c r="BI23" s="681"/>
      <c r="BJ23" s="681"/>
      <c r="BK23" s="681"/>
      <c r="BL23" s="681"/>
      <c r="BM23" s="681"/>
      <c r="BN23" s="682"/>
      <c r="BO23" s="713">
        <v>5.2</v>
      </c>
      <c r="BP23" s="713"/>
      <c r="BQ23" s="713"/>
      <c r="BR23" s="713"/>
      <c r="BS23" s="686" t="s">
        <v>127</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814686</v>
      </c>
      <c r="S24" s="681"/>
      <c r="T24" s="681"/>
      <c r="U24" s="681"/>
      <c r="V24" s="681"/>
      <c r="W24" s="681"/>
      <c r="X24" s="681"/>
      <c r="Y24" s="682"/>
      <c r="Z24" s="713">
        <v>1.5</v>
      </c>
      <c r="AA24" s="713"/>
      <c r="AB24" s="713"/>
      <c r="AC24" s="713"/>
      <c r="AD24" s="714" t="s">
        <v>127</v>
      </c>
      <c r="AE24" s="714"/>
      <c r="AF24" s="714"/>
      <c r="AG24" s="714"/>
      <c r="AH24" s="714"/>
      <c r="AI24" s="714"/>
      <c r="AJ24" s="714"/>
      <c r="AK24" s="714"/>
      <c r="AL24" s="683" t="s">
        <v>127</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228</v>
      </c>
      <c r="BH24" s="681"/>
      <c r="BI24" s="681"/>
      <c r="BJ24" s="681"/>
      <c r="BK24" s="681"/>
      <c r="BL24" s="681"/>
      <c r="BM24" s="681"/>
      <c r="BN24" s="682"/>
      <c r="BO24" s="713" t="s">
        <v>127</v>
      </c>
      <c r="BP24" s="713"/>
      <c r="BQ24" s="713"/>
      <c r="BR24" s="713"/>
      <c r="BS24" s="686" t="s">
        <v>228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15137404</v>
      </c>
      <c r="CS24" s="736"/>
      <c r="CT24" s="736"/>
      <c r="CU24" s="736"/>
      <c r="CV24" s="736"/>
      <c r="CW24" s="736"/>
      <c r="CX24" s="736"/>
      <c r="CY24" s="779"/>
      <c r="CZ24" s="780">
        <v>28.1</v>
      </c>
      <c r="DA24" s="753"/>
      <c r="DB24" s="753"/>
      <c r="DC24" s="783"/>
      <c r="DD24" s="778">
        <v>10008681</v>
      </c>
      <c r="DE24" s="736"/>
      <c r="DF24" s="736"/>
      <c r="DG24" s="736"/>
      <c r="DH24" s="736"/>
      <c r="DI24" s="736"/>
      <c r="DJ24" s="736"/>
      <c r="DK24" s="779"/>
      <c r="DL24" s="778">
        <v>9790717</v>
      </c>
      <c r="DM24" s="736"/>
      <c r="DN24" s="736"/>
      <c r="DO24" s="736"/>
      <c r="DP24" s="736"/>
      <c r="DQ24" s="736"/>
      <c r="DR24" s="736"/>
      <c r="DS24" s="736"/>
      <c r="DT24" s="736"/>
      <c r="DU24" s="736"/>
      <c r="DV24" s="779"/>
      <c r="DW24" s="780">
        <v>51.2</v>
      </c>
      <c r="DX24" s="753"/>
      <c r="DY24" s="753"/>
      <c r="DZ24" s="753"/>
      <c r="EA24" s="753"/>
      <c r="EB24" s="753"/>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303523</v>
      </c>
      <c r="S25" s="681"/>
      <c r="T25" s="681"/>
      <c r="U25" s="681"/>
      <c r="V25" s="681"/>
      <c r="W25" s="681"/>
      <c r="X25" s="681"/>
      <c r="Y25" s="682"/>
      <c r="Z25" s="713">
        <v>0.6</v>
      </c>
      <c r="AA25" s="713"/>
      <c r="AB25" s="713"/>
      <c r="AC25" s="713"/>
      <c r="AD25" s="714" t="s">
        <v>228</v>
      </c>
      <c r="AE25" s="714"/>
      <c r="AF25" s="714"/>
      <c r="AG25" s="714"/>
      <c r="AH25" s="714"/>
      <c r="AI25" s="714"/>
      <c r="AJ25" s="714"/>
      <c r="AK25" s="714"/>
      <c r="AL25" s="683" t="s">
        <v>228</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127</v>
      </c>
      <c r="BH25" s="681"/>
      <c r="BI25" s="681"/>
      <c r="BJ25" s="681"/>
      <c r="BK25" s="681"/>
      <c r="BL25" s="681"/>
      <c r="BM25" s="681"/>
      <c r="BN25" s="682"/>
      <c r="BO25" s="713" t="s">
        <v>127</v>
      </c>
      <c r="BP25" s="713"/>
      <c r="BQ25" s="713"/>
      <c r="BR25" s="713"/>
      <c r="BS25" s="686" t="s">
        <v>228</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5044516</v>
      </c>
      <c r="CS25" s="699"/>
      <c r="CT25" s="699"/>
      <c r="CU25" s="699"/>
      <c r="CV25" s="699"/>
      <c r="CW25" s="699"/>
      <c r="CX25" s="699"/>
      <c r="CY25" s="700"/>
      <c r="CZ25" s="683">
        <v>9.4</v>
      </c>
      <c r="DA25" s="701"/>
      <c r="DB25" s="701"/>
      <c r="DC25" s="702"/>
      <c r="DD25" s="686">
        <v>4782299</v>
      </c>
      <c r="DE25" s="699"/>
      <c r="DF25" s="699"/>
      <c r="DG25" s="699"/>
      <c r="DH25" s="699"/>
      <c r="DI25" s="699"/>
      <c r="DJ25" s="699"/>
      <c r="DK25" s="700"/>
      <c r="DL25" s="686">
        <v>4657506</v>
      </c>
      <c r="DM25" s="699"/>
      <c r="DN25" s="699"/>
      <c r="DO25" s="699"/>
      <c r="DP25" s="699"/>
      <c r="DQ25" s="699"/>
      <c r="DR25" s="699"/>
      <c r="DS25" s="699"/>
      <c r="DT25" s="699"/>
      <c r="DU25" s="699"/>
      <c r="DV25" s="700"/>
      <c r="DW25" s="683">
        <v>24.4</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19743752</v>
      </c>
      <c r="S26" s="681"/>
      <c r="T26" s="681"/>
      <c r="U26" s="681"/>
      <c r="V26" s="681"/>
      <c r="W26" s="681"/>
      <c r="X26" s="681"/>
      <c r="Y26" s="682"/>
      <c r="Z26" s="713">
        <v>35.9</v>
      </c>
      <c r="AA26" s="713"/>
      <c r="AB26" s="713"/>
      <c r="AC26" s="713"/>
      <c r="AD26" s="714">
        <v>18128691</v>
      </c>
      <c r="AE26" s="714"/>
      <c r="AF26" s="714"/>
      <c r="AG26" s="714"/>
      <c r="AH26" s="714"/>
      <c r="AI26" s="714"/>
      <c r="AJ26" s="714"/>
      <c r="AK26" s="714"/>
      <c r="AL26" s="683">
        <v>99.6</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228</v>
      </c>
      <c r="BH26" s="681"/>
      <c r="BI26" s="681"/>
      <c r="BJ26" s="681"/>
      <c r="BK26" s="681"/>
      <c r="BL26" s="681"/>
      <c r="BM26" s="681"/>
      <c r="BN26" s="682"/>
      <c r="BO26" s="713" t="s">
        <v>228</v>
      </c>
      <c r="BP26" s="713"/>
      <c r="BQ26" s="713"/>
      <c r="BR26" s="713"/>
      <c r="BS26" s="686" t="s">
        <v>228</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2936693</v>
      </c>
      <c r="CS26" s="681"/>
      <c r="CT26" s="681"/>
      <c r="CU26" s="681"/>
      <c r="CV26" s="681"/>
      <c r="CW26" s="681"/>
      <c r="CX26" s="681"/>
      <c r="CY26" s="682"/>
      <c r="CZ26" s="683">
        <v>5.5</v>
      </c>
      <c r="DA26" s="701"/>
      <c r="DB26" s="701"/>
      <c r="DC26" s="702"/>
      <c r="DD26" s="686">
        <v>2807710</v>
      </c>
      <c r="DE26" s="681"/>
      <c r="DF26" s="681"/>
      <c r="DG26" s="681"/>
      <c r="DH26" s="681"/>
      <c r="DI26" s="681"/>
      <c r="DJ26" s="681"/>
      <c r="DK26" s="682"/>
      <c r="DL26" s="686" t="s">
        <v>127</v>
      </c>
      <c r="DM26" s="681"/>
      <c r="DN26" s="681"/>
      <c r="DO26" s="681"/>
      <c r="DP26" s="681"/>
      <c r="DQ26" s="681"/>
      <c r="DR26" s="681"/>
      <c r="DS26" s="681"/>
      <c r="DT26" s="681"/>
      <c r="DU26" s="681"/>
      <c r="DV26" s="682"/>
      <c r="DW26" s="683" t="s">
        <v>127</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10523</v>
      </c>
      <c r="S27" s="681"/>
      <c r="T27" s="681"/>
      <c r="U27" s="681"/>
      <c r="V27" s="681"/>
      <c r="W27" s="681"/>
      <c r="X27" s="681"/>
      <c r="Y27" s="682"/>
      <c r="Z27" s="713">
        <v>0</v>
      </c>
      <c r="AA27" s="713"/>
      <c r="AB27" s="713"/>
      <c r="AC27" s="713"/>
      <c r="AD27" s="714">
        <v>10523</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9478175</v>
      </c>
      <c r="BH27" s="681"/>
      <c r="BI27" s="681"/>
      <c r="BJ27" s="681"/>
      <c r="BK27" s="681"/>
      <c r="BL27" s="681"/>
      <c r="BM27" s="681"/>
      <c r="BN27" s="682"/>
      <c r="BO27" s="713">
        <v>100</v>
      </c>
      <c r="BP27" s="713"/>
      <c r="BQ27" s="713"/>
      <c r="BR27" s="713"/>
      <c r="BS27" s="686" t="s">
        <v>228</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6994894</v>
      </c>
      <c r="CS27" s="699"/>
      <c r="CT27" s="699"/>
      <c r="CU27" s="699"/>
      <c r="CV27" s="699"/>
      <c r="CW27" s="699"/>
      <c r="CX27" s="699"/>
      <c r="CY27" s="700"/>
      <c r="CZ27" s="683">
        <v>13</v>
      </c>
      <c r="DA27" s="701"/>
      <c r="DB27" s="701"/>
      <c r="DC27" s="702"/>
      <c r="DD27" s="686">
        <v>2265550</v>
      </c>
      <c r="DE27" s="699"/>
      <c r="DF27" s="699"/>
      <c r="DG27" s="699"/>
      <c r="DH27" s="699"/>
      <c r="DI27" s="699"/>
      <c r="DJ27" s="699"/>
      <c r="DK27" s="700"/>
      <c r="DL27" s="686">
        <v>2179183</v>
      </c>
      <c r="DM27" s="699"/>
      <c r="DN27" s="699"/>
      <c r="DO27" s="699"/>
      <c r="DP27" s="699"/>
      <c r="DQ27" s="699"/>
      <c r="DR27" s="699"/>
      <c r="DS27" s="699"/>
      <c r="DT27" s="699"/>
      <c r="DU27" s="699"/>
      <c r="DV27" s="700"/>
      <c r="DW27" s="683">
        <v>11.4</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32632</v>
      </c>
      <c r="S28" s="681"/>
      <c r="T28" s="681"/>
      <c r="U28" s="681"/>
      <c r="V28" s="681"/>
      <c r="W28" s="681"/>
      <c r="X28" s="681"/>
      <c r="Y28" s="682"/>
      <c r="Z28" s="713">
        <v>0.1</v>
      </c>
      <c r="AA28" s="713"/>
      <c r="AB28" s="713"/>
      <c r="AC28" s="713"/>
      <c r="AD28" s="714" t="s">
        <v>127</v>
      </c>
      <c r="AE28" s="714"/>
      <c r="AF28" s="714"/>
      <c r="AG28" s="714"/>
      <c r="AH28" s="714"/>
      <c r="AI28" s="714"/>
      <c r="AJ28" s="714"/>
      <c r="AK28" s="714"/>
      <c r="AL28" s="683" t="s">
        <v>228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3097994</v>
      </c>
      <c r="CS28" s="681"/>
      <c r="CT28" s="681"/>
      <c r="CU28" s="681"/>
      <c r="CV28" s="681"/>
      <c r="CW28" s="681"/>
      <c r="CX28" s="681"/>
      <c r="CY28" s="682"/>
      <c r="CZ28" s="683">
        <v>5.8</v>
      </c>
      <c r="DA28" s="701"/>
      <c r="DB28" s="701"/>
      <c r="DC28" s="702"/>
      <c r="DD28" s="686">
        <v>2960832</v>
      </c>
      <c r="DE28" s="681"/>
      <c r="DF28" s="681"/>
      <c r="DG28" s="681"/>
      <c r="DH28" s="681"/>
      <c r="DI28" s="681"/>
      <c r="DJ28" s="681"/>
      <c r="DK28" s="682"/>
      <c r="DL28" s="686">
        <v>2954028</v>
      </c>
      <c r="DM28" s="681"/>
      <c r="DN28" s="681"/>
      <c r="DO28" s="681"/>
      <c r="DP28" s="681"/>
      <c r="DQ28" s="681"/>
      <c r="DR28" s="681"/>
      <c r="DS28" s="681"/>
      <c r="DT28" s="681"/>
      <c r="DU28" s="681"/>
      <c r="DV28" s="682"/>
      <c r="DW28" s="683">
        <v>15.5</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391921</v>
      </c>
      <c r="S29" s="681"/>
      <c r="T29" s="681"/>
      <c r="U29" s="681"/>
      <c r="V29" s="681"/>
      <c r="W29" s="681"/>
      <c r="X29" s="681"/>
      <c r="Y29" s="682"/>
      <c r="Z29" s="713">
        <v>0.7</v>
      </c>
      <c r="AA29" s="713"/>
      <c r="AB29" s="713"/>
      <c r="AC29" s="713"/>
      <c r="AD29" s="714">
        <v>21085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19" t="s">
        <v>69</v>
      </c>
      <c r="CG29" s="720"/>
      <c r="CH29" s="720"/>
      <c r="CI29" s="720"/>
      <c r="CJ29" s="720"/>
      <c r="CK29" s="720"/>
      <c r="CL29" s="720"/>
      <c r="CM29" s="720"/>
      <c r="CN29" s="720"/>
      <c r="CO29" s="720"/>
      <c r="CP29" s="720"/>
      <c r="CQ29" s="721"/>
      <c r="CR29" s="680">
        <v>3097994</v>
      </c>
      <c r="CS29" s="699"/>
      <c r="CT29" s="699"/>
      <c r="CU29" s="699"/>
      <c r="CV29" s="699"/>
      <c r="CW29" s="699"/>
      <c r="CX29" s="699"/>
      <c r="CY29" s="700"/>
      <c r="CZ29" s="683">
        <v>5.8</v>
      </c>
      <c r="DA29" s="701"/>
      <c r="DB29" s="701"/>
      <c r="DC29" s="702"/>
      <c r="DD29" s="686">
        <v>2960832</v>
      </c>
      <c r="DE29" s="699"/>
      <c r="DF29" s="699"/>
      <c r="DG29" s="699"/>
      <c r="DH29" s="699"/>
      <c r="DI29" s="699"/>
      <c r="DJ29" s="699"/>
      <c r="DK29" s="700"/>
      <c r="DL29" s="686">
        <v>2954028</v>
      </c>
      <c r="DM29" s="699"/>
      <c r="DN29" s="699"/>
      <c r="DO29" s="699"/>
      <c r="DP29" s="699"/>
      <c r="DQ29" s="699"/>
      <c r="DR29" s="699"/>
      <c r="DS29" s="699"/>
      <c r="DT29" s="699"/>
      <c r="DU29" s="699"/>
      <c r="DV29" s="700"/>
      <c r="DW29" s="683">
        <v>15.5</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44043</v>
      </c>
      <c r="S30" s="681"/>
      <c r="T30" s="681"/>
      <c r="U30" s="681"/>
      <c r="V30" s="681"/>
      <c r="W30" s="681"/>
      <c r="X30" s="681"/>
      <c r="Y30" s="682"/>
      <c r="Z30" s="713">
        <v>0.1</v>
      </c>
      <c r="AA30" s="713"/>
      <c r="AB30" s="713"/>
      <c r="AC30" s="713"/>
      <c r="AD30" s="714" t="s">
        <v>228</v>
      </c>
      <c r="AE30" s="714"/>
      <c r="AF30" s="714"/>
      <c r="AG30" s="714"/>
      <c r="AH30" s="714"/>
      <c r="AI30" s="714"/>
      <c r="AJ30" s="714"/>
      <c r="AK30" s="714"/>
      <c r="AL30" s="683" t="s">
        <v>127</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1"/>
      <c r="CE30" s="772"/>
      <c r="CF30" s="719" t="s">
        <v>308</v>
      </c>
      <c r="CG30" s="720"/>
      <c r="CH30" s="720"/>
      <c r="CI30" s="720"/>
      <c r="CJ30" s="720"/>
      <c r="CK30" s="720"/>
      <c r="CL30" s="720"/>
      <c r="CM30" s="720"/>
      <c r="CN30" s="720"/>
      <c r="CO30" s="720"/>
      <c r="CP30" s="720"/>
      <c r="CQ30" s="721"/>
      <c r="CR30" s="680">
        <v>2949910</v>
      </c>
      <c r="CS30" s="681"/>
      <c r="CT30" s="681"/>
      <c r="CU30" s="681"/>
      <c r="CV30" s="681"/>
      <c r="CW30" s="681"/>
      <c r="CX30" s="681"/>
      <c r="CY30" s="682"/>
      <c r="CZ30" s="683">
        <v>5.5</v>
      </c>
      <c r="DA30" s="701"/>
      <c r="DB30" s="701"/>
      <c r="DC30" s="702"/>
      <c r="DD30" s="686">
        <v>2819306</v>
      </c>
      <c r="DE30" s="681"/>
      <c r="DF30" s="681"/>
      <c r="DG30" s="681"/>
      <c r="DH30" s="681"/>
      <c r="DI30" s="681"/>
      <c r="DJ30" s="681"/>
      <c r="DK30" s="682"/>
      <c r="DL30" s="686">
        <v>2812506</v>
      </c>
      <c r="DM30" s="681"/>
      <c r="DN30" s="681"/>
      <c r="DO30" s="681"/>
      <c r="DP30" s="681"/>
      <c r="DQ30" s="681"/>
      <c r="DR30" s="681"/>
      <c r="DS30" s="681"/>
      <c r="DT30" s="681"/>
      <c r="DU30" s="681"/>
      <c r="DV30" s="682"/>
      <c r="DW30" s="683">
        <v>14.7</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14923984</v>
      </c>
      <c r="S31" s="681"/>
      <c r="T31" s="681"/>
      <c r="U31" s="681"/>
      <c r="V31" s="681"/>
      <c r="W31" s="681"/>
      <c r="X31" s="681"/>
      <c r="Y31" s="682"/>
      <c r="Z31" s="713">
        <v>27.1</v>
      </c>
      <c r="AA31" s="713"/>
      <c r="AB31" s="713"/>
      <c r="AC31" s="713"/>
      <c r="AD31" s="714" t="s">
        <v>127</v>
      </c>
      <c r="AE31" s="714"/>
      <c r="AF31" s="714"/>
      <c r="AG31" s="714"/>
      <c r="AH31" s="714"/>
      <c r="AI31" s="714"/>
      <c r="AJ31" s="714"/>
      <c r="AK31" s="714"/>
      <c r="AL31" s="683" t="s">
        <v>228</v>
      </c>
      <c r="AM31" s="684"/>
      <c r="AN31" s="684"/>
      <c r="AO31" s="715"/>
      <c r="AP31" s="755" t="s">
        <v>310</v>
      </c>
      <c r="AQ31" s="756"/>
      <c r="AR31" s="756"/>
      <c r="AS31" s="756"/>
      <c r="AT31" s="761" t="s">
        <v>311</v>
      </c>
      <c r="AU31" s="231"/>
      <c r="AV31" s="231"/>
      <c r="AW31" s="231"/>
      <c r="AX31" s="748" t="s">
        <v>185</v>
      </c>
      <c r="AY31" s="749"/>
      <c r="AZ31" s="749"/>
      <c r="BA31" s="749"/>
      <c r="BB31" s="749"/>
      <c r="BC31" s="749"/>
      <c r="BD31" s="749"/>
      <c r="BE31" s="749"/>
      <c r="BF31" s="750"/>
      <c r="BG31" s="751">
        <v>99.2</v>
      </c>
      <c r="BH31" s="752"/>
      <c r="BI31" s="752"/>
      <c r="BJ31" s="752"/>
      <c r="BK31" s="752"/>
      <c r="BL31" s="752"/>
      <c r="BM31" s="753">
        <v>98.7</v>
      </c>
      <c r="BN31" s="752"/>
      <c r="BO31" s="752"/>
      <c r="BP31" s="752"/>
      <c r="BQ31" s="754"/>
      <c r="BR31" s="751">
        <v>99.5</v>
      </c>
      <c r="BS31" s="752"/>
      <c r="BT31" s="752"/>
      <c r="BU31" s="752"/>
      <c r="BV31" s="752"/>
      <c r="BW31" s="752"/>
      <c r="BX31" s="753">
        <v>98.8</v>
      </c>
      <c r="BY31" s="752"/>
      <c r="BZ31" s="752"/>
      <c r="CA31" s="752"/>
      <c r="CB31" s="754"/>
      <c r="CD31" s="771"/>
      <c r="CE31" s="772"/>
      <c r="CF31" s="719" t="s">
        <v>312</v>
      </c>
      <c r="CG31" s="720"/>
      <c r="CH31" s="720"/>
      <c r="CI31" s="720"/>
      <c r="CJ31" s="720"/>
      <c r="CK31" s="720"/>
      <c r="CL31" s="720"/>
      <c r="CM31" s="720"/>
      <c r="CN31" s="720"/>
      <c r="CO31" s="720"/>
      <c r="CP31" s="720"/>
      <c r="CQ31" s="721"/>
      <c r="CR31" s="680">
        <v>148084</v>
      </c>
      <c r="CS31" s="699"/>
      <c r="CT31" s="699"/>
      <c r="CU31" s="699"/>
      <c r="CV31" s="699"/>
      <c r="CW31" s="699"/>
      <c r="CX31" s="699"/>
      <c r="CY31" s="700"/>
      <c r="CZ31" s="683">
        <v>0.3</v>
      </c>
      <c r="DA31" s="701"/>
      <c r="DB31" s="701"/>
      <c r="DC31" s="702"/>
      <c r="DD31" s="686">
        <v>141526</v>
      </c>
      <c r="DE31" s="699"/>
      <c r="DF31" s="699"/>
      <c r="DG31" s="699"/>
      <c r="DH31" s="699"/>
      <c r="DI31" s="699"/>
      <c r="DJ31" s="699"/>
      <c r="DK31" s="700"/>
      <c r="DL31" s="686">
        <v>141522</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44" t="s">
        <v>313</v>
      </c>
      <c r="C32" s="745"/>
      <c r="D32" s="745"/>
      <c r="E32" s="745"/>
      <c r="F32" s="745"/>
      <c r="G32" s="745"/>
      <c r="H32" s="745"/>
      <c r="I32" s="745"/>
      <c r="J32" s="745"/>
      <c r="K32" s="745"/>
      <c r="L32" s="745"/>
      <c r="M32" s="745"/>
      <c r="N32" s="745"/>
      <c r="O32" s="745"/>
      <c r="P32" s="745"/>
      <c r="Q32" s="746"/>
      <c r="R32" s="680" t="s">
        <v>228</v>
      </c>
      <c r="S32" s="681"/>
      <c r="T32" s="681"/>
      <c r="U32" s="681"/>
      <c r="V32" s="681"/>
      <c r="W32" s="681"/>
      <c r="X32" s="681"/>
      <c r="Y32" s="682"/>
      <c r="Z32" s="713" t="s">
        <v>228</v>
      </c>
      <c r="AA32" s="713"/>
      <c r="AB32" s="713"/>
      <c r="AC32" s="713"/>
      <c r="AD32" s="714" t="s">
        <v>127</v>
      </c>
      <c r="AE32" s="714"/>
      <c r="AF32" s="714"/>
      <c r="AG32" s="714"/>
      <c r="AH32" s="714"/>
      <c r="AI32" s="714"/>
      <c r="AJ32" s="714"/>
      <c r="AK32" s="714"/>
      <c r="AL32" s="683" t="s">
        <v>127</v>
      </c>
      <c r="AM32" s="684"/>
      <c r="AN32" s="684"/>
      <c r="AO32" s="715"/>
      <c r="AP32" s="757"/>
      <c r="AQ32" s="758"/>
      <c r="AR32" s="758"/>
      <c r="AS32" s="758"/>
      <c r="AT32" s="762"/>
      <c r="AU32" s="230" t="s">
        <v>314</v>
      </c>
      <c r="AV32" s="230"/>
      <c r="AW32" s="230"/>
      <c r="AX32" s="677" t="s">
        <v>315</v>
      </c>
      <c r="AY32" s="678"/>
      <c r="AZ32" s="678"/>
      <c r="BA32" s="678"/>
      <c r="BB32" s="678"/>
      <c r="BC32" s="678"/>
      <c r="BD32" s="678"/>
      <c r="BE32" s="678"/>
      <c r="BF32" s="679"/>
      <c r="BG32" s="764">
        <v>99.5</v>
      </c>
      <c r="BH32" s="699"/>
      <c r="BI32" s="699"/>
      <c r="BJ32" s="699"/>
      <c r="BK32" s="699"/>
      <c r="BL32" s="699"/>
      <c r="BM32" s="684">
        <v>99.1</v>
      </c>
      <c r="BN32" s="765"/>
      <c r="BO32" s="765"/>
      <c r="BP32" s="765"/>
      <c r="BQ32" s="726"/>
      <c r="BR32" s="764">
        <v>99.5</v>
      </c>
      <c r="BS32" s="699"/>
      <c r="BT32" s="699"/>
      <c r="BU32" s="699"/>
      <c r="BV32" s="699"/>
      <c r="BW32" s="699"/>
      <c r="BX32" s="684">
        <v>98.9</v>
      </c>
      <c r="BY32" s="765"/>
      <c r="BZ32" s="765"/>
      <c r="CA32" s="765"/>
      <c r="CB32" s="726"/>
      <c r="CD32" s="773"/>
      <c r="CE32" s="774"/>
      <c r="CF32" s="719" t="s">
        <v>316</v>
      </c>
      <c r="CG32" s="720"/>
      <c r="CH32" s="720"/>
      <c r="CI32" s="720"/>
      <c r="CJ32" s="720"/>
      <c r="CK32" s="720"/>
      <c r="CL32" s="720"/>
      <c r="CM32" s="720"/>
      <c r="CN32" s="720"/>
      <c r="CO32" s="720"/>
      <c r="CP32" s="720"/>
      <c r="CQ32" s="721"/>
      <c r="CR32" s="680" t="s">
        <v>228</v>
      </c>
      <c r="CS32" s="681"/>
      <c r="CT32" s="681"/>
      <c r="CU32" s="681"/>
      <c r="CV32" s="681"/>
      <c r="CW32" s="681"/>
      <c r="CX32" s="681"/>
      <c r="CY32" s="682"/>
      <c r="CZ32" s="683" t="s">
        <v>127</v>
      </c>
      <c r="DA32" s="701"/>
      <c r="DB32" s="701"/>
      <c r="DC32" s="702"/>
      <c r="DD32" s="686" t="s">
        <v>228</v>
      </c>
      <c r="DE32" s="681"/>
      <c r="DF32" s="681"/>
      <c r="DG32" s="681"/>
      <c r="DH32" s="681"/>
      <c r="DI32" s="681"/>
      <c r="DJ32" s="681"/>
      <c r="DK32" s="682"/>
      <c r="DL32" s="686" t="s">
        <v>127</v>
      </c>
      <c r="DM32" s="681"/>
      <c r="DN32" s="681"/>
      <c r="DO32" s="681"/>
      <c r="DP32" s="681"/>
      <c r="DQ32" s="681"/>
      <c r="DR32" s="681"/>
      <c r="DS32" s="681"/>
      <c r="DT32" s="681"/>
      <c r="DU32" s="681"/>
      <c r="DV32" s="682"/>
      <c r="DW32" s="683" t="s">
        <v>228</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8938321</v>
      </c>
      <c r="S33" s="681"/>
      <c r="T33" s="681"/>
      <c r="U33" s="681"/>
      <c r="V33" s="681"/>
      <c r="W33" s="681"/>
      <c r="X33" s="681"/>
      <c r="Y33" s="682"/>
      <c r="Z33" s="713">
        <v>16.2</v>
      </c>
      <c r="AA33" s="713"/>
      <c r="AB33" s="713"/>
      <c r="AC33" s="713"/>
      <c r="AD33" s="714" t="s">
        <v>127</v>
      </c>
      <c r="AE33" s="714"/>
      <c r="AF33" s="714"/>
      <c r="AG33" s="714"/>
      <c r="AH33" s="714"/>
      <c r="AI33" s="714"/>
      <c r="AJ33" s="714"/>
      <c r="AK33" s="714"/>
      <c r="AL33" s="683" t="s">
        <v>228</v>
      </c>
      <c r="AM33" s="684"/>
      <c r="AN33" s="684"/>
      <c r="AO33" s="715"/>
      <c r="AP33" s="759"/>
      <c r="AQ33" s="760"/>
      <c r="AR33" s="760"/>
      <c r="AS33" s="760"/>
      <c r="AT33" s="763"/>
      <c r="AU33" s="232"/>
      <c r="AV33" s="232"/>
      <c r="AW33" s="232"/>
      <c r="AX33" s="661" t="s">
        <v>318</v>
      </c>
      <c r="AY33" s="662"/>
      <c r="AZ33" s="662"/>
      <c r="BA33" s="662"/>
      <c r="BB33" s="662"/>
      <c r="BC33" s="662"/>
      <c r="BD33" s="662"/>
      <c r="BE33" s="662"/>
      <c r="BF33" s="663"/>
      <c r="BG33" s="747">
        <v>98.8</v>
      </c>
      <c r="BH33" s="665"/>
      <c r="BI33" s="665"/>
      <c r="BJ33" s="665"/>
      <c r="BK33" s="665"/>
      <c r="BL33" s="665"/>
      <c r="BM33" s="707">
        <v>98.2</v>
      </c>
      <c r="BN33" s="665"/>
      <c r="BO33" s="665"/>
      <c r="BP33" s="665"/>
      <c r="BQ33" s="709"/>
      <c r="BR33" s="747">
        <v>99.4</v>
      </c>
      <c r="BS33" s="665"/>
      <c r="BT33" s="665"/>
      <c r="BU33" s="665"/>
      <c r="BV33" s="665"/>
      <c r="BW33" s="665"/>
      <c r="BX33" s="707">
        <v>98.6</v>
      </c>
      <c r="BY33" s="665"/>
      <c r="BZ33" s="665"/>
      <c r="CA33" s="665"/>
      <c r="CB33" s="709"/>
      <c r="CD33" s="719" t="s">
        <v>319</v>
      </c>
      <c r="CE33" s="720"/>
      <c r="CF33" s="720"/>
      <c r="CG33" s="720"/>
      <c r="CH33" s="720"/>
      <c r="CI33" s="720"/>
      <c r="CJ33" s="720"/>
      <c r="CK33" s="720"/>
      <c r="CL33" s="720"/>
      <c r="CM33" s="720"/>
      <c r="CN33" s="720"/>
      <c r="CO33" s="720"/>
      <c r="CP33" s="720"/>
      <c r="CQ33" s="721"/>
      <c r="CR33" s="680">
        <v>30149790</v>
      </c>
      <c r="CS33" s="699"/>
      <c r="CT33" s="699"/>
      <c r="CU33" s="699"/>
      <c r="CV33" s="699"/>
      <c r="CW33" s="699"/>
      <c r="CX33" s="699"/>
      <c r="CY33" s="700"/>
      <c r="CZ33" s="683">
        <v>56</v>
      </c>
      <c r="DA33" s="701"/>
      <c r="DB33" s="701"/>
      <c r="DC33" s="702"/>
      <c r="DD33" s="686">
        <v>12298110</v>
      </c>
      <c r="DE33" s="699"/>
      <c r="DF33" s="699"/>
      <c r="DG33" s="699"/>
      <c r="DH33" s="699"/>
      <c r="DI33" s="699"/>
      <c r="DJ33" s="699"/>
      <c r="DK33" s="700"/>
      <c r="DL33" s="686">
        <v>8583435</v>
      </c>
      <c r="DM33" s="699"/>
      <c r="DN33" s="699"/>
      <c r="DO33" s="699"/>
      <c r="DP33" s="699"/>
      <c r="DQ33" s="699"/>
      <c r="DR33" s="699"/>
      <c r="DS33" s="699"/>
      <c r="DT33" s="699"/>
      <c r="DU33" s="699"/>
      <c r="DV33" s="700"/>
      <c r="DW33" s="683">
        <v>44.9</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158710</v>
      </c>
      <c r="S34" s="681"/>
      <c r="T34" s="681"/>
      <c r="U34" s="681"/>
      <c r="V34" s="681"/>
      <c r="W34" s="681"/>
      <c r="X34" s="681"/>
      <c r="Y34" s="682"/>
      <c r="Z34" s="713">
        <v>0.3</v>
      </c>
      <c r="AA34" s="713"/>
      <c r="AB34" s="713"/>
      <c r="AC34" s="713"/>
      <c r="AD34" s="714">
        <v>26943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10013946</v>
      </c>
      <c r="CS34" s="681"/>
      <c r="CT34" s="681"/>
      <c r="CU34" s="681"/>
      <c r="CV34" s="681"/>
      <c r="CW34" s="681"/>
      <c r="CX34" s="681"/>
      <c r="CY34" s="682"/>
      <c r="CZ34" s="683">
        <v>18.600000000000001</v>
      </c>
      <c r="DA34" s="701"/>
      <c r="DB34" s="701"/>
      <c r="DC34" s="702"/>
      <c r="DD34" s="686">
        <v>3880072</v>
      </c>
      <c r="DE34" s="681"/>
      <c r="DF34" s="681"/>
      <c r="DG34" s="681"/>
      <c r="DH34" s="681"/>
      <c r="DI34" s="681"/>
      <c r="DJ34" s="681"/>
      <c r="DK34" s="682"/>
      <c r="DL34" s="686">
        <v>2981179</v>
      </c>
      <c r="DM34" s="681"/>
      <c r="DN34" s="681"/>
      <c r="DO34" s="681"/>
      <c r="DP34" s="681"/>
      <c r="DQ34" s="681"/>
      <c r="DR34" s="681"/>
      <c r="DS34" s="681"/>
      <c r="DT34" s="681"/>
      <c r="DU34" s="681"/>
      <c r="DV34" s="682"/>
      <c r="DW34" s="683">
        <v>15.6</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65880</v>
      </c>
      <c r="S35" s="681"/>
      <c r="T35" s="681"/>
      <c r="U35" s="681"/>
      <c r="V35" s="681"/>
      <c r="W35" s="681"/>
      <c r="X35" s="681"/>
      <c r="Y35" s="682"/>
      <c r="Z35" s="713">
        <v>0.1</v>
      </c>
      <c r="AA35" s="713"/>
      <c r="AB35" s="713"/>
      <c r="AC35" s="713"/>
      <c r="AD35" s="714" t="s">
        <v>228</v>
      </c>
      <c r="AE35" s="714"/>
      <c r="AF35" s="714"/>
      <c r="AG35" s="714"/>
      <c r="AH35" s="714"/>
      <c r="AI35" s="714"/>
      <c r="AJ35" s="714"/>
      <c r="AK35" s="714"/>
      <c r="AL35" s="683" t="s">
        <v>228</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771817</v>
      </c>
      <c r="CS35" s="699"/>
      <c r="CT35" s="699"/>
      <c r="CU35" s="699"/>
      <c r="CV35" s="699"/>
      <c r="CW35" s="699"/>
      <c r="CX35" s="699"/>
      <c r="CY35" s="700"/>
      <c r="CZ35" s="683">
        <v>1.4</v>
      </c>
      <c r="DA35" s="701"/>
      <c r="DB35" s="701"/>
      <c r="DC35" s="702"/>
      <c r="DD35" s="686">
        <v>520861</v>
      </c>
      <c r="DE35" s="699"/>
      <c r="DF35" s="699"/>
      <c r="DG35" s="699"/>
      <c r="DH35" s="699"/>
      <c r="DI35" s="699"/>
      <c r="DJ35" s="699"/>
      <c r="DK35" s="700"/>
      <c r="DL35" s="686">
        <v>469499</v>
      </c>
      <c r="DM35" s="699"/>
      <c r="DN35" s="699"/>
      <c r="DO35" s="699"/>
      <c r="DP35" s="699"/>
      <c r="DQ35" s="699"/>
      <c r="DR35" s="699"/>
      <c r="DS35" s="699"/>
      <c r="DT35" s="699"/>
      <c r="DU35" s="699"/>
      <c r="DV35" s="700"/>
      <c r="DW35" s="683">
        <v>2.5</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1355290</v>
      </c>
      <c r="S36" s="681"/>
      <c r="T36" s="681"/>
      <c r="U36" s="681"/>
      <c r="V36" s="681"/>
      <c r="W36" s="681"/>
      <c r="X36" s="681"/>
      <c r="Y36" s="682"/>
      <c r="Z36" s="713">
        <v>2.5</v>
      </c>
      <c r="AA36" s="713"/>
      <c r="AB36" s="713"/>
      <c r="AC36" s="713"/>
      <c r="AD36" s="714" t="s">
        <v>127</v>
      </c>
      <c r="AE36" s="714"/>
      <c r="AF36" s="714"/>
      <c r="AG36" s="714"/>
      <c r="AH36" s="714"/>
      <c r="AI36" s="714"/>
      <c r="AJ36" s="714"/>
      <c r="AK36" s="714"/>
      <c r="AL36" s="683" t="s">
        <v>228</v>
      </c>
      <c r="AM36" s="684"/>
      <c r="AN36" s="684"/>
      <c r="AO36" s="715"/>
      <c r="AP36" s="235"/>
      <c r="AQ36" s="732" t="s">
        <v>327</v>
      </c>
      <c r="AR36" s="733"/>
      <c r="AS36" s="733"/>
      <c r="AT36" s="733"/>
      <c r="AU36" s="733"/>
      <c r="AV36" s="733"/>
      <c r="AW36" s="733"/>
      <c r="AX36" s="733"/>
      <c r="AY36" s="734"/>
      <c r="AZ36" s="735">
        <v>4962514</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755425</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15797913</v>
      </c>
      <c r="CS36" s="681"/>
      <c r="CT36" s="681"/>
      <c r="CU36" s="681"/>
      <c r="CV36" s="681"/>
      <c r="CW36" s="681"/>
      <c r="CX36" s="681"/>
      <c r="CY36" s="682"/>
      <c r="CZ36" s="683">
        <v>29.3</v>
      </c>
      <c r="DA36" s="701"/>
      <c r="DB36" s="701"/>
      <c r="DC36" s="702"/>
      <c r="DD36" s="686">
        <v>5250384</v>
      </c>
      <c r="DE36" s="681"/>
      <c r="DF36" s="681"/>
      <c r="DG36" s="681"/>
      <c r="DH36" s="681"/>
      <c r="DI36" s="681"/>
      <c r="DJ36" s="681"/>
      <c r="DK36" s="682"/>
      <c r="DL36" s="686">
        <v>3070178</v>
      </c>
      <c r="DM36" s="681"/>
      <c r="DN36" s="681"/>
      <c r="DO36" s="681"/>
      <c r="DP36" s="681"/>
      <c r="DQ36" s="681"/>
      <c r="DR36" s="681"/>
      <c r="DS36" s="681"/>
      <c r="DT36" s="681"/>
      <c r="DU36" s="681"/>
      <c r="DV36" s="682"/>
      <c r="DW36" s="683">
        <v>16.100000000000001</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2268083</v>
      </c>
      <c r="S37" s="681"/>
      <c r="T37" s="681"/>
      <c r="U37" s="681"/>
      <c r="V37" s="681"/>
      <c r="W37" s="681"/>
      <c r="X37" s="681"/>
      <c r="Y37" s="682"/>
      <c r="Z37" s="713">
        <v>4.0999999999999996</v>
      </c>
      <c r="AA37" s="713"/>
      <c r="AB37" s="713"/>
      <c r="AC37" s="713"/>
      <c r="AD37" s="714" t="s">
        <v>228</v>
      </c>
      <c r="AE37" s="714"/>
      <c r="AF37" s="714"/>
      <c r="AG37" s="714"/>
      <c r="AH37" s="714"/>
      <c r="AI37" s="714"/>
      <c r="AJ37" s="714"/>
      <c r="AK37" s="714"/>
      <c r="AL37" s="683" t="s">
        <v>127</v>
      </c>
      <c r="AM37" s="684"/>
      <c r="AN37" s="684"/>
      <c r="AO37" s="715"/>
      <c r="AQ37" s="723" t="s">
        <v>331</v>
      </c>
      <c r="AR37" s="724"/>
      <c r="AS37" s="724"/>
      <c r="AT37" s="724"/>
      <c r="AU37" s="724"/>
      <c r="AV37" s="724"/>
      <c r="AW37" s="724"/>
      <c r="AX37" s="724"/>
      <c r="AY37" s="725"/>
      <c r="AZ37" s="680">
        <v>1319228</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686031</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1767667</v>
      </c>
      <c r="CS37" s="699"/>
      <c r="CT37" s="699"/>
      <c r="CU37" s="699"/>
      <c r="CV37" s="699"/>
      <c r="CW37" s="699"/>
      <c r="CX37" s="699"/>
      <c r="CY37" s="700"/>
      <c r="CZ37" s="683">
        <v>3.3</v>
      </c>
      <c r="DA37" s="701"/>
      <c r="DB37" s="701"/>
      <c r="DC37" s="702"/>
      <c r="DD37" s="686">
        <v>1767667</v>
      </c>
      <c r="DE37" s="699"/>
      <c r="DF37" s="699"/>
      <c r="DG37" s="699"/>
      <c r="DH37" s="699"/>
      <c r="DI37" s="699"/>
      <c r="DJ37" s="699"/>
      <c r="DK37" s="700"/>
      <c r="DL37" s="686">
        <v>1374355</v>
      </c>
      <c r="DM37" s="699"/>
      <c r="DN37" s="699"/>
      <c r="DO37" s="699"/>
      <c r="DP37" s="699"/>
      <c r="DQ37" s="699"/>
      <c r="DR37" s="699"/>
      <c r="DS37" s="699"/>
      <c r="DT37" s="699"/>
      <c r="DU37" s="699"/>
      <c r="DV37" s="700"/>
      <c r="DW37" s="683">
        <v>7.2</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1082634</v>
      </c>
      <c r="S38" s="681"/>
      <c r="T38" s="681"/>
      <c r="U38" s="681"/>
      <c r="V38" s="681"/>
      <c r="W38" s="681"/>
      <c r="X38" s="681"/>
      <c r="Y38" s="682"/>
      <c r="Z38" s="713">
        <v>2</v>
      </c>
      <c r="AA38" s="713"/>
      <c r="AB38" s="713"/>
      <c r="AC38" s="713"/>
      <c r="AD38" s="714">
        <v>9046</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791579</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9815</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2622157</v>
      </c>
      <c r="CS38" s="681"/>
      <c r="CT38" s="681"/>
      <c r="CU38" s="681"/>
      <c r="CV38" s="681"/>
      <c r="CW38" s="681"/>
      <c r="CX38" s="681"/>
      <c r="CY38" s="682"/>
      <c r="CZ38" s="683">
        <v>4.9000000000000004</v>
      </c>
      <c r="DA38" s="701"/>
      <c r="DB38" s="701"/>
      <c r="DC38" s="702"/>
      <c r="DD38" s="686">
        <v>2131820</v>
      </c>
      <c r="DE38" s="681"/>
      <c r="DF38" s="681"/>
      <c r="DG38" s="681"/>
      <c r="DH38" s="681"/>
      <c r="DI38" s="681"/>
      <c r="DJ38" s="681"/>
      <c r="DK38" s="682"/>
      <c r="DL38" s="686">
        <v>2059168</v>
      </c>
      <c r="DM38" s="681"/>
      <c r="DN38" s="681"/>
      <c r="DO38" s="681"/>
      <c r="DP38" s="681"/>
      <c r="DQ38" s="681"/>
      <c r="DR38" s="681"/>
      <c r="DS38" s="681"/>
      <c r="DT38" s="681"/>
      <c r="DU38" s="681"/>
      <c r="DV38" s="682"/>
      <c r="DW38" s="683">
        <v>10.8</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6017500</v>
      </c>
      <c r="S39" s="681"/>
      <c r="T39" s="681"/>
      <c r="U39" s="681"/>
      <c r="V39" s="681"/>
      <c r="W39" s="681"/>
      <c r="X39" s="681"/>
      <c r="Y39" s="682"/>
      <c r="Z39" s="713">
        <v>10.9</v>
      </c>
      <c r="AA39" s="713"/>
      <c r="AB39" s="713"/>
      <c r="AC39" s="713"/>
      <c r="AD39" s="714" t="s">
        <v>228</v>
      </c>
      <c r="AE39" s="714"/>
      <c r="AF39" s="714"/>
      <c r="AG39" s="714"/>
      <c r="AH39" s="714"/>
      <c r="AI39" s="714"/>
      <c r="AJ39" s="714"/>
      <c r="AK39" s="714"/>
      <c r="AL39" s="683" t="s">
        <v>127</v>
      </c>
      <c r="AM39" s="684"/>
      <c r="AN39" s="684"/>
      <c r="AO39" s="715"/>
      <c r="AQ39" s="723" t="s">
        <v>339</v>
      </c>
      <c r="AR39" s="724"/>
      <c r="AS39" s="724"/>
      <c r="AT39" s="724"/>
      <c r="AU39" s="724"/>
      <c r="AV39" s="724"/>
      <c r="AW39" s="724"/>
      <c r="AX39" s="724"/>
      <c r="AY39" s="725"/>
      <c r="AZ39" s="680">
        <v>229550</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16059</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282436</v>
      </c>
      <c r="CS39" s="699"/>
      <c r="CT39" s="699"/>
      <c r="CU39" s="699"/>
      <c r="CV39" s="699"/>
      <c r="CW39" s="699"/>
      <c r="CX39" s="699"/>
      <c r="CY39" s="700"/>
      <c r="CZ39" s="683">
        <v>0.5</v>
      </c>
      <c r="DA39" s="701"/>
      <c r="DB39" s="701"/>
      <c r="DC39" s="702"/>
      <c r="DD39" s="686">
        <v>216452</v>
      </c>
      <c r="DE39" s="699"/>
      <c r="DF39" s="699"/>
      <c r="DG39" s="699"/>
      <c r="DH39" s="699"/>
      <c r="DI39" s="699"/>
      <c r="DJ39" s="699"/>
      <c r="DK39" s="700"/>
      <c r="DL39" s="686" t="s">
        <v>127</v>
      </c>
      <c r="DM39" s="699"/>
      <c r="DN39" s="699"/>
      <c r="DO39" s="699"/>
      <c r="DP39" s="699"/>
      <c r="DQ39" s="699"/>
      <c r="DR39" s="699"/>
      <c r="DS39" s="699"/>
      <c r="DT39" s="699"/>
      <c r="DU39" s="699"/>
      <c r="DV39" s="700"/>
      <c r="DW39" s="683" t="s">
        <v>127</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127</v>
      </c>
      <c r="S40" s="681"/>
      <c r="T40" s="681"/>
      <c r="U40" s="681"/>
      <c r="V40" s="681"/>
      <c r="W40" s="681"/>
      <c r="X40" s="681"/>
      <c r="Y40" s="682"/>
      <c r="Z40" s="713" t="s">
        <v>228</v>
      </c>
      <c r="AA40" s="713"/>
      <c r="AB40" s="713"/>
      <c r="AC40" s="713"/>
      <c r="AD40" s="714" t="s">
        <v>127</v>
      </c>
      <c r="AE40" s="714"/>
      <c r="AF40" s="714"/>
      <c r="AG40" s="714"/>
      <c r="AH40" s="714"/>
      <c r="AI40" s="714"/>
      <c r="AJ40" s="714"/>
      <c r="AK40" s="714"/>
      <c r="AL40" s="683" t="s">
        <v>127</v>
      </c>
      <c r="AM40" s="684"/>
      <c r="AN40" s="684"/>
      <c r="AO40" s="715"/>
      <c r="AQ40" s="723" t="s">
        <v>343</v>
      </c>
      <c r="AR40" s="724"/>
      <c r="AS40" s="724"/>
      <c r="AT40" s="724"/>
      <c r="AU40" s="724"/>
      <c r="AV40" s="724"/>
      <c r="AW40" s="724"/>
      <c r="AX40" s="724"/>
      <c r="AY40" s="725"/>
      <c r="AZ40" s="680">
        <v>2970</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87</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661521</v>
      </c>
      <c r="CS40" s="681"/>
      <c r="CT40" s="681"/>
      <c r="CU40" s="681"/>
      <c r="CV40" s="681"/>
      <c r="CW40" s="681"/>
      <c r="CX40" s="681"/>
      <c r="CY40" s="682"/>
      <c r="CZ40" s="683">
        <v>1.2</v>
      </c>
      <c r="DA40" s="701"/>
      <c r="DB40" s="701"/>
      <c r="DC40" s="702"/>
      <c r="DD40" s="686">
        <v>298521</v>
      </c>
      <c r="DE40" s="681"/>
      <c r="DF40" s="681"/>
      <c r="DG40" s="681"/>
      <c r="DH40" s="681"/>
      <c r="DI40" s="681"/>
      <c r="DJ40" s="681"/>
      <c r="DK40" s="682"/>
      <c r="DL40" s="686">
        <v>3411</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228</v>
      </c>
      <c r="S41" s="681"/>
      <c r="T41" s="681"/>
      <c r="U41" s="681"/>
      <c r="V41" s="681"/>
      <c r="W41" s="681"/>
      <c r="X41" s="681"/>
      <c r="Y41" s="682"/>
      <c r="Z41" s="713" t="s">
        <v>127</v>
      </c>
      <c r="AA41" s="713"/>
      <c r="AB41" s="713"/>
      <c r="AC41" s="713"/>
      <c r="AD41" s="714" t="s">
        <v>228</v>
      </c>
      <c r="AE41" s="714"/>
      <c r="AF41" s="714"/>
      <c r="AG41" s="714"/>
      <c r="AH41" s="714"/>
      <c r="AI41" s="714"/>
      <c r="AJ41" s="714"/>
      <c r="AK41" s="714"/>
      <c r="AL41" s="683" t="s">
        <v>228</v>
      </c>
      <c r="AM41" s="684"/>
      <c r="AN41" s="684"/>
      <c r="AO41" s="715"/>
      <c r="AQ41" s="723" t="s">
        <v>348</v>
      </c>
      <c r="AR41" s="724"/>
      <c r="AS41" s="724"/>
      <c r="AT41" s="724"/>
      <c r="AU41" s="724"/>
      <c r="AV41" s="724"/>
      <c r="AW41" s="724"/>
      <c r="AX41" s="724"/>
      <c r="AY41" s="725"/>
      <c r="AZ41" s="680">
        <v>657892</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127</v>
      </c>
      <c r="CS41" s="699"/>
      <c r="CT41" s="699"/>
      <c r="CU41" s="699"/>
      <c r="CV41" s="699"/>
      <c r="CW41" s="699"/>
      <c r="CX41" s="699"/>
      <c r="CY41" s="700"/>
      <c r="CZ41" s="683" t="s">
        <v>228</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920500</v>
      </c>
      <c r="S42" s="681"/>
      <c r="T42" s="681"/>
      <c r="U42" s="681"/>
      <c r="V42" s="681"/>
      <c r="W42" s="681"/>
      <c r="X42" s="681"/>
      <c r="Y42" s="682"/>
      <c r="Z42" s="713">
        <v>1.7</v>
      </c>
      <c r="AA42" s="713"/>
      <c r="AB42" s="713"/>
      <c r="AC42" s="713"/>
      <c r="AD42" s="714" t="s">
        <v>228</v>
      </c>
      <c r="AE42" s="714"/>
      <c r="AF42" s="714"/>
      <c r="AG42" s="714"/>
      <c r="AH42" s="714"/>
      <c r="AI42" s="714"/>
      <c r="AJ42" s="714"/>
      <c r="AK42" s="714"/>
      <c r="AL42" s="683" t="s">
        <v>228</v>
      </c>
      <c r="AM42" s="684"/>
      <c r="AN42" s="684"/>
      <c r="AO42" s="715"/>
      <c r="AQ42" s="716" t="s">
        <v>352</v>
      </c>
      <c r="AR42" s="717"/>
      <c r="AS42" s="717"/>
      <c r="AT42" s="717"/>
      <c r="AU42" s="717"/>
      <c r="AV42" s="717"/>
      <c r="AW42" s="717"/>
      <c r="AX42" s="717"/>
      <c r="AY42" s="718"/>
      <c r="AZ42" s="664">
        <v>1961295</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312</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8583268</v>
      </c>
      <c r="CS42" s="681"/>
      <c r="CT42" s="681"/>
      <c r="CU42" s="681"/>
      <c r="CV42" s="681"/>
      <c r="CW42" s="681"/>
      <c r="CX42" s="681"/>
      <c r="CY42" s="682"/>
      <c r="CZ42" s="683">
        <v>15.9</v>
      </c>
      <c r="DA42" s="684"/>
      <c r="DB42" s="684"/>
      <c r="DC42" s="685"/>
      <c r="DD42" s="686">
        <v>1439398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55033273</v>
      </c>
      <c r="S43" s="703"/>
      <c r="T43" s="703"/>
      <c r="U43" s="703"/>
      <c r="V43" s="703"/>
      <c r="W43" s="703"/>
      <c r="X43" s="703"/>
      <c r="Y43" s="704"/>
      <c r="Z43" s="705">
        <v>100</v>
      </c>
      <c r="AA43" s="705"/>
      <c r="AB43" s="705"/>
      <c r="AC43" s="705"/>
      <c r="AD43" s="706">
        <v>18196288</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228275</v>
      </c>
      <c r="CS43" s="699"/>
      <c r="CT43" s="699"/>
      <c r="CU43" s="699"/>
      <c r="CV43" s="699"/>
      <c r="CW43" s="699"/>
      <c r="CX43" s="699"/>
      <c r="CY43" s="700"/>
      <c r="CZ43" s="683">
        <v>0.4</v>
      </c>
      <c r="DA43" s="701"/>
      <c r="DB43" s="701"/>
      <c r="DC43" s="702"/>
      <c r="DD43" s="686">
        <v>228275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7163138</v>
      </c>
      <c r="CS44" s="681"/>
      <c r="CT44" s="681"/>
      <c r="CU44" s="681"/>
      <c r="CV44" s="681"/>
      <c r="CW44" s="681"/>
      <c r="CX44" s="681"/>
      <c r="CY44" s="682"/>
      <c r="CZ44" s="683">
        <v>13.3</v>
      </c>
      <c r="DA44" s="684"/>
      <c r="DB44" s="684"/>
      <c r="DC44" s="685"/>
      <c r="DD44" s="686">
        <v>1329562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3333701</v>
      </c>
      <c r="CS45" s="699"/>
      <c r="CT45" s="699"/>
      <c r="CU45" s="699"/>
      <c r="CV45" s="699"/>
      <c r="CW45" s="699"/>
      <c r="CX45" s="699"/>
      <c r="CY45" s="700"/>
      <c r="CZ45" s="683">
        <v>6.2</v>
      </c>
      <c r="DA45" s="701"/>
      <c r="DB45" s="701"/>
      <c r="DC45" s="702"/>
      <c r="DD45" s="686">
        <v>250328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3710065</v>
      </c>
      <c r="CS46" s="681"/>
      <c r="CT46" s="681"/>
      <c r="CU46" s="681"/>
      <c r="CV46" s="681"/>
      <c r="CW46" s="681"/>
      <c r="CX46" s="681"/>
      <c r="CY46" s="682"/>
      <c r="CZ46" s="683">
        <v>6.9</v>
      </c>
      <c r="DA46" s="684"/>
      <c r="DB46" s="684"/>
      <c r="DC46" s="685"/>
      <c r="DD46" s="686">
        <v>989162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1420130</v>
      </c>
      <c r="CS47" s="699"/>
      <c r="CT47" s="699"/>
      <c r="CU47" s="699"/>
      <c r="CV47" s="699"/>
      <c r="CW47" s="699"/>
      <c r="CX47" s="699"/>
      <c r="CY47" s="700"/>
      <c r="CZ47" s="683">
        <v>2.6</v>
      </c>
      <c r="DA47" s="701"/>
      <c r="DB47" s="701"/>
      <c r="DC47" s="702"/>
      <c r="DD47" s="686">
        <v>109836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228</v>
      </c>
      <c r="CS48" s="681"/>
      <c r="CT48" s="681"/>
      <c r="CU48" s="681"/>
      <c r="CV48" s="681"/>
      <c r="CW48" s="681"/>
      <c r="CX48" s="681"/>
      <c r="CY48" s="682"/>
      <c r="CZ48" s="683" t="s">
        <v>127</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53870462</v>
      </c>
      <c r="CS49" s="665"/>
      <c r="CT49" s="665"/>
      <c r="CU49" s="665"/>
      <c r="CV49" s="665"/>
      <c r="CW49" s="665"/>
      <c r="CX49" s="665"/>
      <c r="CY49" s="666"/>
      <c r="CZ49" s="667">
        <v>100</v>
      </c>
      <c r="DA49" s="668"/>
      <c r="DB49" s="668"/>
      <c r="DC49" s="669"/>
      <c r="DD49" s="670">
        <v>23746189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VftiBo4MGuQY6nYzPpEAPgIXNSLM5U5jHu5kOJmIBjKICB/NIWWlAIsbUb2NTwDUWb2C8QQGZKeXr2AddrAzg==" saltValue="uJ9+ND1buUEIzQtWWMzah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7"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O1"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12" t="s">
        <v>367</v>
      </c>
      <c r="DK2" s="1213"/>
      <c r="DL2" s="1213"/>
      <c r="DM2" s="1213"/>
      <c r="DN2" s="1213"/>
      <c r="DO2" s="1214"/>
      <c r="DP2" s="251"/>
      <c r="DQ2" s="1212" t="s">
        <v>368</v>
      </c>
      <c r="DR2" s="1213"/>
      <c r="DS2" s="1213"/>
      <c r="DT2" s="1213"/>
      <c r="DU2" s="1213"/>
      <c r="DV2" s="1213"/>
      <c r="DW2" s="1213"/>
      <c r="DX2" s="1213"/>
      <c r="DY2" s="1213"/>
      <c r="DZ2" s="121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3" t="s">
        <v>369</v>
      </c>
      <c r="B4" s="1163"/>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c r="AK4" s="1163"/>
      <c r="AL4" s="1163"/>
      <c r="AM4" s="1163"/>
      <c r="AN4" s="1163"/>
      <c r="AO4" s="1163"/>
      <c r="AP4" s="1163"/>
      <c r="AQ4" s="1163"/>
      <c r="AR4" s="1163"/>
      <c r="AS4" s="1163"/>
      <c r="AT4" s="1163"/>
      <c r="AU4" s="1163"/>
      <c r="AV4" s="1163"/>
      <c r="AW4" s="1163"/>
      <c r="AX4" s="1163"/>
      <c r="AY4" s="1163"/>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15"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201" t="s">
        <v>385</v>
      </c>
      <c r="DH5" s="1202"/>
      <c r="DI5" s="1202"/>
      <c r="DJ5" s="1202"/>
      <c r="DK5" s="1203"/>
      <c r="DL5" s="1201" t="s">
        <v>386</v>
      </c>
      <c r="DM5" s="1202"/>
      <c r="DN5" s="1202"/>
      <c r="DO5" s="1202"/>
      <c r="DP5" s="1203"/>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6"/>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204"/>
      <c r="DH6" s="1205"/>
      <c r="DI6" s="1205"/>
      <c r="DJ6" s="1205"/>
      <c r="DK6" s="1206"/>
      <c r="DL6" s="1204"/>
      <c r="DM6" s="1205"/>
      <c r="DN6" s="1205"/>
      <c r="DO6" s="1205"/>
      <c r="DP6" s="1206"/>
      <c r="DQ6" s="1099"/>
      <c r="DR6" s="1100"/>
      <c r="DS6" s="1100"/>
      <c r="DT6" s="1100"/>
      <c r="DU6" s="1101"/>
      <c r="DV6" s="1099"/>
      <c r="DW6" s="1100"/>
      <c r="DX6" s="1100"/>
      <c r="DY6" s="1100"/>
      <c r="DZ6" s="1113"/>
      <c r="EA6" s="256"/>
    </row>
    <row r="7" spans="1:131" s="257" customFormat="1" ht="26.25" customHeight="1" thickTop="1" x14ac:dyDescent="0.15">
      <c r="A7" s="260">
        <v>1</v>
      </c>
      <c r="B7" s="1147" t="s">
        <v>388</v>
      </c>
      <c r="C7" s="1148"/>
      <c r="D7" s="1148"/>
      <c r="E7" s="1148"/>
      <c r="F7" s="1148"/>
      <c r="G7" s="1148"/>
      <c r="H7" s="1148"/>
      <c r="I7" s="1148"/>
      <c r="J7" s="1148"/>
      <c r="K7" s="1148"/>
      <c r="L7" s="1148"/>
      <c r="M7" s="1148"/>
      <c r="N7" s="1148"/>
      <c r="O7" s="1148"/>
      <c r="P7" s="1149"/>
      <c r="Q7" s="1207">
        <v>551000</v>
      </c>
      <c r="R7" s="1208"/>
      <c r="S7" s="1208"/>
      <c r="T7" s="1208"/>
      <c r="U7" s="1208"/>
      <c r="V7" s="1208">
        <v>53937</v>
      </c>
      <c r="W7" s="1208"/>
      <c r="X7" s="1208"/>
      <c r="Y7" s="1208"/>
      <c r="Z7" s="1208"/>
      <c r="AA7" s="1208">
        <v>1162</v>
      </c>
      <c r="AB7" s="1208"/>
      <c r="AC7" s="1208"/>
      <c r="AD7" s="1208"/>
      <c r="AE7" s="1153"/>
      <c r="AF7" s="1209">
        <v>570</v>
      </c>
      <c r="AG7" s="1210"/>
      <c r="AH7" s="1210"/>
      <c r="AI7" s="1210"/>
      <c r="AJ7" s="1211"/>
      <c r="AK7" s="1193">
        <v>1436</v>
      </c>
      <c r="AL7" s="1191"/>
      <c r="AM7" s="1191"/>
      <c r="AN7" s="1191"/>
      <c r="AO7" s="1194"/>
      <c r="AP7" s="1195">
        <v>41706</v>
      </c>
      <c r="AQ7" s="1191"/>
      <c r="AR7" s="1191"/>
      <c r="AS7" s="1191"/>
      <c r="AT7" s="1194"/>
      <c r="AU7" s="1196"/>
      <c r="AV7" s="1196"/>
      <c r="AW7" s="1196"/>
      <c r="AX7" s="1196"/>
      <c r="AY7" s="1197"/>
      <c r="AZ7" s="254"/>
      <c r="BA7" s="254"/>
      <c r="BB7" s="254"/>
      <c r="BC7" s="254"/>
      <c r="BD7" s="254"/>
      <c r="BE7" s="255"/>
      <c r="BF7" s="255"/>
      <c r="BG7" s="255"/>
      <c r="BH7" s="255"/>
      <c r="BI7" s="255"/>
      <c r="BJ7" s="255"/>
      <c r="BK7" s="255"/>
      <c r="BL7" s="255"/>
      <c r="BM7" s="255"/>
      <c r="BN7" s="255"/>
      <c r="BO7" s="255"/>
      <c r="BP7" s="255"/>
      <c r="BQ7" s="261">
        <v>1</v>
      </c>
      <c r="BR7" s="262"/>
      <c r="BS7" s="1198" t="s">
        <v>588</v>
      </c>
      <c r="BT7" s="1199"/>
      <c r="BU7" s="1199"/>
      <c r="BV7" s="1199"/>
      <c r="BW7" s="1199"/>
      <c r="BX7" s="1199"/>
      <c r="BY7" s="1199"/>
      <c r="BZ7" s="1199"/>
      <c r="CA7" s="1199"/>
      <c r="CB7" s="1199"/>
      <c r="CC7" s="1199"/>
      <c r="CD7" s="1199"/>
      <c r="CE7" s="1199"/>
      <c r="CF7" s="1199"/>
      <c r="CG7" s="1200"/>
      <c r="CH7" s="1190">
        <v>-6</v>
      </c>
      <c r="CI7" s="1191"/>
      <c r="CJ7" s="1191"/>
      <c r="CK7" s="1191"/>
      <c r="CL7" s="1192"/>
      <c r="CM7" s="1190">
        <v>97</v>
      </c>
      <c r="CN7" s="1191"/>
      <c r="CO7" s="1191"/>
      <c r="CP7" s="1191"/>
      <c r="CQ7" s="1192"/>
      <c r="CR7" s="1190">
        <v>5</v>
      </c>
      <c r="CS7" s="1191"/>
      <c r="CT7" s="1191"/>
      <c r="CU7" s="1191"/>
      <c r="CV7" s="1192"/>
      <c r="CW7" s="1190"/>
      <c r="CX7" s="1191"/>
      <c r="CY7" s="1191"/>
      <c r="CZ7" s="1191"/>
      <c r="DA7" s="1192"/>
      <c r="DB7" s="1190"/>
      <c r="DC7" s="1191"/>
      <c r="DD7" s="1191"/>
      <c r="DE7" s="1191"/>
      <c r="DF7" s="1192"/>
      <c r="DG7" s="1190"/>
      <c r="DH7" s="1191"/>
      <c r="DI7" s="1191"/>
      <c r="DJ7" s="1191"/>
      <c r="DK7" s="1192"/>
      <c r="DL7" s="1190"/>
      <c r="DM7" s="1191"/>
      <c r="DN7" s="1191"/>
      <c r="DO7" s="1191"/>
      <c r="DP7" s="1192"/>
      <c r="DQ7" s="1190"/>
      <c r="DR7" s="1191"/>
      <c r="DS7" s="1191"/>
      <c r="DT7" s="1191"/>
      <c r="DU7" s="1192"/>
      <c r="DV7" s="1217"/>
      <c r="DW7" s="1218"/>
      <c r="DX7" s="1218"/>
      <c r="DY7" s="1218"/>
      <c r="DZ7" s="1219"/>
      <c r="EA7" s="256"/>
    </row>
    <row r="8" spans="1:131" s="257" customFormat="1" ht="26.25" customHeight="1" x14ac:dyDescent="0.15">
      <c r="A8" s="263">
        <v>2</v>
      </c>
      <c r="B8" s="1126" t="s">
        <v>389</v>
      </c>
      <c r="C8" s="1127"/>
      <c r="D8" s="1127"/>
      <c r="E8" s="1127"/>
      <c r="F8" s="1127"/>
      <c r="G8" s="1127"/>
      <c r="H8" s="1127"/>
      <c r="I8" s="1127"/>
      <c r="J8" s="1127"/>
      <c r="K8" s="1127"/>
      <c r="L8" s="1127"/>
      <c r="M8" s="1127"/>
      <c r="N8" s="1127"/>
      <c r="O8" s="1127"/>
      <c r="P8" s="1128"/>
      <c r="Q8" s="1138">
        <v>34</v>
      </c>
      <c r="R8" s="1139"/>
      <c r="S8" s="1139"/>
      <c r="T8" s="1139"/>
      <c r="U8" s="1139"/>
      <c r="V8" s="1139">
        <v>34</v>
      </c>
      <c r="W8" s="1139"/>
      <c r="X8" s="1139"/>
      <c r="Y8" s="1139"/>
      <c r="Z8" s="1139"/>
      <c r="AA8" s="1139">
        <v>1</v>
      </c>
      <c r="AB8" s="1139"/>
      <c r="AC8" s="1139"/>
      <c r="AD8" s="1139"/>
      <c r="AE8" s="1140"/>
      <c r="AF8" s="1132">
        <v>1</v>
      </c>
      <c r="AG8" s="1133"/>
      <c r="AH8" s="1133"/>
      <c r="AI8" s="1133"/>
      <c r="AJ8" s="1134"/>
      <c r="AK8" s="1188">
        <v>11</v>
      </c>
      <c r="AL8" s="1085"/>
      <c r="AM8" s="1085"/>
      <c r="AN8" s="1085"/>
      <c r="AO8" s="1186"/>
      <c r="AP8" s="1189"/>
      <c r="AQ8" s="1085"/>
      <c r="AR8" s="1085"/>
      <c r="AS8" s="1085"/>
      <c r="AT8" s="1186"/>
      <c r="AU8" s="1184"/>
      <c r="AV8" s="1184"/>
      <c r="AW8" s="1184"/>
      <c r="AX8" s="1184"/>
      <c r="AY8" s="1185"/>
      <c r="AZ8" s="254"/>
      <c r="BA8" s="254"/>
      <c r="BB8" s="254"/>
      <c r="BC8" s="254"/>
      <c r="BD8" s="254"/>
      <c r="BE8" s="255"/>
      <c r="BF8" s="255"/>
      <c r="BG8" s="255"/>
      <c r="BH8" s="255"/>
      <c r="BI8" s="255"/>
      <c r="BJ8" s="255"/>
      <c r="BK8" s="255"/>
      <c r="BL8" s="255"/>
      <c r="BM8" s="255"/>
      <c r="BN8" s="255"/>
      <c r="BO8" s="255"/>
      <c r="BP8" s="255"/>
      <c r="BQ8" s="264">
        <v>2</v>
      </c>
      <c r="BR8" s="265"/>
      <c r="BS8" s="1109" t="s">
        <v>589</v>
      </c>
      <c r="BT8" s="1110"/>
      <c r="BU8" s="1110"/>
      <c r="BV8" s="1110"/>
      <c r="BW8" s="1110"/>
      <c r="BX8" s="1110"/>
      <c r="BY8" s="1110"/>
      <c r="BZ8" s="1110"/>
      <c r="CA8" s="1110"/>
      <c r="CB8" s="1110"/>
      <c r="CC8" s="1110"/>
      <c r="CD8" s="1110"/>
      <c r="CE8" s="1110"/>
      <c r="CF8" s="1110"/>
      <c r="CG8" s="1111"/>
      <c r="CH8" s="1084">
        <v>-16</v>
      </c>
      <c r="CI8" s="1085"/>
      <c r="CJ8" s="1085"/>
      <c r="CK8" s="1085"/>
      <c r="CL8" s="1086"/>
      <c r="CM8" s="1084">
        <v>71</v>
      </c>
      <c r="CN8" s="1085"/>
      <c r="CO8" s="1085"/>
      <c r="CP8" s="1085"/>
      <c r="CQ8" s="1086"/>
      <c r="CR8" s="1084">
        <v>6</v>
      </c>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6"/>
      <c r="AL9" s="1187"/>
      <c r="AM9" s="1187"/>
      <c r="AN9" s="1187"/>
      <c r="AO9" s="1187"/>
      <c r="AP9" s="1187"/>
      <c r="AQ9" s="1187"/>
      <c r="AR9" s="1187"/>
      <c r="AS9" s="1187"/>
      <c r="AT9" s="1187"/>
      <c r="AU9" s="1184"/>
      <c r="AV9" s="1184"/>
      <c r="AW9" s="1184"/>
      <c r="AX9" s="1184"/>
      <c r="AY9" s="1185"/>
      <c r="AZ9" s="254"/>
      <c r="BA9" s="254"/>
      <c r="BB9" s="254"/>
      <c r="BC9" s="254"/>
      <c r="BD9" s="254"/>
      <c r="BE9" s="255"/>
      <c r="BF9" s="255"/>
      <c r="BG9" s="255"/>
      <c r="BH9" s="255"/>
      <c r="BI9" s="255"/>
      <c r="BJ9" s="255"/>
      <c r="BK9" s="255"/>
      <c r="BL9" s="255"/>
      <c r="BM9" s="255"/>
      <c r="BN9" s="255"/>
      <c r="BO9" s="255"/>
      <c r="BP9" s="255"/>
      <c r="BQ9" s="264">
        <v>3</v>
      </c>
      <c r="BR9" s="265"/>
      <c r="BS9" s="1109" t="s">
        <v>590</v>
      </c>
      <c r="BT9" s="1110"/>
      <c r="BU9" s="1110"/>
      <c r="BV9" s="1110"/>
      <c r="BW9" s="1110"/>
      <c r="BX9" s="1110"/>
      <c r="BY9" s="1110"/>
      <c r="BZ9" s="1110"/>
      <c r="CA9" s="1110"/>
      <c r="CB9" s="1110"/>
      <c r="CC9" s="1110"/>
      <c r="CD9" s="1110"/>
      <c r="CE9" s="1110"/>
      <c r="CF9" s="1110"/>
      <c r="CG9" s="1111"/>
      <c r="CH9" s="1084"/>
      <c r="CI9" s="1085"/>
      <c r="CJ9" s="1085"/>
      <c r="CK9" s="1085"/>
      <c r="CL9" s="1086"/>
      <c r="CM9" s="1084">
        <v>110</v>
      </c>
      <c r="CN9" s="1085"/>
      <c r="CO9" s="1085"/>
      <c r="CP9" s="1085"/>
      <c r="CQ9" s="1086"/>
      <c r="CR9" s="1084">
        <v>110</v>
      </c>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6"/>
      <c r="AL10" s="1187"/>
      <c r="AM10" s="1187"/>
      <c r="AN10" s="1187"/>
      <c r="AO10" s="1187"/>
      <c r="AP10" s="1187"/>
      <c r="AQ10" s="1187"/>
      <c r="AR10" s="1187"/>
      <c r="AS10" s="1187"/>
      <c r="AT10" s="1187"/>
      <c r="AU10" s="1184"/>
      <c r="AV10" s="1184"/>
      <c r="AW10" s="1184"/>
      <c r="AX10" s="1184"/>
      <c r="AY10" s="1185"/>
      <c r="AZ10" s="254"/>
      <c r="BA10" s="254"/>
      <c r="BB10" s="254"/>
      <c r="BC10" s="254"/>
      <c r="BD10" s="254"/>
      <c r="BE10" s="255"/>
      <c r="BF10" s="255"/>
      <c r="BG10" s="255"/>
      <c r="BH10" s="255"/>
      <c r="BI10" s="255"/>
      <c r="BJ10" s="255"/>
      <c r="BK10" s="255"/>
      <c r="BL10" s="255"/>
      <c r="BM10" s="255"/>
      <c r="BN10" s="255"/>
      <c r="BO10" s="255"/>
      <c r="BP10" s="255"/>
      <c r="BQ10" s="264">
        <v>4</v>
      </c>
      <c r="BR10" s="265"/>
      <c r="BS10" s="1109" t="s">
        <v>591</v>
      </c>
      <c r="BT10" s="1110"/>
      <c r="BU10" s="1110"/>
      <c r="BV10" s="1110"/>
      <c r="BW10" s="1110"/>
      <c r="BX10" s="1110"/>
      <c r="BY10" s="1110"/>
      <c r="BZ10" s="1110"/>
      <c r="CA10" s="1110"/>
      <c r="CB10" s="1110"/>
      <c r="CC10" s="1110"/>
      <c r="CD10" s="1110"/>
      <c r="CE10" s="1110"/>
      <c r="CF10" s="1110"/>
      <c r="CG10" s="1111"/>
      <c r="CH10" s="1084">
        <v>1</v>
      </c>
      <c r="CI10" s="1085"/>
      <c r="CJ10" s="1085"/>
      <c r="CK10" s="1085"/>
      <c r="CL10" s="1086"/>
      <c r="CM10" s="1084">
        <v>103</v>
      </c>
      <c r="CN10" s="1085"/>
      <c r="CO10" s="1085"/>
      <c r="CP10" s="1085"/>
      <c r="CQ10" s="1086"/>
      <c r="CR10" s="1084">
        <v>70</v>
      </c>
      <c r="CS10" s="1085"/>
      <c r="CT10" s="1085"/>
      <c r="CU10" s="1085"/>
      <c r="CV10" s="1086"/>
      <c r="CW10" s="1084">
        <v>61</v>
      </c>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6"/>
      <c r="AL11" s="1187"/>
      <c r="AM11" s="1187"/>
      <c r="AN11" s="1187"/>
      <c r="AO11" s="1187"/>
      <c r="AP11" s="1187"/>
      <c r="AQ11" s="1187"/>
      <c r="AR11" s="1187"/>
      <c r="AS11" s="1187"/>
      <c r="AT11" s="1187"/>
      <c r="AU11" s="1184"/>
      <c r="AV11" s="1184"/>
      <c r="AW11" s="1184"/>
      <c r="AX11" s="1184"/>
      <c r="AY11" s="1185"/>
      <c r="AZ11" s="254"/>
      <c r="BA11" s="254"/>
      <c r="BB11" s="254"/>
      <c r="BC11" s="254"/>
      <c r="BD11" s="254"/>
      <c r="BE11" s="255"/>
      <c r="BF11" s="255"/>
      <c r="BG11" s="255"/>
      <c r="BH11" s="255"/>
      <c r="BI11" s="255"/>
      <c r="BJ11" s="255"/>
      <c r="BK11" s="255"/>
      <c r="BL11" s="255"/>
      <c r="BM11" s="255"/>
      <c r="BN11" s="255"/>
      <c r="BO11" s="255"/>
      <c r="BP11" s="255"/>
      <c r="BQ11" s="264">
        <v>5</v>
      </c>
      <c r="BR11" s="265"/>
      <c r="BS11" s="1109" t="s">
        <v>592</v>
      </c>
      <c r="BT11" s="1110"/>
      <c r="BU11" s="1110"/>
      <c r="BV11" s="1110"/>
      <c r="BW11" s="1110"/>
      <c r="BX11" s="1110"/>
      <c r="BY11" s="1110"/>
      <c r="BZ11" s="1110"/>
      <c r="CA11" s="1110"/>
      <c r="CB11" s="1110"/>
      <c r="CC11" s="1110"/>
      <c r="CD11" s="1110"/>
      <c r="CE11" s="1110"/>
      <c r="CF11" s="1110"/>
      <c r="CG11" s="1111"/>
      <c r="CH11" s="1084">
        <v>3</v>
      </c>
      <c r="CI11" s="1085"/>
      <c r="CJ11" s="1085"/>
      <c r="CK11" s="1085"/>
      <c r="CL11" s="1086"/>
      <c r="CM11" s="1084">
        <v>43</v>
      </c>
      <c r="CN11" s="1085"/>
      <c r="CO11" s="1085"/>
      <c r="CP11" s="1085"/>
      <c r="CQ11" s="1086"/>
      <c r="CR11" s="1084">
        <v>12</v>
      </c>
      <c r="CS11" s="1085"/>
      <c r="CT11" s="1085"/>
      <c r="CU11" s="1085"/>
      <c r="CV11" s="1086"/>
      <c r="CW11" s="1084">
        <v>11</v>
      </c>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6"/>
      <c r="AL12" s="1187"/>
      <c r="AM12" s="1187"/>
      <c r="AN12" s="1187"/>
      <c r="AO12" s="1187"/>
      <c r="AP12" s="1187"/>
      <c r="AQ12" s="1187"/>
      <c r="AR12" s="1187"/>
      <c r="AS12" s="1187"/>
      <c r="AT12" s="1187"/>
      <c r="AU12" s="1184"/>
      <c r="AV12" s="1184"/>
      <c r="AW12" s="1184"/>
      <c r="AX12" s="1184"/>
      <c r="AY12" s="1185"/>
      <c r="AZ12" s="254"/>
      <c r="BA12" s="254"/>
      <c r="BB12" s="254"/>
      <c r="BC12" s="254"/>
      <c r="BD12" s="254"/>
      <c r="BE12" s="255"/>
      <c r="BF12" s="255"/>
      <c r="BG12" s="255"/>
      <c r="BH12" s="255"/>
      <c r="BI12" s="255"/>
      <c r="BJ12" s="255"/>
      <c r="BK12" s="255"/>
      <c r="BL12" s="255"/>
      <c r="BM12" s="255"/>
      <c r="BN12" s="255"/>
      <c r="BO12" s="255"/>
      <c r="BP12" s="255"/>
      <c r="BQ12" s="264">
        <v>6</v>
      </c>
      <c r="BR12" s="265"/>
      <c r="BS12" s="1109" t="s">
        <v>593</v>
      </c>
      <c r="BT12" s="1110"/>
      <c r="BU12" s="1110"/>
      <c r="BV12" s="1110"/>
      <c r="BW12" s="1110"/>
      <c r="BX12" s="1110"/>
      <c r="BY12" s="1110"/>
      <c r="BZ12" s="1110"/>
      <c r="CA12" s="1110"/>
      <c r="CB12" s="1110"/>
      <c r="CC12" s="1110"/>
      <c r="CD12" s="1110"/>
      <c r="CE12" s="1110"/>
      <c r="CF12" s="1110"/>
      <c r="CG12" s="1111"/>
      <c r="CH12" s="1084">
        <v>6</v>
      </c>
      <c r="CI12" s="1085"/>
      <c r="CJ12" s="1085"/>
      <c r="CK12" s="1085"/>
      <c r="CL12" s="1086"/>
      <c r="CM12" s="1084">
        <v>23</v>
      </c>
      <c r="CN12" s="1085"/>
      <c r="CO12" s="1085"/>
      <c r="CP12" s="1085"/>
      <c r="CQ12" s="1086"/>
      <c r="CR12" s="1084">
        <v>10</v>
      </c>
      <c r="CS12" s="1085"/>
      <c r="CT12" s="1085"/>
      <c r="CU12" s="1085"/>
      <c r="CV12" s="1086"/>
      <c r="CW12" s="1084">
        <v>14</v>
      </c>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6"/>
      <c r="AL13" s="1187"/>
      <c r="AM13" s="1187"/>
      <c r="AN13" s="1187"/>
      <c r="AO13" s="1187"/>
      <c r="AP13" s="1187"/>
      <c r="AQ13" s="1187"/>
      <c r="AR13" s="1187"/>
      <c r="AS13" s="1187"/>
      <c r="AT13" s="1187"/>
      <c r="AU13" s="1184"/>
      <c r="AV13" s="1184"/>
      <c r="AW13" s="1184"/>
      <c r="AX13" s="1184"/>
      <c r="AY13" s="1185"/>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6"/>
      <c r="AL14" s="1187"/>
      <c r="AM14" s="1187"/>
      <c r="AN14" s="1187"/>
      <c r="AO14" s="1187"/>
      <c r="AP14" s="1187"/>
      <c r="AQ14" s="1187"/>
      <c r="AR14" s="1187"/>
      <c r="AS14" s="1187"/>
      <c r="AT14" s="1187"/>
      <c r="AU14" s="1184"/>
      <c r="AV14" s="1184"/>
      <c r="AW14" s="1184"/>
      <c r="AX14" s="1184"/>
      <c r="AY14" s="1185"/>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6"/>
      <c r="AL15" s="1187"/>
      <c r="AM15" s="1187"/>
      <c r="AN15" s="1187"/>
      <c r="AO15" s="1187"/>
      <c r="AP15" s="1187"/>
      <c r="AQ15" s="1187"/>
      <c r="AR15" s="1187"/>
      <c r="AS15" s="1187"/>
      <c r="AT15" s="1187"/>
      <c r="AU15" s="1184"/>
      <c r="AV15" s="1184"/>
      <c r="AW15" s="1184"/>
      <c r="AX15" s="1184"/>
      <c r="AY15" s="1185"/>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6"/>
      <c r="AL16" s="1187"/>
      <c r="AM16" s="1187"/>
      <c r="AN16" s="1187"/>
      <c r="AO16" s="1187"/>
      <c r="AP16" s="1187"/>
      <c r="AQ16" s="1187"/>
      <c r="AR16" s="1187"/>
      <c r="AS16" s="1187"/>
      <c r="AT16" s="1187"/>
      <c r="AU16" s="1184"/>
      <c r="AV16" s="1184"/>
      <c r="AW16" s="1184"/>
      <c r="AX16" s="1184"/>
      <c r="AY16" s="1185"/>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6"/>
      <c r="AL17" s="1187"/>
      <c r="AM17" s="1187"/>
      <c r="AN17" s="1187"/>
      <c r="AO17" s="1187"/>
      <c r="AP17" s="1187"/>
      <c r="AQ17" s="1187"/>
      <c r="AR17" s="1187"/>
      <c r="AS17" s="1187"/>
      <c r="AT17" s="1187"/>
      <c r="AU17" s="1184"/>
      <c r="AV17" s="1184"/>
      <c r="AW17" s="1184"/>
      <c r="AX17" s="1184"/>
      <c r="AY17" s="1185"/>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6"/>
      <c r="AL18" s="1187"/>
      <c r="AM18" s="1187"/>
      <c r="AN18" s="1187"/>
      <c r="AO18" s="1187"/>
      <c r="AP18" s="1187"/>
      <c r="AQ18" s="1187"/>
      <c r="AR18" s="1187"/>
      <c r="AS18" s="1187"/>
      <c r="AT18" s="1187"/>
      <c r="AU18" s="1184"/>
      <c r="AV18" s="1184"/>
      <c r="AW18" s="1184"/>
      <c r="AX18" s="1184"/>
      <c r="AY18" s="1185"/>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6"/>
      <c r="AL19" s="1187"/>
      <c r="AM19" s="1187"/>
      <c r="AN19" s="1187"/>
      <c r="AO19" s="1187"/>
      <c r="AP19" s="1187"/>
      <c r="AQ19" s="1187"/>
      <c r="AR19" s="1187"/>
      <c r="AS19" s="1187"/>
      <c r="AT19" s="1187"/>
      <c r="AU19" s="1184"/>
      <c r="AV19" s="1184"/>
      <c r="AW19" s="1184"/>
      <c r="AX19" s="1184"/>
      <c r="AY19" s="1185"/>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6"/>
      <c r="AL20" s="1187"/>
      <c r="AM20" s="1187"/>
      <c r="AN20" s="1187"/>
      <c r="AO20" s="1187"/>
      <c r="AP20" s="1187"/>
      <c r="AQ20" s="1187"/>
      <c r="AR20" s="1187"/>
      <c r="AS20" s="1187"/>
      <c r="AT20" s="1187"/>
      <c r="AU20" s="1184"/>
      <c r="AV20" s="1184"/>
      <c r="AW20" s="1184"/>
      <c r="AX20" s="1184"/>
      <c r="AY20" s="1185"/>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6"/>
      <c r="AL21" s="1187"/>
      <c r="AM21" s="1187"/>
      <c r="AN21" s="1187"/>
      <c r="AO21" s="1187"/>
      <c r="AP21" s="1187"/>
      <c r="AQ21" s="1187"/>
      <c r="AR21" s="1187"/>
      <c r="AS21" s="1187"/>
      <c r="AT21" s="1187"/>
      <c r="AU21" s="1184"/>
      <c r="AV21" s="1184"/>
      <c r="AW21" s="1184"/>
      <c r="AX21" s="1184"/>
      <c r="AY21" s="1185"/>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81"/>
      <c r="R22" s="1182"/>
      <c r="S22" s="1182"/>
      <c r="T22" s="1182"/>
      <c r="U22" s="1182"/>
      <c r="V22" s="1182"/>
      <c r="W22" s="1182"/>
      <c r="X22" s="1182"/>
      <c r="Y22" s="1182"/>
      <c r="Z22" s="1182"/>
      <c r="AA22" s="1182"/>
      <c r="AB22" s="1182"/>
      <c r="AC22" s="1182"/>
      <c r="AD22" s="1182"/>
      <c r="AE22" s="1183"/>
      <c r="AF22" s="1132"/>
      <c r="AG22" s="1133"/>
      <c r="AH22" s="1133"/>
      <c r="AI22" s="1133"/>
      <c r="AJ22" s="1134"/>
      <c r="AK22" s="1177"/>
      <c r="AL22" s="1178"/>
      <c r="AM22" s="1178"/>
      <c r="AN22" s="1178"/>
      <c r="AO22" s="1178"/>
      <c r="AP22" s="1178"/>
      <c r="AQ22" s="1178"/>
      <c r="AR22" s="1178"/>
      <c r="AS22" s="1178"/>
      <c r="AT22" s="1178"/>
      <c r="AU22" s="1179"/>
      <c r="AV22" s="1179"/>
      <c r="AW22" s="1179"/>
      <c r="AX22" s="1179"/>
      <c r="AY22" s="1180"/>
      <c r="AZ22" s="1124" t="s">
        <v>390</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8"/>
      <c r="R23" s="1169"/>
      <c r="S23" s="1169"/>
      <c r="T23" s="1169"/>
      <c r="U23" s="1169"/>
      <c r="V23" s="1169"/>
      <c r="W23" s="1169"/>
      <c r="X23" s="1169"/>
      <c r="Y23" s="1169"/>
      <c r="Z23" s="1169"/>
      <c r="AA23" s="1169"/>
      <c r="AB23" s="1169"/>
      <c r="AC23" s="1169"/>
      <c r="AD23" s="1169"/>
      <c r="AE23" s="1170"/>
      <c r="AF23" s="1171">
        <v>571</v>
      </c>
      <c r="AG23" s="1169"/>
      <c r="AH23" s="1169"/>
      <c r="AI23" s="1169"/>
      <c r="AJ23" s="1172"/>
      <c r="AK23" s="1173"/>
      <c r="AL23" s="1174"/>
      <c r="AM23" s="1174"/>
      <c r="AN23" s="1174"/>
      <c r="AO23" s="1174"/>
      <c r="AP23" s="1169"/>
      <c r="AQ23" s="1169"/>
      <c r="AR23" s="1169"/>
      <c r="AS23" s="1169"/>
      <c r="AT23" s="1169"/>
      <c r="AU23" s="1175"/>
      <c r="AV23" s="1175"/>
      <c r="AW23" s="1175"/>
      <c r="AX23" s="1175"/>
      <c r="AY23" s="1176"/>
      <c r="AZ23" s="1165" t="s">
        <v>127</v>
      </c>
      <c r="BA23" s="1166"/>
      <c r="BB23" s="1166"/>
      <c r="BC23" s="1166"/>
      <c r="BD23" s="1167"/>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4" t="s">
        <v>393</v>
      </c>
      <c r="B24" s="1164"/>
      <c r="C24" s="1164"/>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1164"/>
      <c r="Z24" s="1164"/>
      <c r="AA24" s="1164"/>
      <c r="AB24" s="1164"/>
      <c r="AC24" s="1164"/>
      <c r="AD24" s="1164"/>
      <c r="AE24" s="1164"/>
      <c r="AF24" s="1164"/>
      <c r="AG24" s="1164"/>
      <c r="AH24" s="1164"/>
      <c r="AI24" s="1164"/>
      <c r="AJ24" s="1164"/>
      <c r="AK24" s="1164"/>
      <c r="AL24" s="1164"/>
      <c r="AM24" s="1164"/>
      <c r="AN24" s="1164"/>
      <c r="AO24" s="1164"/>
      <c r="AP24" s="1164"/>
      <c r="AQ24" s="1164"/>
      <c r="AR24" s="1164"/>
      <c r="AS24" s="1164"/>
      <c r="AT24" s="1164"/>
      <c r="AU24" s="1164"/>
      <c r="AV24" s="1164"/>
      <c r="AW24" s="1164"/>
      <c r="AX24" s="1164"/>
      <c r="AY24" s="1164"/>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3" t="s">
        <v>394</v>
      </c>
      <c r="B25" s="1163"/>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1163"/>
      <c r="AE25" s="1163"/>
      <c r="AF25" s="1163"/>
      <c r="AG25" s="1163"/>
      <c r="AH25" s="1163"/>
      <c r="AI25" s="1163"/>
      <c r="AJ25" s="1163"/>
      <c r="AK25" s="1163"/>
      <c r="AL25" s="1163"/>
      <c r="AM25" s="1163"/>
      <c r="AN25" s="1163"/>
      <c r="AO25" s="1163"/>
      <c r="AP25" s="1163"/>
      <c r="AQ25" s="1163"/>
      <c r="AR25" s="1163"/>
      <c r="AS25" s="1163"/>
      <c r="AT25" s="1163"/>
      <c r="AU25" s="1163"/>
      <c r="AV25" s="1163"/>
      <c r="AW25" s="1163"/>
      <c r="AX25" s="1163"/>
      <c r="AY25" s="1163"/>
      <c r="AZ25" s="1163"/>
      <c r="BA25" s="1163"/>
      <c r="BB25" s="1163"/>
      <c r="BC25" s="1163"/>
      <c r="BD25" s="1163"/>
      <c r="BE25" s="1163"/>
      <c r="BF25" s="1163"/>
      <c r="BG25" s="1163"/>
      <c r="BH25" s="1163"/>
      <c r="BI25" s="1163"/>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9" t="s">
        <v>398</v>
      </c>
      <c r="AG26" s="1103"/>
      <c r="AH26" s="1103"/>
      <c r="AI26" s="1103"/>
      <c r="AJ26" s="1160"/>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61"/>
      <c r="AG27" s="1106"/>
      <c r="AH27" s="1106"/>
      <c r="AI27" s="1106"/>
      <c r="AJ27" s="1162"/>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7" t="s">
        <v>403</v>
      </c>
      <c r="C28" s="1148"/>
      <c r="D28" s="1148"/>
      <c r="E28" s="1148"/>
      <c r="F28" s="1148"/>
      <c r="G28" s="1148"/>
      <c r="H28" s="1148"/>
      <c r="I28" s="1148"/>
      <c r="J28" s="1148"/>
      <c r="K28" s="1148"/>
      <c r="L28" s="1148"/>
      <c r="M28" s="1148"/>
      <c r="N28" s="1148"/>
      <c r="O28" s="1148"/>
      <c r="P28" s="1149"/>
      <c r="Q28" s="1150">
        <v>7903</v>
      </c>
      <c r="R28" s="1151"/>
      <c r="S28" s="1151"/>
      <c r="T28" s="1151"/>
      <c r="U28" s="1152"/>
      <c r="V28" s="1153">
        <v>7148</v>
      </c>
      <c r="W28" s="1151"/>
      <c r="X28" s="1151"/>
      <c r="Y28" s="1151"/>
      <c r="Z28" s="1152"/>
      <c r="AA28" s="1153">
        <v>755</v>
      </c>
      <c r="AB28" s="1151"/>
      <c r="AC28" s="1151"/>
      <c r="AD28" s="1151"/>
      <c r="AE28" s="1154"/>
      <c r="AF28" s="1155">
        <v>755</v>
      </c>
      <c r="AG28" s="1156"/>
      <c r="AH28" s="1156"/>
      <c r="AI28" s="1156"/>
      <c r="AJ28" s="1157"/>
      <c r="AK28" s="1158">
        <v>658</v>
      </c>
      <c r="AL28" s="1143"/>
      <c r="AM28" s="1143"/>
      <c r="AN28" s="1143"/>
      <c r="AO28" s="1143"/>
      <c r="AP28" s="1143"/>
      <c r="AQ28" s="1143"/>
      <c r="AR28" s="1143"/>
      <c r="AS28" s="1143"/>
      <c r="AT28" s="1143"/>
      <c r="AU28" s="1143"/>
      <c r="AV28" s="1143"/>
      <c r="AW28" s="1143"/>
      <c r="AX28" s="1143"/>
      <c r="AY28" s="1143"/>
      <c r="AZ28" s="1144"/>
      <c r="BA28" s="1144"/>
      <c r="BB28" s="1144"/>
      <c r="BC28" s="1144"/>
      <c r="BD28" s="1144"/>
      <c r="BE28" s="1145"/>
      <c r="BF28" s="1145"/>
      <c r="BG28" s="1145"/>
      <c r="BH28" s="1145"/>
      <c r="BI28" s="1146"/>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404</v>
      </c>
      <c r="C29" s="1127"/>
      <c r="D29" s="1127"/>
      <c r="E29" s="1127"/>
      <c r="F29" s="1127"/>
      <c r="G29" s="1127"/>
      <c r="H29" s="1127"/>
      <c r="I29" s="1127"/>
      <c r="J29" s="1127"/>
      <c r="K29" s="1127"/>
      <c r="L29" s="1127"/>
      <c r="M29" s="1127"/>
      <c r="N29" s="1127"/>
      <c r="O29" s="1127"/>
      <c r="P29" s="1128"/>
      <c r="Q29" s="1141">
        <v>7084</v>
      </c>
      <c r="R29" s="1133"/>
      <c r="S29" s="1133"/>
      <c r="T29" s="1133"/>
      <c r="U29" s="1142"/>
      <c r="V29" s="1140">
        <v>6920</v>
      </c>
      <c r="W29" s="1133"/>
      <c r="X29" s="1133"/>
      <c r="Y29" s="1133"/>
      <c r="Z29" s="1142"/>
      <c r="AA29" s="1140">
        <v>165</v>
      </c>
      <c r="AB29" s="1133"/>
      <c r="AC29" s="1133"/>
      <c r="AD29" s="1133"/>
      <c r="AE29" s="1134"/>
      <c r="AF29" s="1132">
        <v>165</v>
      </c>
      <c r="AG29" s="1133"/>
      <c r="AH29" s="1133"/>
      <c r="AI29" s="1133"/>
      <c r="AJ29" s="1134"/>
      <c r="AK29" s="1075">
        <v>1142</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405</v>
      </c>
      <c r="C30" s="1127"/>
      <c r="D30" s="1127"/>
      <c r="E30" s="1127"/>
      <c r="F30" s="1127"/>
      <c r="G30" s="1127"/>
      <c r="H30" s="1127"/>
      <c r="I30" s="1127"/>
      <c r="J30" s="1127"/>
      <c r="K30" s="1127"/>
      <c r="L30" s="1127"/>
      <c r="M30" s="1127"/>
      <c r="N30" s="1127"/>
      <c r="O30" s="1127"/>
      <c r="P30" s="1128"/>
      <c r="Q30" s="1141">
        <v>779</v>
      </c>
      <c r="R30" s="1133"/>
      <c r="S30" s="1133"/>
      <c r="T30" s="1133"/>
      <c r="U30" s="1142"/>
      <c r="V30" s="1140">
        <v>777</v>
      </c>
      <c r="W30" s="1133"/>
      <c r="X30" s="1133"/>
      <c r="Y30" s="1133"/>
      <c r="Z30" s="1142"/>
      <c r="AA30" s="1140">
        <v>2</v>
      </c>
      <c r="AB30" s="1133"/>
      <c r="AC30" s="1133"/>
      <c r="AD30" s="1133"/>
      <c r="AE30" s="1134"/>
      <c r="AF30" s="1132">
        <v>2</v>
      </c>
      <c r="AG30" s="1133"/>
      <c r="AH30" s="1133"/>
      <c r="AI30" s="1133"/>
      <c r="AJ30" s="1134"/>
      <c r="AK30" s="1075">
        <v>208</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406</v>
      </c>
      <c r="C31" s="1127"/>
      <c r="D31" s="1127"/>
      <c r="E31" s="1127"/>
      <c r="F31" s="1127"/>
      <c r="G31" s="1127"/>
      <c r="H31" s="1127"/>
      <c r="I31" s="1127"/>
      <c r="J31" s="1127"/>
      <c r="K31" s="1127"/>
      <c r="L31" s="1127"/>
      <c r="M31" s="1127"/>
      <c r="N31" s="1127"/>
      <c r="O31" s="1127"/>
      <c r="P31" s="1128"/>
      <c r="Q31" s="1141">
        <v>1798</v>
      </c>
      <c r="R31" s="1133"/>
      <c r="S31" s="1133"/>
      <c r="T31" s="1133"/>
      <c r="U31" s="1142"/>
      <c r="V31" s="1140">
        <v>1636</v>
      </c>
      <c r="W31" s="1133"/>
      <c r="X31" s="1133"/>
      <c r="Y31" s="1133"/>
      <c r="Z31" s="1142"/>
      <c r="AA31" s="1140">
        <v>162</v>
      </c>
      <c r="AB31" s="1133"/>
      <c r="AC31" s="1133"/>
      <c r="AD31" s="1133"/>
      <c r="AE31" s="1134"/>
      <c r="AF31" s="1132">
        <v>2401</v>
      </c>
      <c r="AG31" s="1133"/>
      <c r="AH31" s="1133"/>
      <c r="AI31" s="1133"/>
      <c r="AJ31" s="1134"/>
      <c r="AK31" s="1075">
        <v>92</v>
      </c>
      <c r="AL31" s="1066"/>
      <c r="AM31" s="1066"/>
      <c r="AN31" s="1066"/>
      <c r="AO31" s="1066"/>
      <c r="AP31" s="1066">
        <v>7099</v>
      </c>
      <c r="AQ31" s="1066"/>
      <c r="AR31" s="1066"/>
      <c r="AS31" s="1066"/>
      <c r="AT31" s="1066"/>
      <c r="AU31" s="1066">
        <v>213</v>
      </c>
      <c r="AV31" s="1066"/>
      <c r="AW31" s="1066"/>
      <c r="AX31" s="1066"/>
      <c r="AY31" s="1066"/>
      <c r="AZ31" s="1137"/>
      <c r="BA31" s="1137"/>
      <c r="BB31" s="1137"/>
      <c r="BC31" s="1137"/>
      <c r="BD31" s="1137"/>
      <c r="BE31" s="1121" t="s">
        <v>407</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408</v>
      </c>
      <c r="C32" s="1127"/>
      <c r="D32" s="1127"/>
      <c r="E32" s="1127"/>
      <c r="F32" s="1127"/>
      <c r="G32" s="1127"/>
      <c r="H32" s="1127"/>
      <c r="I32" s="1127"/>
      <c r="J32" s="1127"/>
      <c r="K32" s="1127"/>
      <c r="L32" s="1127"/>
      <c r="M32" s="1127"/>
      <c r="N32" s="1127"/>
      <c r="O32" s="1127"/>
      <c r="P32" s="1128"/>
      <c r="Q32" s="1141">
        <v>2350</v>
      </c>
      <c r="R32" s="1133"/>
      <c r="S32" s="1133"/>
      <c r="T32" s="1133"/>
      <c r="U32" s="1142"/>
      <c r="V32" s="1140">
        <v>2048</v>
      </c>
      <c r="W32" s="1133"/>
      <c r="X32" s="1133"/>
      <c r="Y32" s="1133"/>
      <c r="Z32" s="1142"/>
      <c r="AA32" s="1140">
        <v>302</v>
      </c>
      <c r="AB32" s="1133"/>
      <c r="AC32" s="1133"/>
      <c r="AD32" s="1133"/>
      <c r="AE32" s="1134"/>
      <c r="AF32" s="1132">
        <v>159</v>
      </c>
      <c r="AG32" s="1133"/>
      <c r="AH32" s="1133"/>
      <c r="AI32" s="1133"/>
      <c r="AJ32" s="1134"/>
      <c r="AK32" s="1075">
        <v>739</v>
      </c>
      <c r="AL32" s="1066"/>
      <c r="AM32" s="1066"/>
      <c r="AN32" s="1066"/>
      <c r="AO32" s="1066"/>
      <c r="AP32" s="1066">
        <v>14022</v>
      </c>
      <c r="AQ32" s="1066"/>
      <c r="AR32" s="1066"/>
      <c r="AS32" s="1066"/>
      <c r="AT32" s="1066"/>
      <c r="AU32" s="1066">
        <v>10937</v>
      </c>
      <c r="AV32" s="1066"/>
      <c r="AW32" s="1066"/>
      <c r="AX32" s="1066"/>
      <c r="AY32" s="1066"/>
      <c r="AZ32" s="1137"/>
      <c r="BA32" s="1137"/>
      <c r="BB32" s="1137"/>
      <c r="BC32" s="1137"/>
      <c r="BD32" s="1137"/>
      <c r="BE32" s="1121" t="s">
        <v>407</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409</v>
      </c>
      <c r="C33" s="1127"/>
      <c r="D33" s="1127"/>
      <c r="E33" s="1127"/>
      <c r="F33" s="1127"/>
      <c r="G33" s="1127"/>
      <c r="H33" s="1127"/>
      <c r="I33" s="1127"/>
      <c r="J33" s="1127"/>
      <c r="K33" s="1127"/>
      <c r="L33" s="1127"/>
      <c r="M33" s="1127"/>
      <c r="N33" s="1127"/>
      <c r="O33" s="1127"/>
      <c r="P33" s="1128"/>
      <c r="Q33" s="1141">
        <v>6</v>
      </c>
      <c r="R33" s="1133"/>
      <c r="S33" s="1133"/>
      <c r="T33" s="1133"/>
      <c r="U33" s="1142"/>
      <c r="V33" s="1140">
        <v>6</v>
      </c>
      <c r="W33" s="1133"/>
      <c r="X33" s="1133"/>
      <c r="Y33" s="1133"/>
      <c r="Z33" s="1142"/>
      <c r="AA33" s="1140" t="s">
        <v>508</v>
      </c>
      <c r="AB33" s="1133"/>
      <c r="AC33" s="1133"/>
      <c r="AD33" s="1133"/>
      <c r="AE33" s="1134"/>
      <c r="AF33" s="1132" t="s">
        <v>410</v>
      </c>
      <c r="AG33" s="1133"/>
      <c r="AH33" s="1133"/>
      <c r="AI33" s="1133"/>
      <c r="AJ33" s="1134"/>
      <c r="AK33" s="1075">
        <v>3</v>
      </c>
      <c r="AL33" s="1066"/>
      <c r="AM33" s="1066"/>
      <c r="AN33" s="1066"/>
      <c r="AO33" s="1066"/>
      <c r="AP33" s="1066">
        <v>9</v>
      </c>
      <c r="AQ33" s="1066"/>
      <c r="AR33" s="1066"/>
      <c r="AS33" s="1066"/>
      <c r="AT33" s="1066"/>
      <c r="AU33" s="1066">
        <v>9</v>
      </c>
      <c r="AV33" s="1066"/>
      <c r="AW33" s="1066"/>
      <c r="AX33" s="1066"/>
      <c r="AY33" s="1066"/>
      <c r="AZ33" s="1137"/>
      <c r="BA33" s="1137"/>
      <c r="BB33" s="1137"/>
      <c r="BC33" s="1137"/>
      <c r="BD33" s="1137"/>
      <c r="BE33" s="1121" t="s">
        <v>411</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412</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3482</v>
      </c>
      <c r="AG63" s="1054"/>
      <c r="AH63" s="1054"/>
      <c r="AI63" s="1054"/>
      <c r="AJ63" s="1119"/>
      <c r="AK63" s="1120"/>
      <c r="AL63" s="1058"/>
      <c r="AM63" s="1058"/>
      <c r="AN63" s="1058"/>
      <c r="AO63" s="1058"/>
      <c r="AP63" s="1054"/>
      <c r="AQ63" s="1054"/>
      <c r="AR63" s="1054"/>
      <c r="AS63" s="1054"/>
      <c r="AT63" s="1054"/>
      <c r="AU63" s="1054"/>
      <c r="AV63" s="1054"/>
      <c r="AW63" s="1054"/>
      <c r="AX63" s="1054"/>
      <c r="AY63" s="1054"/>
      <c r="AZ63" s="1114"/>
      <c r="BA63" s="1114"/>
      <c r="BB63" s="1114"/>
      <c r="BC63" s="1114"/>
      <c r="BD63" s="1114"/>
      <c r="BE63" s="1055"/>
      <c r="BF63" s="1055"/>
      <c r="BG63" s="1055"/>
      <c r="BH63" s="1055"/>
      <c r="BI63" s="1056"/>
      <c r="BJ63" s="1115" t="s">
        <v>127</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395</v>
      </c>
      <c r="R66" s="1097"/>
      <c r="S66" s="1097"/>
      <c r="T66" s="1097"/>
      <c r="U66" s="1098"/>
      <c r="V66" s="1096" t="s">
        <v>396</v>
      </c>
      <c r="W66" s="1097"/>
      <c r="X66" s="1097"/>
      <c r="Y66" s="1097"/>
      <c r="Z66" s="1098"/>
      <c r="AA66" s="1096" t="s">
        <v>397</v>
      </c>
      <c r="AB66" s="1097"/>
      <c r="AC66" s="1097"/>
      <c r="AD66" s="1097"/>
      <c r="AE66" s="1098"/>
      <c r="AF66" s="1102" t="s">
        <v>398</v>
      </c>
      <c r="AG66" s="1103"/>
      <c r="AH66" s="1103"/>
      <c r="AI66" s="1103"/>
      <c r="AJ66" s="1104"/>
      <c r="AK66" s="1096" t="s">
        <v>399</v>
      </c>
      <c r="AL66" s="1091"/>
      <c r="AM66" s="1091"/>
      <c r="AN66" s="1091"/>
      <c r="AO66" s="1092"/>
      <c r="AP66" s="1096" t="s">
        <v>416</v>
      </c>
      <c r="AQ66" s="1097"/>
      <c r="AR66" s="1097"/>
      <c r="AS66" s="1097"/>
      <c r="AT66" s="1098"/>
      <c r="AU66" s="1096" t="s">
        <v>417</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577</v>
      </c>
      <c r="C68" s="1081"/>
      <c r="D68" s="1081"/>
      <c r="E68" s="1081"/>
      <c r="F68" s="1081"/>
      <c r="G68" s="1081"/>
      <c r="H68" s="1081"/>
      <c r="I68" s="1081"/>
      <c r="J68" s="1081"/>
      <c r="K68" s="1081"/>
      <c r="L68" s="1081"/>
      <c r="M68" s="1081"/>
      <c r="N68" s="1081"/>
      <c r="O68" s="1081"/>
      <c r="P68" s="1082"/>
      <c r="Q68" s="1083">
        <v>6914</v>
      </c>
      <c r="R68" s="1077"/>
      <c r="S68" s="1077"/>
      <c r="T68" s="1077"/>
      <c r="U68" s="1077"/>
      <c r="V68" s="1077">
        <v>6372</v>
      </c>
      <c r="W68" s="1077"/>
      <c r="X68" s="1077"/>
      <c r="Y68" s="1077"/>
      <c r="Z68" s="1077"/>
      <c r="AA68" s="1077">
        <v>-542</v>
      </c>
      <c r="AB68" s="1077"/>
      <c r="AC68" s="1077"/>
      <c r="AD68" s="1077"/>
      <c r="AE68" s="1077"/>
      <c r="AF68" s="1077">
        <v>1110</v>
      </c>
      <c r="AG68" s="1077"/>
      <c r="AH68" s="1077"/>
      <c r="AI68" s="1077"/>
      <c r="AJ68" s="1077"/>
      <c r="AK68" s="1077">
        <v>597</v>
      </c>
      <c r="AL68" s="1077"/>
      <c r="AM68" s="1077"/>
      <c r="AN68" s="1077"/>
      <c r="AO68" s="1077"/>
      <c r="AP68" s="1077">
        <v>4917</v>
      </c>
      <c r="AQ68" s="1077"/>
      <c r="AR68" s="1077"/>
      <c r="AS68" s="1077"/>
      <c r="AT68" s="1077"/>
      <c r="AU68" s="1077">
        <v>2015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578</v>
      </c>
      <c r="C69" s="1070"/>
      <c r="D69" s="1070"/>
      <c r="E69" s="1070"/>
      <c r="F69" s="1070"/>
      <c r="G69" s="1070"/>
      <c r="H69" s="1070"/>
      <c r="I69" s="1070"/>
      <c r="J69" s="1070"/>
      <c r="K69" s="1070"/>
      <c r="L69" s="1070"/>
      <c r="M69" s="1070"/>
      <c r="N69" s="1070"/>
      <c r="O69" s="1070"/>
      <c r="P69" s="1071"/>
      <c r="Q69" s="1072">
        <v>748</v>
      </c>
      <c r="R69" s="1066"/>
      <c r="S69" s="1066"/>
      <c r="T69" s="1066"/>
      <c r="U69" s="1066"/>
      <c r="V69" s="1066">
        <v>694</v>
      </c>
      <c r="W69" s="1066"/>
      <c r="X69" s="1066"/>
      <c r="Y69" s="1066"/>
      <c r="Z69" s="1066"/>
      <c r="AA69" s="1066">
        <v>54</v>
      </c>
      <c r="AB69" s="1066"/>
      <c r="AC69" s="1066"/>
      <c r="AD69" s="1066"/>
      <c r="AE69" s="1066"/>
      <c r="AF69" s="1066">
        <v>54</v>
      </c>
      <c r="AG69" s="1066"/>
      <c r="AH69" s="1066"/>
      <c r="AI69" s="1066"/>
      <c r="AJ69" s="1066"/>
      <c r="AK69" s="1066"/>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579</v>
      </c>
      <c r="C70" s="1070"/>
      <c r="D70" s="1070"/>
      <c r="E70" s="1070"/>
      <c r="F70" s="1070"/>
      <c r="G70" s="1070"/>
      <c r="H70" s="1070"/>
      <c r="I70" s="1070"/>
      <c r="J70" s="1070"/>
      <c r="K70" s="1070"/>
      <c r="L70" s="1070"/>
      <c r="M70" s="1070"/>
      <c r="N70" s="1070"/>
      <c r="O70" s="1070"/>
      <c r="P70" s="1071"/>
      <c r="Q70" s="1072">
        <v>252648</v>
      </c>
      <c r="R70" s="1066"/>
      <c r="S70" s="1066"/>
      <c r="T70" s="1066"/>
      <c r="U70" s="1066"/>
      <c r="V70" s="1066">
        <v>232839</v>
      </c>
      <c r="W70" s="1066"/>
      <c r="X70" s="1066"/>
      <c r="Y70" s="1066"/>
      <c r="Z70" s="1066"/>
      <c r="AA70" s="1066">
        <v>19809</v>
      </c>
      <c r="AB70" s="1066"/>
      <c r="AC70" s="1066"/>
      <c r="AD70" s="1066"/>
      <c r="AE70" s="1066"/>
      <c r="AF70" s="1066">
        <v>19809</v>
      </c>
      <c r="AG70" s="1066"/>
      <c r="AH70" s="1066"/>
      <c r="AI70" s="1066"/>
      <c r="AJ70" s="1066"/>
      <c r="AK70" s="1066">
        <v>485</v>
      </c>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580</v>
      </c>
      <c r="C71" s="1070"/>
      <c r="D71" s="1070"/>
      <c r="E71" s="1070"/>
      <c r="F71" s="1070"/>
      <c r="G71" s="1070"/>
      <c r="H71" s="1070"/>
      <c r="I71" s="1070"/>
      <c r="J71" s="1070"/>
      <c r="K71" s="1070"/>
      <c r="L71" s="1070"/>
      <c r="M71" s="1070"/>
      <c r="N71" s="1070"/>
      <c r="O71" s="1070"/>
      <c r="P71" s="1071"/>
      <c r="Q71" s="1072">
        <v>7549</v>
      </c>
      <c r="R71" s="1066"/>
      <c r="S71" s="1066"/>
      <c r="T71" s="1066"/>
      <c r="U71" s="1066"/>
      <c r="V71" s="1066">
        <v>6819</v>
      </c>
      <c r="W71" s="1066"/>
      <c r="X71" s="1066"/>
      <c r="Y71" s="1066"/>
      <c r="Z71" s="1066"/>
      <c r="AA71" s="1066">
        <v>730</v>
      </c>
      <c r="AB71" s="1066"/>
      <c r="AC71" s="1066"/>
      <c r="AD71" s="1066"/>
      <c r="AE71" s="1066"/>
      <c r="AF71" s="1066"/>
      <c r="AG71" s="1066"/>
      <c r="AH71" s="1066"/>
      <c r="AI71" s="1066"/>
      <c r="AJ71" s="1066"/>
      <c r="AK71" s="1066">
        <v>15</v>
      </c>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581</v>
      </c>
      <c r="C72" s="1070"/>
      <c r="D72" s="1070"/>
      <c r="E72" s="1070"/>
      <c r="F72" s="1070"/>
      <c r="G72" s="1070"/>
      <c r="H72" s="1070"/>
      <c r="I72" s="1070"/>
      <c r="J72" s="1070"/>
      <c r="K72" s="1070"/>
      <c r="L72" s="1070"/>
      <c r="M72" s="1070"/>
      <c r="N72" s="1070"/>
      <c r="O72" s="1070"/>
      <c r="P72" s="1071"/>
      <c r="Q72" s="1072">
        <v>1576</v>
      </c>
      <c r="R72" s="1066"/>
      <c r="S72" s="1066"/>
      <c r="T72" s="1066"/>
      <c r="U72" s="1066"/>
      <c r="V72" s="1066">
        <v>1575</v>
      </c>
      <c r="W72" s="1066"/>
      <c r="X72" s="1066"/>
      <c r="Y72" s="1066"/>
      <c r="Z72" s="1066"/>
      <c r="AA72" s="1066">
        <v>1</v>
      </c>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582</v>
      </c>
      <c r="C73" s="1070"/>
      <c r="D73" s="1070"/>
      <c r="E73" s="1070"/>
      <c r="F73" s="1070"/>
      <c r="G73" s="1070"/>
      <c r="H73" s="1070"/>
      <c r="I73" s="1070"/>
      <c r="J73" s="1070"/>
      <c r="K73" s="1070"/>
      <c r="L73" s="1070"/>
      <c r="M73" s="1070"/>
      <c r="N73" s="1070"/>
      <c r="O73" s="1070"/>
      <c r="P73" s="1071"/>
      <c r="Q73" s="1072">
        <v>20</v>
      </c>
      <c r="R73" s="1066"/>
      <c r="S73" s="1066"/>
      <c r="T73" s="1066"/>
      <c r="U73" s="1066"/>
      <c r="V73" s="1066">
        <v>19</v>
      </c>
      <c r="W73" s="1066"/>
      <c r="X73" s="1066"/>
      <c r="Y73" s="1066"/>
      <c r="Z73" s="1066"/>
      <c r="AA73" s="1066">
        <v>1</v>
      </c>
      <c r="AB73" s="1066"/>
      <c r="AC73" s="1066"/>
      <c r="AD73" s="1066"/>
      <c r="AE73" s="1066"/>
      <c r="AF73" s="1066"/>
      <c r="AG73" s="1066"/>
      <c r="AH73" s="1066"/>
      <c r="AI73" s="1066"/>
      <c r="AJ73" s="1066"/>
      <c r="AK73" s="1066">
        <v>19</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583</v>
      </c>
      <c r="C74" s="1070"/>
      <c r="D74" s="1070"/>
      <c r="E74" s="1070"/>
      <c r="F74" s="1070"/>
      <c r="G74" s="1070"/>
      <c r="H74" s="1070"/>
      <c r="I74" s="1070"/>
      <c r="J74" s="1070"/>
      <c r="K74" s="1070"/>
      <c r="L74" s="1070"/>
      <c r="M74" s="1070"/>
      <c r="N74" s="1070"/>
      <c r="O74" s="1070"/>
      <c r="P74" s="1071"/>
      <c r="Q74" s="1072">
        <v>52</v>
      </c>
      <c r="R74" s="1066"/>
      <c r="S74" s="1066"/>
      <c r="T74" s="1066"/>
      <c r="U74" s="1066"/>
      <c r="V74" s="1066">
        <v>30</v>
      </c>
      <c r="W74" s="1066"/>
      <c r="X74" s="1066"/>
      <c r="Y74" s="1066"/>
      <c r="Z74" s="1066"/>
      <c r="AA74" s="1066">
        <v>22</v>
      </c>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584</v>
      </c>
      <c r="C75" s="1070"/>
      <c r="D75" s="1070"/>
      <c r="E75" s="1070"/>
      <c r="F75" s="1070"/>
      <c r="G75" s="1070"/>
      <c r="H75" s="1070"/>
      <c r="I75" s="1070"/>
      <c r="J75" s="1070"/>
      <c r="K75" s="1070"/>
      <c r="L75" s="1070"/>
      <c r="M75" s="1070"/>
      <c r="N75" s="1070"/>
      <c r="O75" s="1070"/>
      <c r="P75" s="1071"/>
      <c r="Q75" s="1073">
        <v>36</v>
      </c>
      <c r="R75" s="1074"/>
      <c r="S75" s="1074"/>
      <c r="T75" s="1074"/>
      <c r="U75" s="1075"/>
      <c r="V75" s="1076">
        <v>32</v>
      </c>
      <c r="W75" s="1074"/>
      <c r="X75" s="1074"/>
      <c r="Y75" s="1074"/>
      <c r="Z75" s="1075"/>
      <c r="AA75" s="1076">
        <v>4</v>
      </c>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585</v>
      </c>
      <c r="C76" s="1070"/>
      <c r="D76" s="1070"/>
      <c r="E76" s="1070"/>
      <c r="F76" s="1070"/>
      <c r="G76" s="1070"/>
      <c r="H76" s="1070"/>
      <c r="I76" s="1070"/>
      <c r="J76" s="1070"/>
      <c r="K76" s="1070"/>
      <c r="L76" s="1070"/>
      <c r="M76" s="1070"/>
      <c r="N76" s="1070"/>
      <c r="O76" s="1070"/>
      <c r="P76" s="1071"/>
      <c r="Q76" s="1073">
        <v>2168</v>
      </c>
      <c r="R76" s="1074"/>
      <c r="S76" s="1074"/>
      <c r="T76" s="1074"/>
      <c r="U76" s="1075"/>
      <c r="V76" s="1076">
        <v>2141</v>
      </c>
      <c r="W76" s="1074"/>
      <c r="X76" s="1074"/>
      <c r="Y76" s="1074"/>
      <c r="Z76" s="1075"/>
      <c r="AA76" s="1076">
        <v>27</v>
      </c>
      <c r="AB76" s="1074"/>
      <c r="AC76" s="1074"/>
      <c r="AD76" s="1074"/>
      <c r="AE76" s="1075"/>
      <c r="AF76" s="1076">
        <v>27</v>
      </c>
      <c r="AG76" s="1074"/>
      <c r="AH76" s="1074"/>
      <c r="AI76" s="1074"/>
      <c r="AJ76" s="1075"/>
      <c r="AK76" s="1076"/>
      <c r="AL76" s="1074"/>
      <c r="AM76" s="1074"/>
      <c r="AN76" s="1074"/>
      <c r="AO76" s="1075"/>
      <c r="AP76" s="1076">
        <v>1089</v>
      </c>
      <c r="AQ76" s="1074"/>
      <c r="AR76" s="1074"/>
      <c r="AS76" s="1074"/>
      <c r="AT76" s="1075"/>
      <c r="AU76" s="1076">
        <v>504</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586</v>
      </c>
      <c r="C77" s="1070"/>
      <c r="D77" s="1070"/>
      <c r="E77" s="1070"/>
      <c r="F77" s="1070"/>
      <c r="G77" s="1070"/>
      <c r="H77" s="1070"/>
      <c r="I77" s="1070"/>
      <c r="J77" s="1070"/>
      <c r="K77" s="1070"/>
      <c r="L77" s="1070"/>
      <c r="M77" s="1070"/>
      <c r="N77" s="1070"/>
      <c r="O77" s="1070"/>
      <c r="P77" s="1071"/>
      <c r="Q77" s="1073">
        <v>1694</v>
      </c>
      <c r="R77" s="1074"/>
      <c r="S77" s="1074"/>
      <c r="T77" s="1074"/>
      <c r="U77" s="1075"/>
      <c r="V77" s="1076">
        <v>1265</v>
      </c>
      <c r="W77" s="1074"/>
      <c r="X77" s="1074"/>
      <c r="Y77" s="1074"/>
      <c r="Z77" s="1075"/>
      <c r="AA77" s="1076">
        <v>429</v>
      </c>
      <c r="AB77" s="1074"/>
      <c r="AC77" s="1074"/>
      <c r="AD77" s="1074"/>
      <c r="AE77" s="1075"/>
      <c r="AF77" s="1076">
        <v>267</v>
      </c>
      <c r="AG77" s="1074"/>
      <c r="AH77" s="1074"/>
      <c r="AI77" s="1074"/>
      <c r="AJ77" s="1075"/>
      <c r="AK77" s="1076">
        <v>56</v>
      </c>
      <c r="AL77" s="1074"/>
      <c r="AM77" s="1074"/>
      <c r="AN77" s="1074"/>
      <c r="AO77" s="1075"/>
      <c r="AP77" s="1076">
        <v>1210</v>
      </c>
      <c r="AQ77" s="1074"/>
      <c r="AR77" s="1074"/>
      <c r="AS77" s="1074"/>
      <c r="AT77" s="1075"/>
      <c r="AU77" s="1076">
        <v>982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587</v>
      </c>
      <c r="C78" s="1070"/>
      <c r="D78" s="1070"/>
      <c r="E78" s="1070"/>
      <c r="F78" s="1070"/>
      <c r="G78" s="1070"/>
      <c r="H78" s="1070"/>
      <c r="I78" s="1070"/>
      <c r="J78" s="1070"/>
      <c r="K78" s="1070"/>
      <c r="L78" s="1070"/>
      <c r="M78" s="1070"/>
      <c r="N78" s="1070"/>
      <c r="O78" s="1070"/>
      <c r="P78" s="1071"/>
      <c r="Q78" s="1072">
        <v>370</v>
      </c>
      <c r="R78" s="1066"/>
      <c r="S78" s="1066"/>
      <c r="T78" s="1066"/>
      <c r="U78" s="1066"/>
      <c r="V78" s="1066">
        <v>192</v>
      </c>
      <c r="W78" s="1066"/>
      <c r="X78" s="1066"/>
      <c r="Y78" s="1066"/>
      <c r="Z78" s="1066"/>
      <c r="AA78" s="1066">
        <v>178</v>
      </c>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306</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306</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306</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2923481</v>
      </c>
      <c r="AB110" s="982"/>
      <c r="AC110" s="982"/>
      <c r="AD110" s="982"/>
      <c r="AE110" s="983"/>
      <c r="AF110" s="984">
        <v>3053030</v>
      </c>
      <c r="AG110" s="982"/>
      <c r="AH110" s="982"/>
      <c r="AI110" s="982"/>
      <c r="AJ110" s="983"/>
      <c r="AK110" s="984">
        <v>3081818</v>
      </c>
      <c r="AL110" s="982"/>
      <c r="AM110" s="982"/>
      <c r="AN110" s="982"/>
      <c r="AO110" s="983"/>
      <c r="AP110" s="985">
        <v>18.600000000000001</v>
      </c>
      <c r="AQ110" s="986"/>
      <c r="AR110" s="986"/>
      <c r="AS110" s="986"/>
      <c r="AT110" s="987"/>
      <c r="AU110" s="1021" t="s">
        <v>72</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37871957</v>
      </c>
      <c r="BR110" s="929"/>
      <c r="BS110" s="929"/>
      <c r="BT110" s="929"/>
      <c r="BU110" s="929"/>
      <c r="BV110" s="929">
        <v>38637947</v>
      </c>
      <c r="BW110" s="929"/>
      <c r="BX110" s="929"/>
      <c r="BY110" s="929"/>
      <c r="BZ110" s="929"/>
      <c r="CA110" s="929">
        <v>41705537</v>
      </c>
      <c r="CB110" s="929"/>
      <c r="CC110" s="929"/>
      <c r="CD110" s="929"/>
      <c r="CE110" s="929"/>
      <c r="CF110" s="953">
        <v>252.3</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127</v>
      </c>
      <c r="DH110" s="929"/>
      <c r="DI110" s="929"/>
      <c r="DJ110" s="929"/>
      <c r="DK110" s="929"/>
      <c r="DL110" s="929" t="s">
        <v>410</v>
      </c>
      <c r="DM110" s="929"/>
      <c r="DN110" s="929"/>
      <c r="DO110" s="929"/>
      <c r="DP110" s="929"/>
      <c r="DQ110" s="929" t="s">
        <v>410</v>
      </c>
      <c r="DR110" s="929"/>
      <c r="DS110" s="929"/>
      <c r="DT110" s="929"/>
      <c r="DU110" s="929"/>
      <c r="DV110" s="930" t="s">
        <v>410</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410</v>
      </c>
      <c r="AG111" s="1010"/>
      <c r="AH111" s="1010"/>
      <c r="AI111" s="1010"/>
      <c r="AJ111" s="1011"/>
      <c r="AK111" s="1012" t="s">
        <v>127</v>
      </c>
      <c r="AL111" s="1010"/>
      <c r="AM111" s="1010"/>
      <c r="AN111" s="1010"/>
      <c r="AO111" s="1011"/>
      <c r="AP111" s="1013" t="s">
        <v>410</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v>1329369</v>
      </c>
      <c r="BR111" s="901"/>
      <c r="BS111" s="901"/>
      <c r="BT111" s="901"/>
      <c r="BU111" s="901"/>
      <c r="BV111" s="901">
        <v>49644</v>
      </c>
      <c r="BW111" s="901"/>
      <c r="BX111" s="901"/>
      <c r="BY111" s="901"/>
      <c r="BZ111" s="901"/>
      <c r="CA111" s="901">
        <v>41370</v>
      </c>
      <c r="CB111" s="901"/>
      <c r="CC111" s="901"/>
      <c r="CD111" s="901"/>
      <c r="CE111" s="901"/>
      <c r="CF111" s="962">
        <v>0.3</v>
      </c>
      <c r="CG111" s="963"/>
      <c r="CH111" s="963"/>
      <c r="CI111" s="963"/>
      <c r="CJ111" s="963"/>
      <c r="CK111" s="1018"/>
      <c r="CL111" s="905"/>
      <c r="CM111" s="908" t="s">
        <v>437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410</v>
      </c>
      <c r="DH111" s="901"/>
      <c r="DI111" s="901"/>
      <c r="DJ111" s="901"/>
      <c r="DK111" s="901"/>
      <c r="DL111" s="901" t="s">
        <v>127</v>
      </c>
      <c r="DM111" s="901"/>
      <c r="DN111" s="901"/>
      <c r="DO111" s="901"/>
      <c r="DP111" s="901"/>
      <c r="DQ111" s="901" t="s">
        <v>127</v>
      </c>
      <c r="DR111" s="901"/>
      <c r="DS111" s="901"/>
      <c r="DT111" s="901"/>
      <c r="DU111" s="901"/>
      <c r="DV111" s="878" t="s">
        <v>127</v>
      </c>
      <c r="DW111" s="878"/>
      <c r="DX111" s="878"/>
      <c r="DY111" s="878"/>
      <c r="DZ111" s="879"/>
    </row>
    <row r="112" spans="1:131" s="248" customFormat="1" ht="26.25" customHeight="1" x14ac:dyDescent="0.15">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410</v>
      </c>
      <c r="AB112" s="864"/>
      <c r="AC112" s="864"/>
      <c r="AD112" s="864"/>
      <c r="AE112" s="865"/>
      <c r="AF112" s="866" t="s">
        <v>410</v>
      </c>
      <c r="AG112" s="864"/>
      <c r="AH112" s="864"/>
      <c r="AI112" s="864"/>
      <c r="AJ112" s="865"/>
      <c r="AK112" s="866" t="s">
        <v>127</v>
      </c>
      <c r="AL112" s="864"/>
      <c r="AM112" s="864"/>
      <c r="AN112" s="864"/>
      <c r="AO112" s="865"/>
      <c r="AP112" s="911" t="s">
        <v>127</v>
      </c>
      <c r="AQ112" s="912"/>
      <c r="AR112" s="912"/>
      <c r="AS112" s="912"/>
      <c r="AT112" s="913"/>
      <c r="AU112" s="1023"/>
      <c r="AV112" s="1024"/>
      <c r="AW112" s="1024"/>
      <c r="AX112" s="1024"/>
      <c r="AY112" s="1024"/>
      <c r="AZ112" s="899" t="s">
        <v>440</v>
      </c>
      <c r="BA112" s="834"/>
      <c r="BB112" s="834"/>
      <c r="BC112" s="834"/>
      <c r="BD112" s="834"/>
      <c r="BE112" s="834"/>
      <c r="BF112" s="834"/>
      <c r="BG112" s="834"/>
      <c r="BH112" s="834"/>
      <c r="BI112" s="834"/>
      <c r="BJ112" s="834"/>
      <c r="BK112" s="834"/>
      <c r="BL112" s="834"/>
      <c r="BM112" s="834"/>
      <c r="BN112" s="834"/>
      <c r="BO112" s="834"/>
      <c r="BP112" s="835"/>
      <c r="BQ112" s="900">
        <v>12605760</v>
      </c>
      <c r="BR112" s="901"/>
      <c r="BS112" s="901"/>
      <c r="BT112" s="901"/>
      <c r="BU112" s="901"/>
      <c r="BV112" s="901">
        <v>12298895</v>
      </c>
      <c r="BW112" s="901"/>
      <c r="BX112" s="901"/>
      <c r="BY112" s="901"/>
      <c r="BZ112" s="901"/>
      <c r="CA112" s="901">
        <v>11159313</v>
      </c>
      <c r="CB112" s="901"/>
      <c r="CC112" s="901"/>
      <c r="CD112" s="901"/>
      <c r="CE112" s="901"/>
      <c r="CF112" s="962">
        <v>67.5</v>
      </c>
      <c r="CG112" s="963"/>
      <c r="CH112" s="963"/>
      <c r="CI112" s="963"/>
      <c r="CJ112" s="963"/>
      <c r="CK112" s="1018"/>
      <c r="CL112" s="905"/>
      <c r="CM112" s="908" t="s">
        <v>441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410</v>
      </c>
      <c r="DM112" s="901"/>
      <c r="DN112" s="901"/>
      <c r="DO112" s="901"/>
      <c r="DP112" s="901"/>
      <c r="DQ112" s="901" t="s">
        <v>127</v>
      </c>
      <c r="DR112" s="901"/>
      <c r="DS112" s="901"/>
      <c r="DT112" s="901"/>
      <c r="DU112" s="901"/>
      <c r="DV112" s="878" t="s">
        <v>410</v>
      </c>
      <c r="DW112" s="878"/>
      <c r="DX112" s="878"/>
      <c r="DY112" s="878"/>
      <c r="DZ112" s="879"/>
    </row>
    <row r="113" spans="1:130" s="248" customFormat="1" ht="26.25" customHeight="1" x14ac:dyDescent="0.15">
      <c r="A113" s="1005"/>
      <c r="B113" s="1006"/>
      <c r="C113" s="834" t="s">
        <v>442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961546</v>
      </c>
      <c r="AB113" s="1010"/>
      <c r="AC113" s="1010"/>
      <c r="AD113" s="1010"/>
      <c r="AE113" s="1011"/>
      <c r="AF113" s="1012">
        <v>1055595</v>
      </c>
      <c r="AG113" s="1010"/>
      <c r="AH113" s="1010"/>
      <c r="AI113" s="1010"/>
      <c r="AJ113" s="1011"/>
      <c r="AK113" s="1012">
        <v>880980</v>
      </c>
      <c r="AL113" s="1010"/>
      <c r="AM113" s="1010"/>
      <c r="AN113" s="1010"/>
      <c r="AO113" s="1011"/>
      <c r="AP113" s="1013">
        <v>5.3</v>
      </c>
      <c r="AQ113" s="1014"/>
      <c r="AR113" s="1014"/>
      <c r="AS113" s="1014"/>
      <c r="AT113" s="1015"/>
      <c r="AU113" s="1023"/>
      <c r="AV113" s="1024"/>
      <c r="AW113" s="1024"/>
      <c r="AX113" s="1024"/>
      <c r="AY113" s="1024"/>
      <c r="AZ113" s="899" t="s">
        <v>443</v>
      </c>
      <c r="BA113" s="834"/>
      <c r="BB113" s="834"/>
      <c r="BC113" s="834"/>
      <c r="BD113" s="834"/>
      <c r="BE113" s="834"/>
      <c r="BF113" s="834"/>
      <c r="BG113" s="834"/>
      <c r="BH113" s="834"/>
      <c r="BI113" s="834"/>
      <c r="BJ113" s="834"/>
      <c r="BK113" s="834"/>
      <c r="BL113" s="834"/>
      <c r="BM113" s="834"/>
      <c r="BN113" s="834"/>
      <c r="BO113" s="834"/>
      <c r="BP113" s="835"/>
      <c r="BQ113" s="900">
        <v>3548696</v>
      </c>
      <c r="BR113" s="901"/>
      <c r="BS113" s="901"/>
      <c r="BT113" s="901"/>
      <c r="BU113" s="901"/>
      <c r="BV113" s="901">
        <v>3605394</v>
      </c>
      <c r="BW113" s="901"/>
      <c r="BX113" s="901"/>
      <c r="BY113" s="901"/>
      <c r="BZ113" s="901"/>
      <c r="CA113" s="901">
        <v>3505174</v>
      </c>
      <c r="CB113" s="901"/>
      <c r="CC113" s="901"/>
      <c r="CD113" s="901"/>
      <c r="CE113" s="901"/>
      <c r="CF113" s="962">
        <v>21.2</v>
      </c>
      <c r="CG113" s="963"/>
      <c r="CH113" s="963"/>
      <c r="CI113" s="963"/>
      <c r="CJ113" s="963"/>
      <c r="CK113" s="1018"/>
      <c r="CL113" s="905"/>
      <c r="CM113" s="908" t="s">
        <v>444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127</v>
      </c>
      <c r="DM113" s="864"/>
      <c r="DN113" s="864"/>
      <c r="DO113" s="864"/>
      <c r="DP113" s="865"/>
      <c r="DQ113" s="866" t="s">
        <v>410</v>
      </c>
      <c r="DR113" s="864"/>
      <c r="DS113" s="864"/>
      <c r="DT113" s="864"/>
      <c r="DU113" s="865"/>
      <c r="DV113" s="911" t="s">
        <v>410</v>
      </c>
      <c r="DW113" s="912"/>
      <c r="DX113" s="912"/>
      <c r="DY113" s="912"/>
      <c r="DZ113" s="913"/>
    </row>
    <row r="114" spans="1:130" s="248" customFormat="1" ht="26.25" customHeight="1" x14ac:dyDescent="0.15">
      <c r="A114" s="1005"/>
      <c r="B114" s="1006"/>
      <c r="C114" s="834" t="s">
        <v>445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213746</v>
      </c>
      <c r="AB114" s="864"/>
      <c r="AC114" s="864"/>
      <c r="AD114" s="864"/>
      <c r="AE114" s="865"/>
      <c r="AF114" s="866">
        <v>205131</v>
      </c>
      <c r="AG114" s="864"/>
      <c r="AH114" s="864"/>
      <c r="AI114" s="864"/>
      <c r="AJ114" s="865"/>
      <c r="AK114" s="866">
        <v>221909</v>
      </c>
      <c r="AL114" s="864"/>
      <c r="AM114" s="864"/>
      <c r="AN114" s="864"/>
      <c r="AO114" s="865"/>
      <c r="AP114" s="911">
        <v>1.3</v>
      </c>
      <c r="AQ114" s="912"/>
      <c r="AR114" s="912"/>
      <c r="AS114" s="912"/>
      <c r="AT114" s="913"/>
      <c r="AU114" s="1023"/>
      <c r="AV114" s="1024"/>
      <c r="AW114" s="1024"/>
      <c r="AX114" s="1024"/>
      <c r="AY114" s="1024"/>
      <c r="AZ114" s="899" t="s">
        <v>446</v>
      </c>
      <c r="BA114" s="834"/>
      <c r="BB114" s="834"/>
      <c r="BC114" s="834"/>
      <c r="BD114" s="834"/>
      <c r="BE114" s="834"/>
      <c r="BF114" s="834"/>
      <c r="BG114" s="834"/>
      <c r="BH114" s="834"/>
      <c r="BI114" s="834"/>
      <c r="BJ114" s="834"/>
      <c r="BK114" s="834"/>
      <c r="BL114" s="834"/>
      <c r="BM114" s="834"/>
      <c r="BN114" s="834"/>
      <c r="BO114" s="834"/>
      <c r="BP114" s="835"/>
      <c r="BQ114" s="900">
        <v>4034374</v>
      </c>
      <c r="BR114" s="901"/>
      <c r="BS114" s="901"/>
      <c r="BT114" s="901"/>
      <c r="BU114" s="901"/>
      <c r="BV114" s="901">
        <v>4104616</v>
      </c>
      <c r="BW114" s="901"/>
      <c r="BX114" s="901"/>
      <c r="BY114" s="901"/>
      <c r="BZ114" s="901"/>
      <c r="CA114" s="901">
        <v>4164110</v>
      </c>
      <c r="CB114" s="901"/>
      <c r="CC114" s="901"/>
      <c r="CD114" s="901"/>
      <c r="CE114" s="901"/>
      <c r="CF114" s="962">
        <v>25.2</v>
      </c>
      <c r="CG114" s="963"/>
      <c r="CH114" s="963"/>
      <c r="CI114" s="963"/>
      <c r="CJ114" s="963"/>
      <c r="CK114" s="1018"/>
      <c r="CL114" s="905"/>
      <c r="CM114" s="908" t="s">
        <v>447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410</v>
      </c>
      <c r="DH114" s="864"/>
      <c r="DI114" s="864"/>
      <c r="DJ114" s="864"/>
      <c r="DK114" s="865"/>
      <c r="DL114" s="866" t="s">
        <v>410</v>
      </c>
      <c r="DM114" s="864"/>
      <c r="DN114" s="864"/>
      <c r="DO114" s="864"/>
      <c r="DP114" s="865"/>
      <c r="DQ114" s="866" t="s">
        <v>127</v>
      </c>
      <c r="DR114" s="864"/>
      <c r="DS114" s="864"/>
      <c r="DT114" s="864"/>
      <c r="DU114" s="865"/>
      <c r="DV114" s="911" t="s">
        <v>410</v>
      </c>
      <c r="DW114" s="912"/>
      <c r="DX114" s="912"/>
      <c r="DY114" s="912"/>
      <c r="DZ114" s="913"/>
    </row>
    <row r="115" spans="1:130" s="248" customFormat="1" ht="26.25" customHeight="1" x14ac:dyDescent="0.15">
      <c r="A115" s="1005"/>
      <c r="B115" s="1006"/>
      <c r="C115" s="834" t="s">
        <v>448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10639</v>
      </c>
      <c r="AB115" s="1010"/>
      <c r="AC115" s="1010"/>
      <c r="AD115" s="1010"/>
      <c r="AE115" s="1011"/>
      <c r="AF115" s="1012">
        <v>1280391</v>
      </c>
      <c r="AG115" s="1010"/>
      <c r="AH115" s="1010"/>
      <c r="AI115" s="1010"/>
      <c r="AJ115" s="1011"/>
      <c r="AK115" s="1012">
        <v>8721</v>
      </c>
      <c r="AL115" s="1010"/>
      <c r="AM115" s="1010"/>
      <c r="AN115" s="1010"/>
      <c r="AO115" s="1011"/>
      <c r="AP115" s="1013">
        <v>0.1</v>
      </c>
      <c r="AQ115" s="1014"/>
      <c r="AR115" s="1014"/>
      <c r="AS115" s="1014"/>
      <c r="AT115" s="1015"/>
      <c r="AU115" s="1023"/>
      <c r="AV115" s="1024"/>
      <c r="AW115" s="1024"/>
      <c r="AX115" s="1024"/>
      <c r="AY115" s="1024"/>
      <c r="AZ115" s="899" t="s">
        <v>449</v>
      </c>
      <c r="BA115" s="834"/>
      <c r="BB115" s="834"/>
      <c r="BC115" s="834"/>
      <c r="BD115" s="834"/>
      <c r="BE115" s="834"/>
      <c r="BF115" s="834"/>
      <c r="BG115" s="834"/>
      <c r="BH115" s="834"/>
      <c r="BI115" s="834"/>
      <c r="BJ115" s="834"/>
      <c r="BK115" s="834"/>
      <c r="BL115" s="834"/>
      <c r="BM115" s="834"/>
      <c r="BN115" s="834"/>
      <c r="BO115" s="834"/>
      <c r="BP115" s="835"/>
      <c r="BQ115" s="900" t="s">
        <v>410</v>
      </c>
      <c r="BR115" s="901"/>
      <c r="BS115" s="901"/>
      <c r="BT115" s="901"/>
      <c r="BU115" s="901"/>
      <c r="BV115" s="901" t="s">
        <v>127</v>
      </c>
      <c r="BW115" s="901"/>
      <c r="BX115" s="901"/>
      <c r="BY115" s="901"/>
      <c r="BZ115" s="901"/>
      <c r="CA115" s="901" t="s">
        <v>410</v>
      </c>
      <c r="CB115" s="901"/>
      <c r="CC115" s="901"/>
      <c r="CD115" s="901"/>
      <c r="CE115" s="901"/>
      <c r="CF115" s="962" t="s">
        <v>127</v>
      </c>
      <c r="CG115" s="963"/>
      <c r="CH115" s="963"/>
      <c r="CI115" s="963"/>
      <c r="CJ115" s="963"/>
      <c r="CK115" s="1018"/>
      <c r="CL115" s="905"/>
      <c r="CM115" s="899"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1271451</v>
      </c>
      <c r="DH115" s="864"/>
      <c r="DI115" s="864"/>
      <c r="DJ115" s="864"/>
      <c r="DK115" s="865"/>
      <c r="DL115" s="866" t="s">
        <v>410</v>
      </c>
      <c r="DM115" s="864"/>
      <c r="DN115" s="864"/>
      <c r="DO115" s="864"/>
      <c r="DP115" s="865"/>
      <c r="DQ115" s="866" t="s">
        <v>410</v>
      </c>
      <c r="DR115" s="864"/>
      <c r="DS115" s="864"/>
      <c r="DT115" s="864"/>
      <c r="DU115" s="865"/>
      <c r="DV115" s="911" t="s">
        <v>410</v>
      </c>
      <c r="DW115" s="912"/>
      <c r="DX115" s="912"/>
      <c r="DY115" s="912"/>
      <c r="DZ115" s="913"/>
    </row>
    <row r="116" spans="1:130" s="248" customFormat="1" ht="26.25" customHeight="1" x14ac:dyDescent="0.15">
      <c r="A116" s="1007"/>
      <c r="B116" s="1008"/>
      <c r="C116" s="967" t="s">
        <v>451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410</v>
      </c>
      <c r="AB116" s="864"/>
      <c r="AC116" s="864"/>
      <c r="AD116" s="864"/>
      <c r="AE116" s="865"/>
      <c r="AF116" s="866" t="s">
        <v>410</v>
      </c>
      <c r="AG116" s="864"/>
      <c r="AH116" s="864"/>
      <c r="AI116" s="864"/>
      <c r="AJ116" s="865"/>
      <c r="AK116" s="866" t="s">
        <v>410</v>
      </c>
      <c r="AL116" s="864"/>
      <c r="AM116" s="864"/>
      <c r="AN116" s="864"/>
      <c r="AO116" s="865"/>
      <c r="AP116" s="911" t="s">
        <v>410</v>
      </c>
      <c r="AQ116" s="912"/>
      <c r="AR116" s="912"/>
      <c r="AS116" s="912"/>
      <c r="AT116" s="913"/>
      <c r="AU116" s="1023"/>
      <c r="AV116" s="1024"/>
      <c r="AW116" s="1024"/>
      <c r="AX116" s="1024"/>
      <c r="AY116" s="1024"/>
      <c r="AZ116" s="950" t="s">
        <v>452</v>
      </c>
      <c r="BA116" s="951"/>
      <c r="BB116" s="951"/>
      <c r="BC116" s="951"/>
      <c r="BD116" s="951"/>
      <c r="BE116" s="951"/>
      <c r="BF116" s="951"/>
      <c r="BG116" s="951"/>
      <c r="BH116" s="951"/>
      <c r="BI116" s="951"/>
      <c r="BJ116" s="951"/>
      <c r="BK116" s="951"/>
      <c r="BL116" s="951"/>
      <c r="BM116" s="951"/>
      <c r="BN116" s="951"/>
      <c r="BO116" s="951"/>
      <c r="BP116" s="952"/>
      <c r="BQ116" s="900" t="s">
        <v>127</v>
      </c>
      <c r="BR116" s="901"/>
      <c r="BS116" s="901"/>
      <c r="BT116" s="901"/>
      <c r="BU116" s="901"/>
      <c r="BV116" s="901" t="s">
        <v>410</v>
      </c>
      <c r="BW116" s="901"/>
      <c r="BX116" s="901"/>
      <c r="BY116" s="901"/>
      <c r="BZ116" s="901"/>
      <c r="CA116" s="901" t="s">
        <v>410</v>
      </c>
      <c r="CB116" s="901"/>
      <c r="CC116" s="901"/>
      <c r="CD116" s="901"/>
      <c r="CE116" s="901"/>
      <c r="CF116" s="962" t="s">
        <v>127</v>
      </c>
      <c r="CG116" s="963"/>
      <c r="CH116" s="963"/>
      <c r="CI116" s="963"/>
      <c r="CJ116" s="963"/>
      <c r="CK116" s="1018"/>
      <c r="CL116" s="905"/>
      <c r="CM116" s="908" t="s">
        <v>453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57918</v>
      </c>
      <c r="DH116" s="864"/>
      <c r="DI116" s="864"/>
      <c r="DJ116" s="864"/>
      <c r="DK116" s="865"/>
      <c r="DL116" s="866">
        <v>49644</v>
      </c>
      <c r="DM116" s="864"/>
      <c r="DN116" s="864"/>
      <c r="DO116" s="864"/>
      <c r="DP116" s="865"/>
      <c r="DQ116" s="866">
        <v>41370</v>
      </c>
      <c r="DR116" s="864"/>
      <c r="DS116" s="864"/>
      <c r="DT116" s="864"/>
      <c r="DU116" s="865"/>
      <c r="DV116" s="911">
        <v>0.3</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454</v>
      </c>
      <c r="Z117" s="990"/>
      <c r="AA117" s="995">
        <v>4109412</v>
      </c>
      <c r="AB117" s="996"/>
      <c r="AC117" s="996"/>
      <c r="AD117" s="996"/>
      <c r="AE117" s="997"/>
      <c r="AF117" s="998">
        <v>5594147</v>
      </c>
      <c r="AG117" s="996"/>
      <c r="AH117" s="996"/>
      <c r="AI117" s="996"/>
      <c r="AJ117" s="997"/>
      <c r="AK117" s="998">
        <v>4193428</v>
      </c>
      <c r="AL117" s="996"/>
      <c r="AM117" s="996"/>
      <c r="AN117" s="996"/>
      <c r="AO117" s="997"/>
      <c r="AP117" s="999"/>
      <c r="AQ117" s="1000"/>
      <c r="AR117" s="1000"/>
      <c r="AS117" s="1000"/>
      <c r="AT117" s="1001"/>
      <c r="AU117" s="1023"/>
      <c r="AV117" s="1024"/>
      <c r="AW117" s="1024"/>
      <c r="AX117" s="1024"/>
      <c r="AY117" s="1024"/>
      <c r="AZ117" s="950" t="s">
        <v>455</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127</v>
      </c>
      <c r="BW117" s="901"/>
      <c r="BX117" s="901"/>
      <c r="BY117" s="901"/>
      <c r="BZ117" s="901"/>
      <c r="CA117" s="901" t="s">
        <v>127</v>
      </c>
      <c r="CB117" s="901"/>
      <c r="CC117" s="901"/>
      <c r="CD117" s="901"/>
      <c r="CE117" s="901"/>
      <c r="CF117" s="962" t="s">
        <v>127</v>
      </c>
      <c r="CG117" s="963"/>
      <c r="CH117" s="963"/>
      <c r="CI117" s="963"/>
      <c r="CJ117" s="963"/>
      <c r="CK117" s="1018"/>
      <c r="CL117" s="905"/>
      <c r="CM117" s="908" t="s">
        <v>456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127</v>
      </c>
      <c r="DR117" s="864"/>
      <c r="DS117" s="864"/>
      <c r="DT117" s="864"/>
      <c r="DU117" s="865"/>
      <c r="DV117" s="911" t="s">
        <v>127</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306</v>
      </c>
      <c r="AL118" s="989"/>
      <c r="AM118" s="989"/>
      <c r="AN118" s="989"/>
      <c r="AO118" s="990"/>
      <c r="AP118" s="992" t="s">
        <v>429</v>
      </c>
      <c r="AQ118" s="993"/>
      <c r="AR118" s="993"/>
      <c r="AS118" s="993"/>
      <c r="AT118" s="994"/>
      <c r="AU118" s="1023"/>
      <c r="AV118" s="1024"/>
      <c r="AW118" s="1024"/>
      <c r="AX118" s="1024"/>
      <c r="AY118" s="1024"/>
      <c r="AZ118" s="966" t="s">
        <v>457</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458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127</v>
      </c>
      <c r="DM118" s="864"/>
      <c r="DN118" s="864"/>
      <c r="DO118" s="864"/>
      <c r="DP118" s="865"/>
      <c r="DQ118" s="866" t="s">
        <v>127</v>
      </c>
      <c r="DR118" s="864"/>
      <c r="DS118" s="864"/>
      <c r="DT118" s="864"/>
      <c r="DU118" s="865"/>
      <c r="DV118" s="911" t="s">
        <v>127</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459</v>
      </c>
      <c r="BP119" s="965"/>
      <c r="BQ119" s="969">
        <v>59390156</v>
      </c>
      <c r="BR119" s="932"/>
      <c r="BS119" s="932"/>
      <c r="BT119" s="932"/>
      <c r="BU119" s="932"/>
      <c r="BV119" s="932">
        <v>58696496</v>
      </c>
      <c r="BW119" s="932"/>
      <c r="BX119" s="932"/>
      <c r="BY119" s="932"/>
      <c r="BZ119" s="932"/>
      <c r="CA119" s="932">
        <v>60575504</v>
      </c>
      <c r="CB119" s="932"/>
      <c r="CC119" s="932"/>
      <c r="CD119" s="932"/>
      <c r="CE119" s="932"/>
      <c r="CF119" s="830"/>
      <c r="CG119" s="831"/>
      <c r="CH119" s="831"/>
      <c r="CI119" s="831"/>
      <c r="CJ119" s="921"/>
      <c r="CK119" s="1019"/>
      <c r="CL119" s="907"/>
      <c r="CM119" s="925" t="s">
        <v>460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127</v>
      </c>
      <c r="DH119" s="847"/>
      <c r="DI119" s="847"/>
      <c r="DJ119" s="847"/>
      <c r="DK119" s="848"/>
      <c r="DL119" s="849" t="s">
        <v>127</v>
      </c>
      <c r="DM119" s="847"/>
      <c r="DN119" s="847"/>
      <c r="DO119" s="847"/>
      <c r="DP119" s="848"/>
      <c r="DQ119" s="849" t="s">
        <v>127</v>
      </c>
      <c r="DR119" s="847"/>
      <c r="DS119" s="847"/>
      <c r="DT119" s="847"/>
      <c r="DU119" s="848"/>
      <c r="DV119" s="935" t="s">
        <v>127</v>
      </c>
      <c r="DW119" s="936"/>
      <c r="DX119" s="936"/>
      <c r="DY119" s="936"/>
      <c r="DZ119" s="937"/>
    </row>
    <row r="120" spans="1:130" s="248" customFormat="1" ht="26.25" customHeight="1" x14ac:dyDescent="0.15">
      <c r="A120" s="904"/>
      <c r="B120" s="905"/>
      <c r="C120" s="908" t="s">
        <v>437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127</v>
      </c>
      <c r="AG120" s="864"/>
      <c r="AH120" s="864"/>
      <c r="AI120" s="864"/>
      <c r="AJ120" s="865"/>
      <c r="AK120" s="866" t="s">
        <v>127</v>
      </c>
      <c r="AL120" s="864"/>
      <c r="AM120" s="864"/>
      <c r="AN120" s="864"/>
      <c r="AO120" s="865"/>
      <c r="AP120" s="911" t="s">
        <v>127</v>
      </c>
      <c r="AQ120" s="912"/>
      <c r="AR120" s="912"/>
      <c r="AS120" s="912"/>
      <c r="AT120" s="913"/>
      <c r="AU120" s="970" t="s">
        <v>461</v>
      </c>
      <c r="AV120" s="971"/>
      <c r="AW120" s="971"/>
      <c r="AX120" s="971"/>
      <c r="AY120" s="972"/>
      <c r="AZ120" s="947" t="s">
        <v>462</v>
      </c>
      <c r="BA120" s="892"/>
      <c r="BB120" s="892"/>
      <c r="BC120" s="892"/>
      <c r="BD120" s="892"/>
      <c r="BE120" s="892"/>
      <c r="BF120" s="892"/>
      <c r="BG120" s="892"/>
      <c r="BH120" s="892"/>
      <c r="BI120" s="892"/>
      <c r="BJ120" s="892"/>
      <c r="BK120" s="892"/>
      <c r="BL120" s="892"/>
      <c r="BM120" s="892"/>
      <c r="BN120" s="892"/>
      <c r="BO120" s="892"/>
      <c r="BP120" s="893"/>
      <c r="BQ120" s="948">
        <v>8954566</v>
      </c>
      <c r="BR120" s="929"/>
      <c r="BS120" s="929"/>
      <c r="BT120" s="929"/>
      <c r="BU120" s="929"/>
      <c r="BV120" s="929">
        <v>5891331</v>
      </c>
      <c r="BW120" s="929"/>
      <c r="BX120" s="929"/>
      <c r="BY120" s="929"/>
      <c r="BZ120" s="929"/>
      <c r="CA120" s="929">
        <v>4998286</v>
      </c>
      <c r="CB120" s="929"/>
      <c r="CC120" s="929"/>
      <c r="CD120" s="929"/>
      <c r="CE120" s="929"/>
      <c r="CF120" s="953">
        <v>30.2</v>
      </c>
      <c r="CG120" s="954"/>
      <c r="CH120" s="954"/>
      <c r="CI120" s="954"/>
      <c r="CJ120" s="954"/>
      <c r="CK120" s="955" t="s">
        <v>463</v>
      </c>
      <c r="CL120" s="939"/>
      <c r="CM120" s="939"/>
      <c r="CN120" s="939"/>
      <c r="CO120" s="940"/>
      <c r="CP120" s="959" t="s">
        <v>464</v>
      </c>
      <c r="CQ120" s="960"/>
      <c r="CR120" s="960"/>
      <c r="CS120" s="960"/>
      <c r="CT120" s="960"/>
      <c r="CU120" s="960"/>
      <c r="CV120" s="960"/>
      <c r="CW120" s="960"/>
      <c r="CX120" s="960"/>
      <c r="CY120" s="960"/>
      <c r="CZ120" s="960"/>
      <c r="DA120" s="960"/>
      <c r="DB120" s="960"/>
      <c r="DC120" s="960"/>
      <c r="DD120" s="960"/>
      <c r="DE120" s="960"/>
      <c r="DF120" s="961"/>
      <c r="DG120" s="948" t="s">
        <v>127</v>
      </c>
      <c r="DH120" s="929"/>
      <c r="DI120" s="929"/>
      <c r="DJ120" s="929"/>
      <c r="DK120" s="929"/>
      <c r="DL120" s="929" t="s">
        <v>127</v>
      </c>
      <c r="DM120" s="929"/>
      <c r="DN120" s="929"/>
      <c r="DO120" s="929"/>
      <c r="DP120" s="929"/>
      <c r="DQ120" s="929">
        <v>10937245</v>
      </c>
      <c r="DR120" s="929"/>
      <c r="DS120" s="929"/>
      <c r="DT120" s="929"/>
      <c r="DU120" s="929"/>
      <c r="DV120" s="930">
        <v>66.2</v>
      </c>
      <c r="DW120" s="930"/>
      <c r="DX120" s="930"/>
      <c r="DY120" s="930"/>
      <c r="DZ120" s="931"/>
    </row>
    <row r="121" spans="1:130" s="248" customFormat="1" ht="26.25" customHeight="1" x14ac:dyDescent="0.15">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127</v>
      </c>
      <c r="AL121" s="864"/>
      <c r="AM121" s="864"/>
      <c r="AN121" s="864"/>
      <c r="AO121" s="865"/>
      <c r="AP121" s="911" t="s">
        <v>127</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v>5715167</v>
      </c>
      <c r="BR121" s="901"/>
      <c r="BS121" s="901"/>
      <c r="BT121" s="901"/>
      <c r="BU121" s="901"/>
      <c r="BV121" s="901">
        <v>5711747</v>
      </c>
      <c r="BW121" s="901"/>
      <c r="BX121" s="901"/>
      <c r="BY121" s="901"/>
      <c r="BZ121" s="901"/>
      <c r="CA121" s="901">
        <v>5763261</v>
      </c>
      <c r="CB121" s="901"/>
      <c r="CC121" s="901"/>
      <c r="CD121" s="901"/>
      <c r="CE121" s="901"/>
      <c r="CF121" s="962">
        <v>34.9</v>
      </c>
      <c r="CG121" s="963"/>
      <c r="CH121" s="963"/>
      <c r="CI121" s="963"/>
      <c r="CJ121" s="963"/>
      <c r="CK121" s="956"/>
      <c r="CL121" s="942"/>
      <c r="CM121" s="942"/>
      <c r="CN121" s="942"/>
      <c r="CO121" s="943"/>
      <c r="CP121" s="922" t="s">
        <v>467</v>
      </c>
      <c r="CQ121" s="923"/>
      <c r="CR121" s="923"/>
      <c r="CS121" s="923"/>
      <c r="CT121" s="923"/>
      <c r="CU121" s="923"/>
      <c r="CV121" s="923"/>
      <c r="CW121" s="923"/>
      <c r="CX121" s="923"/>
      <c r="CY121" s="923"/>
      <c r="CZ121" s="923"/>
      <c r="DA121" s="923"/>
      <c r="DB121" s="923"/>
      <c r="DC121" s="923"/>
      <c r="DD121" s="923"/>
      <c r="DE121" s="923"/>
      <c r="DF121" s="924"/>
      <c r="DG121" s="900">
        <v>50576</v>
      </c>
      <c r="DH121" s="901"/>
      <c r="DI121" s="901"/>
      <c r="DJ121" s="901"/>
      <c r="DK121" s="901"/>
      <c r="DL121" s="901">
        <v>47653</v>
      </c>
      <c r="DM121" s="901"/>
      <c r="DN121" s="901"/>
      <c r="DO121" s="901"/>
      <c r="DP121" s="901"/>
      <c r="DQ121" s="901">
        <v>212973</v>
      </c>
      <c r="DR121" s="901"/>
      <c r="DS121" s="901"/>
      <c r="DT121" s="901"/>
      <c r="DU121" s="901"/>
      <c r="DV121" s="878">
        <v>1.3</v>
      </c>
      <c r="DW121" s="878"/>
      <c r="DX121" s="878"/>
      <c r="DY121" s="878"/>
      <c r="DZ121" s="879"/>
    </row>
    <row r="122" spans="1:130" s="248" customFormat="1" ht="26.25" customHeight="1" x14ac:dyDescent="0.15">
      <c r="A122" s="904"/>
      <c r="B122" s="905"/>
      <c r="C122" s="908" t="s">
        <v>447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127</v>
      </c>
      <c r="AG122" s="864"/>
      <c r="AH122" s="864"/>
      <c r="AI122" s="864"/>
      <c r="AJ122" s="865"/>
      <c r="AK122" s="866" t="s">
        <v>127</v>
      </c>
      <c r="AL122" s="864"/>
      <c r="AM122" s="864"/>
      <c r="AN122" s="864"/>
      <c r="AO122" s="865"/>
      <c r="AP122" s="911" t="s">
        <v>127</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38149149</v>
      </c>
      <c r="BR122" s="932"/>
      <c r="BS122" s="932"/>
      <c r="BT122" s="932"/>
      <c r="BU122" s="932"/>
      <c r="BV122" s="932">
        <v>38198077</v>
      </c>
      <c r="BW122" s="932"/>
      <c r="BX122" s="932"/>
      <c r="BY122" s="932"/>
      <c r="BZ122" s="932"/>
      <c r="CA122" s="932">
        <v>39759251</v>
      </c>
      <c r="CB122" s="932"/>
      <c r="CC122" s="932"/>
      <c r="CD122" s="932"/>
      <c r="CE122" s="932"/>
      <c r="CF122" s="933">
        <v>240.5</v>
      </c>
      <c r="CG122" s="934"/>
      <c r="CH122" s="934"/>
      <c r="CI122" s="934"/>
      <c r="CJ122" s="934"/>
      <c r="CK122" s="956"/>
      <c r="CL122" s="942"/>
      <c r="CM122" s="942"/>
      <c r="CN122" s="942"/>
      <c r="CO122" s="943"/>
      <c r="CP122" s="922" t="s">
        <v>409</v>
      </c>
      <c r="CQ122" s="923"/>
      <c r="CR122" s="923"/>
      <c r="CS122" s="923"/>
      <c r="CT122" s="923"/>
      <c r="CU122" s="923"/>
      <c r="CV122" s="923"/>
      <c r="CW122" s="923"/>
      <c r="CX122" s="923"/>
      <c r="CY122" s="923"/>
      <c r="CZ122" s="923"/>
      <c r="DA122" s="923"/>
      <c r="DB122" s="923"/>
      <c r="DC122" s="923"/>
      <c r="DD122" s="923"/>
      <c r="DE122" s="923"/>
      <c r="DF122" s="924"/>
      <c r="DG122" s="900">
        <v>11279</v>
      </c>
      <c r="DH122" s="901"/>
      <c r="DI122" s="901"/>
      <c r="DJ122" s="901"/>
      <c r="DK122" s="901"/>
      <c r="DL122" s="901">
        <v>10595</v>
      </c>
      <c r="DM122" s="901"/>
      <c r="DN122" s="901"/>
      <c r="DO122" s="901"/>
      <c r="DP122" s="901"/>
      <c r="DQ122" s="901">
        <v>9095</v>
      </c>
      <c r="DR122" s="901"/>
      <c r="DS122" s="901"/>
      <c r="DT122" s="901"/>
      <c r="DU122" s="901"/>
      <c r="DV122" s="878">
        <v>0.1</v>
      </c>
      <c r="DW122" s="878"/>
      <c r="DX122" s="878"/>
      <c r="DY122" s="878"/>
      <c r="DZ122" s="879"/>
    </row>
    <row r="123" spans="1:130" s="248" customFormat="1" ht="26.25" customHeight="1" x14ac:dyDescent="0.15">
      <c r="A123" s="904"/>
      <c r="B123" s="905"/>
      <c r="C123" s="908" t="s">
        <v>453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8833</v>
      </c>
      <c r="AB123" s="864"/>
      <c r="AC123" s="864"/>
      <c r="AD123" s="864"/>
      <c r="AE123" s="865"/>
      <c r="AF123" s="866">
        <v>8759</v>
      </c>
      <c r="AG123" s="864"/>
      <c r="AH123" s="864"/>
      <c r="AI123" s="864"/>
      <c r="AJ123" s="865"/>
      <c r="AK123" s="866">
        <v>8684</v>
      </c>
      <c r="AL123" s="864"/>
      <c r="AM123" s="864"/>
      <c r="AN123" s="864"/>
      <c r="AO123" s="865"/>
      <c r="AP123" s="911">
        <v>0.1</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469</v>
      </c>
      <c r="BP123" s="965"/>
      <c r="BQ123" s="919">
        <v>52818882</v>
      </c>
      <c r="BR123" s="920"/>
      <c r="BS123" s="920"/>
      <c r="BT123" s="920"/>
      <c r="BU123" s="920"/>
      <c r="BV123" s="920">
        <v>49801155</v>
      </c>
      <c r="BW123" s="920"/>
      <c r="BX123" s="920"/>
      <c r="BY123" s="920"/>
      <c r="BZ123" s="920"/>
      <c r="CA123" s="920">
        <v>50520798</v>
      </c>
      <c r="CB123" s="920"/>
      <c r="CC123" s="920"/>
      <c r="CD123" s="920"/>
      <c r="CE123" s="920"/>
      <c r="CF123" s="830"/>
      <c r="CG123" s="831"/>
      <c r="CH123" s="831"/>
      <c r="CI123" s="831"/>
      <c r="CJ123" s="921"/>
      <c r="CK123" s="956"/>
      <c r="CL123" s="942"/>
      <c r="CM123" s="942"/>
      <c r="CN123" s="942"/>
      <c r="CO123" s="943"/>
      <c r="CP123" s="922" t="s">
        <v>470</v>
      </c>
      <c r="CQ123" s="923"/>
      <c r="CR123" s="923"/>
      <c r="CS123" s="923"/>
      <c r="CT123" s="923"/>
      <c r="CU123" s="923"/>
      <c r="CV123" s="923"/>
      <c r="CW123" s="923"/>
      <c r="CX123" s="923"/>
      <c r="CY123" s="923"/>
      <c r="CZ123" s="923"/>
      <c r="DA123" s="923"/>
      <c r="DB123" s="923"/>
      <c r="DC123" s="923"/>
      <c r="DD123" s="923"/>
      <c r="DE123" s="923"/>
      <c r="DF123" s="924"/>
      <c r="DG123" s="863" t="s">
        <v>127</v>
      </c>
      <c r="DH123" s="864"/>
      <c r="DI123" s="864"/>
      <c r="DJ123" s="864"/>
      <c r="DK123" s="865"/>
      <c r="DL123" s="866" t="s">
        <v>127</v>
      </c>
      <c r="DM123" s="864"/>
      <c r="DN123" s="864"/>
      <c r="DO123" s="864"/>
      <c r="DP123" s="865"/>
      <c r="DQ123" s="866" t="s">
        <v>127</v>
      </c>
      <c r="DR123" s="864"/>
      <c r="DS123" s="864"/>
      <c r="DT123" s="864"/>
      <c r="DU123" s="865"/>
      <c r="DV123" s="911" t="s">
        <v>127</v>
      </c>
      <c r="DW123" s="912"/>
      <c r="DX123" s="912"/>
      <c r="DY123" s="912"/>
      <c r="DZ123" s="913"/>
    </row>
    <row r="124" spans="1:130" s="248" customFormat="1" ht="26.25" customHeight="1" thickBot="1" x14ac:dyDescent="0.2">
      <c r="A124" s="904"/>
      <c r="B124" s="905"/>
      <c r="C124" s="908" t="s">
        <v>456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127</v>
      </c>
      <c r="AL124" s="864"/>
      <c r="AM124" s="864"/>
      <c r="AN124" s="864"/>
      <c r="AO124" s="865"/>
      <c r="AP124" s="911" t="s">
        <v>127</v>
      </c>
      <c r="AQ124" s="912"/>
      <c r="AR124" s="912"/>
      <c r="AS124" s="912"/>
      <c r="AT124" s="913"/>
      <c r="AU124" s="914" t="s">
        <v>471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40.799999999999997</v>
      </c>
      <c r="BR124" s="918"/>
      <c r="BS124" s="918"/>
      <c r="BT124" s="918"/>
      <c r="BU124" s="918"/>
      <c r="BV124" s="918">
        <v>55.5</v>
      </c>
      <c r="BW124" s="918"/>
      <c r="BX124" s="918"/>
      <c r="BY124" s="918"/>
      <c r="BZ124" s="918"/>
      <c r="CA124" s="918">
        <v>60.8</v>
      </c>
      <c r="CB124" s="918"/>
      <c r="CC124" s="918"/>
      <c r="CD124" s="918"/>
      <c r="CE124" s="918"/>
      <c r="CF124" s="808"/>
      <c r="CG124" s="809"/>
      <c r="CH124" s="809"/>
      <c r="CI124" s="809"/>
      <c r="CJ124" s="949"/>
      <c r="CK124" s="957"/>
      <c r="CL124" s="957"/>
      <c r="CM124" s="957"/>
      <c r="CN124" s="957"/>
      <c r="CO124" s="958"/>
      <c r="CP124" s="922" t="s">
        <v>472</v>
      </c>
      <c r="CQ124" s="923"/>
      <c r="CR124" s="923"/>
      <c r="CS124" s="923"/>
      <c r="CT124" s="923"/>
      <c r="CU124" s="923"/>
      <c r="CV124" s="923"/>
      <c r="CW124" s="923"/>
      <c r="CX124" s="923"/>
      <c r="CY124" s="923"/>
      <c r="CZ124" s="923"/>
      <c r="DA124" s="923"/>
      <c r="DB124" s="923"/>
      <c r="DC124" s="923"/>
      <c r="DD124" s="923"/>
      <c r="DE124" s="923"/>
      <c r="DF124" s="924"/>
      <c r="DG124" s="846">
        <v>12543905</v>
      </c>
      <c r="DH124" s="847"/>
      <c r="DI124" s="847"/>
      <c r="DJ124" s="847"/>
      <c r="DK124" s="848"/>
      <c r="DL124" s="849">
        <v>12240647</v>
      </c>
      <c r="DM124" s="847"/>
      <c r="DN124" s="847"/>
      <c r="DO124" s="847"/>
      <c r="DP124" s="848"/>
      <c r="DQ124" s="849" t="s">
        <v>127</v>
      </c>
      <c r="DR124" s="847"/>
      <c r="DS124" s="847"/>
      <c r="DT124" s="847"/>
      <c r="DU124" s="848"/>
      <c r="DV124" s="935" t="s">
        <v>127</v>
      </c>
      <c r="DW124" s="936"/>
      <c r="DX124" s="936"/>
      <c r="DY124" s="936"/>
      <c r="DZ124" s="937"/>
    </row>
    <row r="125" spans="1:130" s="248" customFormat="1" ht="26.25" customHeight="1" x14ac:dyDescent="0.15">
      <c r="A125" s="904"/>
      <c r="B125" s="905"/>
      <c r="C125" s="908" t="s">
        <v>458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127</v>
      </c>
      <c r="AG125" s="864"/>
      <c r="AH125" s="864"/>
      <c r="AI125" s="864"/>
      <c r="AJ125" s="865"/>
      <c r="AK125" s="866" t="s">
        <v>127</v>
      </c>
      <c r="AL125" s="864"/>
      <c r="AM125" s="864"/>
      <c r="AN125" s="864"/>
      <c r="AO125" s="865"/>
      <c r="AP125" s="911" t="s">
        <v>127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473</v>
      </c>
      <c r="CL125" s="939"/>
      <c r="CM125" s="939"/>
      <c r="CN125" s="939"/>
      <c r="CO125" s="940"/>
      <c r="CP125" s="947" t="s">
        <v>474</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x14ac:dyDescent="0.2">
      <c r="A126" s="904"/>
      <c r="B126" s="905"/>
      <c r="C126" s="908" t="s">
        <v>460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1653</v>
      </c>
      <c r="AB126" s="864"/>
      <c r="AC126" s="864"/>
      <c r="AD126" s="864"/>
      <c r="AE126" s="865"/>
      <c r="AF126" s="866">
        <v>1271555</v>
      </c>
      <c r="AG126" s="864"/>
      <c r="AH126" s="864"/>
      <c r="AI126" s="864"/>
      <c r="AJ126" s="865"/>
      <c r="AK126" s="866" t="s">
        <v>127</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475</v>
      </c>
      <c r="CQ126" s="834"/>
      <c r="CR126" s="834"/>
      <c r="CS126" s="834"/>
      <c r="CT126" s="834"/>
      <c r="CU126" s="834"/>
      <c r="CV126" s="834"/>
      <c r="CW126" s="834"/>
      <c r="CX126" s="834"/>
      <c r="CY126" s="834"/>
      <c r="CZ126" s="834"/>
      <c r="DA126" s="834"/>
      <c r="DB126" s="834"/>
      <c r="DC126" s="834"/>
      <c r="DD126" s="834"/>
      <c r="DE126" s="834"/>
      <c r="DF126" s="835"/>
      <c r="DG126" s="900" t="s">
        <v>127</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15">
      <c r="A127" s="906"/>
      <c r="B127" s="907"/>
      <c r="C127" s="925" t="s">
        <v>476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153</v>
      </c>
      <c r="AB127" s="864"/>
      <c r="AC127" s="864"/>
      <c r="AD127" s="864"/>
      <c r="AE127" s="865"/>
      <c r="AF127" s="866">
        <v>77</v>
      </c>
      <c r="AG127" s="864"/>
      <c r="AH127" s="864"/>
      <c r="AI127" s="864"/>
      <c r="AJ127" s="865"/>
      <c r="AK127" s="866">
        <v>37</v>
      </c>
      <c r="AL127" s="864"/>
      <c r="AM127" s="864"/>
      <c r="AN127" s="864"/>
      <c r="AO127" s="865"/>
      <c r="AP127" s="911">
        <v>0</v>
      </c>
      <c r="AQ127" s="912"/>
      <c r="AR127" s="912"/>
      <c r="AS127" s="912"/>
      <c r="AT127" s="913"/>
      <c r="AU127" s="284"/>
      <c r="AV127" s="284"/>
      <c r="AW127" s="284"/>
      <c r="AX127" s="928" t="s">
        <v>477</v>
      </c>
      <c r="AY127" s="896"/>
      <c r="AZ127" s="896"/>
      <c r="BA127" s="896"/>
      <c r="BB127" s="896"/>
      <c r="BC127" s="896"/>
      <c r="BD127" s="896"/>
      <c r="BE127" s="897"/>
      <c r="BF127" s="895" t="s">
        <v>478</v>
      </c>
      <c r="BG127" s="896"/>
      <c r="BH127" s="896"/>
      <c r="BI127" s="896"/>
      <c r="BJ127" s="896"/>
      <c r="BK127" s="896"/>
      <c r="BL127" s="897"/>
      <c r="BM127" s="895" t="s">
        <v>479</v>
      </c>
      <c r="BN127" s="896"/>
      <c r="BO127" s="896"/>
      <c r="BP127" s="896"/>
      <c r="BQ127" s="896"/>
      <c r="BR127" s="896"/>
      <c r="BS127" s="897"/>
      <c r="BT127" s="895" t="s">
        <v>480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481</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127</v>
      </c>
      <c r="DR127" s="901"/>
      <c r="DS127" s="901"/>
      <c r="DT127" s="901"/>
      <c r="DU127" s="901"/>
      <c r="DV127" s="878" t="s">
        <v>127</v>
      </c>
      <c r="DW127" s="878"/>
      <c r="DX127" s="878"/>
      <c r="DY127" s="878"/>
      <c r="DZ127" s="879"/>
    </row>
    <row r="128" spans="1:130" s="248" customFormat="1" ht="26.25" customHeight="1" thickBot="1" x14ac:dyDescent="0.2">
      <c r="A128" s="880" t="s">
        <v>482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483</v>
      </c>
      <c r="X128" s="882"/>
      <c r="Y128" s="882"/>
      <c r="Z128" s="883"/>
      <c r="AA128" s="884">
        <v>539597</v>
      </c>
      <c r="AB128" s="885"/>
      <c r="AC128" s="885"/>
      <c r="AD128" s="885"/>
      <c r="AE128" s="886"/>
      <c r="AF128" s="887">
        <v>522255</v>
      </c>
      <c r="AG128" s="885"/>
      <c r="AH128" s="885"/>
      <c r="AI128" s="885"/>
      <c r="AJ128" s="886"/>
      <c r="AK128" s="887">
        <v>444919</v>
      </c>
      <c r="AL128" s="885"/>
      <c r="AM128" s="885"/>
      <c r="AN128" s="885"/>
      <c r="AO128" s="886"/>
      <c r="AP128" s="888"/>
      <c r="AQ128" s="889"/>
      <c r="AR128" s="889"/>
      <c r="AS128" s="889"/>
      <c r="AT128" s="890"/>
      <c r="AU128" s="284"/>
      <c r="AV128" s="284"/>
      <c r="AW128" s="284"/>
      <c r="AX128" s="891" t="s">
        <v>484</v>
      </c>
      <c r="AY128" s="892"/>
      <c r="AZ128" s="892"/>
      <c r="BA128" s="892"/>
      <c r="BB128" s="892"/>
      <c r="BC128" s="892"/>
      <c r="BD128" s="892"/>
      <c r="BE128" s="893"/>
      <c r="BF128" s="870" t="s">
        <v>127</v>
      </c>
      <c r="BG128" s="871"/>
      <c r="BH128" s="871"/>
      <c r="BI128" s="871"/>
      <c r="BJ128" s="871"/>
      <c r="BK128" s="871"/>
      <c r="BL128" s="894"/>
      <c r="BM128" s="870">
        <v>12.53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485</v>
      </c>
      <c r="CQ128" s="812"/>
      <c r="CR128" s="812"/>
      <c r="CS128" s="812"/>
      <c r="CT128" s="812"/>
      <c r="CU128" s="812"/>
      <c r="CV128" s="812"/>
      <c r="CW128" s="812"/>
      <c r="CX128" s="812"/>
      <c r="CY128" s="812"/>
      <c r="CZ128" s="812"/>
      <c r="DA128" s="812"/>
      <c r="DB128" s="812"/>
      <c r="DC128" s="812"/>
      <c r="DD128" s="812"/>
      <c r="DE128" s="812"/>
      <c r="DF128" s="813"/>
      <c r="DG128" s="874" t="s">
        <v>127</v>
      </c>
      <c r="DH128" s="875"/>
      <c r="DI128" s="875"/>
      <c r="DJ128" s="875"/>
      <c r="DK128" s="875"/>
      <c r="DL128" s="875" t="s">
        <v>127</v>
      </c>
      <c r="DM128" s="875"/>
      <c r="DN128" s="875"/>
      <c r="DO128" s="875"/>
      <c r="DP128" s="875"/>
      <c r="DQ128" s="875" t="s">
        <v>127</v>
      </c>
      <c r="DR128" s="875"/>
      <c r="DS128" s="875"/>
      <c r="DT128" s="875"/>
      <c r="DU128" s="875"/>
      <c r="DV128" s="876" t="s">
        <v>127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486</v>
      </c>
      <c r="X129" s="861"/>
      <c r="Y129" s="861"/>
      <c r="Z129" s="862"/>
      <c r="AA129" s="863">
        <v>18767037</v>
      </c>
      <c r="AB129" s="864"/>
      <c r="AC129" s="864"/>
      <c r="AD129" s="864"/>
      <c r="AE129" s="865"/>
      <c r="AF129" s="866">
        <v>18775038</v>
      </c>
      <c r="AG129" s="864"/>
      <c r="AH129" s="864"/>
      <c r="AI129" s="864"/>
      <c r="AJ129" s="865"/>
      <c r="AK129" s="866">
        <v>19382765</v>
      </c>
      <c r="AL129" s="864"/>
      <c r="AM129" s="864"/>
      <c r="AN129" s="864"/>
      <c r="AO129" s="865"/>
      <c r="AP129" s="867"/>
      <c r="AQ129" s="868"/>
      <c r="AR129" s="868"/>
      <c r="AS129" s="868"/>
      <c r="AT129" s="869"/>
      <c r="AU129" s="286"/>
      <c r="AV129" s="286"/>
      <c r="AW129" s="286"/>
      <c r="AX129" s="833" t="s">
        <v>487</v>
      </c>
      <c r="AY129" s="834"/>
      <c r="AZ129" s="834"/>
      <c r="BA129" s="834"/>
      <c r="BB129" s="834"/>
      <c r="BC129" s="834"/>
      <c r="BD129" s="834"/>
      <c r="BE129" s="835"/>
      <c r="BF129" s="853" t="s">
        <v>127</v>
      </c>
      <c r="BG129" s="854"/>
      <c r="BH129" s="854"/>
      <c r="BI129" s="854"/>
      <c r="BJ129" s="854"/>
      <c r="BK129" s="854"/>
      <c r="BL129" s="855"/>
      <c r="BM129" s="853">
        <v>17.53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489</v>
      </c>
      <c r="X130" s="861"/>
      <c r="Y130" s="861"/>
      <c r="Z130" s="862"/>
      <c r="AA130" s="863">
        <v>2684776</v>
      </c>
      <c r="AB130" s="864"/>
      <c r="AC130" s="864"/>
      <c r="AD130" s="864"/>
      <c r="AE130" s="865"/>
      <c r="AF130" s="866">
        <v>2750435</v>
      </c>
      <c r="AG130" s="864"/>
      <c r="AH130" s="864"/>
      <c r="AI130" s="864"/>
      <c r="AJ130" s="865"/>
      <c r="AK130" s="866">
        <v>2850329</v>
      </c>
      <c r="AL130" s="864"/>
      <c r="AM130" s="864"/>
      <c r="AN130" s="864"/>
      <c r="AO130" s="865"/>
      <c r="AP130" s="867"/>
      <c r="AQ130" s="868"/>
      <c r="AR130" s="868"/>
      <c r="AS130" s="868"/>
      <c r="AT130" s="869"/>
      <c r="AU130" s="286"/>
      <c r="AV130" s="286"/>
      <c r="AW130" s="286"/>
      <c r="AX130" s="833" t="s">
        <v>490</v>
      </c>
      <c r="AY130" s="834"/>
      <c r="AZ130" s="834"/>
      <c r="BA130" s="834"/>
      <c r="BB130" s="834"/>
      <c r="BC130" s="834"/>
      <c r="BD130" s="834"/>
      <c r="BE130" s="835"/>
      <c r="BF130" s="836">
        <v>8.4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491</v>
      </c>
      <c r="X131" s="844"/>
      <c r="Y131" s="844"/>
      <c r="Z131" s="845"/>
      <c r="AA131" s="846">
        <v>16082261</v>
      </c>
      <c r="AB131" s="847"/>
      <c r="AC131" s="847"/>
      <c r="AD131" s="847"/>
      <c r="AE131" s="848"/>
      <c r="AF131" s="849">
        <v>16024603</v>
      </c>
      <c r="AG131" s="847"/>
      <c r="AH131" s="847"/>
      <c r="AI131" s="847"/>
      <c r="AJ131" s="848"/>
      <c r="AK131" s="849">
        <v>16532436</v>
      </c>
      <c r="AL131" s="847"/>
      <c r="AM131" s="847"/>
      <c r="AN131" s="847"/>
      <c r="AO131" s="848"/>
      <c r="AP131" s="850"/>
      <c r="AQ131" s="851"/>
      <c r="AR131" s="851"/>
      <c r="AS131" s="851"/>
      <c r="AT131" s="852"/>
      <c r="AU131" s="286"/>
      <c r="AV131" s="286"/>
      <c r="AW131" s="286"/>
      <c r="AX131" s="811" t="s">
        <v>492</v>
      </c>
      <c r="AY131" s="812"/>
      <c r="AZ131" s="812"/>
      <c r="BA131" s="812"/>
      <c r="BB131" s="812"/>
      <c r="BC131" s="812"/>
      <c r="BD131" s="812"/>
      <c r="BE131" s="813"/>
      <c r="BF131" s="814">
        <v>60.8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494</v>
      </c>
      <c r="W132" s="824"/>
      <c r="X132" s="824"/>
      <c r="Y132" s="824"/>
      <c r="Z132" s="825"/>
      <c r="AA132" s="826">
        <v>5.503200079</v>
      </c>
      <c r="AB132" s="827"/>
      <c r="AC132" s="827"/>
      <c r="AD132" s="827"/>
      <c r="AE132" s="828"/>
      <c r="AF132" s="829">
        <v>14.48683003</v>
      </c>
      <c r="AG132" s="827"/>
      <c r="AH132" s="827"/>
      <c r="AI132" s="827"/>
      <c r="AJ132" s="828"/>
      <c r="AK132" s="829">
        <v>5.4328351850000001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495</v>
      </c>
      <c r="W133" s="803"/>
      <c r="X133" s="803"/>
      <c r="Y133" s="803"/>
      <c r="Z133" s="804"/>
      <c r="AA133" s="805">
        <v>5.9</v>
      </c>
      <c r="AB133" s="806"/>
      <c r="AC133" s="806"/>
      <c r="AD133" s="806"/>
      <c r="AE133" s="807"/>
      <c r="AF133" s="805">
        <v>8.6</v>
      </c>
      <c r="AG133" s="806"/>
      <c r="AH133" s="806"/>
      <c r="AI133" s="806"/>
      <c r="AJ133" s="807"/>
      <c r="AK133" s="805">
        <v>8.4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Ose6zwkIcJ/RGrFmdAvqSeaqOwipY8NI5fGT4BiaFQVXd2JjtkfTOU30g93G++p2CgE8nROzGLqnrN4SMP95A==" saltValue="yQld9etUOVxUbDQpM+Yx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5"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29"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AzKKghS2iVQwmBLP00Zftf2V0zQ37Jzn6wiFyCRbgJVI3HA8fueDOaE8jdHoMTeFQd5qeL/5LqTBoTuIxN6A==" saltValue="TnKkWKeFpoQIP7ITh55q7w==" spinCount="100000" sheet="1" objects="1" scenarios="1"/>
  <dataConsolidate/>
  <phoneticPr fontId="2"/>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tQ8iZEqFgpNAvw5uHcdOTBgJ96mNIdfAJfRIgRsd0CUrHt03iA1muRXsokB3gM49TsitElVUyzjhZ6t9lPfpg==" saltValue="JNpAmKbjibcEIVTXFJBkJA==" spinCount="100000" sheet="1" objects="1" scenarios="1"/>
  <dataConsolidate/>
  <phoneticPr fontId="2"/>
  <printOptions horizontalCentered="1"/>
  <pageMargins left="0" right="0" top="0.39370078740157483" bottom="0.39370078740157483" header="0.19685039370078741" footer="0.19685039370078741"/>
  <pageSetup paperSize="8" scale="66"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3"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4"/>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4" t="s">
        <v>504</v>
      </c>
      <c r="AL9" s="1235"/>
      <c r="AM9" s="1235"/>
      <c r="AN9" s="1236"/>
      <c r="AO9" s="314">
        <v>5044516</v>
      </c>
      <c r="AP9" s="314">
        <v>66470</v>
      </c>
      <c r="AQ9" s="315">
        <v>81198</v>
      </c>
      <c r="AR9" s="316">
        <v>-18.100000000000001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4" t="s">
        <v>505</v>
      </c>
      <c r="AL10" s="1235"/>
      <c r="AM10" s="1235"/>
      <c r="AN10" s="1236"/>
      <c r="AO10" s="317">
        <v>789641</v>
      </c>
      <c r="AP10" s="317">
        <v>10405</v>
      </c>
      <c r="AQ10" s="318">
        <v>5531</v>
      </c>
      <c r="AR10" s="319">
        <v>88.1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4" t="s">
        <v>506</v>
      </c>
      <c r="AL11" s="1235"/>
      <c r="AM11" s="1235"/>
      <c r="AN11" s="1236"/>
      <c r="AO11" s="317">
        <v>62117</v>
      </c>
      <c r="AP11" s="317">
        <v>818</v>
      </c>
      <c r="AQ11" s="318">
        <v>1383</v>
      </c>
      <c r="AR11" s="319">
        <v>-40.9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4" t="s">
        <v>507</v>
      </c>
      <c r="AL12" s="1235"/>
      <c r="AM12" s="1235"/>
      <c r="AN12" s="1236"/>
      <c r="AO12" s="317" t="s">
        <v>508</v>
      </c>
      <c r="AP12" s="317" t="s">
        <v>508</v>
      </c>
      <c r="AQ12" s="318">
        <v>8</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4" t="s">
        <v>509</v>
      </c>
      <c r="AL13" s="1235"/>
      <c r="AM13" s="1235"/>
      <c r="AN13" s="1236"/>
      <c r="AO13" s="317">
        <v>18492</v>
      </c>
      <c r="AP13" s="317">
        <v>244</v>
      </c>
      <c r="AQ13" s="318">
        <v>2870</v>
      </c>
      <c r="AR13" s="319">
        <v>-91.5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4" t="s">
        <v>510</v>
      </c>
      <c r="AL14" s="1235"/>
      <c r="AM14" s="1235"/>
      <c r="AN14" s="1236"/>
      <c r="AO14" s="317">
        <v>228275</v>
      </c>
      <c r="AP14" s="317">
        <v>3008</v>
      </c>
      <c r="AQ14" s="318">
        <v>1754</v>
      </c>
      <c r="AR14" s="319">
        <v>71.5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7" t="s">
        <v>511</v>
      </c>
      <c r="AL15" s="1238"/>
      <c r="AM15" s="1238"/>
      <c r="AN15" s="1239"/>
      <c r="AO15" s="317">
        <v>-313767</v>
      </c>
      <c r="AP15" s="317">
        <v>-4134</v>
      </c>
      <c r="AQ15" s="318">
        <v>-6387</v>
      </c>
      <c r="AR15" s="319">
        <v>-35.299999999999997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7" t="s">
        <v>185</v>
      </c>
      <c r="AL16" s="1238"/>
      <c r="AM16" s="1238"/>
      <c r="AN16" s="1239"/>
      <c r="AO16" s="317">
        <v>5829274</v>
      </c>
      <c r="AP16" s="317">
        <v>76810</v>
      </c>
      <c r="AQ16" s="318">
        <v>86357</v>
      </c>
      <c r="AR16" s="319">
        <v>-11.1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0" t="s">
        <v>516</v>
      </c>
      <c r="AL21" s="1241"/>
      <c r="AM21" s="1241"/>
      <c r="AN21" s="1242"/>
      <c r="AO21" s="330">
        <v>7.06</v>
      </c>
      <c r="AP21" s="331">
        <v>8.1999999999999993</v>
      </c>
      <c r="AQ21" s="332">
        <v>-1.1399999999999999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0" t="s">
        <v>517</v>
      </c>
      <c r="AL22" s="1241"/>
      <c r="AM22" s="1241"/>
      <c r="AN22" s="1242"/>
      <c r="AO22" s="335">
        <v>101</v>
      </c>
      <c r="AP22" s="336">
        <v>98</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3"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4"/>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3" t="s">
        <v>521</v>
      </c>
      <c r="AL32" s="1224"/>
      <c r="AM32" s="1224"/>
      <c r="AN32" s="1225"/>
      <c r="AO32" s="345">
        <v>3081818</v>
      </c>
      <c r="AP32" s="345">
        <v>40608</v>
      </c>
      <c r="AQ32" s="346">
        <v>54377</v>
      </c>
      <c r="AR32" s="347">
        <v>-25.3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3" t="s">
        <v>522</v>
      </c>
      <c r="AL33" s="1224"/>
      <c r="AM33" s="1224"/>
      <c r="AN33" s="1225"/>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3" t="s">
        <v>523</v>
      </c>
      <c r="AL34" s="1224"/>
      <c r="AM34" s="1224"/>
      <c r="AN34" s="1225"/>
      <c r="AO34" s="345" t="s">
        <v>508</v>
      </c>
      <c r="AP34" s="345" t="s">
        <v>508</v>
      </c>
      <c r="AQ34" s="346">
        <v>3</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3" t="s">
        <v>524</v>
      </c>
      <c r="AL35" s="1224"/>
      <c r="AM35" s="1224"/>
      <c r="AN35" s="1225"/>
      <c r="AO35" s="345">
        <v>880980</v>
      </c>
      <c r="AP35" s="345">
        <v>11608</v>
      </c>
      <c r="AQ35" s="346">
        <v>13654</v>
      </c>
      <c r="AR35" s="347">
        <v>-15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3" t="s">
        <v>525</v>
      </c>
      <c r="AL36" s="1224"/>
      <c r="AM36" s="1224"/>
      <c r="AN36" s="1225"/>
      <c r="AO36" s="345">
        <v>221909</v>
      </c>
      <c r="AP36" s="345">
        <v>2924</v>
      </c>
      <c r="AQ36" s="346">
        <v>1462</v>
      </c>
      <c r="AR36" s="347">
        <v>100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3" t="s">
        <v>526</v>
      </c>
      <c r="AL37" s="1224"/>
      <c r="AM37" s="1224"/>
      <c r="AN37" s="1225"/>
      <c r="AO37" s="345">
        <v>8721</v>
      </c>
      <c r="AP37" s="345">
        <v>115</v>
      </c>
      <c r="AQ37" s="346">
        <v>670</v>
      </c>
      <c r="AR37" s="347">
        <v>-82.8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0" t="s">
        <v>527</v>
      </c>
      <c r="AL38" s="1221"/>
      <c r="AM38" s="1221"/>
      <c r="AN38" s="1222"/>
      <c r="AO38" s="348" t="s">
        <v>508</v>
      </c>
      <c r="AP38" s="348" t="s">
        <v>508</v>
      </c>
      <c r="AQ38" s="349">
        <v>1</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0" t="s">
        <v>528</v>
      </c>
      <c r="AL39" s="1221"/>
      <c r="AM39" s="1221"/>
      <c r="AN39" s="1222"/>
      <c r="AO39" s="345">
        <v>-444919</v>
      </c>
      <c r="AP39" s="345">
        <v>-5863</v>
      </c>
      <c r="AQ39" s="346">
        <v>-4140</v>
      </c>
      <c r="AR39" s="347">
        <v>41.6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3" t="s">
        <v>529</v>
      </c>
      <c r="AL40" s="1224"/>
      <c r="AM40" s="1224"/>
      <c r="AN40" s="1225"/>
      <c r="AO40" s="345">
        <v>-2850329</v>
      </c>
      <c r="AP40" s="345">
        <v>-37558</v>
      </c>
      <c r="AQ40" s="346">
        <v>-48517</v>
      </c>
      <c r="AR40" s="347">
        <v>-22.6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6" t="s">
        <v>299</v>
      </c>
      <c r="AL41" s="1227"/>
      <c r="AM41" s="1227"/>
      <c r="AN41" s="1228"/>
      <c r="AO41" s="345">
        <v>898180</v>
      </c>
      <c r="AP41" s="345">
        <v>11835</v>
      </c>
      <c r="AQ41" s="346">
        <v>17509</v>
      </c>
      <c r="AR41" s="347">
        <v>-32.4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9" t="s">
        <v>499</v>
      </c>
      <c r="AN49" s="1231" t="s">
        <v>533</v>
      </c>
      <c r="AO49" s="1232"/>
      <c r="AP49" s="1232"/>
      <c r="AQ49" s="1232"/>
      <c r="AR49" s="1233"/>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0"/>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8354374</v>
      </c>
      <c r="AN51" s="367">
        <v>107607</v>
      </c>
      <c r="AO51" s="368">
        <v>31.2</v>
      </c>
      <c r="AP51" s="369">
        <v>67319</v>
      </c>
      <c r="AQ51" s="370">
        <v>-27</v>
      </c>
      <c r="AR51" s="371">
        <v>58.2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4445274</v>
      </c>
      <c r="AN52" s="375">
        <v>57256</v>
      </c>
      <c r="AO52" s="376">
        <v>49.6</v>
      </c>
      <c r="AP52" s="377">
        <v>38101</v>
      </c>
      <c r="AQ52" s="378">
        <v>2.4</v>
      </c>
      <c r="AR52" s="379">
        <v>47.2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9155575</v>
      </c>
      <c r="AN53" s="367">
        <v>118668</v>
      </c>
      <c r="AO53" s="368">
        <v>10.3</v>
      </c>
      <c r="AP53" s="369">
        <v>70615</v>
      </c>
      <c r="AQ53" s="370">
        <v>4.9000000000000004</v>
      </c>
      <c r="AR53" s="371">
        <v>5.4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3084355</v>
      </c>
      <c r="AN54" s="375">
        <v>39977</v>
      </c>
      <c r="AO54" s="376">
        <v>-30.2</v>
      </c>
      <c r="AP54" s="377">
        <v>37382</v>
      </c>
      <c r="AQ54" s="378">
        <v>-1.9</v>
      </c>
      <c r="AR54" s="379">
        <v>-28.3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7975342</v>
      </c>
      <c r="AN55" s="367">
        <v>103901</v>
      </c>
      <c r="AO55" s="368">
        <v>-12.4</v>
      </c>
      <c r="AP55" s="369">
        <v>69185</v>
      </c>
      <c r="AQ55" s="370">
        <v>-2</v>
      </c>
      <c r="AR55" s="371">
        <v>-10.4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3972799</v>
      </c>
      <c r="AN56" s="375">
        <v>51757</v>
      </c>
      <c r="AO56" s="376">
        <v>29.5</v>
      </c>
      <c r="AP56" s="377">
        <v>38519</v>
      </c>
      <c r="AQ56" s="378">
        <v>3</v>
      </c>
      <c r="AR56" s="379">
        <v>26.5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6494795</v>
      </c>
      <c r="AN57" s="367">
        <v>85055</v>
      </c>
      <c r="AO57" s="368">
        <v>-18.100000000000001</v>
      </c>
      <c r="AP57" s="369">
        <v>70166</v>
      </c>
      <c r="AQ57" s="370">
        <v>1.4</v>
      </c>
      <c r="AR57" s="371">
        <v>-19.5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3713032</v>
      </c>
      <c r="AN58" s="375">
        <v>48625</v>
      </c>
      <c r="AO58" s="376">
        <v>-6.1</v>
      </c>
      <c r="AP58" s="377">
        <v>36115</v>
      </c>
      <c r="AQ58" s="378">
        <v>-6.2</v>
      </c>
      <c r="AR58" s="379">
        <v>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7163138</v>
      </c>
      <c r="AN59" s="367">
        <v>94386</v>
      </c>
      <c r="AO59" s="368">
        <v>11</v>
      </c>
      <c r="AP59" s="369">
        <v>70329</v>
      </c>
      <c r="AQ59" s="370">
        <v>0.2</v>
      </c>
      <c r="AR59" s="371">
        <v>10.8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3710065</v>
      </c>
      <c r="AN60" s="375">
        <v>48886</v>
      </c>
      <c r="AO60" s="376">
        <v>0.5</v>
      </c>
      <c r="AP60" s="377">
        <v>39403</v>
      </c>
      <c r="AQ60" s="378">
        <v>9.1</v>
      </c>
      <c r="AR60" s="379">
        <v>-8.6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7828645</v>
      </c>
      <c r="AN61" s="382">
        <v>101923</v>
      </c>
      <c r="AO61" s="383">
        <v>4.4000000000000004</v>
      </c>
      <c r="AP61" s="384">
        <v>69523</v>
      </c>
      <c r="AQ61" s="385">
        <v>-4.5</v>
      </c>
      <c r="AR61" s="371">
        <v>8.9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3785105</v>
      </c>
      <c r="AN62" s="375">
        <v>49300</v>
      </c>
      <c r="AO62" s="376">
        <v>8.6999999999999993</v>
      </c>
      <c r="AP62" s="377">
        <v>37904</v>
      </c>
      <c r="AQ62" s="378">
        <v>1.3</v>
      </c>
      <c r="AR62" s="379">
        <v>7.4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Gj9EHovUxq59hkHOr6Jj5zwwNX681LKHrajLdIR8gYwz+Q1GQin4NY1xDaNn9ZyvO31Uik5PAQOdcMwKNvytg==" saltValue="DjAMTqv9f1USBSjFGEtuy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9"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KfdcOhfAfnzSW3SxgAZhp8KbfroqpVg2kaSoIt8DRs5wAbpMq8Y8GlLYfLm/Kf52RWpCqxx4wOhAxmGK6ilNdg==" saltValue="UAGo70k3zoLIMItOBFcw/Q=="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X1NwWw71UxJlfwiFn+RwVO4pfori7Fd2saWvRCWHvLLkLPG440FjpSz066NW+o8Hpm34Z3tVK+g/QDa1PTQUww==" saltValue="xyNe3WXkXL/sa9caZzIuLw=="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3"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45" t="s">
        <v>3</v>
      </c>
      <c r="D47" s="1245"/>
      <c r="E47" s="1246"/>
      <c r="F47" s="11">
        <v>17.43</v>
      </c>
      <c r="G47" s="12">
        <v>17.670000000000002</v>
      </c>
      <c r="H47" s="12">
        <v>25.18</v>
      </c>
      <c r="I47" s="12">
        <v>15.7</v>
      </c>
      <c r="J47" s="13">
        <v>11.59</v>
      </c>
    </row>
    <row r="48" spans="2:10" ht="57.75" customHeight="1" x14ac:dyDescent="0.15">
      <c r="B48" s="14"/>
      <c r="C48" s="1247" t="s">
        <v>4</v>
      </c>
      <c r="D48" s="1247"/>
      <c r="E48" s="1248"/>
      <c r="F48" s="15">
        <v>6.08</v>
      </c>
      <c r="G48" s="16">
        <v>7.7</v>
      </c>
      <c r="H48" s="16">
        <v>7.37</v>
      </c>
      <c r="I48" s="16">
        <v>8</v>
      </c>
      <c r="J48" s="17">
        <v>2.81</v>
      </c>
    </row>
    <row r="49" spans="2:10" ht="57.75" customHeight="1" thickBot="1" x14ac:dyDescent="0.2">
      <c r="B49" s="18"/>
      <c r="C49" s="1249" t="s">
        <v>5</v>
      </c>
      <c r="D49" s="1249"/>
      <c r="E49" s="1250"/>
      <c r="F49" s="19">
        <v>2.15</v>
      </c>
      <c r="G49" s="20">
        <v>2.04</v>
      </c>
      <c r="H49" s="20">
        <v>7.54</v>
      </c>
      <c r="I49" s="20" t="s">
        <v>554</v>
      </c>
      <c r="J49" s="21" t="s">
        <v>555</v>
      </c>
    </row>
    <row r="50" spans="2:10" ht="13.5" customHeight="1" x14ac:dyDescent="0.15"/>
  </sheetData>
  <sheetProtection algorithmName="SHA-512" hashValue="qEgOTfgq8LMJ07KFi3/BAmDKyQHRjW42eZm0Uo8Y8ELmGmes7eDQtUo1KeB5if0CpN8TjZPRZrUCbieMLu3mDw==" saltValue="TQuUVlefLZ7GtaxlE8LUb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2022-03-15T07:17:32Z</cp:lastPrinted>
  <dcterms:created xsi:type="dcterms:W3CDTF">2022-02-02T03:48:18Z</dcterms:created>
  <dcterms:modified xsi:type="dcterms:W3CDTF">2022-09-14T07:54:00Z</dcterms:modified>
  <cp:category/>
</cp:coreProperties>
</file>