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財政状況資料集（財政・歳出比較分析表）\2020財政状況資料集\⑦追加依頼\R4.9.6【追加作業依頼】令和２年度財政状況資料集の作成について（２回目・公会計分）\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<sst xmlns="http://schemas.openxmlformats.org/spreadsheetml/2006/main" count="1118" uniqueCount="634">
  <si>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</si>
  <si>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</si>
  <si>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</si>
  <si>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</si>
  <si>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</si>
  <si>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</si>
  <si>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</si>
  <si>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</si>
  <si>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</si>
  <si>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</si>
  <si>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</si>
  <si>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</si>
  <si>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</si>
  <si>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</si>
  <si>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</si>
  <si>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</si>
  <si>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</si>
  <si>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</si>
  <si>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</si>
  <si>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</si>
  <si>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</si>
  <si>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</si>
  <si>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</si>
  <si>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</si>
  <si>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</si>
  <si>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</si>
  <si>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</si>
  <si>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</si>
  <si>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</si>
  <si>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</si>
  <si>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</si>
  <si>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</si>
  <si>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</si>
  <si>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</si>
  <si>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</si>
  <si>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</si>
  <si>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</si>
  <si>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</si>
  <si>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</si>
  <si>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</si>
  <si>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</si>
  <si>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</si>
  <si>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</si>
  <si>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</si>
  <si>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</si>
  <si>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</si>
  <si>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</si>
  <si>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</si>
  <si>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</si>
  <si>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</si>
  <si>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</si>
  <si>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</si>
  <si>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</si>
  <si>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</si>
  <si>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</si>
  <si>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</si>
  <si>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</si>
  <si>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</si>
  <si>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</si>
  <si>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</si>
  <si>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</si>
  <si>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</si>
  <si>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</si>
  <si>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</si>
  <si>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</si>
  <si>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</si>
  <si>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</si>
  <si>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</si>
  <si>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</si>
  <si>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</si>
  <si>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</si>
  <si>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</si>
  <si>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</si>
  <si>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</si>
  <si>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</si>
  <si>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</si>
  <si>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</si>
  <si>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</si>
  <si>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</si>
  <si>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</si>
  <si>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</si>
  <si>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</si>
  <si>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</si>
  <si>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</si>
  <si>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</si>
  <si>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</si>
  <si>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</si>
  <si>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</si>
  <si>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</si>
  <si>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</si>
  <si>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</si>
  <si>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</si>
  <si>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</si>
  <si>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</si>
  <si>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</si>
  <si>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</si>
  <si>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</si>
  <si>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</si>
  <si>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</si>
  <si>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</si>
  <si>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</si>
  <si>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</si>
  <si>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</si>
  <si>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</si>
  <si>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</si>
  <si>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</si>
  <si>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</si>
  <si>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</si>
  <si>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</si>
  <si>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</si>
  <si>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</si>
  <si>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</si>
  <si>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</si>
  <si>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</si>
  <si>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</si>
  <si>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</si>
  <si>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</si>
  <si>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</si>
  <si>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</si>
  <si>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</si>
  <si>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</si>
  <si>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</si>
  <si>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</si>
  <si>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</si>
  <si>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</si>
  <si>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</si>
  <si>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</si>
  <si>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</si>
  <si>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</si>
  <si>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</si>
  <si>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</si>
  <si>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</si>
  <si>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</si>
  <si>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</si>
  <si>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</si>
  <si>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</si>
  <si>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</si>
  <si>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</si>
  <si>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</si>
  <si>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</si>
  <si>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</si>
  <si>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</si>
  <si>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</si>
  <si>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</si>
  <si>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</si>
  <si>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</si>
  <si>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</si>
  <si>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</si>
  <si>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</si>
  <si>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</si>
  <si>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</si>
  <si>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</si>
  <si>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</si>
  <si>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</si>
  <si>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</si>
  <si>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</si>
  <si>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</si>
  <si>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</si>
  <si>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</si>
  <si>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</si>
  <si>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</si>
  <si>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</si>
  <si>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</si>
  <si>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</si>
  <si>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</si>
  <si>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</si>
  <si>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</si>
  <si>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</si>
  <si>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</si>
  <si>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</si>
  <si>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</si>
  <si>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</si>
  <si>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</si>
  <si>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</si>
  <si>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</si>
  <si>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</si>
  <si>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</si>
  <si>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</si>
  <si>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</si>
  <si>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</si>
  <si>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</si>
  <si>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</si>
  <si>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</si>
  <si>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</si>
  <si>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</si>
  <si>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</si>
  <si>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</si>
  <si>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</si>
  <si>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</si>
  <si>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</si>
  <si>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</si>
  <si>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</si>
  <si>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</si>
  <si>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</si>
  <si>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</si>
  <si>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</si>
  <si>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</si>
  <si>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</si>
  <si>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</si>
  <si>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</si>
  <si>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</si>
  <si>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</si>
  <si>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</si>
  <si>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</si>
  <si>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</si>
  <si>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</si>
  <si>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</si>
  <si>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</si>
  <si>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</si>
  <si>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</si>
  <si>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</si>
  <si>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</si>
  <si>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</si>
  <si>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</si>
  <si>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福島県二本松市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</si>
  <si>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</si>
  <si>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</si>
  <si>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</si>
  <si>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</si>
  <si>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</si>
  <si>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</si>
  <si>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</si>
  <si>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</si>
  <si>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</si>
  <si>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</si>
  <si>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</si>
  <si>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</si>
  <si>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</si>
  <si>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</si>
  <si>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</si>
  <si>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</si>
  <si>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</si>
  <si>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</si>
  <si>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</si>
  <si>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</si>
  <si>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</si>
  <si>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</si>
  <si>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</si>
  <si>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</si>
  <si>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</si>
  <si>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</si>
  <si>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</si>
  <si>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</si>
  <si>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</si>
  <si>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</si>
  <si>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</si>
  <si>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</si>
  <si>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</si>
  <si>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</si>
  <si>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</si>
  <si>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</si>
  <si>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</si>
  <si>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</si>
  <si>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</si>
  <si>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</si>
  <si>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</si>
  <si>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</si>
  <si>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</si>
  <si>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</si>
  <si>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</si>
  <si>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</si>
  <si>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</si>
  <si>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</si>
  <si>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</si>
  <si>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</si>
  <si>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</si>
  <si>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</si>
  <si>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</si>
  <si>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</si>
  <si>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</si>
  <si>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</si>
  <si>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</si>
  <si>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</si>
  <si>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</si>
  <si>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</si>
  <si>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</si>
  <si>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</si>
  <si>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</si>
  <si>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</si>
  <si>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</si>
  <si>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</si>
  <si>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</si>
  <si>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</si>
  <si>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</si>
  <si>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</si>
  <si>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</si>
  <si>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</si>
  <si>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</si>
  <si>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</si>
  <si>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</si>
  <si>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</si>
  <si>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</si>
  <si>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</si>
  <si>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</si>
  <si>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</si>
  <si>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</si>
  <si>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</si>
  <si>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</si>
  <si>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</si>
  <si>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</si>
  <si>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</si>
  <si>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</si>
  <si>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</si>
  <si>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</si>
  <si>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</si>
  <si>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</si>
  <si>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</si>
  <si>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</si>
  <si>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</si>
  <si>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</si>
  <si>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</si>
  <si>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</si>
  <si>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</si>
  <si>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</si>
  <si>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</si>
  <si>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</si>
  <si>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</si>
  <si>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</si>
  <si>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</si>
  <si>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</si>
  <si>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</si>
  <si>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</si>
  <si>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</si>
  <si>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</si>
  <si>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</si>
  <si>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</si>
  <si>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</si>
  <si>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</si>
  <si>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</si>
  <si>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</si>
  <si>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</si>
  <si>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</si>
  <si>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</si>
  <si>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</si>
  <si>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</si>
  <si>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</si>
  <si>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</si>
  <si>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</si>
  <si>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</si>
  <si>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</si>
  <si>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</si>
  <si>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</si>
  <si>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</si>
  <si>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</si>
  <si>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</si>
  <si>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</si>
  <si>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</si>
  <si>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</si>
  <si>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</si>
  <si>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</si>
  <si>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</si>
  <si>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</si>
  <si>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</si>
  <si>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</si>
  <si>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</si>
  <si>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</si>
  <si>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</si>
  <si>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</si>
  <si>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</si>
  <si>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</si>
  <si>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</si>
  <si>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</si>
  <si>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</si>
  <si>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</si>
  <si>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</si>
  <si>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</si>
  <si>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</si>
  <si>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福島県二本松市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</si>
  <si>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</si>
  <si>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</si>
  <si>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</si>
  <si>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</si>
  <si>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</si>
  <si>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</si>
  <si>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</si>
  <si>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</si>
  <si>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</si>
  <si>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</si>
  <si>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</si>
  <si>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</si>
  <si>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</si>
  <si>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</si>
  <si>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</si>
  <si>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</si>
  <si>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</si>
  <si>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</si>
  <si>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</si>
  <si>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</si>
  <si>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</si>
  <si>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</si>
  <si>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</si>
  <si>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</si>
  <si>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</si>
  <si>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</si>
  <si>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</si>
  <si>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</si>
  <si>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</si>
  <si>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</si>
  <si>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</si>
  <si>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</si>
  <si>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</si>
  <si>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</si>
  <si>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</si>
  <si>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</si>
  <si>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</si>
  <si>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</si>
  <si>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</si>
  <si>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</si>
  <si>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</si>
  <si>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</si>
  <si>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</si>
  <si>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工業団地造成事業会計</t>
    <phoneticPr fontId="5"/>
  </si>
  <si>
    <t>宅地造成事業会計</t>
    <phoneticPr fontId="5"/>
  </si>
  <si>
    <t>公設地方卸売市場特別会計</t>
    <phoneticPr fontId="5"/>
  </si>
  <si>
    <t>法非適用企業</t>
    <phoneticPr fontId="5"/>
  </si>
  <si>
    <t>佐勢ノ宮住宅団地造成事業特別会計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</si>
  <si>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</si>
  <si>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</si>
  <si>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</si>
  <si>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</si>
  <si>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</si>
  <si>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</si>
  <si>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</si>
  <si>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</si>
  <si>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</si>
  <si>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</si>
  <si>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</si>
  <si>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</si>
  <si>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</si>
  <si>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</si>
  <si>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</si>
  <si>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</si>
  <si>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</si>
  <si>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</si>
  <si>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</si>
  <si>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</si>
  <si>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</si>
  <si>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</si>
  <si>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</si>
  <si>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</si>
  <si>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</si>
  <si>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</si>
  <si>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</si>
  <si>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</si>
  <si>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</si>
  <si>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</si>
  <si>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</si>
  <si>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</si>
  <si>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</si>
  <si>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</si>
  <si>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</si>
  <si>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</si>
  <si>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</si>
  <si>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</si>
  <si>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</si>
  <si>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</si>
  <si>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</si>
  <si>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</si>
  <si>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</si>
  <si>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</si>
  <si>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</si>
  <si>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</si>
  <si>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</si>
  <si>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</si>
  <si>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</si>
  <si>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</si>
  <si>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</si>
  <si>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</si>
  <si>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</si>
  <si>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</si>
  <si>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</si>
  <si>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</si>
  <si>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</si>
  <si>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</si>
  <si>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</si>
  <si>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</si>
  <si>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</si>
  <si>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</si>
  <si>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</si>
  <si>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</si>
  <si>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</si>
  <si>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</si>
  <si>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</si>
  <si>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</si>
  <si>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</si>
  <si>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</si>
  <si>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</si>
  <si>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</si>
  <si>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</si>
  <si>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</si>
  <si>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</si>
  <si>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</si>
  <si>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</si>
  <si>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</si>
  <si>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</si>
  <si>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</si>
  <si>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</si>
  <si>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</si>
  <si>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</si>
  <si>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</si>
  <si>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</si>
  <si>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</si>
  <si>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</si>
  <si>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</si>
  <si>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</si>
  <si>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</si>
  <si>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</si>
  <si>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</si>
  <si>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</si>
  <si>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</si>
  <si>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</si>
  <si>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</si>
  <si>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</si>
  <si>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</si>
  <si>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</si>
  <si>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</si>
  <si>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</si>
  <si>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</si>
  <si>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</si>
  <si>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</si>
  <si>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</si>
  <si>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</si>
  <si>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</si>
  <si>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</si>
  <si>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</si>
  <si>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</si>
  <si>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</si>
  <si>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</si>
  <si>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</si>
  <si>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</si>
  <si>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</si>
  <si>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</si>
  <si>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</si>
  <si>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</si>
  <si>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</si>
  <si>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</si>
  <si>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</si>
  <si>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</si>
  <si>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</si>
  <si>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</si>
  <si>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</si>
  <si>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</si>
  <si>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</si>
  <si>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</si>
  <si>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</si>
  <si>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</si>
  <si>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</si>
  <si>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</si>
  <si>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</si>
  <si>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</si>
  <si>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</si>
  <si>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</si>
  <si>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</si>
  <si>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</si>
  <si>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</si>
  <si>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</si>
  <si>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</si>
  <si>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</si>
  <si>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</si>
  <si>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</si>
  <si>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</si>
  <si>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</si>
  <si>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</si>
  <si>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</si>
  <si>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</si>
  <si>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</si>
  <si>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</si>
  <si>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</si>
  <si>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</si>
  <si>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</si>
  <si>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</si>
  <si>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</si>
  <si>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</si>
  <si>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</si>
  <si>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</si>
  <si>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</si>
  <si>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</si>
  <si>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</si>
  <si>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</si>
  <si>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</si>
  <si>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3.75</t>
  </si>
  <si>
    <t>▲ 4.23</t>
  </si>
  <si>
    <t>▲ 2.47</t>
  </si>
  <si>
    <t>水道事業会計</t>
  </si>
  <si>
    <t>一般会計</t>
  </si>
  <si>
    <t>下水道事業会計</t>
  </si>
  <si>
    <t>介護保険特別会計</t>
  </si>
  <si>
    <t>国民健康保険特別会計（事業勘定）</t>
  </si>
  <si>
    <t>工業団地造成事業会計</t>
  </si>
  <si>
    <t>佐勢ノ宮住宅団地造成事業特別会計</t>
  </si>
  <si>
    <t>公設地方卸売市場特別会計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</si>
  <si>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</si>
  <si>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</si>
  <si>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</si>
  <si>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</si>
  <si>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</si>
  <si>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</si>
  <si>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</si>
  <si>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</si>
  <si>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</si>
  <si>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</si>
  <si>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</si>
  <si>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</si>
  <si>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</si>
  <si>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</si>
  <si>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</si>
  <si>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</si>
  <si>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</si>
  <si>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</si>
  <si>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</si>
  <si>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</si>
  <si>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</si>
  <si>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</si>
  <si>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6">
      <t>キクエイカイ</t>
    </rPh>
    <phoneticPr fontId="2"/>
  </si>
  <si>
    <t>二本松市振興公社</t>
    <rPh sb="0" eb="4">
      <t>ニホンマツシ</t>
    </rPh>
    <rPh sb="4" eb="6">
      <t>シンコウ</t>
    </rPh>
    <rPh sb="6" eb="8">
      <t>コウシャ</t>
    </rPh>
    <phoneticPr fontId="2"/>
  </si>
  <si>
    <t>-</t>
    <phoneticPr fontId="2"/>
  </si>
  <si>
    <t>社会福祉基金</t>
    <rPh sb="0" eb="6">
      <t>シャカイフクシキキン</t>
    </rPh>
    <phoneticPr fontId="5"/>
  </si>
  <si>
    <t>地域振興整備基金</t>
    <rPh sb="0" eb="6">
      <t>チイキシンコウセイビ</t>
    </rPh>
    <rPh sb="6" eb="8">
      <t>キキン</t>
    </rPh>
    <phoneticPr fontId="5"/>
  </si>
  <si>
    <t>新型コロナウイルス感染症対策資金融資利子補給補助金基金</t>
    <rPh sb="0" eb="2">
      <t>シンガタ</t>
    </rPh>
    <rPh sb="9" eb="14">
      <t>カンセンショウタイサク</t>
    </rPh>
    <rPh sb="14" eb="16">
      <t>シキン</t>
    </rPh>
    <rPh sb="16" eb="18">
      <t>ユウシ</t>
    </rPh>
    <rPh sb="18" eb="20">
      <t>リシ</t>
    </rPh>
    <rPh sb="20" eb="22">
      <t>ホキュウ</t>
    </rPh>
    <rPh sb="22" eb="25">
      <t>ホジョキン</t>
    </rPh>
    <rPh sb="25" eb="27">
      <t>キキン</t>
    </rPh>
    <phoneticPr fontId="5"/>
  </si>
  <si>
    <t>都市公園施設整備基金</t>
    <rPh sb="0" eb="6">
      <t>トシコウエンシセツ</t>
    </rPh>
    <rPh sb="6" eb="10">
      <t>セイビキキン</t>
    </rPh>
    <phoneticPr fontId="5"/>
  </si>
  <si>
    <t>-</t>
    <phoneticPr fontId="2"/>
  </si>
  <si>
    <t>過疎地域自立促進特別事業交付金基金</t>
    <rPh sb="0" eb="2">
      <t>カソ</t>
    </rPh>
    <rPh sb="2" eb="4">
      <t>チイキ</t>
    </rPh>
    <rPh sb="4" eb="6">
      <t>ジリツ</t>
    </rPh>
    <rPh sb="6" eb="8">
      <t>ソクシン</t>
    </rPh>
    <rPh sb="8" eb="10">
      <t>トクベツ</t>
    </rPh>
    <rPh sb="10" eb="12">
      <t>ジギョウ</t>
    </rPh>
    <rPh sb="12" eb="15">
      <t>コウフキン</t>
    </rPh>
    <rPh sb="15" eb="1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</si>
  <si>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</si>
  <si>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</si>
  <si>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</si>
  <si>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令和元年度は充当可能基金の残高の減少等の影響により平成30年度から若干増加しているが近年全体としては低下傾向にある。一方、学校施設の有形固定資産減価償却率が67％以上（平成30年度は66.5％）、市民会館の有形固定資産減価償却率が80％以上（平成30年度は78.4％）になっているなど、有形固定資産減価償却率は増加傾向にあり、今後公共施設等個別施設計画などの計画を考慮し、施設の老朽化対策をはじめ、更新・改修等の際にはバリアフリー化や省エネ対応機器等の導入を図りトータルコストの縮減に努めるなど適正管理を行っていく。
</t>
    <rPh sb="0" eb="2">
      <t>ショウライ</t>
    </rPh>
    <rPh sb="2" eb="6">
      <t>フタンヒリツ</t>
    </rPh>
    <rPh sb="12" eb="14">
      <t>レイワ</t>
    </rPh>
    <rPh sb="14" eb="17">
      <t>ガンネンド</t>
    </rPh>
    <rPh sb="18" eb="24">
      <t>ジュウトウカノウキキン</t>
    </rPh>
    <rPh sb="25" eb="27">
      <t>ザンダカ</t>
    </rPh>
    <rPh sb="28" eb="31">
      <t>ゲンショウトウ</t>
    </rPh>
    <rPh sb="32" eb="34">
      <t>エイキョウ</t>
    </rPh>
    <rPh sb="37" eb="39">
      <t>ヘイセイ</t>
    </rPh>
    <rPh sb="41" eb="43">
      <t>ネンド</t>
    </rPh>
    <rPh sb="45" eb="47">
      <t>ジャッカン</t>
    </rPh>
    <rPh sb="47" eb="49">
      <t>ゾウカ</t>
    </rPh>
    <rPh sb="54" eb="56">
      <t>キンネン</t>
    </rPh>
    <rPh sb="56" eb="58">
      <t>ゼンタイ</t>
    </rPh>
    <rPh sb="62" eb="64">
      <t>テイカ</t>
    </rPh>
    <rPh sb="64" eb="66">
      <t>ケイコウ</t>
    </rPh>
    <rPh sb="70" eb="72">
      <t>イッポウ</t>
    </rPh>
    <rPh sb="73" eb="75">
      <t>ガッコウ</t>
    </rPh>
    <rPh sb="75" eb="77">
      <t>シセツ</t>
    </rPh>
    <rPh sb="78" eb="82">
      <t>ユウケイコテイ</t>
    </rPh>
    <rPh sb="82" eb="84">
      <t>シサン</t>
    </rPh>
    <rPh sb="84" eb="89">
      <t>ゲンカショウキャクリツ</t>
    </rPh>
    <rPh sb="93" eb="95">
      <t>イジョウ</t>
    </rPh>
    <rPh sb="96" eb="98">
      <t>ヘイセイ</t>
    </rPh>
    <rPh sb="100" eb="102">
      <t>ネンド</t>
    </rPh>
    <rPh sb="110" eb="114">
      <t>シミンカイカン</t>
    </rPh>
    <rPh sb="130" eb="132">
      <t>イジョウ</t>
    </rPh>
    <rPh sb="133" eb="135">
      <t>ヘイセイ</t>
    </rPh>
    <rPh sb="137" eb="139">
      <t>ネンド</t>
    </rPh>
    <rPh sb="155" eb="157">
      <t>ユウケイ</t>
    </rPh>
    <rPh sb="157" eb="161">
      <t>コテイシサン</t>
    </rPh>
    <rPh sb="161" eb="166">
      <t>ゲンカショウキャクリツ</t>
    </rPh>
    <rPh sb="167" eb="169">
      <t>ゾウカ</t>
    </rPh>
    <rPh sb="169" eb="171">
      <t>ケイコウ</t>
    </rPh>
    <rPh sb="175" eb="177">
      <t>コンゴ</t>
    </rPh>
    <rPh sb="198" eb="200">
      <t>シセツ</t>
    </rPh>
    <rPh sb="201" eb="204">
      <t>ロウキュウカ</t>
    </rPh>
    <rPh sb="204" eb="206">
      <t>タイサク</t>
    </rPh>
    <rPh sb="211" eb="213">
      <t>コウシン</t>
    </rPh>
    <rPh sb="214" eb="216">
      <t>カイシュウ</t>
    </rPh>
    <rPh sb="216" eb="217">
      <t>トウ</t>
    </rPh>
    <rPh sb="218" eb="219">
      <t>サイ</t>
    </rPh>
    <rPh sb="227" eb="228">
      <t>カ</t>
    </rPh>
    <rPh sb="229" eb="230">
      <t>ショウ</t>
    </rPh>
    <rPh sb="232" eb="234">
      <t>タイオウ</t>
    </rPh>
    <rPh sb="234" eb="237">
      <t>キキトウ</t>
    </rPh>
    <rPh sb="238" eb="240">
      <t>ドウニュウ</t>
    </rPh>
    <rPh sb="241" eb="242">
      <t>ハカ</t>
    </rPh>
    <rPh sb="251" eb="253">
      <t>シュクゲン</t>
    </rPh>
    <rPh sb="254" eb="255">
      <t>ツト</t>
    </rPh>
    <rPh sb="264" eb="265">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</si>
  <si>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</si>
  <si>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</si>
  <si>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</si>
  <si>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</si>
  <si>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</si>
  <si>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</si>
  <si>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については、一部事務組合等の起こした地方債に充てたと認められる補助金又は負担金の減や市民税及び固定資産税を主とする標準財政収入額の微増等により令和元年度と比較して減少している。
将来負担比率については、標準財政規模の増があるものの、財政調整基金及び減債基金等の充当可能基金の減により令和元年度と比較して上昇している。今後は、頻発する災害に対する災害復旧事業債の借入れ等により将来負担額の増が見込まれるため、毎年長期総合計画の見直し及び財政計画の作成を通して、公債費、繰出金、負担金等の動向なども踏まえて、指標の適正な管理に努める。
</t>
    <rPh sb="0" eb="5">
      <t>ジッシツコウサイヒ</t>
    </rPh>
    <rPh sb="5" eb="7">
      <t>ヒリツ</t>
    </rPh>
    <rPh sb="47" eb="48">
      <t>ゲン</t>
    </rPh>
    <rPh sb="74" eb="75">
      <t>トウ</t>
    </rPh>
    <rPh sb="78" eb="80">
      <t>レイワ</t>
    </rPh>
    <rPh sb="80" eb="83">
      <t>ガンネンド</t>
    </rPh>
    <rPh sb="84" eb="86">
      <t>ヒカク</t>
    </rPh>
    <rPh sb="88" eb="90">
      <t>ゲンショウ</t>
    </rPh>
    <rPh sb="108" eb="114">
      <t>ヒョウジュンザイセイキボ</t>
    </rPh>
    <rPh sb="115" eb="116">
      <t>ゾウ</t>
    </rPh>
    <rPh sb="123" eb="127">
      <t>ザイセイチョウセイ</t>
    </rPh>
    <rPh sb="127" eb="129">
      <t>キキン</t>
    </rPh>
    <rPh sb="129" eb="130">
      <t>オヨ</t>
    </rPh>
    <rPh sb="131" eb="133">
      <t>ゲンサイ</t>
    </rPh>
    <rPh sb="133" eb="135">
      <t>キキン</t>
    </rPh>
    <rPh sb="135" eb="136">
      <t>トウ</t>
    </rPh>
    <rPh sb="137" eb="139">
      <t>ジュウトウ</t>
    </rPh>
    <rPh sb="139" eb="143">
      <t>カノウキキン</t>
    </rPh>
    <rPh sb="144" eb="145">
      <t>ゲン</t>
    </rPh>
    <rPh sb="148" eb="150">
      <t>レイワ</t>
    </rPh>
    <rPh sb="150" eb="153">
      <t>ガンネンド</t>
    </rPh>
    <rPh sb="154" eb="156">
      <t>ヒカク</t>
    </rPh>
    <rPh sb="158" eb="160">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</si>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</sst>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B421-4EB7-BBED-24DA1780A0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188629</c:v>
                </c:pt>
                <c:pt idx="1">
                  <c:v>117091</c:v>
                </c:pt>
                <c:pt idx="2">
                  <c:v>103958</c:v>
                </c:pt>
                <c:pt idx="3">
                  <c:v>79922</c:v>
                </c:pt>
                <c:pt idx="4">
                  <c:v>77579</c:v>
                </c:pt>
              </c:numCache>
            </c:numRef>
          </c:val>
          <c:smooth val="0"/>
          <c:extLst>
            <c:ext xmlns:c16="http://schemas.microsoft.com/office/drawing/2014/chart" uri="{C3380CC4-5D6E-409C-BE32-E72D297353CC}">
              <c16:uniqueId val="{00000001-B421-4EB7-BBED-24DA1780A0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9.0399999999999991</c:v>
                </c:pt>
                <c:pt idx="1">
                  <c:v>6.05</c:v>
                </c:pt>
                <c:pt idx="2">
                  <c:v>8.19</c:v>
                </c:pt>
                <c:pt idx="3">
                  <c:v>8.8800000000000008</c:v>
                </c:pt>
                <c:pt idx="4">
                  <c:v>9.76</c:v>
                </c:pt>
              </c:numCache>
            </c:numRef>
          </c:val>
          <c:extLst>
            <c:ext xmlns:c16="http://schemas.microsoft.com/office/drawing/2014/chart" uri="{C3380CC4-5D6E-409C-BE32-E72D297353CC}">
              <c16:uniqueId val="{00000000-7CC0-4A44-899B-B2B35F3AC7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22.95</c:v>
                </c:pt>
                <c:pt idx="1">
                  <c:v>22.63</c:v>
                </c:pt>
                <c:pt idx="2">
                  <c:v>22.38</c:v>
                </c:pt>
                <c:pt idx="3">
                  <c:v>17.850000000000001</c:v>
                </c:pt>
                <c:pt idx="4">
                  <c:v>13.94</c:v>
                </c:pt>
              </c:numCache>
            </c:numRef>
          </c:val>
          <c:extLst>
            <c:ext xmlns:c16="http://schemas.microsoft.com/office/drawing/2014/chart" uri="{C3380CC4-5D6E-409C-BE32-E72D297353CC}">
              <c16:uniqueId val="{00000001-7CC0-4A44-899B-B2B35F3AC7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-3.75</c:v>
                </c:pt>
                <c:pt idx="2">
                  <c:v>1.57</c:v>
                </c:pt>
                <c:pt idx="3">
                  <c:v>-4.2300000000000004</c:v>
                </c:pt>
                <c:pt idx="4">
                  <c:v>-2.4700000000000002</c:v>
                </c:pt>
              </c:numCache>
            </c:numRef>
          </c:val>
          <c:smooth val="0"/>
          <c:extLst>
            <c:ext xmlns:c16="http://schemas.microsoft.com/office/drawing/2014/chart" uri="{C3380CC4-5D6E-409C-BE32-E72D297353CC}">
              <c16:uniqueId val="{00000002-7CC0-4A44-899B-B2B35F3AC7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c:v>
                </c:pt>
                <c:pt idx="2">
                  <c:v>#N/A</c:v>
                </c:pt>
                <c:pt idx="3">
                  <c:v>1.51</c:v>
                </c:pt>
                <c:pt idx="4">
                  <c:v>#N/A</c:v>
                </c:pt>
                <c:pt idx="5">
                  <c:v>1.83</c:v>
                </c:pt>
                <c:pt idx="6">
                  <c:v>#N/A</c:v>
                </c:pt>
                <c:pt idx="7">
                  <c:v>0.21</c:v>
                </c:pt>
                <c:pt idx="8">
                  <c:v>#N/A</c:v>
                </c:pt>
                <c:pt idx="9">
                  <c:v>0.02</c:v>
                </c:pt>
              </c:numCache>
            </c:numRef>
          </c:val>
          <c:extLst>
            <c:ext xmlns:c16="http://schemas.microsoft.com/office/drawing/2014/chart" uri="{C3380CC4-5D6E-409C-BE32-E72D297353CC}">
              <c16:uniqueId val="{00000000-958A-493D-BD2D-71CAC81456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8A-493D-BD2D-71CAC8145637}"/>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958A-493D-BD2D-71CAC8145637}"/>
            </c:ext>
          </c:extLst>
        </c:ser>
        <c:ser>
          <c:idx val="3"/>
          <c:order val="3"/>
          <c:tx>
            <c:strRef>
              <c:f>データシート!$A$30</c:f>
              <c:strCache>
                <c:ptCount val="1"/>
                <c:pt idx="0">
                  <c:v>佐勢ノ宮住宅団地造成事業特別会計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0.15</c:v>
                </c:pt>
                <c:pt idx="4">
                  <c:v>#N/A</c:v>
                </c:pt>
                <c:pt idx="5">
                  <c:v>0.1</c:v>
                </c:pt>
                <c:pt idx="6">
                  <c:v>#N/A</c:v>
                </c:pt>
                <c:pt idx="7">
                  <c:v>0.1</c:v>
                </c:pt>
                <c:pt idx="8">
                  <c:v>#N/A</c:v>
                </c:pt>
                <c:pt idx="9">
                  <c:v>0.1</c:v>
                </c:pt>
              </c:numCache>
            </c:numRef>
          </c:val>
          <c:extLst>
            <c:ext xmlns:c16="http://schemas.microsoft.com/office/drawing/2014/chart" uri="{C3380CC4-5D6E-409C-BE32-E72D297353CC}">
              <c16:uniqueId val="{00000003-958A-493D-BD2D-71CAC8145637}"/>
            </c:ext>
          </c:extLst>
        </c:ser>
        <c:ser>
          <c:idx val="4"/>
          <c:order val="4"/>
          <c:tx>
            <c:strRef>
              <c:f>データシート!$A$31</c:f>
              <c:strCache>
                <c:ptCount val="1"/>
                <c:pt idx="0">
                  <c:v>工業団地造成事業会計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0.56999999999999995</c:v>
                </c:pt>
              </c:numCache>
            </c:numRef>
          </c:val>
          <c:extLst>
            <c:ext xmlns:c16="http://schemas.microsoft.com/office/drawing/2014/chart" uri="{C3380CC4-5D6E-409C-BE32-E72D297353CC}">
              <c16:uniqueId val="{00000004-958A-493D-BD2D-71CAC814563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1.82</c:v>
                </c:pt>
                <c:pt idx="2">
                  <c:v>#N/A</c:v>
                </c:pt>
                <c:pt idx="3">
                  <c:v>2.69</c:v>
                </c:pt>
                <c:pt idx="4">
                  <c:v>#N/A</c:v>
                </c:pt>
                <c:pt idx="5">
                  <c:v>0.89</c:v>
                </c:pt>
                <c:pt idx="6">
                  <c:v>#N/A</c:v>
                </c:pt>
                <c:pt idx="7">
                  <c:v>0.6</c:v>
                </c:pt>
                <c:pt idx="8">
                  <c:v>#N/A</c:v>
                </c:pt>
                <c:pt idx="9">
                  <c:v>1.1200000000000001</c:v>
                </c:pt>
              </c:numCache>
            </c:numRef>
          </c:val>
          <c:extLst>
            <c:ext xmlns:c16="http://schemas.microsoft.com/office/drawing/2014/chart" uri="{C3380CC4-5D6E-409C-BE32-E72D297353CC}">
              <c16:uniqueId val="{00000005-958A-493D-BD2D-71CAC81456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1.94</c:v>
                </c:pt>
                <c:pt idx="8">
                  <c:v>#N/A</c:v>
                </c:pt>
                <c:pt idx="9">
                  <c:v>2.97</c:v>
                </c:pt>
              </c:numCache>
            </c:numRef>
          </c:val>
          <c:extLst>
            <c:ext xmlns:c16="http://schemas.microsoft.com/office/drawing/2014/chart" uri="{C3380CC4-5D6E-409C-BE32-E72D297353CC}">
              <c16:uniqueId val="{00000006-958A-493D-BD2D-71CAC814563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6.22</c:v>
                </c:pt>
                <c:pt idx="2">
                  <c:v>#N/A</c:v>
                </c:pt>
                <c:pt idx="3">
                  <c:v>5.78</c:v>
                </c:pt>
                <c:pt idx="4">
                  <c:v>#N/A</c:v>
                </c:pt>
                <c:pt idx="5">
                  <c:v>5.25</c:v>
                </c:pt>
                <c:pt idx="6">
                  <c:v>#N/A</c:v>
                </c:pt>
                <c:pt idx="7">
                  <c:v>4.68</c:v>
                </c:pt>
                <c:pt idx="8">
                  <c:v>#N/A</c:v>
                </c:pt>
                <c:pt idx="9">
                  <c:v>3.96</c:v>
                </c:pt>
              </c:numCache>
            </c:numRef>
          </c:val>
          <c:extLst>
            <c:ext xmlns:c16="http://schemas.microsoft.com/office/drawing/2014/chart" uri="{C3380CC4-5D6E-409C-BE32-E72D297353CC}">
              <c16:uniqueId val="{00000007-958A-493D-BD2D-71CAC81456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9.0399999999999991</c:v>
                </c:pt>
                <c:pt idx="2">
                  <c:v>#N/A</c:v>
                </c:pt>
                <c:pt idx="3">
                  <c:v>6.05</c:v>
                </c:pt>
                <c:pt idx="4">
                  <c:v>#N/A</c:v>
                </c:pt>
                <c:pt idx="5">
                  <c:v>8.18</c:v>
                </c:pt>
                <c:pt idx="6">
                  <c:v>#N/A</c:v>
                </c:pt>
                <c:pt idx="7">
                  <c:v>8.8800000000000008</c:v>
                </c:pt>
                <c:pt idx="8">
                  <c:v>#N/A</c:v>
                </c:pt>
                <c:pt idx="9">
                  <c:v>9.76</c:v>
                </c:pt>
              </c:numCache>
            </c:numRef>
          </c:val>
          <c:extLst>
            <c:ext xmlns:c16="http://schemas.microsoft.com/office/drawing/2014/chart" uri="{C3380CC4-5D6E-409C-BE32-E72D297353CC}">
              <c16:uniqueId val="{00000008-958A-493D-BD2D-71CAC81456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13.72</c:v>
                </c:pt>
                <c:pt idx="2">
                  <c:v>#N/A</c:v>
                </c:pt>
                <c:pt idx="3">
                  <c:v>14.95</c:v>
                </c:pt>
                <c:pt idx="4">
                  <c:v>#N/A</c:v>
                </c:pt>
                <c:pt idx="5">
                  <c:v>16.02</c:v>
                </c:pt>
                <c:pt idx="6">
                  <c:v>#N/A</c:v>
                </c:pt>
                <c:pt idx="7">
                  <c:v>17.37</c:v>
                </c:pt>
                <c:pt idx="8">
                  <c:v>#N/A</c:v>
                </c:pt>
                <c:pt idx="9">
                  <c:v>18.23</c:v>
                </c:pt>
              </c:numCache>
            </c:numRef>
          </c:val>
          <c:extLst>
            <c:ext xmlns:c16="http://schemas.microsoft.com/office/drawing/2014/chart" uri="{C3380CC4-5D6E-409C-BE32-E72D297353CC}">
              <c16:uniqueId val="{00000009-958A-493D-BD2D-71CAC81456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3052</c:v>
                </c:pt>
                <c:pt idx="5">
                  <c:v>2958</c:v>
                </c:pt>
                <c:pt idx="8">
                  <c:v>2936</c:v>
                </c:pt>
                <c:pt idx="11">
                  <c:v>2844</c:v>
                </c:pt>
                <c:pt idx="14">
                  <c:v>2887</c:v>
                </c:pt>
              </c:numCache>
            </c:numRef>
          </c:val>
          <c:extLst>
            <c:ext xmlns:c16="http://schemas.microsoft.com/office/drawing/2014/chart" uri="{C3380CC4-5D6E-409C-BE32-E72D297353CC}">
              <c16:uniqueId val="{00000000-DAC4-442C-BA94-5CF9ACFABA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C4-442C-BA94-5CF9ACFABA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312</c:v>
                </c:pt>
                <c:pt idx="3">
                  <c:v>308</c:v>
                </c:pt>
                <c:pt idx="6">
                  <c:v>250</c:v>
                </c:pt>
                <c:pt idx="9">
                  <c:v>219</c:v>
                </c:pt>
                <c:pt idx="12">
                  <c:v>191</c:v>
                </c:pt>
              </c:numCache>
            </c:numRef>
          </c:val>
          <c:extLst>
            <c:ext xmlns:c16="http://schemas.microsoft.com/office/drawing/2014/chart" uri="{C3380CC4-5D6E-409C-BE32-E72D297353CC}">
              <c16:uniqueId val="{00000002-DAC4-442C-BA94-5CF9ACFABA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532</c:v>
                </c:pt>
                <c:pt idx="3">
                  <c:v>465</c:v>
                </c:pt>
                <c:pt idx="6">
                  <c:v>307</c:v>
                </c:pt>
                <c:pt idx="9">
                  <c:v>209</c:v>
                </c:pt>
                <c:pt idx="12">
                  <c:v>116</c:v>
                </c:pt>
              </c:numCache>
            </c:numRef>
          </c:val>
          <c:extLst>
            <c:ext xmlns:c16="http://schemas.microsoft.com/office/drawing/2014/chart" uri="{C3380CC4-5D6E-409C-BE32-E72D297353CC}">
              <c16:uniqueId val="{00000003-DAC4-442C-BA94-5CF9ACFABA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642</c:v>
                </c:pt>
                <c:pt idx="3">
                  <c:v>610</c:v>
                </c:pt>
                <c:pt idx="6">
                  <c:v>630</c:v>
                </c:pt>
                <c:pt idx="9">
                  <c:v>640</c:v>
                </c:pt>
                <c:pt idx="12">
                  <c:v>623</c:v>
                </c:pt>
              </c:numCache>
            </c:numRef>
          </c:val>
          <c:extLst>
            <c:ext xmlns:c16="http://schemas.microsoft.com/office/drawing/2014/chart" uri="{C3380CC4-5D6E-409C-BE32-E72D297353CC}">
              <c16:uniqueId val="{00000004-DAC4-442C-BA94-5CF9ACFABA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4-442C-BA94-5CF9ACFABA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C4-442C-BA94-5CF9ACFABA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3107</c:v>
                </c:pt>
                <c:pt idx="3">
                  <c:v>3029</c:v>
                </c:pt>
                <c:pt idx="6">
                  <c:v>3107</c:v>
                </c:pt>
                <c:pt idx="9">
                  <c:v>3121</c:v>
                </c:pt>
                <c:pt idx="12">
                  <c:v>3178</c:v>
                </c:pt>
              </c:numCache>
            </c:numRef>
          </c:val>
          <c:extLst>
            <c:ext xmlns:c16="http://schemas.microsoft.com/office/drawing/2014/chart" uri="{C3380CC4-5D6E-409C-BE32-E72D297353CC}">
              <c16:uniqueId val="{00000007-DAC4-442C-BA94-5CF9ACFABA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1541</c:v>
                </c:pt>
                <c:pt idx="2">
                  <c:v>#N/A</c:v>
                </c:pt>
                <c:pt idx="3">
                  <c:v>#N/A</c:v>
                </c:pt>
                <c:pt idx="4">
                  <c:v>1454</c:v>
                </c:pt>
                <c:pt idx="5">
                  <c:v>#N/A</c:v>
                </c:pt>
                <c:pt idx="6">
                  <c:v>#N/A</c:v>
                </c:pt>
                <c:pt idx="7">
                  <c:v>1358</c:v>
                </c:pt>
                <c:pt idx="8">
                  <c:v>#N/A</c:v>
                </c:pt>
                <c:pt idx="9">
                  <c:v>#N/A</c:v>
                </c:pt>
                <c:pt idx="10">
                  <c:v>1345</c:v>
                </c:pt>
                <c:pt idx="11">
                  <c:v>#N/A</c:v>
                </c:pt>
                <c:pt idx="12">
                  <c:v>#N/A</c:v>
                </c:pt>
                <c:pt idx="13">
                  <c:v>1221</c:v>
                </c:pt>
                <c:pt idx="14">
                  <c:v>#N/A</c:v>
                </c:pt>
              </c:numCache>
            </c:numRef>
          </c:val>
          <c:smooth val="0"/>
          <c:extLst>
            <c:ext xmlns:c16="http://schemas.microsoft.com/office/drawing/2014/chart" uri="{C3380CC4-5D6E-409C-BE32-E72D297353CC}">
              <c16:uniqueId val="{00000008-DAC4-442C-BA94-5CF9ACFABA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30226</c:v>
                </c:pt>
                <c:pt idx="5">
                  <c:v>29838</c:v>
                </c:pt>
                <c:pt idx="8">
                  <c:v>29458</c:v>
                </c:pt>
                <c:pt idx="11">
                  <c:v>28741</c:v>
                </c:pt>
                <c:pt idx="14">
                  <c:v>28456</c:v>
                </c:pt>
              </c:numCache>
            </c:numRef>
          </c:val>
          <c:extLst>
            <c:ext xmlns:c16="http://schemas.microsoft.com/office/drawing/2014/chart" uri="{C3380CC4-5D6E-409C-BE32-E72D297353CC}">
              <c16:uniqueId val="{00000000-0405-4014-94F3-5741946E1B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462</c:v>
                </c:pt>
                <c:pt idx="5">
                  <c:v>570</c:v>
                </c:pt>
                <c:pt idx="8">
                  <c:v>656</c:v>
                </c:pt>
                <c:pt idx="11">
                  <c:v>582</c:v>
                </c:pt>
                <c:pt idx="14">
                  <c:v>508</c:v>
                </c:pt>
              </c:numCache>
            </c:numRef>
          </c:val>
          <c:extLst>
            <c:ext xmlns:c16="http://schemas.microsoft.com/office/drawing/2014/chart" uri="{C3380CC4-5D6E-409C-BE32-E72D297353CC}">
              <c16:uniqueId val="{00000001-0405-4014-94F3-5741946E1B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9060</c:v>
                </c:pt>
                <c:pt idx="5">
                  <c:v>9405</c:v>
                </c:pt>
                <c:pt idx="8">
                  <c:v>9310</c:v>
                </c:pt>
                <c:pt idx="11">
                  <c:v>8597</c:v>
                </c:pt>
                <c:pt idx="14">
                  <c:v>7867</c:v>
                </c:pt>
              </c:numCache>
            </c:numRef>
          </c:val>
          <c:extLst>
            <c:ext xmlns:c16="http://schemas.microsoft.com/office/drawing/2014/chart" uri="{C3380CC4-5D6E-409C-BE32-E72D297353CC}">
              <c16:uniqueId val="{00000002-0405-4014-94F3-5741946E1B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05-4014-94F3-5741946E1B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05-4014-94F3-5741946E1B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05-4014-94F3-5741946E1B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4115</c:v>
                </c:pt>
                <c:pt idx="3">
                  <c:v>4041</c:v>
                </c:pt>
                <c:pt idx="6">
                  <c:v>3825</c:v>
                </c:pt>
                <c:pt idx="9">
                  <c:v>3580</c:v>
                </c:pt>
                <c:pt idx="12">
                  <c:v>3289</c:v>
                </c:pt>
              </c:numCache>
            </c:numRef>
          </c:val>
          <c:extLst>
            <c:ext xmlns:c16="http://schemas.microsoft.com/office/drawing/2014/chart" uri="{C3380CC4-5D6E-409C-BE32-E72D297353CC}">
              <c16:uniqueId val="{00000006-0405-4014-94F3-5741946E1B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1783</c:v>
                </c:pt>
                <c:pt idx="3">
                  <c:v>1343</c:v>
                </c:pt>
                <c:pt idx="6">
                  <c:v>1070</c:v>
                </c:pt>
                <c:pt idx="9">
                  <c:v>860</c:v>
                </c:pt>
                <c:pt idx="12">
                  <c:v>922</c:v>
                </c:pt>
              </c:numCache>
            </c:numRef>
          </c:val>
          <c:extLst>
            <c:ext xmlns:c16="http://schemas.microsoft.com/office/drawing/2014/chart" uri="{C3380CC4-5D6E-409C-BE32-E72D297353CC}">
              <c16:uniqueId val="{00000007-0405-4014-94F3-5741946E1B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8714</c:v>
                </c:pt>
                <c:pt idx="3">
                  <c:v>8394</c:v>
                </c:pt>
                <c:pt idx="6">
                  <c:v>8004</c:v>
                </c:pt>
                <c:pt idx="9">
                  <c:v>7501</c:v>
                </c:pt>
                <c:pt idx="12">
                  <c:v>7239</c:v>
                </c:pt>
              </c:numCache>
            </c:numRef>
          </c:val>
          <c:extLst>
            <c:ext xmlns:c16="http://schemas.microsoft.com/office/drawing/2014/chart" uri="{C3380CC4-5D6E-409C-BE32-E72D297353CC}">
              <c16:uniqueId val="{00000008-0405-4014-94F3-5741946E1B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1332</c:v>
                </c:pt>
                <c:pt idx="3">
                  <c:v>1141</c:v>
                </c:pt>
                <c:pt idx="6">
                  <c:v>913</c:v>
                </c:pt>
                <c:pt idx="9">
                  <c:v>710</c:v>
                </c:pt>
                <c:pt idx="12">
                  <c:v>540</c:v>
                </c:pt>
              </c:numCache>
            </c:numRef>
          </c:val>
          <c:extLst>
            <c:ext xmlns:c16="http://schemas.microsoft.com/office/drawing/2014/chart" uri="{C3380CC4-5D6E-409C-BE32-E72D297353CC}">
              <c16:uniqueId val="{00000009-0405-4014-94F3-5741946E1B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32953</c:v>
                </c:pt>
                <c:pt idx="3">
                  <c:v>32931</c:v>
                </c:pt>
                <c:pt idx="6">
                  <c:v>32829</c:v>
                </c:pt>
                <c:pt idx="9">
                  <c:v>32637</c:v>
                </c:pt>
                <c:pt idx="12">
                  <c:v>32943</c:v>
                </c:pt>
              </c:numCache>
            </c:numRef>
          </c:val>
          <c:extLst>
            <c:ext xmlns:c16="http://schemas.microsoft.com/office/drawing/2014/chart" uri="{C3380CC4-5D6E-409C-BE32-E72D297353CC}">
              <c16:uniqueId val="{0000000A-0405-4014-94F3-5741946E1B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9149</c:v>
                </c:pt>
                <c:pt idx="2">
                  <c:v>#N/A</c:v>
                </c:pt>
                <c:pt idx="3">
                  <c:v>#N/A</c:v>
                </c:pt>
                <c:pt idx="4">
                  <c:v>8038</c:v>
                </c:pt>
                <c:pt idx="5">
                  <c:v>#N/A</c:v>
                </c:pt>
                <c:pt idx="6">
                  <c:v>#N/A</c:v>
                </c:pt>
                <c:pt idx="7">
                  <c:v>7216</c:v>
                </c:pt>
                <c:pt idx="8">
                  <c:v>#N/A</c:v>
                </c:pt>
                <c:pt idx="9">
                  <c:v>#N/A</c:v>
                </c:pt>
                <c:pt idx="10">
                  <c:v>7370</c:v>
                </c:pt>
                <c:pt idx="11">
                  <c:v>#N/A</c:v>
                </c:pt>
                <c:pt idx="12">
                  <c:v>#N/A</c:v>
                </c:pt>
                <c:pt idx="13">
                  <c:v>8103</c:v>
                </c:pt>
                <c:pt idx="14">
                  <c:v>#N/A</c:v>
                </c:pt>
              </c:numCache>
            </c:numRef>
          </c:val>
          <c:smooth val="0"/>
          <c:extLst>
            <c:ext xmlns:c16="http://schemas.microsoft.com/office/drawing/2014/chart" uri="{C3380CC4-5D6E-409C-BE32-E72D297353CC}">
              <c16:uniqueId val="{0000000B-0405-4014-94F3-5741946E1B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3763</c:v>
                </c:pt>
                <c:pt idx="1">
                  <c:v>2963</c:v>
                </c:pt>
                <c:pt idx="2">
                  <c:v>2364</c:v>
                </c:pt>
              </c:numCache>
            </c:numRef>
          </c:val>
          <c:extLst>
            <c:ext xmlns:c16="http://schemas.microsoft.com/office/drawing/2014/chart" uri="{C3380CC4-5D6E-409C-BE32-E72D297353CC}">
              <c16:uniqueId val="{00000000-80FC-40D9-85B7-C0BEAB59B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1908</c:v>
                </c:pt>
                <c:pt idx="1">
                  <c:v>1928</c:v>
                </c:pt>
                <c:pt idx="2">
                  <c:v>1839</c:v>
                </c:pt>
              </c:numCache>
            </c:numRef>
          </c:val>
          <c:extLst>
            <c:ext xmlns:c16="http://schemas.microsoft.com/office/drawing/2014/chart" uri="{C3380CC4-5D6E-409C-BE32-E72D297353CC}">
              <c16:uniqueId val="{00000001-80FC-40D9-85B7-C0BEAB59B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1982</c:v>
                </c:pt>
                <c:pt idx="1">
                  <c:v>1953</c:v>
                </c:pt>
                <c:pt idx="2">
                  <c:v>2043</c:v>
                </c:pt>
              </c:numCache>
            </c:numRef>
          </c:val>
          <c:extLst>
            <c:ext xmlns:c16="http://schemas.microsoft.com/office/drawing/2014/chart" uri="{C3380CC4-5D6E-409C-BE32-E72D297353CC}">
              <c16:uniqueId val="{00000002-80FC-40D9-85B7-C0BEAB59B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{FF8B8065-2A32-4E3A-B9FF-8F1B13D67530}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888-4F9A-BACA-9DECD37CD7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{5EBD9F20-98A2-47EB-B82A-1807875C2A09}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8-4F9A-BACA-9DECD37CD7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{68D7CEE9-A08D-45CE-92CD-61C37EFEF6F9}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8-4F9A-BACA-9DECD37CD7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{06D9CB54-3670-45BC-B9AF-7E44EBF65B62}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8-4F9A-BACA-9DECD37CD7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{1F9EDFC1-3B10-4D26-A989-250EFB2651C9}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8-4F9A-BACA-9DECD37CD7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{950A5711-61CB-463F-A030-D0A6F7874AD4}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888-4F9A-BACA-9DECD37CD7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{4937DB08-BD17-42CC-BC6A-68949D93BEE4}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888-4F9A-BACA-9DECD37CD7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{C67F2564-6778-40DE-97FF-C16D3E8DF013}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888-4F9A-BACA-9DECD37CD7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{AEF84F6A-E5C1-41DC-8EC1-46795D39B2E5}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888-4F9A-BACA-9DECD37CD7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59.6</c:v>
                </c:pt>
                <c:pt idx="16">
                  <c:v>60.8</c:v>
                </c:pt>
                <c:pt idx="24">
                  <c:v>62.3</c:v>
                </c:pt>
              </c:numCache>
            </c:numRef>
          </c:xVal>
          <c:yVal>
            <c:numRef>
              <c:f>公会計指標分析・財政指標組合せ分析表!$BP$51:$DC$51</c:f>
              <c:numCache>
                <c:formatCode>#,##0.0;"▲ "#,##0.0</c:formatCode>
                <c:ptCount val="40"/>
                <c:pt idx="0">
                  <c:v>64.099999999999994</c:v>
                </c:pt>
                <c:pt idx="8">
                  <c:v>56.9</c:v>
                </c:pt>
                <c:pt idx="16">
                  <c:v>51.6</c:v>
                </c:pt>
                <c:pt idx="24">
                  <c:v>53.2</c:v>
                </c:pt>
              </c:numCache>
            </c:numRef>
          </c:yVal>
          <c:smooth val="0"/>
          <c:extLst>
            <c:ext xmlns:c16="http://schemas.microsoft.com/office/drawing/2014/chart" uri="{C3380CC4-5D6E-409C-BE32-E72D297353CC}">
              <c16:uniqueId val="{00000009-2888-4F9A-BACA-9DECD37CD7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{D8C8F14F-442F-44F3-B9E0-C1497D9856C6}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888-4F9A-BACA-9DECD37CD7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{D862560A-547D-44BA-ADD2-7E8E022B35E1}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8-4F9A-BACA-9DECD37CD7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{B355FF5B-EA75-4AB2-8F0F-D02BC3E26AC2}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8-4F9A-BACA-9DECD37CD7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{FC037ECA-53F9-42A6-8F57-AF8237D04D7C}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8-4F9A-BACA-9DECD37CD7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{37DC361A-0F39-4F24-B8EA-F64AE6136FD5}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8-4F9A-BACA-9DECD37CD7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{4E6AAE66-74F6-4F49-B393-0D2288C749A6}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888-4F9A-BACA-9DECD37CD7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{B4891589-3E28-4FF0-9A4A-4EB3EEB6EAB8}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888-4F9A-BACA-9DECD37CD7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{97FC5045-2582-48A7-A942-86E2B8AF020C}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888-4F9A-BACA-9DECD37CD7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{7F0411E8-DC12-4444-9516-F8D099910DE6}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888-4F9A-BACA-9DECD37CD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numCache>
            </c:numRef>
          </c:xVal>
          <c:yVal>
            <c:numRef>
              <c:f>公会計指標分析・財政指標組合せ分析表!$BP$55:$DC$55</c:f>
              <c:numCache>
                <c:formatCode>#,##0.0;"▲ "#,##0.0</c:formatCode>
                <c:ptCount val="40"/>
                <c:pt idx="0">
                  <c:v>33.9</c:v>
                </c:pt>
                <c:pt idx="8">
                  <c:v>32.299999999999997</c:v>
                </c:pt>
                <c:pt idx="16">
                  <c:v>35.200000000000003</c:v>
                </c:pt>
                <c:pt idx="24">
                  <c:v>40.4</c:v>
                </c:pt>
              </c:numCache>
            </c:numRef>
          </c:yVal>
          <c:smooth val="0"/>
          <c:extLst>
            <c:ext xmlns:c16="http://schemas.microsoft.com/office/drawing/2014/chart" uri="{C3380CC4-5D6E-409C-BE32-E72D297353CC}">
              <c16:uniqueId val="{00000013-2888-4F9A-BACA-9DECD37CD755}"/>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{5C110C63-ED7E-43DE-851B-D91A2D80CAF5}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E4-4BDB-B469-514173A67E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{EF9B4E7E-F870-48E5-B32B-CC49DFE9F9FD}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E4-4BDB-B469-514173A67E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{D6B7F4CC-0492-4502-A3B8-A378A424EC87}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E4-4BDB-B469-514173A67E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{274C0FA7-0B1E-4460-A9B4-5B034463B3B1}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E4-4BDB-B469-514173A67E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{BAE33C5F-89D0-41A8-9812-0A5AB1373E7F}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E4-4BDB-B469-514173A67E8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{277CBF12-5018-4550-BB10-AC6C2F1C62DB}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E4-4BDB-B469-514173A67E8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{2F700A28-3A1D-4BE1-AD9C-4F3BE32ED12C}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E4-4BDB-B469-514173A67E8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{9383424D-23F5-4555-AFBF-3C3B72D47636}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E4-4BDB-B469-514173A67E8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{8ADB24AB-9CCA-40BF-AD2A-C6C94E7C2644}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E4-4BDB-B469-514173A67E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10.9</c:v>
                </c:pt>
                <c:pt idx="16">
                  <c:v>10.199999999999999</c:v>
                </c:pt>
                <c:pt idx="24">
                  <c:v>9.9</c:v>
                </c:pt>
                <c:pt idx="32">
                  <c:v>9.3000000000000007</c:v>
                </c:pt>
              </c:numCache>
            </c:numRef>
          </c:xVal>
          <c:yVal>
            <c:numRef>
              <c:f>公会計指標分析・財政指標組合せ分析表!$BP$73:$DC$73</c:f>
              <c:numCache>
                <c:formatCode>#,##0.0;"▲ "#,##0.0</c:formatCode>
                <c:ptCount val="40"/>
                <c:pt idx="0">
                  <c:v>64.099999999999994</c:v>
                </c:pt>
                <c:pt idx="8">
                  <c:v>56.9</c:v>
                </c:pt>
                <c:pt idx="16">
                  <c:v>51.6</c:v>
                </c:pt>
                <c:pt idx="24">
                  <c:v>53.2</c:v>
                </c:pt>
                <c:pt idx="32">
                  <c:v>57.2</c:v>
                </c:pt>
              </c:numCache>
            </c:numRef>
          </c:yVal>
          <c:smooth val="0"/>
          <c:extLst>
            <c:ext xmlns:c16="http://schemas.microsoft.com/office/drawing/2014/chart" uri="{C3380CC4-5D6E-409C-BE32-E72D297353CC}">
              <c16:uniqueId val="{00000009-7FE4-4BDB-B469-514173A67E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{B53371A3-A5FA-4FD5-8650-6F858BA2F84F}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E4-4BDB-B469-514173A67E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{B295BBF2-A4C1-4070-8E81-AC5E591A6A2A}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E4-4BDB-B469-514173A67E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{957E9790-A417-43E1-8D5C-247B5963C752}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E4-4BDB-B469-514173A67E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{250037EB-DA21-4C9D-B9C9-BD77A912B20A}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E4-4BDB-B469-514173A67E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{5AE4BE18-0398-412E-AF09-DE99D0798F79}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E4-4BDB-B469-514173A67E8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{A0D793AC-8AFE-4060-AC0B-642E6242937A}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E4-4BDB-B469-514173A67E8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{86099C52-D439-41A3-B3A1-9BC243CFC6F3}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E4-4BDB-B469-514173A67E88}"/>
                </c:ext>
              </c:extLst>
            </c:dLbl>
            <c:dLbl>
              <c:idx val="24"/>
              <c:layout>
                <c:manualLayout>
                  <c:x val="-3.784229718615328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{1139E22A-8D1C-499F-B7FB-063ED4757E09}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E4-4BDB-B469-514173A67E88}"/>
                </c:ext>
              </c:extLst>
            </c:dLbl>
            <c:dLbl>
              <c:idx val="32"/>
              <c:layout>
                <c:manualLayout>
                  <c:x val="-2.5298388263998016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{EAB2EBB8-C972-4EFD-B5E5-6C7864935D16}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E4-4BDB-B469-514173A67E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7FE4-4BDB-B469-514173A67E88}"/>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元利償還金が増加したものの、組合等が起こした地方債の元利償還金に対する負担金等及び債務負担行為に基づく支出額の減により元利償還金等（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の総額は減少し、算入公債費等（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は増加したことにより、実質公債費比率の分子は減少した。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今後は、令和元年発生台風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及び豪雨の災害復旧に対する地方債の元利償還の開始による実質公債費比率の増加が見込まれるため、新総合計画による事業の厳選に努めるとともに効果的な繰上償還を検討し、実質公債費比率の抑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当市では、減債基金のうち満期一括償還地方債の償還財源としての積立は無い。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令和元年発生台風</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号及び豪雨に係る地方債の発行等により一般会計等に係る地方債の現在高は増加したが、債務負担行為に基づく支出予定額の減少等により将来負担額の総額は減少した。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一方で、災害等に対応するための基金からの取崩しが増加したことにより充当可能基金が減少したため、充当可能財源等も減少した。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結果、将来負担比率の分子は増加となった。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今後は、効果的な繰上償還を検討し地方債の残高の減少を図るとともに、新総合計画等により事業を厳選し、充当可能財源を確保することで、将来負担比率を抑制する。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新型コロナウイルス感染症対策資金融資利子への利子補給補助を目的とした基金（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百万円）を造成し、決算剰余金により、財政調整基金に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百万円積み立てた一方、令和元年発生台風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号等災害の影響により、財政調整基金を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財政調整基金については、取り崩しよりも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り、基金残高が増加する見込みである。また、減債基金については取り崩しがなく、基金残高が増加する見込みである。その他の特定目的基金については、使途に沿った事業に充当していく予定であ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地域振興整備基金：市勢の振興、地域活性化に向けた施策の推進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新型コロナウイルス感染症対策資金融資利子補給補助金基金：新型コロナウイルス感染症対策資金融資利子に対して補助を行い、産業の振興を図る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過疎地域自立促進特別事業基金：過疎地域の自立促進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都市公園施設整備基金：都市公園施設の整備促進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社会福祉基金：運用利子等により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百万円積み立てた一方、社協活動推進事業や福祉施設の管理に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百万円積み立てた一方、地域の活性化に資する施設の維持管理等に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新型コロナウイルス感染症対策資金融資利子補給補助金基金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過疎地域自立促進特別事業基金：過疎地域の自立促進に資する経費に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都市公園施設整備基金：運用利子の積み立てによる増加。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各基金の使途を踏まえ、基金事業等の精査を行い、適切に管理する。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百万円積み立てた一方、普通交付税合併算定替の特例措置の縮減等による歳入減の調整や、令和元年発生台風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号及び豪雨災害対応のため、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年度であり、上記の災害対応のための取り崩し額が減少することが見込まれるため、緩やかに基金残高は増加する見込みである。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今後も普通交付税の合併算定替の特例措置の終了等による歳入減、社会保障費や公共施設等総合管理計画に基づく維持管理等による歳出増に対応するための調整財源として取り崩すこととする。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百万円積み立てた一方、普通交付税の合併算定替の特例措置の段階的縮減による歳入減等の調整のため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年度に地方債償還のピークを迎える予定であり、それに備えて毎年度計画的に決算剰余金から積み立てを行ってきた。取り崩しについては令和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年度は予定していない。令和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60.8</a:t>
          </a:r>
          <a:r>
            <a:rPr kumimoji="1" lang="ja-JP" altLang="en-US" sz="1100">
              <a:latin typeface="ＭＳ Ｐゴシック" panose="020B0600070205080204" pitchFamily="50" charset="-128"/>
              <a:ea typeface="ＭＳ Ｐゴシック" panose="020B0600070205080204" pitchFamily="50" charset="-128"/>
            </a:rPr>
            <a:t>％）と比較して若干老朽化が進んだ。これは、新たに形成された資産の額より、減価償却によって減額となった分が上回ったことによる。</a:t>
          </a:r>
        </a:p>
        <a:p>
          <a:r>
            <a:rPr kumimoji="1" lang="ja-JP" altLang="en-US" sz="1100">
              <a:latin typeface="ＭＳ Ｐゴシック" panose="020B0600070205080204" pitchFamily="50" charset="-128"/>
              <a:ea typeface="ＭＳ Ｐゴシック" panose="020B0600070205080204" pitchFamily="50" charset="-128"/>
            </a:rPr>
            <a:t>　市が保有している資産の維持や長寿命化については、有形固定資産減価償却率の過度な上昇に配慮し、将来世代へ有用な資産を形成していけるよう、長期総合計画や公共施設等個別施設計画などの計画を考慮し、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6251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81" name="楕円 80"/>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112395</xdr:rowOff>
    </xdr:from>
    <xdr:to>
      <xdr:col>15</xdr:col>
      <xdr:colOff>187325</xdr:colOff>
      <xdr:row>33</xdr:row>
      <xdr:rowOff>42545</xdr:rowOff>
    </xdr:to>
    <xdr:sp macro="" textlink="">
      <xdr:nvSpPr>
        <xdr:cNvPr id="82" name="楕円 81"/>
        <xdr:cNvSpPr/>
      </xdr:nvSpPr>
      <xdr:spPr>
        <a:xfrm>
          <a:off x="323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163195</xdr:rowOff>
    </xdr:from>
    <xdr:to>
      <xdr:col>19</xdr:col>
      <xdr:colOff>136525</xdr:colOff>
      <xdr:row>33</xdr:row>
      <xdr:rowOff>45720</xdr:rowOff>
    </xdr:to>
    <xdr:cxnSp macro="">
      <xdr:nvCxnSpPr>
        <xdr:cNvPr id="83" name="直線コネクタ 82"/>
        <xdr:cNvCxnSpPr/>
      </xdr:nvCxnSpPr>
      <xdr:spPr>
        <a:xfrm>
          <a:off x="3289300" y="642112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4" name="楕円 83"/>
        <xdr:cNvSpPr/>
      </xdr:nvSpPr>
      <xdr:spPr>
        <a:xfrm>
          <a:off x="247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163195</xdr:rowOff>
    </xdr:to>
    <xdr:cxnSp macro="">
      <xdr:nvCxnSpPr>
        <xdr:cNvPr id="85" name="直線コネクタ 84"/>
        <xdr:cNvCxnSpPr/>
      </xdr:nvCxnSpPr>
      <xdr:spPr>
        <a:xfrm>
          <a:off x="2527300" y="63779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22437</xdr:rowOff>
    </xdr:from>
    <xdr:to>
      <xdr:col>7</xdr:col>
      <xdr:colOff>187325</xdr:colOff>
      <xdr:row>32</xdr:row>
      <xdr:rowOff>124037</xdr:rowOff>
    </xdr:to>
    <xdr:sp macro="" textlink="">
      <xdr:nvSpPr>
        <xdr:cNvPr id="86" name="楕円 85"/>
        <xdr:cNvSpPr/>
      </xdr:nvSpPr>
      <xdr:spPr>
        <a:xfrm>
          <a:off x="1714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73237</xdr:rowOff>
    </xdr:from>
    <xdr:to>
      <xdr:col>11</xdr:col>
      <xdr:colOff>136525</xdr:colOff>
      <xdr:row>32</xdr:row>
      <xdr:rowOff>120015</xdr:rowOff>
    </xdr:to>
    <xdr:cxnSp macro="">
      <xdr:nvCxnSpPr>
        <xdr:cNvPr id="87" name="直線コネクタ 86"/>
        <xdr:cNvCxnSpPr/>
      </xdr:nvCxnSpPr>
      <xdr:spPr>
        <a:xfrm>
          <a:off x="1765300" y="633116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8"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104580</xdr:rowOff>
    </xdr:from>
    <xdr:ext cx="405111" cy="259045"/>
    <xdr:sp macro="" textlink="">
      <xdr:nvSpPr>
        <xdr:cNvPr id="89" name="n_2aveValue有形固定資産減価償却率"/>
        <xdr:cNvSpPr txBox="1"/>
      </xdr:nvSpPr>
      <xdr:spPr>
        <a:xfrm>
          <a:off x="3086744" y="601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93785</xdr:rowOff>
    </xdr:from>
    <xdr:ext cx="405111" cy="259045"/>
    <xdr:sp macro="" textlink="">
      <xdr:nvSpPr>
        <xdr:cNvPr id="90" name="n_3aveValue有形固定資産減価償却率"/>
        <xdr:cNvSpPr txBox="1"/>
      </xdr:nvSpPr>
      <xdr:spPr>
        <a:xfrm>
          <a:off x="2324744" y="600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47007</xdr:rowOff>
    </xdr:from>
    <xdr:ext cx="405111" cy="259045"/>
    <xdr:sp macro="" textlink="">
      <xdr:nvSpPr>
        <xdr:cNvPr id="91" name="n_4aveValue有形固定資産減価償却率"/>
        <xdr:cNvSpPr txBox="1"/>
      </xdr:nvSpPr>
      <xdr:spPr>
        <a:xfrm>
          <a:off x="15627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92" name="n_1mainValue有形固定資産減価償却率"/>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93" name="n_2mainValue有形固定資産減価償却率"/>
        <xdr:cNvSpPr txBox="1"/>
      </xdr:nvSpPr>
      <xdr:spPr>
        <a:xfrm>
          <a:off x="3086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4" name="n_3mainValue有形固定資産減価償却率"/>
        <xdr:cNvSpPr txBox="1"/>
      </xdr:nvSpPr>
      <xdr:spPr>
        <a:xfrm>
          <a:off x="2324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115164</xdr:rowOff>
    </xdr:from>
    <xdr:ext cx="405111" cy="259045"/>
    <xdr:sp macro="" textlink="">
      <xdr:nvSpPr>
        <xdr:cNvPr id="95" name="n_4mainValue有形固定資産減価償却率"/>
        <xdr:cNvSpPr txBox="1"/>
      </xdr:nvSpPr>
      <xdr:spPr>
        <a:xfrm>
          <a:off x="1562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債務償還比率は、類似団体平均を上回っているが、債務負担行為に基づく支出予定額の減や退職手当負担見込額の減により将来負担額が減少となり令和元年度と比較しやや減少した。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頻発する災害に対する災害復旧事業債の借入れ等により将来負担額の増が見込まれるため、、毎年長期総合計画の見直し及び財政計画の作成を通して、公債費、繰出金、負担金等の動向なども踏まえて、指標の適正な管理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9" name="テキスト ボックス 118"/>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3" name="直線コネクタ 122"/>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4"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5" name="直線コネクタ 124"/>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6"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27" name="直線コネクタ 126"/>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28" name="債務償還比率平均値テキスト"/>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29" name="フローチャート: 判断 128"/>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0" name="フローチャート: 判断 129"/>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1" name="フローチャート: 判断 130"/>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2" name="フローチャート: 判断 131"/>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3" name="フローチャート: 判断 132"/>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125184</xdr:rowOff>
    </xdr:from>
    <xdr:to>
      <xdr:col>76</xdr:col>
      <xdr:colOff>73025</xdr:colOff>
      <xdr:row>31</xdr:row>
      <xdr:rowOff>55334</xdr:rowOff>
    </xdr:to>
    <xdr:sp macro="" textlink="">
      <xdr:nvSpPr>
        <xdr:cNvPr id="139" name="楕円 138"/>
        <xdr:cNvSpPr/>
      </xdr:nvSpPr>
      <xdr:spPr>
        <a:xfrm>
          <a:off x="14744700" y="60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103611</xdr:rowOff>
    </xdr:from>
    <xdr:ext cx="469744" cy="259045"/>
    <xdr:sp macro="" textlink="">
      <xdr:nvSpPr>
        <xdr:cNvPr id="140" name="債務償還比率該当値テキスト"/>
        <xdr:cNvSpPr txBox="1"/>
      </xdr:nvSpPr>
      <xdr:spPr>
        <a:xfrm>
          <a:off x="14846300" y="6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78308</xdr:rowOff>
    </xdr:from>
    <xdr:to>
      <xdr:col>72</xdr:col>
      <xdr:colOff>123825</xdr:colOff>
      <xdr:row>32</xdr:row>
      <xdr:rowOff>8458</xdr:rowOff>
    </xdr:to>
    <xdr:sp macro="" textlink="">
      <xdr:nvSpPr>
        <xdr:cNvPr id="141" name="楕円 140"/>
        <xdr:cNvSpPr/>
      </xdr:nvSpPr>
      <xdr:spPr>
        <a:xfrm>
          <a:off x="14033500" y="61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4534</xdr:rowOff>
    </xdr:from>
    <xdr:to>
      <xdr:col>76</xdr:col>
      <xdr:colOff>22225</xdr:colOff>
      <xdr:row>31</xdr:row>
      <xdr:rowOff>129108</xdr:rowOff>
    </xdr:to>
    <xdr:cxnSp macro="">
      <xdr:nvCxnSpPr>
        <xdr:cNvPr id="142" name="直線コネクタ 141"/>
        <xdr:cNvCxnSpPr/>
      </xdr:nvCxnSpPr>
      <xdr:spPr>
        <a:xfrm flipV="1">
          <a:off x="14084300" y="6091009"/>
          <a:ext cx="7112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77254</xdr:rowOff>
    </xdr:from>
    <xdr:to>
      <xdr:col>68</xdr:col>
      <xdr:colOff>123825</xdr:colOff>
      <xdr:row>31</xdr:row>
      <xdr:rowOff>7404</xdr:rowOff>
    </xdr:to>
    <xdr:sp macro="" textlink="">
      <xdr:nvSpPr>
        <xdr:cNvPr id="143" name="楕円 142"/>
        <xdr:cNvSpPr/>
      </xdr:nvSpPr>
      <xdr:spPr>
        <a:xfrm>
          <a:off x="13271500" y="59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128054</xdr:rowOff>
    </xdr:from>
    <xdr:to>
      <xdr:col>72</xdr:col>
      <xdr:colOff>73025</xdr:colOff>
      <xdr:row>31</xdr:row>
      <xdr:rowOff>129108</xdr:rowOff>
    </xdr:to>
    <xdr:cxnSp macro="">
      <xdr:nvCxnSpPr>
        <xdr:cNvPr id="144" name="直線コネクタ 143"/>
        <xdr:cNvCxnSpPr/>
      </xdr:nvCxnSpPr>
      <xdr:spPr>
        <a:xfrm>
          <a:off x="13322300" y="6043079"/>
          <a:ext cx="762000" cy="1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61494</xdr:rowOff>
    </xdr:from>
    <xdr:to>
      <xdr:col>64</xdr:col>
      <xdr:colOff>123825</xdr:colOff>
      <xdr:row>30</xdr:row>
      <xdr:rowOff>163094</xdr:rowOff>
    </xdr:to>
    <xdr:sp macro="" textlink="">
      <xdr:nvSpPr>
        <xdr:cNvPr id="145" name="楕円 144"/>
        <xdr:cNvSpPr/>
      </xdr:nvSpPr>
      <xdr:spPr>
        <a:xfrm>
          <a:off x="12509500" y="59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112294</xdr:rowOff>
    </xdr:from>
    <xdr:to>
      <xdr:col>68</xdr:col>
      <xdr:colOff>73025</xdr:colOff>
      <xdr:row>30</xdr:row>
      <xdr:rowOff>128054</xdr:rowOff>
    </xdr:to>
    <xdr:cxnSp macro="">
      <xdr:nvCxnSpPr>
        <xdr:cNvPr id="146" name="直線コネクタ 145"/>
        <xdr:cNvCxnSpPr/>
      </xdr:nvCxnSpPr>
      <xdr:spPr>
        <a:xfrm>
          <a:off x="12560300" y="6027319"/>
          <a:ext cx="762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15291</xdr:rowOff>
    </xdr:from>
    <xdr:to>
      <xdr:col>60</xdr:col>
      <xdr:colOff>123825</xdr:colOff>
      <xdr:row>30</xdr:row>
      <xdr:rowOff>116891</xdr:rowOff>
    </xdr:to>
    <xdr:sp macro="" textlink="">
      <xdr:nvSpPr>
        <xdr:cNvPr id="147" name="楕円 146"/>
        <xdr:cNvSpPr/>
      </xdr:nvSpPr>
      <xdr:spPr>
        <a:xfrm>
          <a:off x="11747500" y="59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66091</xdr:rowOff>
    </xdr:from>
    <xdr:to>
      <xdr:col>64</xdr:col>
      <xdr:colOff>73025</xdr:colOff>
      <xdr:row>30</xdr:row>
      <xdr:rowOff>112294</xdr:rowOff>
    </xdr:to>
    <xdr:cxnSp macro="">
      <xdr:nvCxnSpPr>
        <xdr:cNvPr id="148" name="直線コネクタ 147"/>
        <xdr:cNvCxnSpPr/>
      </xdr:nvCxnSpPr>
      <xdr:spPr>
        <a:xfrm>
          <a:off x="11798300" y="5981116"/>
          <a:ext cx="762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49"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0"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1"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2"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171035</xdr:rowOff>
    </xdr:from>
    <xdr:ext cx="469744" cy="259045"/>
    <xdr:sp macro="" textlink="">
      <xdr:nvSpPr>
        <xdr:cNvPr id="153" name="n_1mainValue債務償還比率"/>
        <xdr:cNvSpPr txBox="1"/>
      </xdr:nvSpPr>
      <xdr:spPr>
        <a:xfrm>
          <a:off x="13836727" y="62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169981</xdr:rowOff>
    </xdr:from>
    <xdr:ext cx="469744" cy="259045"/>
    <xdr:sp macro="" textlink="">
      <xdr:nvSpPr>
        <xdr:cNvPr id="154" name="n_2mainValue債務償還比率"/>
        <xdr:cNvSpPr txBox="1"/>
      </xdr:nvSpPr>
      <xdr:spPr>
        <a:xfrm>
          <a:off x="13087427" y="60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154221</xdr:rowOff>
    </xdr:from>
    <xdr:ext cx="469744" cy="259045"/>
    <xdr:sp macro="" textlink="">
      <xdr:nvSpPr>
        <xdr:cNvPr id="155" name="n_3mainValue債務償還比率"/>
        <xdr:cNvSpPr txBox="1"/>
      </xdr:nvSpPr>
      <xdr:spPr>
        <a:xfrm>
          <a:off x="12325427" y="606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108018</xdr:rowOff>
    </xdr:from>
    <xdr:ext cx="469744" cy="259045"/>
    <xdr:sp macro="" textlink="">
      <xdr:nvSpPr>
        <xdr:cNvPr id="156" name="n_4mainValue債務償還比率"/>
        <xdr:cNvSpPr txBox="1"/>
      </xdr:nvSpPr>
      <xdr:spPr>
        <a:xfrm>
          <a:off x="11563427" y="60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1" name="楕円 70"/>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72" name="楕円 71"/>
        <xdr:cNvSpPr/>
      </xdr:nvSpPr>
      <xdr:spPr>
        <a:xfrm>
          <a:off x="2857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108204</xdr:rowOff>
    </xdr:from>
    <xdr:to>
      <xdr:col>19</xdr:col>
      <xdr:colOff>177800</xdr:colOff>
      <xdr:row>38</xdr:row>
      <xdr:rowOff>144780</xdr:rowOff>
    </xdr:to>
    <xdr:cxnSp macro="">
      <xdr:nvCxnSpPr>
        <xdr:cNvPr id="73" name="直線コネクタ 72"/>
        <xdr:cNvCxnSpPr/>
      </xdr:nvCxnSpPr>
      <xdr:spPr>
        <a:xfrm>
          <a:off x="2908300" y="6623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23114</xdr:rowOff>
    </xdr:from>
    <xdr:to>
      <xdr:col>10</xdr:col>
      <xdr:colOff>165100</xdr:colOff>
      <xdr:row>38</xdr:row>
      <xdr:rowOff>124714</xdr:rowOff>
    </xdr:to>
    <xdr:sp macro="" textlink="">
      <xdr:nvSpPr>
        <xdr:cNvPr id="74" name="楕円 73"/>
        <xdr:cNvSpPr/>
      </xdr:nvSpPr>
      <xdr:spPr>
        <a:xfrm>
          <a:off x="1968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73914</xdr:rowOff>
    </xdr:from>
    <xdr:to>
      <xdr:col>15</xdr:col>
      <xdr:colOff>50800</xdr:colOff>
      <xdr:row>38</xdr:row>
      <xdr:rowOff>108204</xdr:rowOff>
    </xdr:to>
    <xdr:cxnSp macro="">
      <xdr:nvCxnSpPr>
        <xdr:cNvPr id="75" name="直線コネクタ 74"/>
        <xdr:cNvCxnSpPr/>
      </xdr:nvCxnSpPr>
      <xdr:spPr>
        <a:xfrm>
          <a:off x="2019300" y="65890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157988</xdr:rowOff>
    </xdr:from>
    <xdr:to>
      <xdr:col>6</xdr:col>
      <xdr:colOff>38100</xdr:colOff>
      <xdr:row>38</xdr:row>
      <xdr:rowOff>88138</xdr:rowOff>
    </xdr:to>
    <xdr:sp macro="" textlink="">
      <xdr:nvSpPr>
        <xdr:cNvPr id="76" name="楕円 75"/>
        <xdr:cNvSpPr/>
      </xdr:nvSpPr>
      <xdr:spPr>
        <a:xfrm>
          <a:off x="1079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37338</xdr:rowOff>
    </xdr:from>
    <xdr:to>
      <xdr:col>10</xdr:col>
      <xdr:colOff>114300</xdr:colOff>
      <xdr:row>38</xdr:row>
      <xdr:rowOff>73914</xdr:rowOff>
    </xdr:to>
    <xdr:cxnSp macro="">
      <xdr:nvCxnSpPr>
        <xdr:cNvPr id="77" name="直線コネクタ 76"/>
        <xdr:cNvCxnSpPr/>
      </xdr:nvCxnSpPr>
      <xdr:spPr>
        <a:xfrm>
          <a:off x="1130300" y="65524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8" name="n_1aveValue【道路】&#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79" name="n_2ave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0"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1" name="n_4ave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2" name="n_1main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83" name="n_2mainValue【道路】&#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115841</xdr:rowOff>
    </xdr:from>
    <xdr:ext cx="405111" cy="259045"/>
    <xdr:sp macro="" textlink="">
      <xdr:nvSpPr>
        <xdr:cNvPr id="84" name="n_3mainValue【道路】&#10;有形固定資産減価償却率"/>
        <xdr:cNvSpPr txBox="1"/>
      </xdr:nvSpPr>
      <xdr:spPr>
        <a:xfrm>
          <a:off x="1816744" y="663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79265</xdr:rowOff>
    </xdr:from>
    <xdr:ext cx="405111" cy="259045"/>
    <xdr:sp macro="" textlink="">
      <xdr:nvSpPr>
        <xdr:cNvPr id="85" name="n_4mainValue【道路】&#10;有形固定資産減価償却率"/>
        <xdr:cNvSpPr txBox="1"/>
      </xdr:nvSpPr>
      <xdr:spPr>
        <a:xfrm>
          <a:off x="927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8" name="テキスト ボックス 97"/>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0" name="テキスト ボックス 9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2" name="テキスト ボックス 10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4" name="テキスト ボックス 10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08" name="直線コネクタ 107"/>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09"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0" name="直線コネクタ 109"/>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1"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2" name="直線コネクタ 111"/>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71996</xdr:rowOff>
    </xdr:from>
    <xdr:ext cx="534377" cy="259045"/>
    <xdr:sp macro="" textlink="">
      <xdr:nvSpPr>
        <xdr:cNvPr id="113" name="【道路】&#10;一人当たり延長平均値テキスト"/>
        <xdr:cNvSpPr txBox="1"/>
      </xdr:nvSpPr>
      <xdr:spPr>
        <a:xfrm>
          <a:off x="10515600" y="6587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4" name="フローチャート: 判断 113"/>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5" name="フローチャート: 判断 114"/>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6" name="フローチャート: 判断 115"/>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17" name="フローチャート: 判断 116"/>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18" name="フローチャート: 判断 117"/>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140066</xdr:rowOff>
    </xdr:from>
    <xdr:to>
      <xdr:col>50</xdr:col>
      <xdr:colOff>165100</xdr:colOff>
      <xdr:row>34</xdr:row>
      <xdr:rowOff>70216</xdr:rowOff>
    </xdr:to>
    <xdr:sp macro="" textlink="">
      <xdr:nvSpPr>
        <xdr:cNvPr id="124" name="楕円 123"/>
        <xdr:cNvSpPr/>
      </xdr:nvSpPr>
      <xdr:spPr>
        <a:xfrm>
          <a:off x="9588500" y="57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165806</xdr:rowOff>
    </xdr:from>
    <xdr:to>
      <xdr:col>46</xdr:col>
      <xdr:colOff>38100</xdr:colOff>
      <xdr:row>34</xdr:row>
      <xdr:rowOff>95956</xdr:rowOff>
    </xdr:to>
    <xdr:sp macro="" textlink="">
      <xdr:nvSpPr>
        <xdr:cNvPr id="125" name="楕円 124"/>
        <xdr:cNvSpPr/>
      </xdr:nvSpPr>
      <xdr:spPr>
        <a:xfrm>
          <a:off x="8699500" y="58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19416</xdr:rowOff>
    </xdr:from>
    <xdr:to>
      <xdr:col>50</xdr:col>
      <xdr:colOff>114300</xdr:colOff>
      <xdr:row>34</xdr:row>
      <xdr:rowOff>45156</xdr:rowOff>
    </xdr:to>
    <xdr:cxnSp macro="">
      <xdr:nvCxnSpPr>
        <xdr:cNvPr id="126" name="直線コネクタ 125"/>
        <xdr:cNvCxnSpPr/>
      </xdr:nvCxnSpPr>
      <xdr:spPr>
        <a:xfrm flipV="1">
          <a:off x="8750300" y="5848716"/>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10221</xdr:rowOff>
    </xdr:from>
    <xdr:to>
      <xdr:col>41</xdr:col>
      <xdr:colOff>101600</xdr:colOff>
      <xdr:row>34</xdr:row>
      <xdr:rowOff>111821</xdr:rowOff>
    </xdr:to>
    <xdr:sp macro="" textlink="">
      <xdr:nvSpPr>
        <xdr:cNvPr id="127" name="楕円 126"/>
        <xdr:cNvSpPr/>
      </xdr:nvSpPr>
      <xdr:spPr>
        <a:xfrm>
          <a:off x="7810500" y="58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45156</xdr:rowOff>
    </xdr:from>
    <xdr:to>
      <xdr:col>45</xdr:col>
      <xdr:colOff>177800</xdr:colOff>
      <xdr:row>34</xdr:row>
      <xdr:rowOff>61021</xdr:rowOff>
    </xdr:to>
    <xdr:cxnSp macro="">
      <xdr:nvCxnSpPr>
        <xdr:cNvPr id="128" name="直線コネクタ 127"/>
        <xdr:cNvCxnSpPr/>
      </xdr:nvCxnSpPr>
      <xdr:spPr>
        <a:xfrm flipV="1">
          <a:off x="7861300" y="5874456"/>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32212</xdr:rowOff>
    </xdr:from>
    <xdr:to>
      <xdr:col>36</xdr:col>
      <xdr:colOff>165100</xdr:colOff>
      <xdr:row>34</xdr:row>
      <xdr:rowOff>133812</xdr:rowOff>
    </xdr:to>
    <xdr:sp macro="" textlink="">
      <xdr:nvSpPr>
        <xdr:cNvPr id="129" name="楕円 128"/>
        <xdr:cNvSpPr/>
      </xdr:nvSpPr>
      <xdr:spPr>
        <a:xfrm>
          <a:off x="6921500" y="58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61021</xdr:rowOff>
    </xdr:from>
    <xdr:to>
      <xdr:col>41</xdr:col>
      <xdr:colOff>50800</xdr:colOff>
      <xdr:row>34</xdr:row>
      <xdr:rowOff>83012</xdr:rowOff>
    </xdr:to>
    <xdr:cxnSp macro="">
      <xdr:nvCxnSpPr>
        <xdr:cNvPr id="130" name="直線コネクタ 129"/>
        <xdr:cNvCxnSpPr/>
      </xdr:nvCxnSpPr>
      <xdr:spPr>
        <a:xfrm flipV="1">
          <a:off x="6972300" y="5890321"/>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146062</xdr:rowOff>
    </xdr:from>
    <xdr:ext cx="534377" cy="259045"/>
    <xdr:sp macro="" textlink="">
      <xdr:nvSpPr>
        <xdr:cNvPr id="131" name="n_1aveValue【道路】&#10;一人当たり延長"/>
        <xdr:cNvSpPr txBox="1"/>
      </xdr:nvSpPr>
      <xdr:spPr>
        <a:xfrm>
          <a:off x="9359411" y="6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151823</xdr:rowOff>
    </xdr:from>
    <xdr:ext cx="534377" cy="259045"/>
    <xdr:sp macro="" textlink="">
      <xdr:nvSpPr>
        <xdr:cNvPr id="132" name="n_2aveValue【道路】&#10;一人当たり延長"/>
        <xdr:cNvSpPr txBox="1"/>
      </xdr:nvSpPr>
      <xdr:spPr>
        <a:xfrm>
          <a:off x="8483111" y="66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157126</xdr:rowOff>
    </xdr:from>
    <xdr:ext cx="534377" cy="259045"/>
    <xdr:sp macro="" textlink="">
      <xdr:nvSpPr>
        <xdr:cNvPr id="133" name="n_3aveValue【道路】&#10;一人当たり延長"/>
        <xdr:cNvSpPr txBox="1"/>
      </xdr:nvSpPr>
      <xdr:spPr>
        <a:xfrm>
          <a:off x="7594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163573</xdr:rowOff>
    </xdr:from>
    <xdr:ext cx="534377" cy="259045"/>
    <xdr:sp macro="" textlink="">
      <xdr:nvSpPr>
        <xdr:cNvPr id="134" name="n_4aveValue【道路】&#10;一人当たり延長"/>
        <xdr:cNvSpPr txBox="1"/>
      </xdr:nvSpPr>
      <xdr:spPr>
        <a:xfrm>
          <a:off x="6705111" y="66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86743</xdr:rowOff>
    </xdr:from>
    <xdr:ext cx="534377" cy="259045"/>
    <xdr:sp macro="" textlink="">
      <xdr:nvSpPr>
        <xdr:cNvPr id="135" name="n_1mainValue【道路】&#10;一人当たり延長"/>
        <xdr:cNvSpPr txBox="1"/>
      </xdr:nvSpPr>
      <xdr:spPr>
        <a:xfrm>
          <a:off x="9359411" y="5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112483</xdr:rowOff>
    </xdr:from>
    <xdr:ext cx="534377" cy="259045"/>
    <xdr:sp macro="" textlink="">
      <xdr:nvSpPr>
        <xdr:cNvPr id="136" name="n_2mainValue【道路】&#10;一人当たり延長"/>
        <xdr:cNvSpPr txBox="1"/>
      </xdr:nvSpPr>
      <xdr:spPr>
        <a:xfrm>
          <a:off x="8483111" y="55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128348</xdr:rowOff>
    </xdr:from>
    <xdr:ext cx="534377" cy="259045"/>
    <xdr:sp macro="" textlink="">
      <xdr:nvSpPr>
        <xdr:cNvPr id="137" name="n_3mainValue【道路】&#10;一人当たり延長"/>
        <xdr:cNvSpPr txBox="1"/>
      </xdr:nvSpPr>
      <xdr:spPr>
        <a:xfrm>
          <a:off x="7594111" y="56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150339</xdr:rowOff>
    </xdr:from>
    <xdr:ext cx="534377" cy="259045"/>
    <xdr:sp macro="" textlink="">
      <xdr:nvSpPr>
        <xdr:cNvPr id="138" name="n_4mainValue【道路】&#10;一人当たり延長"/>
        <xdr:cNvSpPr txBox="1"/>
      </xdr:nvSpPr>
      <xdr:spPr>
        <a:xfrm>
          <a:off x="6705111" y="56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3" name="直線コネクタ 162"/>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64"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65" name="直線コネクタ 164"/>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66"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67" name="直線コネクタ 166"/>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68" name="【橋りょう・トンネ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9" name="フローチャート: 判断 168"/>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0" name="フローチャート: 判断 16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1" name="フローチャート: 判断 170"/>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2" name="フローチャート: 判断 171"/>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3" name="フローチャート: 判断 172"/>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79" name="楕円 178"/>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101600</xdr:rowOff>
    </xdr:from>
    <xdr:to>
      <xdr:col>15</xdr:col>
      <xdr:colOff>101600</xdr:colOff>
      <xdr:row>61</xdr:row>
      <xdr:rowOff>31750</xdr:rowOff>
    </xdr:to>
    <xdr:sp macro="" textlink="">
      <xdr:nvSpPr>
        <xdr:cNvPr id="180" name="楕円 179"/>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30480</xdr:rowOff>
    </xdr:to>
    <xdr:cxnSp macro="">
      <xdr:nvCxnSpPr>
        <xdr:cNvPr id="181" name="直線コネクタ 180"/>
        <xdr:cNvCxnSpPr/>
      </xdr:nvCxnSpPr>
      <xdr:spPr>
        <a:xfrm>
          <a:off x="2908300" y="1043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2" name="楕円 181"/>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152400</xdr:rowOff>
    </xdr:to>
    <xdr:cxnSp macro="">
      <xdr:nvCxnSpPr>
        <xdr:cNvPr id="183" name="直線コネクタ 182"/>
        <xdr:cNvCxnSpPr/>
      </xdr:nvCxnSpPr>
      <xdr:spPr>
        <a:xfrm>
          <a:off x="2019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84" name="楕円 183"/>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114300</xdr:rowOff>
    </xdr:to>
    <xdr:cxnSp macro="">
      <xdr:nvCxnSpPr>
        <xdr:cNvPr id="185" name="直線コネクタ 184"/>
        <xdr:cNvCxnSpPr/>
      </xdr:nvCxnSpPr>
      <xdr:spPr>
        <a:xfrm>
          <a:off x="1130300" y="1035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86"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7" name="n_2ave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88" name="n_3ave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89" name="n_4ave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190" name="n_1mainValue【橋りょう・トンネ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91" name="n_2mainValue【橋りょう・トンネ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92" name="n_3mainValue【橋りょう・トンネ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110507</xdr:rowOff>
    </xdr:from>
    <xdr:ext cx="405111" cy="259045"/>
    <xdr:sp macro="" textlink="">
      <xdr:nvSpPr>
        <xdr:cNvPr id="193" name="n_4mainValue【橋りょう・トンネル】&#10;有形固定資産減価償却率"/>
        <xdr:cNvSpPr txBox="1"/>
      </xdr:nvSpPr>
      <xdr:spPr>
        <a:xfrm>
          <a:off x="927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7" name="テキスト ボックス 20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9" name="テキスト ボックス 20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1" name="テキスト ボックス 21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3" name="テキスト ボックス 21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23916</xdr:rowOff>
    </xdr:from>
    <xdr:to>
      <xdr:col>54</xdr:col>
      <xdr:colOff>189865</xdr:colOff>
      <xdr:row>64</xdr:row>
      <xdr:rowOff>28053</xdr:rowOff>
    </xdr:to>
    <xdr:cxnSp macro="">
      <xdr:nvCxnSpPr>
        <xdr:cNvPr id="217" name="直線コネクタ 216"/>
        <xdr:cNvCxnSpPr/>
      </xdr:nvCxnSpPr>
      <xdr:spPr>
        <a:xfrm flipV="1">
          <a:off x="10476865" y="9796566"/>
          <a:ext cx="0" cy="120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31880</xdr:rowOff>
    </xdr:from>
    <xdr:ext cx="534377" cy="259045"/>
    <xdr:sp macro="" textlink="">
      <xdr:nvSpPr>
        <xdr:cNvPr id="218" name="【橋りょう・トンネル】&#10;一人当たり有形固定資産（償却資産）額最小値テキスト"/>
        <xdr:cNvSpPr txBox="1"/>
      </xdr:nvSpPr>
      <xdr:spPr>
        <a:xfrm>
          <a:off x="10515600" y="1100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28053</xdr:rowOff>
    </xdr:from>
    <xdr:to>
      <xdr:col>55</xdr:col>
      <xdr:colOff>88900</xdr:colOff>
      <xdr:row>64</xdr:row>
      <xdr:rowOff>28053</xdr:rowOff>
    </xdr:to>
    <xdr:cxnSp macro="">
      <xdr:nvCxnSpPr>
        <xdr:cNvPr id="219" name="直線コネクタ 218"/>
        <xdr:cNvCxnSpPr/>
      </xdr:nvCxnSpPr>
      <xdr:spPr>
        <a:xfrm>
          <a:off x="10388600" y="11000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142043</xdr:rowOff>
    </xdr:from>
    <xdr:ext cx="599010" cy="259045"/>
    <xdr:sp macro="" textlink="">
      <xdr:nvSpPr>
        <xdr:cNvPr id="220" name="【橋りょう・トンネル】&#10;一人当たり有形固定資産（償却資産）額最大値テキスト"/>
        <xdr:cNvSpPr txBox="1"/>
      </xdr:nvSpPr>
      <xdr:spPr>
        <a:xfrm>
          <a:off x="10515600" y="95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23916</xdr:rowOff>
    </xdr:from>
    <xdr:to>
      <xdr:col>55</xdr:col>
      <xdr:colOff>88900</xdr:colOff>
      <xdr:row>57</xdr:row>
      <xdr:rowOff>23916</xdr:rowOff>
    </xdr:to>
    <xdr:cxnSp macro="">
      <xdr:nvCxnSpPr>
        <xdr:cNvPr id="221" name="直線コネクタ 220"/>
        <xdr:cNvCxnSpPr/>
      </xdr:nvCxnSpPr>
      <xdr:spPr>
        <a:xfrm>
          <a:off x="10388600" y="97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165820</xdr:rowOff>
    </xdr:from>
    <xdr:ext cx="599010" cy="259045"/>
    <xdr:sp macro="" textlink="">
      <xdr:nvSpPr>
        <xdr:cNvPr id="222" name="【橋りょう・トンネル】&#10;一人当たり有形固定資産（償却資産）額平均値テキスト"/>
        <xdr:cNvSpPr txBox="1"/>
      </xdr:nvSpPr>
      <xdr:spPr>
        <a:xfrm>
          <a:off x="10515600" y="1045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15943</xdr:rowOff>
    </xdr:from>
    <xdr:to>
      <xdr:col>55</xdr:col>
      <xdr:colOff>50800</xdr:colOff>
      <xdr:row>61</xdr:row>
      <xdr:rowOff>117543</xdr:rowOff>
    </xdr:to>
    <xdr:sp macro="" textlink="">
      <xdr:nvSpPr>
        <xdr:cNvPr id="223" name="フローチャート: 判断 222"/>
        <xdr:cNvSpPr/>
      </xdr:nvSpPr>
      <xdr:spPr>
        <a:xfrm>
          <a:off x="10426700" y="104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136877</xdr:rowOff>
    </xdr:from>
    <xdr:to>
      <xdr:col>50</xdr:col>
      <xdr:colOff>165100</xdr:colOff>
      <xdr:row>61</xdr:row>
      <xdr:rowOff>67027</xdr:rowOff>
    </xdr:to>
    <xdr:sp macro="" textlink="">
      <xdr:nvSpPr>
        <xdr:cNvPr id="224" name="フローチャート: 判断 223"/>
        <xdr:cNvSpPr/>
      </xdr:nvSpPr>
      <xdr:spPr>
        <a:xfrm>
          <a:off x="9588500" y="104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145678</xdr:rowOff>
    </xdr:from>
    <xdr:to>
      <xdr:col>46</xdr:col>
      <xdr:colOff>38100</xdr:colOff>
      <xdr:row>61</xdr:row>
      <xdr:rowOff>75828</xdr:rowOff>
    </xdr:to>
    <xdr:sp macro="" textlink="">
      <xdr:nvSpPr>
        <xdr:cNvPr id="225" name="フローチャート: 判断 224"/>
        <xdr:cNvSpPr/>
      </xdr:nvSpPr>
      <xdr:spPr>
        <a:xfrm>
          <a:off x="8699500" y="104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153104</xdr:rowOff>
    </xdr:from>
    <xdr:to>
      <xdr:col>41</xdr:col>
      <xdr:colOff>101600</xdr:colOff>
      <xdr:row>61</xdr:row>
      <xdr:rowOff>83254</xdr:rowOff>
    </xdr:to>
    <xdr:sp macro="" textlink="">
      <xdr:nvSpPr>
        <xdr:cNvPr id="226" name="フローチャート: 判断 225"/>
        <xdr:cNvSpPr/>
      </xdr:nvSpPr>
      <xdr:spPr>
        <a:xfrm>
          <a:off x="7810500" y="104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160031</xdr:rowOff>
    </xdr:from>
    <xdr:to>
      <xdr:col>36</xdr:col>
      <xdr:colOff>165100</xdr:colOff>
      <xdr:row>61</xdr:row>
      <xdr:rowOff>90181</xdr:rowOff>
    </xdr:to>
    <xdr:sp macro="" textlink="">
      <xdr:nvSpPr>
        <xdr:cNvPr id="227" name="フローチャート: 判断 226"/>
        <xdr:cNvSpPr/>
      </xdr:nvSpPr>
      <xdr:spPr>
        <a:xfrm>
          <a:off x="6921500" y="104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20664</xdr:rowOff>
    </xdr:from>
    <xdr:to>
      <xdr:col>50</xdr:col>
      <xdr:colOff>165100</xdr:colOff>
      <xdr:row>56</xdr:row>
      <xdr:rowOff>122264</xdr:rowOff>
    </xdr:to>
    <xdr:sp macro="" textlink="">
      <xdr:nvSpPr>
        <xdr:cNvPr id="233" name="楕円 232"/>
        <xdr:cNvSpPr/>
      </xdr:nvSpPr>
      <xdr:spPr>
        <a:xfrm>
          <a:off x="9588500" y="96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43059</xdr:rowOff>
    </xdr:from>
    <xdr:to>
      <xdr:col>46</xdr:col>
      <xdr:colOff>38100</xdr:colOff>
      <xdr:row>56</xdr:row>
      <xdr:rowOff>144659</xdr:rowOff>
    </xdr:to>
    <xdr:sp macro="" textlink="">
      <xdr:nvSpPr>
        <xdr:cNvPr id="234" name="楕円 233"/>
        <xdr:cNvSpPr/>
      </xdr:nvSpPr>
      <xdr:spPr>
        <a:xfrm>
          <a:off x="8699500" y="96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71464</xdr:rowOff>
    </xdr:from>
    <xdr:to>
      <xdr:col>50</xdr:col>
      <xdr:colOff>114300</xdr:colOff>
      <xdr:row>56</xdr:row>
      <xdr:rowOff>93859</xdr:rowOff>
    </xdr:to>
    <xdr:cxnSp macro="">
      <xdr:nvCxnSpPr>
        <xdr:cNvPr id="235" name="直線コネクタ 234"/>
        <xdr:cNvCxnSpPr/>
      </xdr:nvCxnSpPr>
      <xdr:spPr>
        <a:xfrm flipV="1">
          <a:off x="8750300" y="9672664"/>
          <a:ext cx="8890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66739</xdr:rowOff>
    </xdr:from>
    <xdr:to>
      <xdr:col>41</xdr:col>
      <xdr:colOff>101600</xdr:colOff>
      <xdr:row>56</xdr:row>
      <xdr:rowOff>168339</xdr:rowOff>
    </xdr:to>
    <xdr:sp macro="" textlink="">
      <xdr:nvSpPr>
        <xdr:cNvPr id="236" name="楕円 235"/>
        <xdr:cNvSpPr/>
      </xdr:nvSpPr>
      <xdr:spPr>
        <a:xfrm>
          <a:off x="7810500" y="96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93859</xdr:rowOff>
    </xdr:from>
    <xdr:to>
      <xdr:col>45</xdr:col>
      <xdr:colOff>177800</xdr:colOff>
      <xdr:row>56</xdr:row>
      <xdr:rowOff>117539</xdr:rowOff>
    </xdr:to>
    <xdr:cxnSp macro="">
      <xdr:nvCxnSpPr>
        <xdr:cNvPr id="237" name="直線コネクタ 236"/>
        <xdr:cNvCxnSpPr/>
      </xdr:nvCxnSpPr>
      <xdr:spPr>
        <a:xfrm flipV="1">
          <a:off x="7861300" y="9695059"/>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89980</xdr:rowOff>
    </xdr:from>
    <xdr:to>
      <xdr:col>36</xdr:col>
      <xdr:colOff>165100</xdr:colOff>
      <xdr:row>57</xdr:row>
      <xdr:rowOff>20130</xdr:rowOff>
    </xdr:to>
    <xdr:sp macro="" textlink="">
      <xdr:nvSpPr>
        <xdr:cNvPr id="238" name="楕円 237"/>
        <xdr:cNvSpPr/>
      </xdr:nvSpPr>
      <xdr:spPr>
        <a:xfrm>
          <a:off x="6921500" y="96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117539</xdr:rowOff>
    </xdr:from>
    <xdr:to>
      <xdr:col>41</xdr:col>
      <xdr:colOff>50800</xdr:colOff>
      <xdr:row>56</xdr:row>
      <xdr:rowOff>140780</xdr:rowOff>
    </xdr:to>
    <xdr:cxnSp macro="">
      <xdr:nvCxnSpPr>
        <xdr:cNvPr id="239" name="直線コネクタ 238"/>
        <xdr:cNvCxnSpPr/>
      </xdr:nvCxnSpPr>
      <xdr:spPr>
        <a:xfrm flipV="1">
          <a:off x="6972300" y="971873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58154</xdr:rowOff>
    </xdr:from>
    <xdr:ext cx="599010" cy="259045"/>
    <xdr:sp macro="" textlink="">
      <xdr:nvSpPr>
        <xdr:cNvPr id="240" name="n_1aveValue【橋りょう・トンネル】&#10;一人当たり有形固定資産（償却資産）額"/>
        <xdr:cNvSpPr txBox="1"/>
      </xdr:nvSpPr>
      <xdr:spPr>
        <a:xfrm>
          <a:off x="9327095" y="105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66955</xdr:rowOff>
    </xdr:from>
    <xdr:ext cx="599010" cy="259045"/>
    <xdr:sp macro="" textlink="">
      <xdr:nvSpPr>
        <xdr:cNvPr id="241" name="n_2aveValue【橋りょう・トンネル】&#10;一人当たり有形固定資産（償却資産）額"/>
        <xdr:cNvSpPr txBox="1"/>
      </xdr:nvSpPr>
      <xdr:spPr>
        <a:xfrm>
          <a:off x="8450795" y="1052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74381</xdr:rowOff>
    </xdr:from>
    <xdr:ext cx="599010" cy="259045"/>
    <xdr:sp macro="" textlink="">
      <xdr:nvSpPr>
        <xdr:cNvPr id="242" name="n_3aveValue【橋りょう・トンネル】&#10;一人当たり有形固定資産（償却資産）額"/>
        <xdr:cNvSpPr txBox="1"/>
      </xdr:nvSpPr>
      <xdr:spPr>
        <a:xfrm>
          <a:off x="7561795" y="1053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81308</xdr:rowOff>
    </xdr:from>
    <xdr:ext cx="599010" cy="259045"/>
    <xdr:sp macro="" textlink="">
      <xdr:nvSpPr>
        <xdr:cNvPr id="243" name="n_4aveValue【橋りょう・トンネル】&#10;一人当たり有形固定資産（償却資産）額"/>
        <xdr:cNvSpPr txBox="1"/>
      </xdr:nvSpPr>
      <xdr:spPr>
        <a:xfrm>
          <a:off x="6672795" y="105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138791</xdr:rowOff>
    </xdr:from>
    <xdr:ext cx="599010" cy="259045"/>
    <xdr:sp macro="" textlink="">
      <xdr:nvSpPr>
        <xdr:cNvPr id="244" name="n_1mainValue【橋りょう・トンネル】&#10;一人当たり有形固定資産（償却資産）額"/>
        <xdr:cNvSpPr txBox="1"/>
      </xdr:nvSpPr>
      <xdr:spPr>
        <a:xfrm>
          <a:off x="9327095" y="939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161186</xdr:rowOff>
    </xdr:from>
    <xdr:ext cx="599010" cy="259045"/>
    <xdr:sp macro="" textlink="">
      <xdr:nvSpPr>
        <xdr:cNvPr id="245" name="n_2mainValue【橋りょう・トンネル】&#10;一人当たり有形固定資産（償却資産）額"/>
        <xdr:cNvSpPr txBox="1"/>
      </xdr:nvSpPr>
      <xdr:spPr>
        <a:xfrm>
          <a:off x="8450795" y="941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13416</xdr:rowOff>
    </xdr:from>
    <xdr:ext cx="599010" cy="259045"/>
    <xdr:sp macro="" textlink="">
      <xdr:nvSpPr>
        <xdr:cNvPr id="246" name="n_3mainValue【橋りょう・トンネル】&#10;一人当たり有形固定資産（償却資産）額"/>
        <xdr:cNvSpPr txBox="1"/>
      </xdr:nvSpPr>
      <xdr:spPr>
        <a:xfrm>
          <a:off x="7561795" y="94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36657</xdr:rowOff>
    </xdr:from>
    <xdr:ext cx="599010" cy="259045"/>
    <xdr:sp macro="" textlink="">
      <xdr:nvSpPr>
        <xdr:cNvPr id="247" name="n_4mainValue【橋りょう・トンネル】&#10;一人当たり有形固定資産（償却資産）額"/>
        <xdr:cNvSpPr txBox="1"/>
      </xdr:nvSpPr>
      <xdr:spPr>
        <a:xfrm>
          <a:off x="6672795" y="9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0" name="テキスト ボックス 25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0" name="テキスト ボックス 26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74" name="直線コネクタ 27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7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76" name="直線コネクタ 27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7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78" name="直線コネクタ 27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79" name="【公営住宅】&#10;有形固定資産減価償却率平均値テキスト"/>
        <xdr:cNvSpPr txBox="1"/>
      </xdr:nvSpPr>
      <xdr:spPr>
        <a:xfrm>
          <a:off x="4673600" y="1417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80" name="フローチャート: 判断 27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81" name="フローチャート: 判断 28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82" name="フローチャート: 判断 28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83" name="フローチャート: 判断 28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84" name="フローチャート: 判断 28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90" name="楕円 289"/>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91" name="楕円 290"/>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64226</xdr:rowOff>
    </xdr:from>
    <xdr:to>
      <xdr:col>19</xdr:col>
      <xdr:colOff>177800</xdr:colOff>
      <xdr:row>82</xdr:row>
      <xdr:rowOff>119743</xdr:rowOff>
    </xdr:to>
    <xdr:cxnSp macro="">
      <xdr:nvCxnSpPr>
        <xdr:cNvPr id="292" name="直線コネクタ 291"/>
        <xdr:cNvCxnSpPr/>
      </xdr:nvCxnSpPr>
      <xdr:spPr>
        <a:xfrm>
          <a:off x="2908300" y="141231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293" name="楕円 292"/>
        <xdr:cNvSpPr/>
      </xdr:nvSpPr>
      <xdr:spPr>
        <a:xfrm>
          <a:off x="196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113212</xdr:rowOff>
    </xdr:to>
    <xdr:cxnSp macro="">
      <xdr:nvCxnSpPr>
        <xdr:cNvPr id="294" name="直線コネクタ 293"/>
        <xdr:cNvCxnSpPr/>
      </xdr:nvCxnSpPr>
      <xdr:spPr>
        <a:xfrm flipV="1">
          <a:off x="2019300" y="141231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295" name="楕円 294"/>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113212</xdr:rowOff>
    </xdr:from>
    <xdr:to>
      <xdr:col>10</xdr:col>
      <xdr:colOff>114300</xdr:colOff>
      <xdr:row>83</xdr:row>
      <xdr:rowOff>33201</xdr:rowOff>
    </xdr:to>
    <xdr:cxnSp macro="">
      <xdr:nvCxnSpPr>
        <xdr:cNvPr id="296" name="直線コネクタ 295"/>
        <xdr:cNvCxnSpPr/>
      </xdr:nvCxnSpPr>
      <xdr:spPr>
        <a:xfrm flipV="1">
          <a:off x="1130300" y="141721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7"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298" name="n_2aveValue【公営住宅】&#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299"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00" name="n_4aveValue【公営住宅】&#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15620</xdr:rowOff>
    </xdr:from>
    <xdr:ext cx="405111" cy="259045"/>
    <xdr:sp macro="" textlink="">
      <xdr:nvSpPr>
        <xdr:cNvPr id="301" name="n_1main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302" name="n_2mainValue【公営住宅】&#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155139</xdr:rowOff>
    </xdr:from>
    <xdr:ext cx="405111" cy="259045"/>
    <xdr:sp macro="" textlink="">
      <xdr:nvSpPr>
        <xdr:cNvPr id="303" name="n_3mainValue【公営住宅】&#10;有形固定資産減価償却率"/>
        <xdr:cNvSpPr txBox="1"/>
      </xdr:nvSpPr>
      <xdr:spPr>
        <a:xfrm>
          <a:off x="1816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75128</xdr:rowOff>
    </xdr:from>
    <xdr:ext cx="405111" cy="259045"/>
    <xdr:sp macro="" textlink="">
      <xdr:nvSpPr>
        <xdr:cNvPr id="304" name="n_4mainValue【公営住宅】&#10;有形固定資産減価償却率"/>
        <xdr:cNvSpPr txBox="1"/>
      </xdr:nvSpPr>
      <xdr:spPr>
        <a:xfrm>
          <a:off x="927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5" name="テキスト ボックス 31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29" name="直線コネクタ 328"/>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30"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31" name="直線コネクタ 330"/>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32"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33" name="直線コネクタ 33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68597</xdr:rowOff>
    </xdr:from>
    <xdr:ext cx="469744" cy="259045"/>
    <xdr:sp macro="" textlink="">
      <xdr:nvSpPr>
        <xdr:cNvPr id="334" name="【公営住宅】&#10;一人当たり面積平均値テキスト"/>
        <xdr:cNvSpPr txBox="1"/>
      </xdr:nvSpPr>
      <xdr:spPr>
        <a:xfrm>
          <a:off x="10515600" y="1412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35" name="フローチャート: 判断 334"/>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36" name="フローチャート: 判断 335"/>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37" name="フローチャート: 判断 336"/>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38" name="フローチャート: 判断 337"/>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39" name="フローチャート: 判断 338"/>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93980</xdr:rowOff>
    </xdr:from>
    <xdr:to>
      <xdr:col>50</xdr:col>
      <xdr:colOff>165100</xdr:colOff>
      <xdr:row>80</xdr:row>
      <xdr:rowOff>24130</xdr:rowOff>
    </xdr:to>
    <xdr:sp macro="" textlink="">
      <xdr:nvSpPr>
        <xdr:cNvPr id="345" name="楕円 344"/>
        <xdr:cNvSpPr/>
      </xdr:nvSpPr>
      <xdr:spPr>
        <a:xfrm>
          <a:off x="9588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116839</xdr:rowOff>
    </xdr:from>
    <xdr:to>
      <xdr:col>46</xdr:col>
      <xdr:colOff>38100</xdr:colOff>
      <xdr:row>80</xdr:row>
      <xdr:rowOff>46989</xdr:rowOff>
    </xdr:to>
    <xdr:sp macro="" textlink="">
      <xdr:nvSpPr>
        <xdr:cNvPr id="346" name="楕円 345"/>
        <xdr:cNvSpPr/>
      </xdr:nvSpPr>
      <xdr:spPr>
        <a:xfrm>
          <a:off x="8699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144780</xdr:rowOff>
    </xdr:from>
    <xdr:to>
      <xdr:col>50</xdr:col>
      <xdr:colOff>114300</xdr:colOff>
      <xdr:row>79</xdr:row>
      <xdr:rowOff>167639</xdr:rowOff>
    </xdr:to>
    <xdr:cxnSp macro="">
      <xdr:nvCxnSpPr>
        <xdr:cNvPr id="347" name="直線コネクタ 346"/>
        <xdr:cNvCxnSpPr/>
      </xdr:nvCxnSpPr>
      <xdr:spPr>
        <a:xfrm flipV="1">
          <a:off x="8750300" y="13689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156845</xdr:rowOff>
    </xdr:from>
    <xdr:to>
      <xdr:col>41</xdr:col>
      <xdr:colOff>101600</xdr:colOff>
      <xdr:row>80</xdr:row>
      <xdr:rowOff>86995</xdr:rowOff>
    </xdr:to>
    <xdr:sp macro="" textlink="">
      <xdr:nvSpPr>
        <xdr:cNvPr id="348" name="楕円 347"/>
        <xdr:cNvSpPr/>
      </xdr:nvSpPr>
      <xdr:spPr>
        <a:xfrm>
          <a:off x="7810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167639</xdr:rowOff>
    </xdr:from>
    <xdr:to>
      <xdr:col>45</xdr:col>
      <xdr:colOff>177800</xdr:colOff>
      <xdr:row>80</xdr:row>
      <xdr:rowOff>36195</xdr:rowOff>
    </xdr:to>
    <xdr:cxnSp macro="">
      <xdr:nvCxnSpPr>
        <xdr:cNvPr id="349" name="直線コネクタ 348"/>
        <xdr:cNvCxnSpPr/>
      </xdr:nvCxnSpPr>
      <xdr:spPr>
        <a:xfrm flipV="1">
          <a:off x="7861300" y="13712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158750</xdr:rowOff>
    </xdr:from>
    <xdr:to>
      <xdr:col>36</xdr:col>
      <xdr:colOff>165100</xdr:colOff>
      <xdr:row>80</xdr:row>
      <xdr:rowOff>88900</xdr:rowOff>
    </xdr:to>
    <xdr:sp macro="" textlink="">
      <xdr:nvSpPr>
        <xdr:cNvPr id="350" name="楕円 349"/>
        <xdr:cNvSpPr/>
      </xdr:nvSpPr>
      <xdr:spPr>
        <a:xfrm>
          <a:off x="692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36195</xdr:rowOff>
    </xdr:from>
    <xdr:to>
      <xdr:col>41</xdr:col>
      <xdr:colOff>50800</xdr:colOff>
      <xdr:row>80</xdr:row>
      <xdr:rowOff>38100</xdr:rowOff>
    </xdr:to>
    <xdr:cxnSp macro="">
      <xdr:nvCxnSpPr>
        <xdr:cNvPr id="351" name="直線コネクタ 350"/>
        <xdr:cNvCxnSpPr/>
      </xdr:nvCxnSpPr>
      <xdr:spPr>
        <a:xfrm flipV="1">
          <a:off x="6972300" y="13752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148607</xdr:rowOff>
    </xdr:from>
    <xdr:ext cx="469744" cy="259045"/>
    <xdr:sp macro="" textlink="">
      <xdr:nvSpPr>
        <xdr:cNvPr id="352" name="n_1aveValue【公営住宅】&#10;一人当たり面積"/>
        <xdr:cNvSpPr txBox="1"/>
      </xdr:nvSpPr>
      <xdr:spPr>
        <a:xfrm>
          <a:off x="9391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167657</xdr:rowOff>
    </xdr:from>
    <xdr:ext cx="469744" cy="259045"/>
    <xdr:sp macro="" textlink="">
      <xdr:nvSpPr>
        <xdr:cNvPr id="353" name="n_2aveValue【公営住宅】&#10;一人当たり面積"/>
        <xdr:cNvSpPr txBox="1"/>
      </xdr:nvSpPr>
      <xdr:spPr>
        <a:xfrm>
          <a:off x="8515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54" name="n_3aveValue【公営住宅】&#10;一人当たり面積"/>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123841</xdr:rowOff>
    </xdr:from>
    <xdr:ext cx="469744" cy="259045"/>
    <xdr:sp macro="" textlink="">
      <xdr:nvSpPr>
        <xdr:cNvPr id="355" name="n_4aveValue【公営住宅】&#10;一人当たり面積"/>
        <xdr:cNvSpPr txBox="1"/>
      </xdr:nvSpPr>
      <xdr:spPr>
        <a:xfrm>
          <a:off x="6737427" y="138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40657</xdr:rowOff>
    </xdr:from>
    <xdr:ext cx="469744" cy="259045"/>
    <xdr:sp macro="" textlink="">
      <xdr:nvSpPr>
        <xdr:cNvPr id="356" name="n_1mainValue【公営住宅】&#10;一人当たり面積"/>
        <xdr:cNvSpPr txBox="1"/>
      </xdr:nvSpPr>
      <xdr:spPr>
        <a:xfrm>
          <a:off x="9391727"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63516</xdr:rowOff>
    </xdr:from>
    <xdr:ext cx="469744" cy="259045"/>
    <xdr:sp macro="" textlink="">
      <xdr:nvSpPr>
        <xdr:cNvPr id="357" name="n_2mainValue【公営住宅】&#10;一人当たり面積"/>
        <xdr:cNvSpPr txBox="1"/>
      </xdr:nvSpPr>
      <xdr:spPr>
        <a:xfrm>
          <a:off x="8515427"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103522</xdr:rowOff>
    </xdr:from>
    <xdr:ext cx="469744" cy="259045"/>
    <xdr:sp macro="" textlink="">
      <xdr:nvSpPr>
        <xdr:cNvPr id="358" name="n_3mainValue【公営住宅】&#10;一人当たり面積"/>
        <xdr:cNvSpPr txBox="1"/>
      </xdr:nvSpPr>
      <xdr:spPr>
        <a:xfrm>
          <a:off x="7626427" y="1347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105427</xdr:rowOff>
    </xdr:from>
    <xdr:ext cx="469744" cy="259045"/>
    <xdr:sp macro="" textlink="">
      <xdr:nvSpPr>
        <xdr:cNvPr id="359" name="n_4mainValue【公営住宅】&#10;一人当たり面積"/>
        <xdr:cNvSpPr txBox="1"/>
      </xdr:nvSpPr>
      <xdr:spPr>
        <a:xfrm>
          <a:off x="6737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8" name="テキスト ボックス 3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8" name="テキスト ボックス 3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0" name="テキスト ボックス 3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402" name="直線コネクタ 401"/>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403"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404" name="直線コネクタ 403"/>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405"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406" name="直線コネクタ 405"/>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407"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08" name="フローチャート: 判断 407"/>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409" name="フローチャート: 判断 408"/>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10" name="フローチャート: 判断 409"/>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411" name="フローチャート: 判断 410"/>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12" name="フローチャート: 判断 411"/>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18" name="楕円 417"/>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19" name="楕円 418"/>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38</xdr:row>
      <xdr:rowOff>50074</xdr:rowOff>
    </xdr:to>
    <xdr:cxnSp macro="">
      <xdr:nvCxnSpPr>
        <xdr:cNvPr id="420" name="直線コネクタ 419"/>
        <xdr:cNvCxnSpPr/>
      </xdr:nvCxnSpPr>
      <xdr:spPr>
        <a:xfrm>
          <a:off x="14592300" y="64639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142966</xdr:rowOff>
    </xdr:from>
    <xdr:to>
      <xdr:col>72</xdr:col>
      <xdr:colOff>38100</xdr:colOff>
      <xdr:row>37</xdr:row>
      <xdr:rowOff>73116</xdr:rowOff>
    </xdr:to>
    <xdr:sp macro="" textlink="">
      <xdr:nvSpPr>
        <xdr:cNvPr id="421" name="楕円 420"/>
        <xdr:cNvSpPr/>
      </xdr:nvSpPr>
      <xdr:spPr>
        <a:xfrm>
          <a:off x="1365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22316</xdr:rowOff>
    </xdr:from>
    <xdr:to>
      <xdr:col>76</xdr:col>
      <xdr:colOff>114300</xdr:colOff>
      <xdr:row>37</xdr:row>
      <xdr:rowOff>120287</xdr:rowOff>
    </xdr:to>
    <xdr:cxnSp macro="">
      <xdr:nvCxnSpPr>
        <xdr:cNvPr id="422" name="直線コネクタ 421"/>
        <xdr:cNvCxnSpPr/>
      </xdr:nvCxnSpPr>
      <xdr:spPr>
        <a:xfrm>
          <a:off x="13703300" y="636596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423" name="楕円 422"/>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37</xdr:row>
      <xdr:rowOff>22316</xdr:rowOff>
    </xdr:to>
    <xdr:cxnSp macro="">
      <xdr:nvCxnSpPr>
        <xdr:cNvPr id="424" name="直線コネクタ 423"/>
        <xdr:cNvCxnSpPr/>
      </xdr:nvCxnSpPr>
      <xdr:spPr>
        <a:xfrm>
          <a:off x="12814300" y="627126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70049</xdr:rowOff>
    </xdr:from>
    <xdr:ext cx="405111" cy="259045"/>
    <xdr:sp macro="" textlink="">
      <xdr:nvSpPr>
        <xdr:cNvPr id="425" name="n_1aveValue【認定こども園・幼稚園・保育所】&#10;有形固定資産減価償却率"/>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426" name="n_2aveValue【認定こども園・幼稚園・保育所】&#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427"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28"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429" name="n_1main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162214</xdr:rowOff>
    </xdr:from>
    <xdr:ext cx="405111" cy="259045"/>
    <xdr:sp macro="" textlink="">
      <xdr:nvSpPr>
        <xdr:cNvPr id="430" name="n_2mainValue【認定こども園・幼稚園・保育所】&#10;有形固定資産減価償却率"/>
        <xdr:cNvSpPr txBox="1"/>
      </xdr:nvSpPr>
      <xdr:spPr>
        <a:xfrm>
          <a:off x="14389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89643</xdr:rowOff>
    </xdr:from>
    <xdr:ext cx="405111" cy="259045"/>
    <xdr:sp macro="" textlink="">
      <xdr:nvSpPr>
        <xdr:cNvPr id="431" name="n_3mainValue【認定こども園・幼稚園・保育所】&#10;有形固定資産減価償却率"/>
        <xdr:cNvSpPr txBox="1"/>
      </xdr:nvSpPr>
      <xdr:spPr>
        <a:xfrm>
          <a:off x="13500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32" name="n_4main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58" name="直線コネクタ 457"/>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59"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60" name="直線コネクタ 459"/>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61"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62" name="直線コネクタ 46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157315</xdr:rowOff>
    </xdr:from>
    <xdr:ext cx="469744" cy="259045"/>
    <xdr:sp macro="" textlink="">
      <xdr:nvSpPr>
        <xdr:cNvPr id="463" name="【認定こども園・幼稚園・保育所】&#10;一人当たり面積平均値テキスト"/>
        <xdr:cNvSpPr txBox="1"/>
      </xdr:nvSpPr>
      <xdr:spPr>
        <a:xfrm>
          <a:off x="22199600" y="6672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64" name="フローチャート: 判断 463"/>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65" name="フローチャート: 判断 464"/>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66" name="フローチャート: 判断 465"/>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67" name="フローチャート: 判断 466"/>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68" name="フローチャート: 判断 467"/>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125004</xdr:rowOff>
    </xdr:from>
    <xdr:to>
      <xdr:col>112</xdr:col>
      <xdr:colOff>38100</xdr:colOff>
      <xdr:row>38</xdr:row>
      <xdr:rowOff>55155</xdr:rowOff>
    </xdr:to>
    <xdr:sp macro="" textlink="">
      <xdr:nvSpPr>
        <xdr:cNvPr id="474" name="楕円 473"/>
        <xdr:cNvSpPr/>
      </xdr:nvSpPr>
      <xdr:spPr>
        <a:xfrm>
          <a:off x="2127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134801</xdr:rowOff>
    </xdr:from>
    <xdr:to>
      <xdr:col>107</xdr:col>
      <xdr:colOff>101600</xdr:colOff>
      <xdr:row>38</xdr:row>
      <xdr:rowOff>64951</xdr:rowOff>
    </xdr:to>
    <xdr:sp macro="" textlink="">
      <xdr:nvSpPr>
        <xdr:cNvPr id="475" name="楕円 474"/>
        <xdr:cNvSpPr/>
      </xdr:nvSpPr>
      <xdr:spPr>
        <a:xfrm>
          <a:off x="2038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4354</xdr:rowOff>
    </xdr:from>
    <xdr:to>
      <xdr:col>111</xdr:col>
      <xdr:colOff>177800</xdr:colOff>
      <xdr:row>38</xdr:row>
      <xdr:rowOff>14151</xdr:rowOff>
    </xdr:to>
    <xdr:cxnSp macro="">
      <xdr:nvCxnSpPr>
        <xdr:cNvPr id="476" name="直線コネクタ 475"/>
        <xdr:cNvCxnSpPr/>
      </xdr:nvCxnSpPr>
      <xdr:spPr>
        <a:xfrm flipV="1">
          <a:off x="20434300" y="6519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141333</xdr:rowOff>
    </xdr:from>
    <xdr:to>
      <xdr:col>102</xdr:col>
      <xdr:colOff>165100</xdr:colOff>
      <xdr:row>38</xdr:row>
      <xdr:rowOff>71482</xdr:rowOff>
    </xdr:to>
    <xdr:sp macro="" textlink="">
      <xdr:nvSpPr>
        <xdr:cNvPr id="477" name="楕円 476"/>
        <xdr:cNvSpPr/>
      </xdr:nvSpPr>
      <xdr:spPr>
        <a:xfrm>
          <a:off x="19494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14151</xdr:rowOff>
    </xdr:from>
    <xdr:to>
      <xdr:col>107</xdr:col>
      <xdr:colOff>50800</xdr:colOff>
      <xdr:row>38</xdr:row>
      <xdr:rowOff>20683</xdr:rowOff>
    </xdr:to>
    <xdr:cxnSp macro="">
      <xdr:nvCxnSpPr>
        <xdr:cNvPr id="478" name="直線コネクタ 477"/>
        <xdr:cNvCxnSpPr/>
      </xdr:nvCxnSpPr>
      <xdr:spPr>
        <a:xfrm flipV="1">
          <a:off x="19545300" y="65292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151130</xdr:rowOff>
    </xdr:from>
    <xdr:to>
      <xdr:col>98</xdr:col>
      <xdr:colOff>38100</xdr:colOff>
      <xdr:row>38</xdr:row>
      <xdr:rowOff>81280</xdr:rowOff>
    </xdr:to>
    <xdr:sp macro="" textlink="">
      <xdr:nvSpPr>
        <xdr:cNvPr id="479" name="楕円 478"/>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20683</xdr:rowOff>
    </xdr:from>
    <xdr:to>
      <xdr:col>102</xdr:col>
      <xdr:colOff>114300</xdr:colOff>
      <xdr:row>38</xdr:row>
      <xdr:rowOff>30480</xdr:rowOff>
    </xdr:to>
    <xdr:cxnSp macro="">
      <xdr:nvCxnSpPr>
        <xdr:cNvPr id="480" name="直線コネクタ 479"/>
        <xdr:cNvCxnSpPr/>
      </xdr:nvCxnSpPr>
      <xdr:spPr>
        <a:xfrm flipV="1">
          <a:off x="18656300" y="653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77305</xdr:rowOff>
    </xdr:from>
    <xdr:ext cx="469744" cy="259045"/>
    <xdr:sp macro="" textlink="">
      <xdr:nvSpPr>
        <xdr:cNvPr id="481" name="n_1aveValue【認定こども園・幼稚園・保育所】&#10;一人当たり面積"/>
        <xdr:cNvSpPr txBox="1"/>
      </xdr:nvSpPr>
      <xdr:spPr>
        <a:xfrm>
          <a:off x="21075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482" name="n_2aveValue【認定こども園・幼稚園・保育所】&#10;一人当たり面積"/>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483" name="n_3aveValue【認定こども園・幼稚園・保育所】&#10;一人当たり面積"/>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87103</xdr:rowOff>
    </xdr:from>
    <xdr:ext cx="469744" cy="259045"/>
    <xdr:sp macro="" textlink="">
      <xdr:nvSpPr>
        <xdr:cNvPr id="484" name="n_4aveValue【認定こども園・幼稚園・保育所】&#10;一人当たり面積"/>
        <xdr:cNvSpPr txBox="1"/>
      </xdr:nvSpPr>
      <xdr:spPr>
        <a:xfrm>
          <a:off x="18421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71681</xdr:rowOff>
    </xdr:from>
    <xdr:ext cx="469744" cy="259045"/>
    <xdr:sp macro="" textlink="">
      <xdr:nvSpPr>
        <xdr:cNvPr id="485" name="n_1mainValue【認定こども園・幼稚園・保育所】&#10;一人当たり面積"/>
        <xdr:cNvSpPr txBox="1"/>
      </xdr:nvSpPr>
      <xdr:spPr>
        <a:xfrm>
          <a:off x="210757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81478</xdr:rowOff>
    </xdr:from>
    <xdr:ext cx="469744" cy="259045"/>
    <xdr:sp macro="" textlink="">
      <xdr:nvSpPr>
        <xdr:cNvPr id="486" name="n_2mainValue【認定こども園・幼稚園・保育所】&#10;一人当たり面積"/>
        <xdr:cNvSpPr txBox="1"/>
      </xdr:nvSpPr>
      <xdr:spPr>
        <a:xfrm>
          <a:off x="20199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88010</xdr:rowOff>
    </xdr:from>
    <xdr:ext cx="469744" cy="259045"/>
    <xdr:sp macro="" textlink="">
      <xdr:nvSpPr>
        <xdr:cNvPr id="487" name="n_3mainValue【認定こども園・幼稚園・保育所】&#10;一人当たり面積"/>
        <xdr:cNvSpPr txBox="1"/>
      </xdr:nvSpPr>
      <xdr:spPr>
        <a:xfrm>
          <a:off x="19310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97807</xdr:rowOff>
    </xdr:from>
    <xdr:ext cx="469744" cy="259045"/>
    <xdr:sp macro="" textlink="">
      <xdr:nvSpPr>
        <xdr:cNvPr id="488" name="n_4mainValue【認定こども園・幼稚園・保育所】&#10;一人当たり面積"/>
        <xdr:cNvSpPr txBox="1"/>
      </xdr:nvSpPr>
      <xdr:spPr>
        <a:xfrm>
          <a:off x="18421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0" name="直線コネクタ 4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1" name="テキスト ボックス 5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2" name="直線コネクタ 5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3" name="テキスト ボックス 5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4" name="直線コネクタ 5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5" name="テキスト ボックス 5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6" name="直線コネクタ 5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7" name="テキスト ボックス 5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11" name="直線コネクタ 510"/>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12"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13" name="直線コネクタ 512"/>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14"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15" name="直線コネクタ 5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516"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17" name="フローチャート: 判断 516"/>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18" name="フローチャート: 判断 517"/>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19" name="フローチャート: 判断 518"/>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20" name="フローチャート: 判断 519"/>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21" name="フローチャート: 判断 520"/>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27" name="楕円 526"/>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28" name="楕円 527"/>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96012</xdr:rowOff>
    </xdr:to>
    <xdr:cxnSp macro="">
      <xdr:nvCxnSpPr>
        <xdr:cNvPr id="529" name="直線コネクタ 528"/>
        <xdr:cNvCxnSpPr/>
      </xdr:nvCxnSpPr>
      <xdr:spPr>
        <a:xfrm>
          <a:off x="14592300" y="10355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129794</xdr:rowOff>
    </xdr:from>
    <xdr:to>
      <xdr:col>72</xdr:col>
      <xdr:colOff>38100</xdr:colOff>
      <xdr:row>60</xdr:row>
      <xdr:rowOff>59944</xdr:rowOff>
    </xdr:to>
    <xdr:sp macro="" textlink="">
      <xdr:nvSpPr>
        <xdr:cNvPr id="530" name="楕円 529"/>
        <xdr:cNvSpPr/>
      </xdr:nvSpPr>
      <xdr:spPr>
        <a:xfrm>
          <a:off x="1365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xdr:rowOff>
    </xdr:from>
    <xdr:to>
      <xdr:col>76</xdr:col>
      <xdr:colOff>114300</xdr:colOff>
      <xdr:row>60</xdr:row>
      <xdr:rowOff>68580</xdr:rowOff>
    </xdr:to>
    <xdr:cxnSp macro="">
      <xdr:nvCxnSpPr>
        <xdr:cNvPr id="531" name="直線コネクタ 530"/>
        <xdr:cNvCxnSpPr/>
      </xdr:nvCxnSpPr>
      <xdr:spPr>
        <a:xfrm>
          <a:off x="13703300" y="1029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79502</xdr:rowOff>
    </xdr:from>
    <xdr:to>
      <xdr:col>67</xdr:col>
      <xdr:colOff>101600</xdr:colOff>
      <xdr:row>60</xdr:row>
      <xdr:rowOff>9652</xdr:rowOff>
    </xdr:to>
    <xdr:sp macro="" textlink="">
      <xdr:nvSpPr>
        <xdr:cNvPr id="532" name="楕円 531"/>
        <xdr:cNvSpPr/>
      </xdr:nvSpPr>
      <xdr:spPr>
        <a:xfrm>
          <a:off x="1276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130302</xdr:rowOff>
    </xdr:from>
    <xdr:to>
      <xdr:col>71</xdr:col>
      <xdr:colOff>177800</xdr:colOff>
      <xdr:row>60</xdr:row>
      <xdr:rowOff>9144</xdr:rowOff>
    </xdr:to>
    <xdr:cxnSp macro="">
      <xdr:nvCxnSpPr>
        <xdr:cNvPr id="533" name="直線コネクタ 532"/>
        <xdr:cNvCxnSpPr/>
      </xdr:nvCxnSpPr>
      <xdr:spPr>
        <a:xfrm>
          <a:off x="12814300" y="10245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129049</xdr:rowOff>
    </xdr:from>
    <xdr:ext cx="405111" cy="259045"/>
    <xdr:sp macro="" textlink="">
      <xdr:nvSpPr>
        <xdr:cNvPr id="534" name="n_1aveValue【学校施設】&#10;有形固定資産減価償却率"/>
        <xdr:cNvSpPr txBox="1"/>
      </xdr:nvSpPr>
      <xdr:spPr>
        <a:xfrm>
          <a:off x="15266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535"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23893</xdr:rowOff>
    </xdr:from>
    <xdr:ext cx="405111" cy="259045"/>
    <xdr:sp macro="" textlink="">
      <xdr:nvSpPr>
        <xdr:cNvPr id="536" name="n_3aveValue【学校施設】&#10;有形固定資産減価償却率"/>
        <xdr:cNvSpPr txBox="1"/>
      </xdr:nvSpPr>
      <xdr:spPr>
        <a:xfrm>
          <a:off x="13500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23893</xdr:rowOff>
    </xdr:from>
    <xdr:ext cx="405111" cy="259045"/>
    <xdr:sp macro="" textlink="">
      <xdr:nvSpPr>
        <xdr:cNvPr id="537" name="n_4aveValue【学校施設】&#10;有形固定資産減価償却率"/>
        <xdr:cNvSpPr txBox="1"/>
      </xdr:nvSpPr>
      <xdr:spPr>
        <a:xfrm>
          <a:off x="12611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137939</xdr:rowOff>
    </xdr:from>
    <xdr:ext cx="405111" cy="259045"/>
    <xdr:sp macro="" textlink="">
      <xdr:nvSpPr>
        <xdr:cNvPr id="538" name="n_1mainValue【学校施設】&#10;有形固定資産減価償却率"/>
        <xdr:cNvSpPr txBox="1"/>
      </xdr:nvSpPr>
      <xdr:spPr>
        <a:xfrm>
          <a:off x="152660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39"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51071</xdr:rowOff>
    </xdr:from>
    <xdr:ext cx="405111" cy="259045"/>
    <xdr:sp macro="" textlink="">
      <xdr:nvSpPr>
        <xdr:cNvPr id="540" name="n_3mainValue【学校施設】&#10;有形固定資産減価償却率"/>
        <xdr:cNvSpPr txBox="1"/>
      </xdr:nvSpPr>
      <xdr:spPr>
        <a:xfrm>
          <a:off x="13500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779</xdr:rowOff>
    </xdr:from>
    <xdr:ext cx="405111" cy="259045"/>
    <xdr:sp macro="" textlink="">
      <xdr:nvSpPr>
        <xdr:cNvPr id="541" name="n_4mainValue【学校施設】&#10;有形固定資産減価償却率"/>
        <xdr:cNvSpPr txBox="1"/>
      </xdr:nvSpPr>
      <xdr:spPr>
        <a:xfrm>
          <a:off x="12611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70" name="直線コネクタ 569"/>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71"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72" name="直線コネクタ 571"/>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3"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4" name="直線コネクタ 57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71931</xdr:rowOff>
    </xdr:from>
    <xdr:ext cx="469744" cy="259045"/>
    <xdr:sp macro="" textlink="">
      <xdr:nvSpPr>
        <xdr:cNvPr id="575" name="【学校施設】&#10;一人当たり面積平均値テキスト"/>
        <xdr:cNvSpPr txBox="1"/>
      </xdr:nvSpPr>
      <xdr:spPr>
        <a:xfrm>
          <a:off x="22199600" y="10358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576" name="フローチャート: 判断 575"/>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577" name="フローチャート: 判断 576"/>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578" name="フローチャート: 判断 577"/>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579" name="フローチャート: 判断 578"/>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580" name="フローチャート: 判断 579"/>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119221</xdr:rowOff>
    </xdr:from>
    <xdr:to>
      <xdr:col>112</xdr:col>
      <xdr:colOff>38100</xdr:colOff>
      <xdr:row>59</xdr:row>
      <xdr:rowOff>49371</xdr:rowOff>
    </xdr:to>
    <xdr:sp macro="" textlink="">
      <xdr:nvSpPr>
        <xdr:cNvPr id="586" name="楕円 585"/>
        <xdr:cNvSpPr/>
      </xdr:nvSpPr>
      <xdr:spPr>
        <a:xfrm>
          <a:off x="21272500" y="100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163513</xdr:rowOff>
    </xdr:from>
    <xdr:to>
      <xdr:col>107</xdr:col>
      <xdr:colOff>101600</xdr:colOff>
      <xdr:row>59</xdr:row>
      <xdr:rowOff>93663</xdr:rowOff>
    </xdr:to>
    <xdr:sp macro="" textlink="">
      <xdr:nvSpPr>
        <xdr:cNvPr id="587" name="楕円 586"/>
        <xdr:cNvSpPr/>
      </xdr:nvSpPr>
      <xdr:spPr>
        <a:xfrm>
          <a:off x="20383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170021</xdr:rowOff>
    </xdr:from>
    <xdr:to>
      <xdr:col>111</xdr:col>
      <xdr:colOff>177800</xdr:colOff>
      <xdr:row>59</xdr:row>
      <xdr:rowOff>42863</xdr:rowOff>
    </xdr:to>
    <xdr:cxnSp macro="">
      <xdr:nvCxnSpPr>
        <xdr:cNvPr id="588" name="直線コネクタ 587"/>
        <xdr:cNvCxnSpPr/>
      </xdr:nvCxnSpPr>
      <xdr:spPr>
        <a:xfrm flipV="1">
          <a:off x="20434300" y="10114121"/>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19209</xdr:rowOff>
    </xdr:from>
    <xdr:to>
      <xdr:col>102</xdr:col>
      <xdr:colOff>165100</xdr:colOff>
      <xdr:row>59</xdr:row>
      <xdr:rowOff>120809</xdr:rowOff>
    </xdr:to>
    <xdr:sp macro="" textlink="">
      <xdr:nvSpPr>
        <xdr:cNvPr id="589" name="楕円 588"/>
        <xdr:cNvSpPr/>
      </xdr:nvSpPr>
      <xdr:spPr>
        <a:xfrm>
          <a:off x="19494500" y="101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42863</xdr:rowOff>
    </xdr:from>
    <xdr:to>
      <xdr:col>107</xdr:col>
      <xdr:colOff>50800</xdr:colOff>
      <xdr:row>59</xdr:row>
      <xdr:rowOff>70009</xdr:rowOff>
    </xdr:to>
    <xdr:cxnSp macro="">
      <xdr:nvCxnSpPr>
        <xdr:cNvPr id="590" name="直線コネクタ 589"/>
        <xdr:cNvCxnSpPr/>
      </xdr:nvCxnSpPr>
      <xdr:spPr>
        <a:xfrm flipV="1">
          <a:off x="19545300" y="10158413"/>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56356</xdr:rowOff>
    </xdr:from>
    <xdr:to>
      <xdr:col>98</xdr:col>
      <xdr:colOff>38100</xdr:colOff>
      <xdr:row>59</xdr:row>
      <xdr:rowOff>157956</xdr:rowOff>
    </xdr:to>
    <xdr:sp macro="" textlink="">
      <xdr:nvSpPr>
        <xdr:cNvPr id="591" name="楕円 590"/>
        <xdr:cNvSpPr/>
      </xdr:nvSpPr>
      <xdr:spPr>
        <a:xfrm>
          <a:off x="18605500" y="10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70009</xdr:rowOff>
    </xdr:from>
    <xdr:to>
      <xdr:col>102</xdr:col>
      <xdr:colOff>114300</xdr:colOff>
      <xdr:row>59</xdr:row>
      <xdr:rowOff>107156</xdr:rowOff>
    </xdr:to>
    <xdr:cxnSp macro="">
      <xdr:nvCxnSpPr>
        <xdr:cNvPr id="592" name="直線コネクタ 591"/>
        <xdr:cNvCxnSpPr/>
      </xdr:nvCxnSpPr>
      <xdr:spPr>
        <a:xfrm flipV="1">
          <a:off x="18656300" y="1018555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29068</xdr:rowOff>
    </xdr:from>
    <xdr:ext cx="469744" cy="259045"/>
    <xdr:sp macro="" textlink="">
      <xdr:nvSpPr>
        <xdr:cNvPr id="593" name="n_1aveValue【学校施設】&#10;一人当たり面積"/>
        <xdr:cNvSpPr txBox="1"/>
      </xdr:nvSpPr>
      <xdr:spPr>
        <a:xfrm>
          <a:off x="21075727" y="104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66215</xdr:rowOff>
    </xdr:from>
    <xdr:ext cx="469744" cy="259045"/>
    <xdr:sp macro="" textlink="">
      <xdr:nvSpPr>
        <xdr:cNvPr id="594" name="n_2aveValue【学校施設】&#10;一人当たり面積"/>
        <xdr:cNvSpPr txBox="1"/>
      </xdr:nvSpPr>
      <xdr:spPr>
        <a:xfrm>
          <a:off x="20199427" y="105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595"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596"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65898</xdr:rowOff>
    </xdr:from>
    <xdr:ext cx="469744" cy="259045"/>
    <xdr:sp macro="" textlink="">
      <xdr:nvSpPr>
        <xdr:cNvPr id="597" name="n_1mainValue【学校施設】&#10;一人当たり面積"/>
        <xdr:cNvSpPr txBox="1"/>
      </xdr:nvSpPr>
      <xdr:spPr>
        <a:xfrm>
          <a:off x="21075727" y="98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110190</xdr:rowOff>
    </xdr:from>
    <xdr:ext cx="469744" cy="259045"/>
    <xdr:sp macro="" textlink="">
      <xdr:nvSpPr>
        <xdr:cNvPr id="598" name="n_2mainValue【学校施設】&#10;一人当たり面積"/>
        <xdr:cNvSpPr txBox="1"/>
      </xdr:nvSpPr>
      <xdr:spPr>
        <a:xfrm>
          <a:off x="20199427" y="988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137336</xdr:rowOff>
    </xdr:from>
    <xdr:ext cx="469744" cy="259045"/>
    <xdr:sp macro="" textlink="">
      <xdr:nvSpPr>
        <xdr:cNvPr id="599" name="n_3mainValue【学校施設】&#10;一人当たり面積"/>
        <xdr:cNvSpPr txBox="1"/>
      </xdr:nvSpPr>
      <xdr:spPr>
        <a:xfrm>
          <a:off x="19310427" y="99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3033</xdr:rowOff>
    </xdr:from>
    <xdr:ext cx="469744" cy="259045"/>
    <xdr:sp macro="" textlink="">
      <xdr:nvSpPr>
        <xdr:cNvPr id="600" name="n_4mainValue【学校施設】&#10;一人当たり面積"/>
        <xdr:cNvSpPr txBox="1"/>
      </xdr:nvSpPr>
      <xdr:spPr>
        <a:xfrm>
          <a:off x="18421427" y="994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2" name="直線コネクタ 6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3" name="テキスト ボックス 61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4" name="直線コネクタ 6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5" name="テキスト ボックス 6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6" name="直線コネクタ 6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7" name="テキスト ボックス 6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8" name="直線コネクタ 6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9" name="テキスト ボックス 6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1" name="テキスト ボックス 6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623" name="直線コネクタ 622"/>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4"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5" name="直線コネクタ 624"/>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626" name="【児童館】&#10;有形固定資産減価償却率最大値テキスト"/>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627" name="直線コネクタ 626"/>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144035</xdr:rowOff>
    </xdr:from>
    <xdr:ext cx="405111" cy="259045"/>
    <xdr:sp macro="" textlink="">
      <xdr:nvSpPr>
        <xdr:cNvPr id="628" name="【児童館】&#10;有形固定資産減価償却率平均値テキスト"/>
        <xdr:cNvSpPr txBox="1"/>
      </xdr:nvSpPr>
      <xdr:spPr>
        <a:xfrm>
          <a:off x="16357600" y="13517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629" name="フローチャート: 判断 628"/>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630" name="フローチャート: 判断 629"/>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631" name="フローチャート: 判断 630"/>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632" name="フローチャート: 判断 631"/>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633" name="フローチャート: 判断 632"/>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39" name="楕円 638"/>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40" name="楕円 639"/>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41" name="直線コネクタ 640"/>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42" name="楕円 641"/>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43" name="直線コネクタ 642"/>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44" name="楕円 643"/>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45" name="直線コネクタ 644"/>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646" name="n_1aveValue【児童館】&#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647" name="n_2aveValue【児童館】&#10;有形固定資産減価償却率"/>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648" name="n_3aveValue【児童館】&#10;有形固定資産減価償却率"/>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649" name="n_4aveValue【児童館】&#10;有形固定資産減価償却率"/>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50"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51"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52"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53"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4" name="直線コネクタ 6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5" name="テキスト ボックス 6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6" name="直線コネクタ 6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7" name="テキスト ボックス 6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8" name="直線コネクタ 6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9" name="テキスト ボックス 6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0" name="直線コネクタ 6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1" name="テキスト ボックス 6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2" name="直線コネクタ 6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3" name="テキスト ボックス 6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4" name="直線コネクタ 6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5" name="テキスト ボックス 6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85</xdr:row>
      <xdr:rowOff>78921</xdr:rowOff>
    </xdr:to>
    <xdr:cxnSp macro="">
      <xdr:nvCxnSpPr>
        <xdr:cNvPr id="679" name="直線コネクタ 678"/>
        <xdr:cNvCxnSpPr/>
      </xdr:nvCxnSpPr>
      <xdr:spPr>
        <a:xfrm flipV="1">
          <a:off x="22160864" y="13378543"/>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82748</xdr:rowOff>
    </xdr:from>
    <xdr:ext cx="469744" cy="259045"/>
    <xdr:sp macro="" textlink="">
      <xdr:nvSpPr>
        <xdr:cNvPr id="680" name="【児童館】&#10;一人当たり面積最小値テキスト"/>
        <xdr:cNvSpPr txBox="1"/>
      </xdr:nvSpPr>
      <xdr:spPr>
        <a:xfrm>
          <a:off x="221996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78921</xdr:rowOff>
    </xdr:from>
    <xdr:to>
      <xdr:col>116</xdr:col>
      <xdr:colOff>152400</xdr:colOff>
      <xdr:row>85</xdr:row>
      <xdr:rowOff>78921</xdr:rowOff>
    </xdr:to>
    <xdr:cxnSp macro="">
      <xdr:nvCxnSpPr>
        <xdr:cNvPr id="681" name="直線コネクタ 680"/>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3" name="直線コネクタ 68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684" name="【児童館】&#10;一人当たり面積平均値テキスト"/>
        <xdr:cNvSpPr txBox="1"/>
      </xdr:nvSpPr>
      <xdr:spPr>
        <a:xfrm>
          <a:off x="221996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685" name="フローチャート: 判断 684"/>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686" name="フローチャート: 判断 685"/>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687" name="フローチャート: 判断 686"/>
        <xdr:cNvSpPr/>
      </xdr:nvSpPr>
      <xdr:spPr>
        <a:xfrm>
          <a:off x="20383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88" name="フローチャート: 判断 68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142421</xdr:rowOff>
    </xdr:from>
    <xdr:to>
      <xdr:col>98</xdr:col>
      <xdr:colOff>38100</xdr:colOff>
      <xdr:row>84</xdr:row>
      <xdr:rowOff>72571</xdr:rowOff>
    </xdr:to>
    <xdr:sp macro="" textlink="">
      <xdr:nvSpPr>
        <xdr:cNvPr id="689" name="フローチャート: 判断 688"/>
        <xdr:cNvSpPr/>
      </xdr:nvSpPr>
      <xdr:spPr>
        <a:xfrm>
          <a:off x="18605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695" name="楕円 694"/>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28121</xdr:rowOff>
    </xdr:from>
    <xdr:to>
      <xdr:col>107</xdr:col>
      <xdr:colOff>101600</xdr:colOff>
      <xdr:row>85</xdr:row>
      <xdr:rowOff>129721</xdr:rowOff>
    </xdr:to>
    <xdr:sp macro="" textlink="">
      <xdr:nvSpPr>
        <xdr:cNvPr id="696" name="楕円 695"/>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697" name="直線コネクタ 696"/>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98" name="楕円 697"/>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699" name="直線コネクタ 698"/>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00" name="楕円 699"/>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111579</xdr:rowOff>
    </xdr:to>
    <xdr:cxnSp macro="">
      <xdr:nvCxnSpPr>
        <xdr:cNvPr id="701" name="直線コネクタ 700"/>
        <xdr:cNvCxnSpPr/>
      </xdr:nvCxnSpPr>
      <xdr:spPr>
        <a:xfrm flipV="1">
          <a:off x="18656300" y="1465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702" name="n_1aveValue【児童館】&#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703" name="n_2aveValue【児童館】&#10;一人当たり面積"/>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0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89098</xdr:rowOff>
    </xdr:from>
    <xdr:ext cx="469744" cy="259045"/>
    <xdr:sp macro="" textlink="">
      <xdr:nvSpPr>
        <xdr:cNvPr id="705" name="n_4aveValue【児童館】&#10;一人当たり面積"/>
        <xdr:cNvSpPr txBox="1"/>
      </xdr:nvSpPr>
      <xdr:spPr>
        <a:xfrm>
          <a:off x="18421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06"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07"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08"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09"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2" name="テキスト ボックス 7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0" name="テキスト ボックス 72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733" name="直線コネクタ 732"/>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734"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735" name="直線コネクタ 734"/>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736"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37" name="直線コネクタ 736"/>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40022</xdr:rowOff>
    </xdr:from>
    <xdr:ext cx="405111" cy="259045"/>
    <xdr:sp macro="" textlink="">
      <xdr:nvSpPr>
        <xdr:cNvPr id="738" name="【公民館】&#10;有形固定資産減価償却率平均値テキスト"/>
        <xdr:cNvSpPr txBox="1"/>
      </xdr:nvSpPr>
      <xdr:spPr>
        <a:xfrm>
          <a:off x="16357600" y="1821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39" name="フローチャート: 判断 738"/>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740" name="フローチャート: 判断 739"/>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741" name="フローチャート: 判断 740"/>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742" name="フローチャート: 判断 741"/>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743" name="フローチャート: 判断 742"/>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53975</xdr:rowOff>
    </xdr:from>
    <xdr:to>
      <xdr:col>81</xdr:col>
      <xdr:colOff>101600</xdr:colOff>
      <xdr:row>108</xdr:row>
      <xdr:rowOff>155575</xdr:rowOff>
    </xdr:to>
    <xdr:sp macro="" textlink="">
      <xdr:nvSpPr>
        <xdr:cNvPr id="749" name="楕円 748"/>
        <xdr:cNvSpPr/>
      </xdr:nvSpPr>
      <xdr:spPr>
        <a:xfrm>
          <a:off x="1543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23495</xdr:rowOff>
    </xdr:from>
    <xdr:to>
      <xdr:col>76</xdr:col>
      <xdr:colOff>165100</xdr:colOff>
      <xdr:row>108</xdr:row>
      <xdr:rowOff>125095</xdr:rowOff>
    </xdr:to>
    <xdr:sp macro="" textlink="">
      <xdr:nvSpPr>
        <xdr:cNvPr id="750" name="楕円 749"/>
        <xdr:cNvSpPr/>
      </xdr:nvSpPr>
      <xdr:spPr>
        <a:xfrm>
          <a:off x="14541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74295</xdr:rowOff>
    </xdr:from>
    <xdr:to>
      <xdr:col>81</xdr:col>
      <xdr:colOff>50800</xdr:colOff>
      <xdr:row>108</xdr:row>
      <xdr:rowOff>104775</xdr:rowOff>
    </xdr:to>
    <xdr:cxnSp macro="">
      <xdr:nvCxnSpPr>
        <xdr:cNvPr id="751" name="直線コネクタ 750"/>
        <xdr:cNvCxnSpPr/>
      </xdr:nvCxnSpPr>
      <xdr:spPr>
        <a:xfrm>
          <a:off x="14592300" y="18590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752" name="楕円 751"/>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108</xdr:row>
      <xdr:rowOff>74295</xdr:rowOff>
    </xdr:to>
    <xdr:cxnSp macro="">
      <xdr:nvCxnSpPr>
        <xdr:cNvPr id="753" name="直線コネクタ 752"/>
        <xdr:cNvCxnSpPr/>
      </xdr:nvCxnSpPr>
      <xdr:spPr>
        <a:xfrm>
          <a:off x="13703300" y="185013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31114</xdr:rowOff>
    </xdr:from>
    <xdr:to>
      <xdr:col>67</xdr:col>
      <xdr:colOff>101600</xdr:colOff>
      <xdr:row>108</xdr:row>
      <xdr:rowOff>132714</xdr:rowOff>
    </xdr:to>
    <xdr:sp macro="" textlink="">
      <xdr:nvSpPr>
        <xdr:cNvPr id="754" name="楕円 753"/>
        <xdr:cNvSpPr/>
      </xdr:nvSpPr>
      <xdr:spPr>
        <a:xfrm>
          <a:off x="12763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108</xdr:row>
      <xdr:rowOff>81914</xdr:rowOff>
    </xdr:to>
    <xdr:cxnSp macro="">
      <xdr:nvCxnSpPr>
        <xdr:cNvPr id="755" name="直線コネクタ 754"/>
        <xdr:cNvCxnSpPr/>
      </xdr:nvCxnSpPr>
      <xdr:spPr>
        <a:xfrm flipV="1">
          <a:off x="12814300" y="1850136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756" name="n_1aveValue【公民館】&#10;有形固定資産減価償却率"/>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757"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758"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759"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146702</xdr:rowOff>
    </xdr:from>
    <xdr:ext cx="405111" cy="259045"/>
    <xdr:sp macro="" textlink="">
      <xdr:nvSpPr>
        <xdr:cNvPr id="760" name="n_1mainValue【公民館】&#10;有形固定資産減価償却率"/>
        <xdr:cNvSpPr txBox="1"/>
      </xdr:nvSpPr>
      <xdr:spPr>
        <a:xfrm>
          <a:off x="15266044"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116222</xdr:rowOff>
    </xdr:from>
    <xdr:ext cx="405111" cy="259045"/>
    <xdr:sp macro="" textlink="">
      <xdr:nvSpPr>
        <xdr:cNvPr id="761" name="n_2mainValue【公民館】&#10;有形固定資産減価償却率"/>
        <xdr:cNvSpPr txBox="1"/>
      </xdr:nvSpPr>
      <xdr:spPr>
        <a:xfrm>
          <a:off x="14389744" y="186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762" name="n_3mainValue【公民館】&#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123841</xdr:rowOff>
    </xdr:from>
    <xdr:ext cx="405111" cy="259045"/>
    <xdr:sp macro="" textlink="">
      <xdr:nvSpPr>
        <xdr:cNvPr id="763" name="n_4mainValue【公民館】&#10;有形固定資産減価償却率"/>
        <xdr:cNvSpPr txBox="1"/>
      </xdr:nvSpPr>
      <xdr:spPr>
        <a:xfrm>
          <a:off x="12611744"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4" name="直線コネクタ 7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5" name="テキスト ボックス 7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6" name="直線コネクタ 7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7" name="テキスト ボックス 7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8" name="直線コネクタ 7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9" name="テキスト ボックス 7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0" name="直線コネクタ 7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1" name="テキスト ボックス 7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785" name="直線コネクタ 784"/>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86"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87" name="直線コネクタ 786"/>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788"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789" name="直線コネクタ 788"/>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790" name="【公民館】&#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91" name="フローチャート: 判断 790"/>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792" name="フローチャート: 判断 791"/>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793" name="フローチャート: 判断 792"/>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94" name="フローチャート: 判断 793"/>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95" name="フローチャート: 判断 794"/>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114554</xdr:rowOff>
    </xdr:from>
    <xdr:to>
      <xdr:col>112</xdr:col>
      <xdr:colOff>38100</xdr:colOff>
      <xdr:row>102</xdr:row>
      <xdr:rowOff>44704</xdr:rowOff>
    </xdr:to>
    <xdr:sp macro="" textlink="">
      <xdr:nvSpPr>
        <xdr:cNvPr id="801" name="楕円 800"/>
        <xdr:cNvSpPr/>
      </xdr:nvSpPr>
      <xdr:spPr>
        <a:xfrm>
          <a:off x="21272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132842</xdr:rowOff>
    </xdr:from>
    <xdr:to>
      <xdr:col>107</xdr:col>
      <xdr:colOff>101600</xdr:colOff>
      <xdr:row>102</xdr:row>
      <xdr:rowOff>62992</xdr:rowOff>
    </xdr:to>
    <xdr:sp macro="" textlink="">
      <xdr:nvSpPr>
        <xdr:cNvPr id="802" name="楕円 801"/>
        <xdr:cNvSpPr/>
      </xdr:nvSpPr>
      <xdr:spPr>
        <a:xfrm>
          <a:off x="20383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165354</xdr:rowOff>
    </xdr:from>
    <xdr:to>
      <xdr:col>111</xdr:col>
      <xdr:colOff>177800</xdr:colOff>
      <xdr:row>102</xdr:row>
      <xdr:rowOff>12192</xdr:rowOff>
    </xdr:to>
    <xdr:cxnSp macro="">
      <xdr:nvCxnSpPr>
        <xdr:cNvPr id="803" name="直線コネクタ 802"/>
        <xdr:cNvCxnSpPr/>
      </xdr:nvCxnSpPr>
      <xdr:spPr>
        <a:xfrm flipV="1">
          <a:off x="20434300" y="17481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23113</xdr:rowOff>
    </xdr:from>
    <xdr:to>
      <xdr:col>102</xdr:col>
      <xdr:colOff>165100</xdr:colOff>
      <xdr:row>103</xdr:row>
      <xdr:rowOff>124713</xdr:rowOff>
    </xdr:to>
    <xdr:sp macro="" textlink="">
      <xdr:nvSpPr>
        <xdr:cNvPr id="804" name="楕円 803"/>
        <xdr:cNvSpPr/>
      </xdr:nvSpPr>
      <xdr:spPr>
        <a:xfrm>
          <a:off x="19494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xdr:rowOff>
    </xdr:from>
    <xdr:to>
      <xdr:col>107</xdr:col>
      <xdr:colOff>50800</xdr:colOff>
      <xdr:row>103</xdr:row>
      <xdr:rowOff>73913</xdr:rowOff>
    </xdr:to>
    <xdr:cxnSp macro="">
      <xdr:nvCxnSpPr>
        <xdr:cNvPr id="805" name="直線コネクタ 804"/>
        <xdr:cNvCxnSpPr/>
      </xdr:nvCxnSpPr>
      <xdr:spPr>
        <a:xfrm flipV="1">
          <a:off x="19545300" y="17500092"/>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36830</xdr:rowOff>
    </xdr:from>
    <xdr:to>
      <xdr:col>98</xdr:col>
      <xdr:colOff>38100</xdr:colOff>
      <xdr:row>103</xdr:row>
      <xdr:rowOff>138430</xdr:rowOff>
    </xdr:to>
    <xdr:sp macro="" textlink="">
      <xdr:nvSpPr>
        <xdr:cNvPr id="806" name="楕円 805"/>
        <xdr:cNvSpPr/>
      </xdr:nvSpPr>
      <xdr:spPr>
        <a:xfrm>
          <a:off x="18605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73913</xdr:rowOff>
    </xdr:from>
    <xdr:to>
      <xdr:col>102</xdr:col>
      <xdr:colOff>114300</xdr:colOff>
      <xdr:row>103</xdr:row>
      <xdr:rowOff>87630</xdr:rowOff>
    </xdr:to>
    <xdr:cxnSp macro="">
      <xdr:nvCxnSpPr>
        <xdr:cNvPr id="807" name="直線コネクタ 806"/>
        <xdr:cNvCxnSpPr/>
      </xdr:nvCxnSpPr>
      <xdr:spPr>
        <a:xfrm flipV="1">
          <a:off x="18656300" y="17733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40403</xdr:rowOff>
    </xdr:from>
    <xdr:ext cx="469744" cy="259045"/>
    <xdr:sp macro="" textlink="">
      <xdr:nvSpPr>
        <xdr:cNvPr id="808" name="n_1aveValue【公民館】&#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809" name="n_2aveValue【公民館】&#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810" name="n_3aveValue【公民館】&#10;一人当たり面積"/>
        <xdr:cNvSpPr txBox="1"/>
      </xdr:nvSpPr>
      <xdr:spPr>
        <a:xfrm>
          <a:off x="19310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811" name="n_4aveValue【公民館】&#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61231</xdr:rowOff>
    </xdr:from>
    <xdr:ext cx="469744" cy="259045"/>
    <xdr:sp macro="" textlink="">
      <xdr:nvSpPr>
        <xdr:cNvPr id="812" name="n_1mainValue【公民館】&#10;一人当たり面積"/>
        <xdr:cNvSpPr txBox="1"/>
      </xdr:nvSpPr>
      <xdr:spPr>
        <a:xfrm>
          <a:off x="210757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79519</xdr:rowOff>
    </xdr:from>
    <xdr:ext cx="469744" cy="259045"/>
    <xdr:sp macro="" textlink="">
      <xdr:nvSpPr>
        <xdr:cNvPr id="813" name="n_2mainValue【公民館】&#10;一人当たり面積"/>
        <xdr:cNvSpPr txBox="1"/>
      </xdr:nvSpPr>
      <xdr:spPr>
        <a:xfrm>
          <a:off x="201994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141240</xdr:rowOff>
    </xdr:from>
    <xdr:ext cx="469744" cy="259045"/>
    <xdr:sp macro="" textlink="">
      <xdr:nvSpPr>
        <xdr:cNvPr id="814" name="n_3mainValue【公民館】&#10;一人当たり面積"/>
        <xdr:cNvSpPr txBox="1"/>
      </xdr:nvSpPr>
      <xdr:spPr>
        <a:xfrm>
          <a:off x="19310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154957</xdr:rowOff>
    </xdr:from>
    <xdr:ext cx="469744" cy="259045"/>
    <xdr:sp macro="" textlink="">
      <xdr:nvSpPr>
        <xdr:cNvPr id="815" name="n_4mainValue【公民館】&#10;一人当たり面積"/>
        <xdr:cNvSpPr txBox="1"/>
      </xdr:nvSpPr>
      <xdr:spPr>
        <a:xfrm>
          <a:off x="18421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児童館、公民館である。学校施設においては、昭和４０年代から６０年代にかけて多くが整備されたこともあり、今後大規模改修や更新時期を迎える施設が集中してくることが予想される。また、学校施設や公民館、公営住宅については、一人当たりの面積が類似団体と比較して高くなっ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長期総合計画や公共施設等個別施設計画などの計画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施設の統合や廃止等も視野に入れた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1" name="楕円 70"/>
        <xdr:cNvSpPr/>
      </xdr:nvSpPr>
      <xdr:spPr>
        <a:xfrm>
          <a:off x="3746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167132</xdr:rowOff>
    </xdr:from>
    <xdr:to>
      <xdr:col>15</xdr:col>
      <xdr:colOff>101600</xdr:colOff>
      <xdr:row>39</xdr:row>
      <xdr:rowOff>97282</xdr:rowOff>
    </xdr:to>
    <xdr:sp macro="" textlink="">
      <xdr:nvSpPr>
        <xdr:cNvPr id="72" name="楕円 71"/>
        <xdr:cNvSpPr/>
      </xdr:nvSpPr>
      <xdr:spPr>
        <a:xfrm>
          <a:off x="2857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94488</xdr:rowOff>
    </xdr:to>
    <xdr:cxnSp macro="">
      <xdr:nvCxnSpPr>
        <xdr:cNvPr id="73" name="直線コネクタ 72"/>
        <xdr:cNvCxnSpPr/>
      </xdr:nvCxnSpPr>
      <xdr:spPr>
        <a:xfrm>
          <a:off x="2908300" y="673303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4" name="楕円 73"/>
        <xdr:cNvSpPr/>
      </xdr:nvSpPr>
      <xdr:spPr>
        <a:xfrm>
          <a:off x="196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46482</xdr:rowOff>
    </xdr:to>
    <xdr:cxnSp macro="">
      <xdr:nvCxnSpPr>
        <xdr:cNvPr id="75" name="直線コネクタ 74"/>
        <xdr:cNvCxnSpPr/>
      </xdr:nvCxnSpPr>
      <xdr:spPr>
        <a:xfrm>
          <a:off x="2019300" y="66850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76" name="楕円 75"/>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169926</xdr:rowOff>
    </xdr:to>
    <xdr:cxnSp macro="">
      <xdr:nvCxnSpPr>
        <xdr:cNvPr id="77" name="直線コネクタ 76"/>
        <xdr:cNvCxnSpPr/>
      </xdr:nvCxnSpPr>
      <xdr:spPr>
        <a:xfrm>
          <a:off x="1130300" y="66370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78"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111523</xdr:rowOff>
    </xdr:from>
    <xdr:ext cx="405111" cy="259045"/>
    <xdr:sp macro="" textlink="">
      <xdr:nvSpPr>
        <xdr:cNvPr id="79" name="n_2aveValue【図書館】&#10;有形固定資産減価償却率"/>
        <xdr:cNvSpPr txBox="1"/>
      </xdr:nvSpPr>
      <xdr:spPr>
        <a:xfrm>
          <a:off x="2705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0"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1" name="n_4aveValue【図書館】&#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2" name="n_1mainValue【図書館】&#10;有形固定資産減価償却率"/>
        <xdr:cNvSpPr txBox="1"/>
      </xdr:nvSpPr>
      <xdr:spPr>
        <a:xfrm>
          <a:off x="35820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3" name="n_2mainValue【図書館】&#10;有形固定資産減価償却率"/>
        <xdr:cNvSpPr txBox="1"/>
      </xdr:nvSpPr>
      <xdr:spPr>
        <a:xfrm>
          <a:off x="2705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40403</xdr:rowOff>
    </xdr:from>
    <xdr:ext cx="405111" cy="259045"/>
    <xdr:sp macro="" textlink="">
      <xdr:nvSpPr>
        <xdr:cNvPr id="84" name="n_3mainValue【図書館】&#10;有形固定資産減価償却率"/>
        <xdr:cNvSpPr txBox="1"/>
      </xdr:nvSpPr>
      <xdr:spPr>
        <a:xfrm>
          <a:off x="1816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85" name="n_4mainValue【図書館】&#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1" name="直線コネクタ 110"/>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2"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3" name="直線コネクタ 112"/>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4"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5" name="直線コネクタ 114"/>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44649</xdr:rowOff>
    </xdr:from>
    <xdr:ext cx="469744" cy="259045"/>
    <xdr:sp macro="" textlink="">
      <xdr:nvSpPr>
        <xdr:cNvPr id="116" name="【図書館】&#10;一人当たり面積平均値テキスト"/>
        <xdr:cNvSpPr txBox="1"/>
      </xdr:nvSpPr>
      <xdr:spPr>
        <a:xfrm>
          <a:off x="105156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17" name="フローチャート: 判断 116"/>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8" name="フローチャート: 判断 11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19" name="フローチャート: 判断 118"/>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0" name="フローチャート: 判断 119"/>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1" name="フローチャート: 判断 120"/>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156028</xdr:rowOff>
    </xdr:from>
    <xdr:to>
      <xdr:col>50</xdr:col>
      <xdr:colOff>165100</xdr:colOff>
      <xdr:row>39</xdr:row>
      <xdr:rowOff>86178</xdr:rowOff>
    </xdr:to>
    <xdr:sp macro="" textlink="">
      <xdr:nvSpPr>
        <xdr:cNvPr id="127" name="楕円 126"/>
        <xdr:cNvSpPr/>
      </xdr:nvSpPr>
      <xdr:spPr>
        <a:xfrm>
          <a:off x="958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907</xdr:rowOff>
    </xdr:from>
    <xdr:to>
      <xdr:col>46</xdr:col>
      <xdr:colOff>38100</xdr:colOff>
      <xdr:row>39</xdr:row>
      <xdr:rowOff>102507</xdr:rowOff>
    </xdr:to>
    <xdr:sp macro="" textlink="">
      <xdr:nvSpPr>
        <xdr:cNvPr id="128" name="楕円 127"/>
        <xdr:cNvSpPr/>
      </xdr:nvSpPr>
      <xdr:spPr>
        <a:xfrm>
          <a:off x="869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39</xdr:row>
      <xdr:rowOff>51707</xdr:rowOff>
    </xdr:to>
    <xdr:cxnSp macro="">
      <xdr:nvCxnSpPr>
        <xdr:cNvPr id="129" name="直線コネクタ 128"/>
        <xdr:cNvCxnSpPr/>
      </xdr:nvCxnSpPr>
      <xdr:spPr>
        <a:xfrm flipV="1">
          <a:off x="8750300" y="6721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xdr:rowOff>
    </xdr:from>
    <xdr:to>
      <xdr:col>41</xdr:col>
      <xdr:colOff>101600</xdr:colOff>
      <xdr:row>39</xdr:row>
      <xdr:rowOff>102507</xdr:rowOff>
    </xdr:to>
    <xdr:sp macro="" textlink="">
      <xdr:nvSpPr>
        <xdr:cNvPr id="130" name="楕円 129"/>
        <xdr:cNvSpPr/>
      </xdr:nvSpPr>
      <xdr:spPr>
        <a:xfrm>
          <a:off x="781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51707</xdr:rowOff>
    </xdr:from>
    <xdr:to>
      <xdr:col>45</xdr:col>
      <xdr:colOff>177800</xdr:colOff>
      <xdr:row>39</xdr:row>
      <xdr:rowOff>51707</xdr:rowOff>
    </xdr:to>
    <xdr:cxnSp macro="">
      <xdr:nvCxnSpPr>
        <xdr:cNvPr id="131" name="直線コネクタ 130"/>
        <xdr:cNvCxnSpPr/>
      </xdr:nvCxnSpPr>
      <xdr:spPr>
        <a:xfrm>
          <a:off x="7861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32" name="楕円 131"/>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51707</xdr:rowOff>
    </xdr:from>
    <xdr:to>
      <xdr:col>41</xdr:col>
      <xdr:colOff>50800</xdr:colOff>
      <xdr:row>39</xdr:row>
      <xdr:rowOff>51707</xdr:rowOff>
    </xdr:to>
    <xdr:cxnSp macro="">
      <xdr:nvCxnSpPr>
        <xdr:cNvPr id="133" name="直線コネクタ 132"/>
        <xdr:cNvCxnSpPr/>
      </xdr:nvCxnSpPr>
      <xdr:spPr>
        <a:xfrm>
          <a:off x="6972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3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35"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12899</xdr:rowOff>
    </xdr:from>
    <xdr:ext cx="469744" cy="259045"/>
    <xdr:sp macro="" textlink="">
      <xdr:nvSpPr>
        <xdr:cNvPr id="136"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37"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77305</xdr:rowOff>
    </xdr:from>
    <xdr:ext cx="469744" cy="259045"/>
    <xdr:sp macro="" textlink="">
      <xdr:nvSpPr>
        <xdr:cNvPr id="138" name="n_1mainValue【図書館】&#10;一人当たり面積"/>
        <xdr:cNvSpPr txBox="1"/>
      </xdr:nvSpPr>
      <xdr:spPr>
        <a:xfrm>
          <a:off x="9391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93634</xdr:rowOff>
    </xdr:from>
    <xdr:ext cx="469744" cy="259045"/>
    <xdr:sp macro="" textlink="">
      <xdr:nvSpPr>
        <xdr:cNvPr id="139" name="n_2mainValue【図書館】&#10;一人当たり面積"/>
        <xdr:cNvSpPr txBox="1"/>
      </xdr:nvSpPr>
      <xdr:spPr>
        <a:xfrm>
          <a:off x="8515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93634</xdr:rowOff>
    </xdr:from>
    <xdr:ext cx="469744" cy="259045"/>
    <xdr:sp macro="" textlink="">
      <xdr:nvSpPr>
        <xdr:cNvPr id="140" name="n_3mainValue【図書館】&#10;一人当たり面積"/>
        <xdr:cNvSpPr txBox="1"/>
      </xdr:nvSpPr>
      <xdr:spPr>
        <a:xfrm>
          <a:off x="7626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93634</xdr:rowOff>
    </xdr:from>
    <xdr:ext cx="469744" cy="259045"/>
    <xdr:sp macro="" textlink="">
      <xdr:nvSpPr>
        <xdr:cNvPr id="141" name="n_4mainValue【図書館】&#10;一人当たり面積"/>
        <xdr:cNvSpPr txBox="1"/>
      </xdr:nvSpPr>
      <xdr:spPr>
        <a:xfrm>
          <a:off x="6737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66" name="直線コネクタ 165"/>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67"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68" name="直線コネクタ 167"/>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69"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0" name="直線コネクタ 169"/>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1" name="【体育館・プール】&#10;有形固定資産減価償却率平均値テキスト"/>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2" name="フローチャート: 判断 171"/>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3" name="フローチャート: 判断 172"/>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74" name="フローチャート: 判断 173"/>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5" name="フローチャート: 判断 174"/>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76" name="フローチャート: 判断 175"/>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82" name="楕円 181"/>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xdr:rowOff>
    </xdr:from>
    <xdr:to>
      <xdr:col>15</xdr:col>
      <xdr:colOff>101600</xdr:colOff>
      <xdr:row>59</xdr:row>
      <xdr:rowOff>109855</xdr:rowOff>
    </xdr:to>
    <xdr:sp macro="" textlink="">
      <xdr:nvSpPr>
        <xdr:cNvPr id="183" name="楕円 182"/>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108585</xdr:rowOff>
    </xdr:to>
    <xdr:cxnSp macro="">
      <xdr:nvCxnSpPr>
        <xdr:cNvPr id="184" name="直線コネクタ 183"/>
        <xdr:cNvCxnSpPr/>
      </xdr:nvCxnSpPr>
      <xdr:spPr>
        <a:xfrm>
          <a:off x="2908300" y="101746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85" name="楕円 184"/>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59055</xdr:rowOff>
    </xdr:to>
    <xdr:cxnSp macro="">
      <xdr:nvCxnSpPr>
        <xdr:cNvPr id="186" name="直線コネクタ 185"/>
        <xdr:cNvCxnSpPr/>
      </xdr:nvCxnSpPr>
      <xdr:spPr>
        <a:xfrm>
          <a:off x="2019300" y="10138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93980</xdr:rowOff>
    </xdr:from>
    <xdr:to>
      <xdr:col>6</xdr:col>
      <xdr:colOff>38100</xdr:colOff>
      <xdr:row>59</xdr:row>
      <xdr:rowOff>24130</xdr:rowOff>
    </xdr:to>
    <xdr:sp macro="" textlink="">
      <xdr:nvSpPr>
        <xdr:cNvPr id="187" name="楕円 186"/>
        <xdr:cNvSpPr/>
      </xdr:nvSpPr>
      <xdr:spPr>
        <a:xfrm>
          <a:off x="1079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144780</xdr:rowOff>
    </xdr:from>
    <xdr:to>
      <xdr:col>10</xdr:col>
      <xdr:colOff>114300</xdr:colOff>
      <xdr:row>59</xdr:row>
      <xdr:rowOff>22860</xdr:rowOff>
    </xdr:to>
    <xdr:cxnSp macro="">
      <xdr:nvCxnSpPr>
        <xdr:cNvPr id="188" name="直線コネクタ 187"/>
        <xdr:cNvCxnSpPr/>
      </xdr:nvCxnSpPr>
      <xdr:spPr>
        <a:xfrm>
          <a:off x="1130300" y="10088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89"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0" name="n_2aveValue【体育館・プー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192" name="n_4aveValue【体育館・プー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93" name="n_1mainValue【体育館・プー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94" name="n_2mainValue【体育館・プール】&#10;有形固定資産減価償却率"/>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95" name="n_3mainValue【体育館・プー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40657</xdr:rowOff>
    </xdr:from>
    <xdr:ext cx="405111" cy="259045"/>
    <xdr:sp macro="" textlink="">
      <xdr:nvSpPr>
        <xdr:cNvPr id="196" name="n_4mainValue【体育館・プール】&#10;有形固定資産減価償却率"/>
        <xdr:cNvSpPr txBox="1"/>
      </xdr:nvSpPr>
      <xdr:spPr>
        <a:xfrm>
          <a:off x="927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8" name="テキスト ボックス 2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0" name="テキスト ボックス 2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4" name="テキスト ボックス 2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6" name="テキスト ボックス 2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114300</xdr:rowOff>
    </xdr:from>
    <xdr:to>
      <xdr:col>54</xdr:col>
      <xdr:colOff>189865</xdr:colOff>
      <xdr:row>63</xdr:row>
      <xdr:rowOff>49530</xdr:rowOff>
    </xdr:to>
    <xdr:cxnSp macro="">
      <xdr:nvCxnSpPr>
        <xdr:cNvPr id="220" name="直線コネクタ 219"/>
        <xdr:cNvCxnSpPr/>
      </xdr:nvCxnSpPr>
      <xdr:spPr>
        <a:xfrm flipV="1">
          <a:off x="10476865" y="988695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53357</xdr:rowOff>
    </xdr:from>
    <xdr:ext cx="469744" cy="259045"/>
    <xdr:sp macro="" textlink="">
      <xdr:nvSpPr>
        <xdr:cNvPr id="221" name="【体育館・プール】&#10;一人当たり面積最小値テキスト"/>
        <xdr:cNvSpPr txBox="1"/>
      </xdr:nvSpPr>
      <xdr:spPr>
        <a:xfrm>
          <a:off x="10515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49530</xdr:rowOff>
    </xdr:from>
    <xdr:to>
      <xdr:col>55</xdr:col>
      <xdr:colOff>88900</xdr:colOff>
      <xdr:row>63</xdr:row>
      <xdr:rowOff>49530</xdr:rowOff>
    </xdr:to>
    <xdr:cxnSp macro="">
      <xdr:nvCxnSpPr>
        <xdr:cNvPr id="222" name="直線コネクタ 221"/>
        <xdr:cNvCxnSpPr/>
      </xdr:nvCxnSpPr>
      <xdr:spPr>
        <a:xfrm>
          <a:off x="10388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60977</xdr:rowOff>
    </xdr:from>
    <xdr:ext cx="469744" cy="259045"/>
    <xdr:sp macro="" textlink="">
      <xdr:nvSpPr>
        <xdr:cNvPr id="223" name="【体育館・プール】&#10;一人当たり面積最大値テキスト"/>
        <xdr:cNvSpPr txBox="1"/>
      </xdr:nvSpPr>
      <xdr:spPr>
        <a:xfrm>
          <a:off x="10515600"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114300</xdr:rowOff>
    </xdr:from>
    <xdr:to>
      <xdr:col>55</xdr:col>
      <xdr:colOff>88900</xdr:colOff>
      <xdr:row>57</xdr:row>
      <xdr:rowOff>114300</xdr:rowOff>
    </xdr:to>
    <xdr:cxnSp macro="">
      <xdr:nvCxnSpPr>
        <xdr:cNvPr id="224" name="直線コネクタ 223"/>
        <xdr:cNvCxnSpPr/>
      </xdr:nvCxnSpPr>
      <xdr:spPr>
        <a:xfrm>
          <a:off x="10388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167657</xdr:rowOff>
    </xdr:from>
    <xdr:ext cx="469744" cy="259045"/>
    <xdr:sp macro="" textlink="">
      <xdr:nvSpPr>
        <xdr:cNvPr id="225" name="【体育館・プール】&#10;一人当たり面積平均値テキスト"/>
        <xdr:cNvSpPr txBox="1"/>
      </xdr:nvSpPr>
      <xdr:spPr>
        <a:xfrm>
          <a:off x="10515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26" name="フローチャート: 判断 225"/>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227" name="フローチャート: 判断 226"/>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139700</xdr:rowOff>
    </xdr:from>
    <xdr:to>
      <xdr:col>46</xdr:col>
      <xdr:colOff>38100</xdr:colOff>
      <xdr:row>60</xdr:row>
      <xdr:rowOff>69850</xdr:rowOff>
    </xdr:to>
    <xdr:sp macro="" textlink="">
      <xdr:nvSpPr>
        <xdr:cNvPr id="228" name="フローチャート: 判断 227"/>
        <xdr:cNvSpPr/>
      </xdr:nvSpPr>
      <xdr:spPr>
        <a:xfrm>
          <a:off x="8699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143510</xdr:rowOff>
    </xdr:from>
    <xdr:to>
      <xdr:col>41</xdr:col>
      <xdr:colOff>101600</xdr:colOff>
      <xdr:row>60</xdr:row>
      <xdr:rowOff>73660</xdr:rowOff>
    </xdr:to>
    <xdr:sp macro="" textlink="">
      <xdr:nvSpPr>
        <xdr:cNvPr id="229" name="フローチャート: 判断 228"/>
        <xdr:cNvSpPr/>
      </xdr:nvSpPr>
      <xdr:spPr>
        <a:xfrm>
          <a:off x="781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93980</xdr:rowOff>
    </xdr:from>
    <xdr:to>
      <xdr:col>36</xdr:col>
      <xdr:colOff>165100</xdr:colOff>
      <xdr:row>60</xdr:row>
      <xdr:rowOff>24130</xdr:rowOff>
    </xdr:to>
    <xdr:sp macro="" textlink="">
      <xdr:nvSpPr>
        <xdr:cNvPr id="230" name="フローチャート: 判断 229"/>
        <xdr:cNvSpPr/>
      </xdr:nvSpPr>
      <xdr:spPr>
        <a:xfrm>
          <a:off x="692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128270</xdr:rowOff>
    </xdr:from>
    <xdr:to>
      <xdr:col>50</xdr:col>
      <xdr:colOff>165100</xdr:colOff>
      <xdr:row>56</xdr:row>
      <xdr:rowOff>58420</xdr:rowOff>
    </xdr:to>
    <xdr:sp macro="" textlink="">
      <xdr:nvSpPr>
        <xdr:cNvPr id="236" name="楕円 235"/>
        <xdr:cNvSpPr/>
      </xdr:nvSpPr>
      <xdr:spPr>
        <a:xfrm>
          <a:off x="9588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151130</xdr:rowOff>
    </xdr:from>
    <xdr:to>
      <xdr:col>46</xdr:col>
      <xdr:colOff>38100</xdr:colOff>
      <xdr:row>56</xdr:row>
      <xdr:rowOff>81280</xdr:rowOff>
    </xdr:to>
    <xdr:sp macro="" textlink="">
      <xdr:nvSpPr>
        <xdr:cNvPr id="237" name="楕円 236"/>
        <xdr:cNvSpPr/>
      </xdr:nvSpPr>
      <xdr:spPr>
        <a:xfrm>
          <a:off x="8699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xdr:rowOff>
    </xdr:from>
    <xdr:to>
      <xdr:col>50</xdr:col>
      <xdr:colOff>114300</xdr:colOff>
      <xdr:row>56</xdr:row>
      <xdr:rowOff>30480</xdr:rowOff>
    </xdr:to>
    <xdr:cxnSp macro="">
      <xdr:nvCxnSpPr>
        <xdr:cNvPr id="238" name="直線コネクタ 237"/>
        <xdr:cNvCxnSpPr/>
      </xdr:nvCxnSpPr>
      <xdr:spPr>
        <a:xfrm flipV="1">
          <a:off x="8750300" y="9608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120650</xdr:rowOff>
    </xdr:from>
    <xdr:to>
      <xdr:col>41</xdr:col>
      <xdr:colOff>101600</xdr:colOff>
      <xdr:row>56</xdr:row>
      <xdr:rowOff>50800</xdr:rowOff>
    </xdr:to>
    <xdr:sp macro="" textlink="">
      <xdr:nvSpPr>
        <xdr:cNvPr id="239" name="楕円 238"/>
        <xdr:cNvSpPr/>
      </xdr:nvSpPr>
      <xdr:spPr>
        <a:xfrm>
          <a:off x="781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0</xdr:rowOff>
    </xdr:from>
    <xdr:to>
      <xdr:col>45</xdr:col>
      <xdr:colOff>177800</xdr:colOff>
      <xdr:row>56</xdr:row>
      <xdr:rowOff>30480</xdr:rowOff>
    </xdr:to>
    <xdr:cxnSp macro="">
      <xdr:nvCxnSpPr>
        <xdr:cNvPr id="240" name="直線コネクタ 239"/>
        <xdr:cNvCxnSpPr/>
      </xdr:nvCxnSpPr>
      <xdr:spPr>
        <a:xfrm>
          <a:off x="7861300" y="960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135890</xdr:rowOff>
    </xdr:from>
    <xdr:to>
      <xdr:col>36</xdr:col>
      <xdr:colOff>165100</xdr:colOff>
      <xdr:row>56</xdr:row>
      <xdr:rowOff>66040</xdr:rowOff>
    </xdr:to>
    <xdr:sp macro="" textlink="">
      <xdr:nvSpPr>
        <xdr:cNvPr id="241" name="楕円 240"/>
        <xdr:cNvSpPr/>
      </xdr:nvSpPr>
      <xdr:spPr>
        <a:xfrm>
          <a:off x="692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0</xdr:rowOff>
    </xdr:from>
    <xdr:to>
      <xdr:col>41</xdr:col>
      <xdr:colOff>50800</xdr:colOff>
      <xdr:row>56</xdr:row>
      <xdr:rowOff>15240</xdr:rowOff>
    </xdr:to>
    <xdr:cxnSp macro="">
      <xdr:nvCxnSpPr>
        <xdr:cNvPr id="242" name="直線コネクタ 241"/>
        <xdr:cNvCxnSpPr/>
      </xdr:nvCxnSpPr>
      <xdr:spPr>
        <a:xfrm flipV="1">
          <a:off x="6972300" y="9601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64787</xdr:rowOff>
    </xdr:from>
    <xdr:ext cx="469744" cy="259045"/>
    <xdr:sp macro="" textlink="">
      <xdr:nvSpPr>
        <xdr:cNvPr id="243" name="n_1aveValue【体育館・プール】&#10;一人当たり面積"/>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60977</xdr:rowOff>
    </xdr:from>
    <xdr:ext cx="469744" cy="259045"/>
    <xdr:sp macro="" textlink="">
      <xdr:nvSpPr>
        <xdr:cNvPr id="244" name="n_2aveValue【体育館・プール】&#10;一人当たり面積"/>
        <xdr:cNvSpPr txBox="1"/>
      </xdr:nvSpPr>
      <xdr:spPr>
        <a:xfrm>
          <a:off x="85154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64787</xdr:rowOff>
    </xdr:from>
    <xdr:ext cx="469744" cy="259045"/>
    <xdr:sp macro="" textlink="">
      <xdr:nvSpPr>
        <xdr:cNvPr id="245" name="n_3aveValue【体育館・プール】&#10;一人当たり面積"/>
        <xdr:cNvSpPr txBox="1"/>
      </xdr:nvSpPr>
      <xdr:spPr>
        <a:xfrm>
          <a:off x="7626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15257</xdr:rowOff>
    </xdr:from>
    <xdr:ext cx="469744" cy="259045"/>
    <xdr:sp macro="" textlink="">
      <xdr:nvSpPr>
        <xdr:cNvPr id="246" name="n_4aveValue【体育館・プール】&#10;一人当たり面積"/>
        <xdr:cNvSpPr txBox="1"/>
      </xdr:nvSpPr>
      <xdr:spPr>
        <a:xfrm>
          <a:off x="6737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74947</xdr:rowOff>
    </xdr:from>
    <xdr:ext cx="469744" cy="259045"/>
    <xdr:sp macro="" textlink="">
      <xdr:nvSpPr>
        <xdr:cNvPr id="247" name="n_1mainValue【体育館・プール】&#10;一人当たり面積"/>
        <xdr:cNvSpPr txBox="1"/>
      </xdr:nvSpPr>
      <xdr:spPr>
        <a:xfrm>
          <a:off x="9391727" y="933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97807</xdr:rowOff>
    </xdr:from>
    <xdr:ext cx="469744" cy="259045"/>
    <xdr:sp macro="" textlink="">
      <xdr:nvSpPr>
        <xdr:cNvPr id="248" name="n_2mainValue【体育館・プール】&#10;一人当たり面積"/>
        <xdr:cNvSpPr txBox="1"/>
      </xdr:nvSpPr>
      <xdr:spPr>
        <a:xfrm>
          <a:off x="8515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67327</xdr:rowOff>
    </xdr:from>
    <xdr:ext cx="469744" cy="259045"/>
    <xdr:sp macro="" textlink="">
      <xdr:nvSpPr>
        <xdr:cNvPr id="249" name="n_3mainValue【体育館・プール】&#10;一人当たり面積"/>
        <xdr:cNvSpPr txBox="1"/>
      </xdr:nvSpPr>
      <xdr:spPr>
        <a:xfrm>
          <a:off x="7626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82567</xdr:rowOff>
    </xdr:from>
    <xdr:ext cx="469744" cy="259045"/>
    <xdr:sp macro="" textlink="">
      <xdr:nvSpPr>
        <xdr:cNvPr id="250" name="n_4mainValue【体育館・プール】&#10;一人当たり面積"/>
        <xdr:cNvSpPr txBox="1"/>
      </xdr:nvSpPr>
      <xdr:spPr>
        <a:xfrm>
          <a:off x="67374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62" name="直線コネクタ 26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63" name="テキスト ボックス 26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64" name="直線コネクタ 26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65" name="テキスト ボックス 26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66" name="直線コネクタ 26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67" name="テキスト ボックス 26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70" name="直線コネクタ 26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71" name="テキスト ボックス 27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2" name="直線コネクタ 27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3" name="テキスト ボックス 27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74" name="直線コネクタ 27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75" name="テキスト ボックス 27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79" name="直線コネクタ 27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81" name="直線コネクタ 28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3" name="直線コネクタ 28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88600</xdr:rowOff>
    </xdr:from>
    <xdr:ext cx="405111" cy="259045"/>
    <xdr:sp macro="" textlink="">
      <xdr:nvSpPr>
        <xdr:cNvPr id="284" name="【福祉施設】&#10;有形固定資産減価償却率平均値テキスト"/>
        <xdr:cNvSpPr txBox="1"/>
      </xdr:nvSpPr>
      <xdr:spPr>
        <a:xfrm>
          <a:off x="4673600" y="13804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85" name="フローチャート: 判断 28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86" name="フローチャート: 判断 28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87" name="フローチャート: 判断 28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88" name="フローチャート: 判断 287"/>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89" name="フローチャート: 判断 288"/>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104457</xdr:rowOff>
    </xdr:from>
    <xdr:to>
      <xdr:col>20</xdr:col>
      <xdr:colOff>38100</xdr:colOff>
      <xdr:row>82</xdr:row>
      <xdr:rowOff>34607</xdr:rowOff>
    </xdr:to>
    <xdr:sp macro="" textlink="">
      <xdr:nvSpPr>
        <xdr:cNvPr id="295" name="楕円 294"/>
        <xdr:cNvSpPr/>
      </xdr:nvSpPr>
      <xdr:spPr>
        <a:xfrm>
          <a:off x="3746500" y="139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6" name="楕円 295"/>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155257</xdr:rowOff>
    </xdr:to>
    <xdr:cxnSp macro="">
      <xdr:nvCxnSpPr>
        <xdr:cNvPr id="297" name="直線コネクタ 296"/>
        <xdr:cNvCxnSpPr/>
      </xdr:nvCxnSpPr>
      <xdr:spPr>
        <a:xfrm>
          <a:off x="2908300" y="1399413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xdr:rowOff>
    </xdr:from>
    <xdr:to>
      <xdr:col>10</xdr:col>
      <xdr:colOff>165100</xdr:colOff>
      <xdr:row>81</xdr:row>
      <xdr:rowOff>108902</xdr:rowOff>
    </xdr:to>
    <xdr:sp macro="" textlink="">
      <xdr:nvSpPr>
        <xdr:cNvPr id="298" name="楕円 297"/>
        <xdr:cNvSpPr/>
      </xdr:nvSpPr>
      <xdr:spPr>
        <a:xfrm>
          <a:off x="1968500" y="1389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58102</xdr:rowOff>
    </xdr:from>
    <xdr:to>
      <xdr:col>15</xdr:col>
      <xdr:colOff>50800</xdr:colOff>
      <xdr:row>81</xdr:row>
      <xdr:rowOff>106680</xdr:rowOff>
    </xdr:to>
    <xdr:cxnSp macro="">
      <xdr:nvCxnSpPr>
        <xdr:cNvPr id="299" name="直線コネクタ 298"/>
        <xdr:cNvCxnSpPr/>
      </xdr:nvCxnSpPr>
      <xdr:spPr>
        <a:xfrm>
          <a:off x="2019300" y="1394555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127318</xdr:rowOff>
    </xdr:from>
    <xdr:to>
      <xdr:col>6</xdr:col>
      <xdr:colOff>38100</xdr:colOff>
      <xdr:row>81</xdr:row>
      <xdr:rowOff>57468</xdr:rowOff>
    </xdr:to>
    <xdr:sp macro="" textlink="">
      <xdr:nvSpPr>
        <xdr:cNvPr id="300" name="楕円 299"/>
        <xdr:cNvSpPr/>
      </xdr:nvSpPr>
      <xdr:spPr>
        <a:xfrm>
          <a:off x="1079500" y="138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6668</xdr:rowOff>
    </xdr:from>
    <xdr:to>
      <xdr:col>10</xdr:col>
      <xdr:colOff>114300</xdr:colOff>
      <xdr:row>81</xdr:row>
      <xdr:rowOff>58102</xdr:rowOff>
    </xdr:to>
    <xdr:cxnSp macro="">
      <xdr:nvCxnSpPr>
        <xdr:cNvPr id="301" name="直線コネクタ 300"/>
        <xdr:cNvCxnSpPr/>
      </xdr:nvCxnSpPr>
      <xdr:spPr>
        <a:xfrm>
          <a:off x="1130300" y="1389411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302" name="n_1ave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03" name="n_2ave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85425</xdr:rowOff>
    </xdr:from>
    <xdr:ext cx="405111" cy="259045"/>
    <xdr:sp macro="" textlink="">
      <xdr:nvSpPr>
        <xdr:cNvPr id="304" name="n_3aveValue【福祉施設】&#10;有形固定資産減価償却率"/>
        <xdr:cNvSpPr txBox="1"/>
      </xdr:nvSpPr>
      <xdr:spPr>
        <a:xfrm>
          <a:off x="1816744" y="1362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51134</xdr:rowOff>
    </xdr:from>
    <xdr:ext cx="405111" cy="259045"/>
    <xdr:sp macro="" textlink="">
      <xdr:nvSpPr>
        <xdr:cNvPr id="305" name="n_4aveValue【福祉施設】&#10;有形固定資産減価償却率"/>
        <xdr:cNvSpPr txBox="1"/>
      </xdr:nvSpPr>
      <xdr:spPr>
        <a:xfrm>
          <a:off x="927744" y="135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25734</xdr:rowOff>
    </xdr:from>
    <xdr:ext cx="405111" cy="259045"/>
    <xdr:sp macro="" textlink="">
      <xdr:nvSpPr>
        <xdr:cNvPr id="306" name="n_1mainValue【福祉施設】&#10;有形固定資産減価償却率"/>
        <xdr:cNvSpPr txBox="1"/>
      </xdr:nvSpPr>
      <xdr:spPr>
        <a:xfrm>
          <a:off x="3582044"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07" name="n_2main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100029</xdr:rowOff>
    </xdr:from>
    <xdr:ext cx="405111" cy="259045"/>
    <xdr:sp macro="" textlink="">
      <xdr:nvSpPr>
        <xdr:cNvPr id="308" name="n_3mainValue【福祉施設】&#10;有形固定資産減価償却率"/>
        <xdr:cNvSpPr txBox="1"/>
      </xdr:nvSpPr>
      <xdr:spPr>
        <a:xfrm>
          <a:off x="1816744" y="1398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48595</xdr:rowOff>
    </xdr:from>
    <xdr:ext cx="405111" cy="259045"/>
    <xdr:sp macro="" textlink="">
      <xdr:nvSpPr>
        <xdr:cNvPr id="309" name="n_4mainValue【福祉施設】&#10;有形固定資産減価償却率"/>
        <xdr:cNvSpPr txBox="1"/>
      </xdr:nvSpPr>
      <xdr:spPr>
        <a:xfrm>
          <a:off x="927744" y="1393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31" name="直線コネクタ 330"/>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32"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33" name="直線コネクタ 33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3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35" name="直線コネクタ 33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148607</xdr:rowOff>
    </xdr:from>
    <xdr:ext cx="469744" cy="259045"/>
    <xdr:sp macro="" textlink="">
      <xdr:nvSpPr>
        <xdr:cNvPr id="336" name="【福祉施設】&#10;一人当たり面積平均値テキスト"/>
        <xdr:cNvSpPr txBox="1"/>
      </xdr:nvSpPr>
      <xdr:spPr>
        <a:xfrm>
          <a:off x="10515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37" name="フローチャート: 判断 336"/>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38" name="フローチャート: 判断 337"/>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39" name="フローチャート: 判断 338"/>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40" name="フローチャート: 判断 339"/>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41" name="フローチャート: 判断 340"/>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60452</xdr:rowOff>
    </xdr:from>
    <xdr:to>
      <xdr:col>50</xdr:col>
      <xdr:colOff>165100</xdr:colOff>
      <xdr:row>78</xdr:row>
      <xdr:rowOff>162052</xdr:rowOff>
    </xdr:to>
    <xdr:sp macro="" textlink="">
      <xdr:nvSpPr>
        <xdr:cNvPr id="347" name="楕円 346"/>
        <xdr:cNvSpPr/>
      </xdr:nvSpPr>
      <xdr:spPr>
        <a:xfrm>
          <a:off x="9588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78739</xdr:rowOff>
    </xdr:from>
    <xdr:to>
      <xdr:col>46</xdr:col>
      <xdr:colOff>38100</xdr:colOff>
      <xdr:row>79</xdr:row>
      <xdr:rowOff>8889</xdr:rowOff>
    </xdr:to>
    <xdr:sp macro="" textlink="">
      <xdr:nvSpPr>
        <xdr:cNvPr id="348" name="楕円 347"/>
        <xdr:cNvSpPr/>
      </xdr:nvSpPr>
      <xdr:spPr>
        <a:xfrm>
          <a:off x="869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111252</xdr:rowOff>
    </xdr:from>
    <xdr:to>
      <xdr:col>50</xdr:col>
      <xdr:colOff>114300</xdr:colOff>
      <xdr:row>78</xdr:row>
      <xdr:rowOff>129539</xdr:rowOff>
    </xdr:to>
    <xdr:cxnSp macro="">
      <xdr:nvCxnSpPr>
        <xdr:cNvPr id="349" name="直線コネクタ 348"/>
        <xdr:cNvCxnSpPr/>
      </xdr:nvCxnSpPr>
      <xdr:spPr>
        <a:xfrm flipV="1">
          <a:off x="8750300" y="13484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87885</xdr:rowOff>
    </xdr:from>
    <xdr:to>
      <xdr:col>41</xdr:col>
      <xdr:colOff>101600</xdr:colOff>
      <xdr:row>79</xdr:row>
      <xdr:rowOff>18035</xdr:rowOff>
    </xdr:to>
    <xdr:sp macro="" textlink="">
      <xdr:nvSpPr>
        <xdr:cNvPr id="350" name="楕円 349"/>
        <xdr:cNvSpPr/>
      </xdr:nvSpPr>
      <xdr:spPr>
        <a:xfrm>
          <a:off x="7810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129539</xdr:rowOff>
    </xdr:from>
    <xdr:to>
      <xdr:col>45</xdr:col>
      <xdr:colOff>177800</xdr:colOff>
      <xdr:row>78</xdr:row>
      <xdr:rowOff>138685</xdr:rowOff>
    </xdr:to>
    <xdr:cxnSp macro="">
      <xdr:nvCxnSpPr>
        <xdr:cNvPr id="351" name="直線コネクタ 350"/>
        <xdr:cNvCxnSpPr/>
      </xdr:nvCxnSpPr>
      <xdr:spPr>
        <a:xfrm flipV="1">
          <a:off x="7861300" y="13502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106172</xdr:rowOff>
    </xdr:from>
    <xdr:to>
      <xdr:col>36</xdr:col>
      <xdr:colOff>165100</xdr:colOff>
      <xdr:row>79</xdr:row>
      <xdr:rowOff>36322</xdr:rowOff>
    </xdr:to>
    <xdr:sp macro="" textlink="">
      <xdr:nvSpPr>
        <xdr:cNvPr id="352" name="楕円 351"/>
        <xdr:cNvSpPr/>
      </xdr:nvSpPr>
      <xdr:spPr>
        <a:xfrm>
          <a:off x="6921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138685</xdr:rowOff>
    </xdr:from>
    <xdr:to>
      <xdr:col>41</xdr:col>
      <xdr:colOff>50800</xdr:colOff>
      <xdr:row>78</xdr:row>
      <xdr:rowOff>156972</xdr:rowOff>
    </xdr:to>
    <xdr:cxnSp macro="">
      <xdr:nvCxnSpPr>
        <xdr:cNvPr id="353" name="直線コネクタ 352"/>
        <xdr:cNvCxnSpPr/>
      </xdr:nvCxnSpPr>
      <xdr:spPr>
        <a:xfrm flipV="1">
          <a:off x="6972300" y="13511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36592</xdr:rowOff>
    </xdr:from>
    <xdr:ext cx="469744" cy="259045"/>
    <xdr:sp macro="" textlink="">
      <xdr:nvSpPr>
        <xdr:cNvPr id="354" name="n_1aveValue【福祉施設】&#10;一人当たり面積"/>
        <xdr:cNvSpPr txBox="1"/>
      </xdr:nvSpPr>
      <xdr:spPr>
        <a:xfrm>
          <a:off x="9391727" y="142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82314</xdr:rowOff>
    </xdr:from>
    <xdr:ext cx="469744" cy="259045"/>
    <xdr:sp macro="" textlink="">
      <xdr:nvSpPr>
        <xdr:cNvPr id="355" name="n_2aveValue【福祉施設】&#10;一人当たり面積"/>
        <xdr:cNvSpPr txBox="1"/>
      </xdr:nvSpPr>
      <xdr:spPr>
        <a:xfrm>
          <a:off x="85154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73169</xdr:rowOff>
    </xdr:from>
    <xdr:ext cx="469744" cy="259045"/>
    <xdr:sp macro="" textlink="">
      <xdr:nvSpPr>
        <xdr:cNvPr id="356" name="n_3aveValue【福祉施設】&#10;一人当たり面積"/>
        <xdr:cNvSpPr txBox="1"/>
      </xdr:nvSpPr>
      <xdr:spPr>
        <a:xfrm>
          <a:off x="7626427"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64025</xdr:rowOff>
    </xdr:from>
    <xdr:ext cx="469744" cy="259045"/>
    <xdr:sp macro="" textlink="">
      <xdr:nvSpPr>
        <xdr:cNvPr id="357" name="n_4aveValue【福祉施設】&#10;一人当たり面積"/>
        <xdr:cNvSpPr txBox="1"/>
      </xdr:nvSpPr>
      <xdr:spPr>
        <a:xfrm>
          <a:off x="67374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7129</xdr:rowOff>
    </xdr:from>
    <xdr:ext cx="469744" cy="259045"/>
    <xdr:sp macro="" textlink="">
      <xdr:nvSpPr>
        <xdr:cNvPr id="358" name="n_1mainValue【福祉施設】&#10;一人当たり面積"/>
        <xdr:cNvSpPr txBox="1"/>
      </xdr:nvSpPr>
      <xdr:spPr>
        <a:xfrm>
          <a:off x="9391727" y="132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25416</xdr:rowOff>
    </xdr:from>
    <xdr:ext cx="469744" cy="259045"/>
    <xdr:sp macro="" textlink="">
      <xdr:nvSpPr>
        <xdr:cNvPr id="359" name="n_2mainValue【福祉施設】&#10;一人当たり面積"/>
        <xdr:cNvSpPr txBox="1"/>
      </xdr:nvSpPr>
      <xdr:spPr>
        <a:xfrm>
          <a:off x="8515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34562</xdr:rowOff>
    </xdr:from>
    <xdr:ext cx="469744" cy="259045"/>
    <xdr:sp macro="" textlink="">
      <xdr:nvSpPr>
        <xdr:cNvPr id="360" name="n_3mainValue【福祉施設】&#10;一人当たり面積"/>
        <xdr:cNvSpPr txBox="1"/>
      </xdr:nvSpPr>
      <xdr:spPr>
        <a:xfrm>
          <a:off x="7626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52849</xdr:rowOff>
    </xdr:from>
    <xdr:ext cx="469744" cy="259045"/>
    <xdr:sp macro="" textlink="">
      <xdr:nvSpPr>
        <xdr:cNvPr id="361" name="n_4mainValue【福祉施設】&#10;一人当たり面積"/>
        <xdr:cNvSpPr txBox="1"/>
      </xdr:nvSpPr>
      <xdr:spPr>
        <a:xfrm>
          <a:off x="6737427" y="132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386" name="直線コネクタ 385"/>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87"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88" name="直線コネクタ 387"/>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8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90" name="直線コネクタ 38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167657</xdr:rowOff>
    </xdr:from>
    <xdr:ext cx="405111" cy="259045"/>
    <xdr:sp macro="" textlink="">
      <xdr:nvSpPr>
        <xdr:cNvPr id="391" name="【市民会館】&#10;有形固定資産減価償却率平均値テキスト"/>
        <xdr:cNvSpPr txBox="1"/>
      </xdr:nvSpPr>
      <xdr:spPr>
        <a:xfrm>
          <a:off x="4673600" y="1765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392" name="フローチャート: 判断 391"/>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393" name="フローチャート: 判断 392"/>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394" name="フローチャート: 判断 393"/>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395" name="フローチャート: 判断 394"/>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396" name="フローチャート: 判断 395"/>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76836</xdr:rowOff>
    </xdr:from>
    <xdr:to>
      <xdr:col>20</xdr:col>
      <xdr:colOff>38100</xdr:colOff>
      <xdr:row>107</xdr:row>
      <xdr:rowOff>6986</xdr:rowOff>
    </xdr:to>
    <xdr:sp macro="" textlink="">
      <xdr:nvSpPr>
        <xdr:cNvPr id="402" name="楕円 401"/>
        <xdr:cNvSpPr/>
      </xdr:nvSpPr>
      <xdr:spPr>
        <a:xfrm>
          <a:off x="3746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33020</xdr:rowOff>
    </xdr:from>
    <xdr:to>
      <xdr:col>15</xdr:col>
      <xdr:colOff>101600</xdr:colOff>
      <xdr:row>106</xdr:row>
      <xdr:rowOff>134620</xdr:rowOff>
    </xdr:to>
    <xdr:sp macro="" textlink="">
      <xdr:nvSpPr>
        <xdr:cNvPr id="403" name="楕円 402"/>
        <xdr:cNvSpPr/>
      </xdr:nvSpPr>
      <xdr:spPr>
        <a:xfrm>
          <a:off x="2857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83820</xdr:rowOff>
    </xdr:from>
    <xdr:to>
      <xdr:col>19</xdr:col>
      <xdr:colOff>177800</xdr:colOff>
      <xdr:row>106</xdr:row>
      <xdr:rowOff>127636</xdr:rowOff>
    </xdr:to>
    <xdr:cxnSp macro="">
      <xdr:nvCxnSpPr>
        <xdr:cNvPr id="404" name="直線コネクタ 403"/>
        <xdr:cNvCxnSpPr/>
      </xdr:nvCxnSpPr>
      <xdr:spPr>
        <a:xfrm>
          <a:off x="2908300" y="182575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160655</xdr:rowOff>
    </xdr:from>
    <xdr:to>
      <xdr:col>10</xdr:col>
      <xdr:colOff>165100</xdr:colOff>
      <xdr:row>106</xdr:row>
      <xdr:rowOff>90805</xdr:rowOff>
    </xdr:to>
    <xdr:sp macro="" textlink="">
      <xdr:nvSpPr>
        <xdr:cNvPr id="405" name="楕円 404"/>
        <xdr:cNvSpPr/>
      </xdr:nvSpPr>
      <xdr:spPr>
        <a:xfrm>
          <a:off x="1968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40005</xdr:rowOff>
    </xdr:from>
    <xdr:to>
      <xdr:col>15</xdr:col>
      <xdr:colOff>50800</xdr:colOff>
      <xdr:row>106</xdr:row>
      <xdr:rowOff>83820</xdr:rowOff>
    </xdr:to>
    <xdr:cxnSp macro="">
      <xdr:nvCxnSpPr>
        <xdr:cNvPr id="406" name="直線コネクタ 405"/>
        <xdr:cNvCxnSpPr/>
      </xdr:nvCxnSpPr>
      <xdr:spPr>
        <a:xfrm>
          <a:off x="2019300" y="18213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07" name="楕円 406"/>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40005</xdr:rowOff>
    </xdr:to>
    <xdr:cxnSp macro="">
      <xdr:nvCxnSpPr>
        <xdr:cNvPr id="408" name="直線コネクタ 407"/>
        <xdr:cNvCxnSpPr/>
      </xdr:nvCxnSpPr>
      <xdr:spPr>
        <a:xfrm>
          <a:off x="1130300" y="181698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409"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10"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11"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12"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169563</xdr:rowOff>
    </xdr:from>
    <xdr:ext cx="405111" cy="259045"/>
    <xdr:sp macro="" textlink="">
      <xdr:nvSpPr>
        <xdr:cNvPr id="413" name="n_1mainValue【市民会館】&#10;有形固定資産減価償却率"/>
        <xdr:cNvSpPr txBox="1"/>
      </xdr:nvSpPr>
      <xdr:spPr>
        <a:xfrm>
          <a:off x="3582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414" name="n_2mainValue【市民会館】&#10;有形固定資産減価償却率"/>
        <xdr:cNvSpPr txBox="1"/>
      </xdr:nvSpPr>
      <xdr:spPr>
        <a:xfrm>
          <a:off x="2705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81932</xdr:rowOff>
    </xdr:from>
    <xdr:ext cx="405111" cy="259045"/>
    <xdr:sp macro="" textlink="">
      <xdr:nvSpPr>
        <xdr:cNvPr id="415" name="n_3mainValue【市民会館】&#10;有形固定資産減価償却率"/>
        <xdr:cNvSpPr txBox="1"/>
      </xdr:nvSpPr>
      <xdr:spPr>
        <a:xfrm>
          <a:off x="1816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16" name="n_4mainValue【市民会館】&#10;有形固定資産減価償却率"/>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8" name="テキスト ボックス 4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0" name="テキスト ボックス 4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2" name="テキスト ボックス 4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4" name="テキスト ボックス 4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38" name="直線コネクタ 437"/>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39"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40" name="直線コネクタ 439"/>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41"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42" name="直線コネクタ 441"/>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43"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44" name="フローチャート: 判断 443"/>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45" name="フローチャート: 判断 444"/>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46" name="フローチャート: 判断 44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7" name="フローチャート: 判断 446"/>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48" name="フローチャート: 判断 447"/>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54" name="楕円 453"/>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52832</xdr:rowOff>
    </xdr:from>
    <xdr:to>
      <xdr:col>46</xdr:col>
      <xdr:colOff>38100</xdr:colOff>
      <xdr:row>106</xdr:row>
      <xdr:rowOff>154432</xdr:rowOff>
    </xdr:to>
    <xdr:sp macro="" textlink="">
      <xdr:nvSpPr>
        <xdr:cNvPr id="455" name="楕円 454"/>
        <xdr:cNvSpPr/>
      </xdr:nvSpPr>
      <xdr:spPr>
        <a:xfrm>
          <a:off x="8699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103632</xdr:rowOff>
    </xdr:to>
    <xdr:cxnSp macro="">
      <xdr:nvCxnSpPr>
        <xdr:cNvPr id="456" name="直線コネクタ 455"/>
        <xdr:cNvCxnSpPr/>
      </xdr:nvCxnSpPr>
      <xdr:spPr>
        <a:xfrm flipV="1">
          <a:off x="8750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52832</xdr:rowOff>
    </xdr:from>
    <xdr:to>
      <xdr:col>41</xdr:col>
      <xdr:colOff>101600</xdr:colOff>
      <xdr:row>106</xdr:row>
      <xdr:rowOff>154432</xdr:rowOff>
    </xdr:to>
    <xdr:sp macro="" textlink="">
      <xdr:nvSpPr>
        <xdr:cNvPr id="457" name="楕円 456"/>
        <xdr:cNvSpPr/>
      </xdr:nvSpPr>
      <xdr:spPr>
        <a:xfrm>
          <a:off x="7810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103632</xdr:rowOff>
    </xdr:from>
    <xdr:to>
      <xdr:col>45</xdr:col>
      <xdr:colOff>177800</xdr:colOff>
      <xdr:row>106</xdr:row>
      <xdr:rowOff>103632</xdr:rowOff>
    </xdr:to>
    <xdr:cxnSp macro="">
      <xdr:nvCxnSpPr>
        <xdr:cNvPr id="458" name="直線コネクタ 457"/>
        <xdr:cNvCxnSpPr/>
      </xdr:nvCxnSpPr>
      <xdr:spPr>
        <a:xfrm>
          <a:off x="7861300" y="1827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59" name="楕円 458"/>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103632</xdr:rowOff>
    </xdr:from>
    <xdr:to>
      <xdr:col>41</xdr:col>
      <xdr:colOff>50800</xdr:colOff>
      <xdr:row>106</xdr:row>
      <xdr:rowOff>108204</xdr:rowOff>
    </xdr:to>
    <xdr:cxnSp macro="">
      <xdr:nvCxnSpPr>
        <xdr:cNvPr id="460" name="直線コネクタ 459"/>
        <xdr:cNvCxnSpPr/>
      </xdr:nvCxnSpPr>
      <xdr:spPr>
        <a:xfrm flipV="1">
          <a:off x="6972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61"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62"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3"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10940</xdr:rowOff>
    </xdr:from>
    <xdr:ext cx="469744" cy="259045"/>
    <xdr:sp macro="" textlink="">
      <xdr:nvSpPr>
        <xdr:cNvPr id="464" name="n_4aveValue【市民会館】&#10;一人当たり面積"/>
        <xdr:cNvSpPr txBox="1"/>
      </xdr:nvSpPr>
      <xdr:spPr>
        <a:xfrm>
          <a:off x="6737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65"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145559</xdr:rowOff>
    </xdr:from>
    <xdr:ext cx="469744" cy="259045"/>
    <xdr:sp macro="" textlink="">
      <xdr:nvSpPr>
        <xdr:cNvPr id="466" name="n_2mainValue【市民会館】&#10;一人当たり面積"/>
        <xdr:cNvSpPr txBox="1"/>
      </xdr:nvSpPr>
      <xdr:spPr>
        <a:xfrm>
          <a:off x="8515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145559</xdr:rowOff>
    </xdr:from>
    <xdr:ext cx="469744" cy="259045"/>
    <xdr:sp macro="" textlink="">
      <xdr:nvSpPr>
        <xdr:cNvPr id="467" name="n_3mainValue【市民会館】&#10;一人当たり面積"/>
        <xdr:cNvSpPr txBox="1"/>
      </xdr:nvSpPr>
      <xdr:spPr>
        <a:xfrm>
          <a:off x="7626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68" name="n_4mainValue【市民会館】&#10;一人当たり面積"/>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7" name="テキスト ボックス 4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7" name="テキスト ボックス 5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511" name="直線コネクタ 510"/>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12"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13" name="直線コネクタ 512"/>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514"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515" name="直線コネクタ 514"/>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161126</xdr:rowOff>
    </xdr:from>
    <xdr:ext cx="405111" cy="259045"/>
    <xdr:sp macro="" textlink="">
      <xdr:nvSpPr>
        <xdr:cNvPr id="516" name="【保健センター・保健所】&#10;有形固定資産減価償却率平均値テキスト"/>
        <xdr:cNvSpPr txBox="1"/>
      </xdr:nvSpPr>
      <xdr:spPr>
        <a:xfrm>
          <a:off x="16357600" y="993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17" name="フローチャート: 判断 516"/>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518" name="フローチャート: 判断 517"/>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19" name="フローチャート: 判断 518"/>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520" name="フローチャート: 判断 519"/>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521" name="フローチャート: 判断 520"/>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140244</xdr:rowOff>
    </xdr:from>
    <xdr:to>
      <xdr:col>81</xdr:col>
      <xdr:colOff>101600</xdr:colOff>
      <xdr:row>56</xdr:row>
      <xdr:rowOff>70394</xdr:rowOff>
    </xdr:to>
    <xdr:sp macro="" textlink="">
      <xdr:nvSpPr>
        <xdr:cNvPr id="527" name="楕円 526"/>
        <xdr:cNvSpPr/>
      </xdr:nvSpPr>
      <xdr:spPr>
        <a:xfrm>
          <a:off x="15430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61867</xdr:rowOff>
    </xdr:from>
    <xdr:to>
      <xdr:col>76</xdr:col>
      <xdr:colOff>165100</xdr:colOff>
      <xdr:row>55</xdr:row>
      <xdr:rowOff>163467</xdr:rowOff>
    </xdr:to>
    <xdr:sp macro="" textlink="">
      <xdr:nvSpPr>
        <xdr:cNvPr id="528" name="楕円 527"/>
        <xdr:cNvSpPr/>
      </xdr:nvSpPr>
      <xdr:spPr>
        <a:xfrm>
          <a:off x="14541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112667</xdr:rowOff>
    </xdr:from>
    <xdr:to>
      <xdr:col>81</xdr:col>
      <xdr:colOff>50800</xdr:colOff>
      <xdr:row>56</xdr:row>
      <xdr:rowOff>19594</xdr:rowOff>
    </xdr:to>
    <xdr:cxnSp macro="">
      <xdr:nvCxnSpPr>
        <xdr:cNvPr id="529" name="直線コネクタ 528"/>
        <xdr:cNvCxnSpPr/>
      </xdr:nvCxnSpPr>
      <xdr:spPr>
        <a:xfrm>
          <a:off x="14592300" y="95424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530" name="楕円 529"/>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112667</xdr:rowOff>
    </xdr:to>
    <xdr:cxnSp macro="">
      <xdr:nvCxnSpPr>
        <xdr:cNvPr id="531" name="直線コネクタ 530"/>
        <xdr:cNvCxnSpPr/>
      </xdr:nvCxnSpPr>
      <xdr:spPr>
        <a:xfrm>
          <a:off x="13703300" y="95097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125549</xdr:rowOff>
    </xdr:from>
    <xdr:to>
      <xdr:col>67</xdr:col>
      <xdr:colOff>101600</xdr:colOff>
      <xdr:row>55</xdr:row>
      <xdr:rowOff>55699</xdr:rowOff>
    </xdr:to>
    <xdr:sp macro="" textlink="">
      <xdr:nvSpPr>
        <xdr:cNvPr id="532" name="楕円 531"/>
        <xdr:cNvSpPr/>
      </xdr:nvSpPr>
      <xdr:spPr>
        <a:xfrm>
          <a:off x="12763500" y="93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4899</xdr:rowOff>
    </xdr:from>
    <xdr:to>
      <xdr:col>71</xdr:col>
      <xdr:colOff>177800</xdr:colOff>
      <xdr:row>55</xdr:row>
      <xdr:rowOff>80010</xdr:rowOff>
    </xdr:to>
    <xdr:cxnSp macro="">
      <xdr:nvCxnSpPr>
        <xdr:cNvPr id="533" name="直線コネクタ 532"/>
        <xdr:cNvCxnSpPr/>
      </xdr:nvCxnSpPr>
      <xdr:spPr>
        <a:xfrm>
          <a:off x="12814300" y="94346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170923</xdr:rowOff>
    </xdr:from>
    <xdr:ext cx="405111" cy="259045"/>
    <xdr:sp macro="" textlink="">
      <xdr:nvSpPr>
        <xdr:cNvPr id="534" name="n_1aveValue【保健センター・保健所】&#10;有形固定資産減価償却率"/>
        <xdr:cNvSpPr txBox="1"/>
      </xdr:nvSpPr>
      <xdr:spPr>
        <a:xfrm>
          <a:off x="15266044" y="994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112140</xdr:rowOff>
    </xdr:from>
    <xdr:ext cx="405111" cy="259045"/>
    <xdr:sp macro="" textlink="">
      <xdr:nvSpPr>
        <xdr:cNvPr id="535" name="n_2aveValue【保健センター・保健所】&#10;有形固定資産減価償却率"/>
        <xdr:cNvSpPr txBox="1"/>
      </xdr:nvSpPr>
      <xdr:spPr>
        <a:xfrm>
          <a:off x="14389744" y="988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7637</xdr:rowOff>
    </xdr:from>
    <xdr:ext cx="405111" cy="259045"/>
    <xdr:sp macro="" textlink="">
      <xdr:nvSpPr>
        <xdr:cNvPr id="536" name="n_3aveValue【保健センター・保健所】&#10;有形固定資産減価償却率"/>
        <xdr:cNvSpPr txBox="1"/>
      </xdr:nvSpPr>
      <xdr:spPr>
        <a:xfrm>
          <a:off x="135007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149696</xdr:rowOff>
    </xdr:from>
    <xdr:ext cx="405111" cy="259045"/>
    <xdr:sp macro="" textlink="">
      <xdr:nvSpPr>
        <xdr:cNvPr id="537" name="n_4aveValue【保健センター・保健所】&#10;有形固定資産減価償却率"/>
        <xdr:cNvSpPr txBox="1"/>
      </xdr:nvSpPr>
      <xdr:spPr>
        <a:xfrm>
          <a:off x="1261174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86921</xdr:rowOff>
    </xdr:from>
    <xdr:ext cx="405111" cy="259045"/>
    <xdr:sp macro="" textlink="">
      <xdr:nvSpPr>
        <xdr:cNvPr id="538" name="n_1mainValue【保健センター・保健所】&#10;有形固定資産減価償却率"/>
        <xdr:cNvSpPr txBox="1"/>
      </xdr:nvSpPr>
      <xdr:spPr>
        <a:xfrm>
          <a:off x="152660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8544</xdr:rowOff>
    </xdr:from>
    <xdr:ext cx="405111" cy="259045"/>
    <xdr:sp macro="" textlink="">
      <xdr:nvSpPr>
        <xdr:cNvPr id="539" name="n_2mainValue【保健センター・保健所】&#10;有形固定資産減価償却率"/>
        <xdr:cNvSpPr txBox="1"/>
      </xdr:nvSpPr>
      <xdr:spPr>
        <a:xfrm>
          <a:off x="143897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540" name="n_3mainValue【保健センター・保健所】&#10;有形固定資産減価償却率"/>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72226</xdr:rowOff>
    </xdr:from>
    <xdr:ext cx="405111" cy="259045"/>
    <xdr:sp macro="" textlink="">
      <xdr:nvSpPr>
        <xdr:cNvPr id="541" name="n_4mainValue【保健センター・保健所】&#10;有形固定資産減価償却率"/>
        <xdr:cNvSpPr txBox="1"/>
      </xdr:nvSpPr>
      <xdr:spPr>
        <a:xfrm>
          <a:off x="12611744" y="915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565" name="直線コネクタ 564"/>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6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67" name="直線コネクタ 56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568"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569" name="直線コネクタ 568"/>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1" name="フローチャート: 判断 5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572" name="フローチャート: 判断 571"/>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73" name="フローチャート: 判断 572"/>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574" name="フローチャート: 判断 573"/>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575" name="フローチャート: 判断 574"/>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581" name="楕円 580"/>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38100</xdr:rowOff>
    </xdr:from>
    <xdr:to>
      <xdr:col>107</xdr:col>
      <xdr:colOff>101600</xdr:colOff>
      <xdr:row>58</xdr:row>
      <xdr:rowOff>139700</xdr:rowOff>
    </xdr:to>
    <xdr:sp macro="" textlink="">
      <xdr:nvSpPr>
        <xdr:cNvPr id="582" name="楕円 581"/>
        <xdr:cNvSpPr/>
      </xdr:nvSpPr>
      <xdr:spPr>
        <a:xfrm>
          <a:off x="20383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58</xdr:row>
      <xdr:rowOff>88900</xdr:rowOff>
    </xdr:to>
    <xdr:cxnSp macro="">
      <xdr:nvCxnSpPr>
        <xdr:cNvPr id="583" name="直線コネクタ 582"/>
        <xdr:cNvCxnSpPr/>
      </xdr:nvCxnSpPr>
      <xdr:spPr>
        <a:xfrm flipV="1">
          <a:off x="204343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50800</xdr:rowOff>
    </xdr:from>
    <xdr:to>
      <xdr:col>102</xdr:col>
      <xdr:colOff>165100</xdr:colOff>
      <xdr:row>58</xdr:row>
      <xdr:rowOff>152400</xdr:rowOff>
    </xdr:to>
    <xdr:sp macro="" textlink="">
      <xdr:nvSpPr>
        <xdr:cNvPr id="584" name="楕円 583"/>
        <xdr:cNvSpPr/>
      </xdr:nvSpPr>
      <xdr:spPr>
        <a:xfrm>
          <a:off x="19494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88900</xdr:rowOff>
    </xdr:from>
    <xdr:to>
      <xdr:col>107</xdr:col>
      <xdr:colOff>50800</xdr:colOff>
      <xdr:row>58</xdr:row>
      <xdr:rowOff>101600</xdr:rowOff>
    </xdr:to>
    <xdr:cxnSp macro="">
      <xdr:nvCxnSpPr>
        <xdr:cNvPr id="585" name="直線コネクタ 584"/>
        <xdr:cNvCxnSpPr/>
      </xdr:nvCxnSpPr>
      <xdr:spPr>
        <a:xfrm flipV="1">
          <a:off x="195453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63500</xdr:rowOff>
    </xdr:from>
    <xdr:to>
      <xdr:col>98</xdr:col>
      <xdr:colOff>38100</xdr:colOff>
      <xdr:row>58</xdr:row>
      <xdr:rowOff>165100</xdr:rowOff>
    </xdr:to>
    <xdr:sp macro="" textlink="">
      <xdr:nvSpPr>
        <xdr:cNvPr id="586" name="楕円 585"/>
        <xdr:cNvSpPr/>
      </xdr:nvSpPr>
      <xdr:spPr>
        <a:xfrm>
          <a:off x="18605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101600</xdr:rowOff>
    </xdr:from>
    <xdr:to>
      <xdr:col>102</xdr:col>
      <xdr:colOff>114300</xdr:colOff>
      <xdr:row>58</xdr:row>
      <xdr:rowOff>114300</xdr:rowOff>
    </xdr:to>
    <xdr:cxnSp macro="">
      <xdr:nvCxnSpPr>
        <xdr:cNvPr id="587" name="直線コネクタ 586"/>
        <xdr:cNvCxnSpPr/>
      </xdr:nvCxnSpPr>
      <xdr:spPr>
        <a:xfrm flipV="1">
          <a:off x="186563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588"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589" name="n_2aveValue【保健センター・保健所】&#10;一人当たり面積"/>
        <xdr:cNvSpPr txBox="1"/>
      </xdr:nvSpPr>
      <xdr:spPr>
        <a:xfrm>
          <a:off x="20199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590" name="n_3aveValue【保健センター・保健所】&#10;一人当たり面積"/>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591"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143527</xdr:rowOff>
    </xdr:from>
    <xdr:ext cx="469744" cy="259045"/>
    <xdr:sp macro="" textlink="">
      <xdr:nvSpPr>
        <xdr:cNvPr id="592" name="n_1mainValue【保健センター・保健所】&#10;一人当たり面積"/>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156227</xdr:rowOff>
    </xdr:from>
    <xdr:ext cx="469744" cy="259045"/>
    <xdr:sp macro="" textlink="">
      <xdr:nvSpPr>
        <xdr:cNvPr id="593" name="n_2mainValue【保健センター・保健所】&#10;一人当たり面積"/>
        <xdr:cNvSpPr txBox="1"/>
      </xdr:nvSpPr>
      <xdr:spPr>
        <a:xfrm>
          <a:off x="20199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168927</xdr:rowOff>
    </xdr:from>
    <xdr:ext cx="469744" cy="259045"/>
    <xdr:sp macro="" textlink="">
      <xdr:nvSpPr>
        <xdr:cNvPr id="594" name="n_3mainValue【保健センター・保健所】&#10;一人当たり面積"/>
        <xdr:cNvSpPr txBox="1"/>
      </xdr:nvSpPr>
      <xdr:spPr>
        <a:xfrm>
          <a:off x="19310427"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10177</xdr:rowOff>
    </xdr:from>
    <xdr:ext cx="469744" cy="259045"/>
    <xdr:sp macro="" textlink="">
      <xdr:nvSpPr>
        <xdr:cNvPr id="595" name="n_4mainValue【保健センター・保健所】&#10;一人当たり面積"/>
        <xdr:cNvSpPr txBox="1"/>
      </xdr:nvSpPr>
      <xdr:spPr>
        <a:xfrm>
          <a:off x="18421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620" name="直線コネクタ 619"/>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621"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622" name="直線コネクタ 621"/>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623"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624" name="直線コネクタ 623"/>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625"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626" name="フローチャート: 判断 625"/>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627" name="フローチャート: 判断 626"/>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628" name="フローチャート: 判断 627"/>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29" name="フローチャート: 判断 6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630" name="フローチャート: 判断 629"/>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636" name="楕円 635"/>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37" name="楕円 636"/>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133350</xdr:rowOff>
    </xdr:to>
    <xdr:cxnSp macro="">
      <xdr:nvCxnSpPr>
        <xdr:cNvPr id="638" name="直線コネクタ 637"/>
        <xdr:cNvCxnSpPr/>
      </xdr:nvCxnSpPr>
      <xdr:spPr>
        <a:xfrm flipV="1">
          <a:off x="14592300" y="140074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153036</xdr:rowOff>
    </xdr:from>
    <xdr:to>
      <xdr:col>72</xdr:col>
      <xdr:colOff>38100</xdr:colOff>
      <xdr:row>82</xdr:row>
      <xdr:rowOff>83186</xdr:rowOff>
    </xdr:to>
    <xdr:sp macro="" textlink="">
      <xdr:nvSpPr>
        <xdr:cNvPr id="639" name="楕円 638"/>
        <xdr:cNvSpPr/>
      </xdr:nvSpPr>
      <xdr:spPr>
        <a:xfrm>
          <a:off x="1365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32386</xdr:rowOff>
    </xdr:to>
    <xdr:cxnSp macro="">
      <xdr:nvCxnSpPr>
        <xdr:cNvPr id="640" name="直線コネクタ 639"/>
        <xdr:cNvCxnSpPr/>
      </xdr:nvCxnSpPr>
      <xdr:spPr>
        <a:xfrm flipV="1">
          <a:off x="13703300" y="140208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xdr:rowOff>
    </xdr:from>
    <xdr:to>
      <xdr:col>67</xdr:col>
      <xdr:colOff>101600</xdr:colOff>
      <xdr:row>82</xdr:row>
      <xdr:rowOff>106045</xdr:rowOff>
    </xdr:to>
    <xdr:sp macro="" textlink="">
      <xdr:nvSpPr>
        <xdr:cNvPr id="641" name="楕円 640"/>
        <xdr:cNvSpPr/>
      </xdr:nvSpPr>
      <xdr:spPr>
        <a:xfrm>
          <a:off x="12763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32386</xdr:rowOff>
    </xdr:from>
    <xdr:to>
      <xdr:col>71</xdr:col>
      <xdr:colOff>177800</xdr:colOff>
      <xdr:row>82</xdr:row>
      <xdr:rowOff>55245</xdr:rowOff>
    </xdr:to>
    <xdr:cxnSp macro="">
      <xdr:nvCxnSpPr>
        <xdr:cNvPr id="642" name="直線コネクタ 641"/>
        <xdr:cNvCxnSpPr/>
      </xdr:nvCxnSpPr>
      <xdr:spPr>
        <a:xfrm flipV="1">
          <a:off x="12814300" y="14091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643" name="n_1ave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644" name="n_2aveValue【消防施設】&#10;有形固定資産減価償却率"/>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4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46"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161941</xdr:rowOff>
    </xdr:from>
    <xdr:ext cx="405111" cy="259045"/>
    <xdr:sp macro="" textlink="">
      <xdr:nvSpPr>
        <xdr:cNvPr id="647" name="n_1mainValue【消防施設】&#10;有形固定資産減価償却率"/>
        <xdr:cNvSpPr txBox="1"/>
      </xdr:nvSpPr>
      <xdr:spPr>
        <a:xfrm>
          <a:off x="152660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48" name="n_2mainValue【消防施設】&#10;有形固定資産減価償却率"/>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74313</xdr:rowOff>
    </xdr:from>
    <xdr:ext cx="405111" cy="259045"/>
    <xdr:sp macro="" textlink="">
      <xdr:nvSpPr>
        <xdr:cNvPr id="649" name="n_3mainValue【消防施設】&#10;有形固定資産減価償却率"/>
        <xdr:cNvSpPr txBox="1"/>
      </xdr:nvSpPr>
      <xdr:spPr>
        <a:xfrm>
          <a:off x="13500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97172</xdr:rowOff>
    </xdr:from>
    <xdr:ext cx="405111" cy="259045"/>
    <xdr:sp macro="" textlink="">
      <xdr:nvSpPr>
        <xdr:cNvPr id="650" name="n_4mainValue【消防施設】&#10;有形固定資産減価償却率"/>
        <xdr:cNvSpPr txBox="1"/>
      </xdr:nvSpPr>
      <xdr:spPr>
        <a:xfrm>
          <a:off x="12611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677" name="直線コネクタ 676"/>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78"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679" name="直線コネクタ 678"/>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680"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681" name="直線コネクタ 680"/>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682"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683" name="フローチャート: 判断 68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84" name="フローチャート: 判断 68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685" name="フローチャート: 判断 684"/>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686" name="フローチャート: 判断 685"/>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687" name="フローチャート: 判断 686"/>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169636</xdr:rowOff>
    </xdr:from>
    <xdr:to>
      <xdr:col>112</xdr:col>
      <xdr:colOff>38100</xdr:colOff>
      <xdr:row>82</xdr:row>
      <xdr:rowOff>99786</xdr:rowOff>
    </xdr:to>
    <xdr:sp macro="" textlink="">
      <xdr:nvSpPr>
        <xdr:cNvPr id="693" name="楕円 692"/>
        <xdr:cNvSpPr/>
      </xdr:nvSpPr>
      <xdr:spPr>
        <a:xfrm>
          <a:off x="21272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694" name="楕円 693"/>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48986</xdr:rowOff>
    </xdr:from>
    <xdr:to>
      <xdr:col>111</xdr:col>
      <xdr:colOff>177800</xdr:colOff>
      <xdr:row>82</xdr:row>
      <xdr:rowOff>70757</xdr:rowOff>
    </xdr:to>
    <xdr:cxnSp macro="">
      <xdr:nvCxnSpPr>
        <xdr:cNvPr id="695" name="直線コネクタ 694"/>
        <xdr:cNvCxnSpPr/>
      </xdr:nvCxnSpPr>
      <xdr:spPr>
        <a:xfrm flipV="1">
          <a:off x="20434300" y="14107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96" name="楕円 69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70757</xdr:rowOff>
    </xdr:from>
    <xdr:to>
      <xdr:col>107</xdr:col>
      <xdr:colOff>50800</xdr:colOff>
      <xdr:row>82</xdr:row>
      <xdr:rowOff>114300</xdr:rowOff>
    </xdr:to>
    <xdr:cxnSp macro="">
      <xdr:nvCxnSpPr>
        <xdr:cNvPr id="697" name="直線コネクタ 696"/>
        <xdr:cNvCxnSpPr/>
      </xdr:nvCxnSpPr>
      <xdr:spPr>
        <a:xfrm flipV="1">
          <a:off x="19545300" y="141296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698" name="楕円 697"/>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699" name="直線コネクタ 698"/>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700"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701"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702"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703"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90913</xdr:rowOff>
    </xdr:from>
    <xdr:ext cx="469744" cy="259045"/>
    <xdr:sp macro="" textlink="">
      <xdr:nvSpPr>
        <xdr:cNvPr id="704" name="n_1mainValue【消防施設】&#10;一人当たり面積"/>
        <xdr:cNvSpPr txBox="1"/>
      </xdr:nvSpPr>
      <xdr:spPr>
        <a:xfrm>
          <a:off x="21075727" y="14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05" name="n_2mainValue【消防施設】&#10;一人当たり面積"/>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06" name="n_3main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07" name="n_4main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0" name="テキスト ボックス 7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731" name="直線コネクタ 730"/>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732"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733" name="直線コネクタ 732"/>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734"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735" name="直線コネクタ 73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74313</xdr:rowOff>
    </xdr:from>
    <xdr:ext cx="405111" cy="259045"/>
    <xdr:sp macro="" textlink="">
      <xdr:nvSpPr>
        <xdr:cNvPr id="736" name="【庁舎】&#10;有形固定資産減価償却率平均値テキスト"/>
        <xdr:cNvSpPr txBox="1"/>
      </xdr:nvSpPr>
      <xdr:spPr>
        <a:xfrm>
          <a:off x="16357600" y="1773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737" name="フローチャート: 判断 736"/>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38" name="フローチャート: 判断 73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39" name="フローチャート: 判断 73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740" name="フローチャート: 判断 739"/>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741" name="フローチャート: 判断 740"/>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747" name="楕円 746"/>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86361</xdr:rowOff>
    </xdr:from>
    <xdr:to>
      <xdr:col>76</xdr:col>
      <xdr:colOff>165100</xdr:colOff>
      <xdr:row>106</xdr:row>
      <xdr:rowOff>16511</xdr:rowOff>
    </xdr:to>
    <xdr:sp macro="" textlink="">
      <xdr:nvSpPr>
        <xdr:cNvPr id="748" name="楕円 747"/>
        <xdr:cNvSpPr/>
      </xdr:nvSpPr>
      <xdr:spPr>
        <a:xfrm>
          <a:off x="1454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106</xdr:row>
      <xdr:rowOff>1905</xdr:rowOff>
    </xdr:to>
    <xdr:cxnSp macro="">
      <xdr:nvCxnSpPr>
        <xdr:cNvPr id="749" name="直線コネクタ 748"/>
        <xdr:cNvCxnSpPr/>
      </xdr:nvCxnSpPr>
      <xdr:spPr>
        <a:xfrm>
          <a:off x="14592300" y="181394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750" name="楕円 749"/>
        <xdr:cNvSpPr/>
      </xdr:nvSpPr>
      <xdr:spPr>
        <a:xfrm>
          <a:off x="1365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100964</xdr:rowOff>
    </xdr:from>
    <xdr:to>
      <xdr:col>76</xdr:col>
      <xdr:colOff>114300</xdr:colOff>
      <xdr:row>105</xdr:row>
      <xdr:rowOff>137161</xdr:rowOff>
    </xdr:to>
    <xdr:cxnSp macro="">
      <xdr:nvCxnSpPr>
        <xdr:cNvPr id="751" name="直線コネクタ 750"/>
        <xdr:cNvCxnSpPr/>
      </xdr:nvCxnSpPr>
      <xdr:spPr>
        <a:xfrm>
          <a:off x="13703300" y="18103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52" name="楕円 751"/>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100964</xdr:rowOff>
    </xdr:to>
    <xdr:cxnSp macro="">
      <xdr:nvCxnSpPr>
        <xdr:cNvPr id="753" name="直線コネクタ 752"/>
        <xdr:cNvCxnSpPr/>
      </xdr:nvCxnSpPr>
      <xdr:spPr>
        <a:xfrm>
          <a:off x="12814300" y="18067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54"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55"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73041</xdr:rowOff>
    </xdr:from>
    <xdr:ext cx="405111" cy="259045"/>
    <xdr:sp macro="" textlink="">
      <xdr:nvSpPr>
        <xdr:cNvPr id="756" name="n_3aveValue【庁舎】&#10;有形固定資産減価償却率"/>
        <xdr:cNvSpPr txBox="1"/>
      </xdr:nvSpPr>
      <xdr:spPr>
        <a:xfrm>
          <a:off x="13500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55897</xdr:rowOff>
    </xdr:from>
    <xdr:ext cx="405111" cy="259045"/>
    <xdr:sp macro="" textlink="">
      <xdr:nvSpPr>
        <xdr:cNvPr id="757" name="n_4aveValue【庁舎】&#10;有形固定資産減価償却率"/>
        <xdr:cNvSpPr txBox="1"/>
      </xdr:nvSpPr>
      <xdr:spPr>
        <a:xfrm>
          <a:off x="12611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758" name="n_1mainValue【庁舎】&#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7638</xdr:rowOff>
    </xdr:from>
    <xdr:ext cx="405111" cy="259045"/>
    <xdr:sp macro="" textlink="">
      <xdr:nvSpPr>
        <xdr:cNvPr id="759" name="n_2mainValue【庁舎】&#10;有形固定資産減価償却率"/>
        <xdr:cNvSpPr txBox="1"/>
      </xdr:nvSpPr>
      <xdr:spPr>
        <a:xfrm>
          <a:off x="14389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142891</xdr:rowOff>
    </xdr:from>
    <xdr:ext cx="405111" cy="259045"/>
    <xdr:sp macro="" textlink="">
      <xdr:nvSpPr>
        <xdr:cNvPr id="760" name="n_3mainValue【庁舎】&#10;有形固定資産減価償却率"/>
        <xdr:cNvSpPr txBox="1"/>
      </xdr:nvSpPr>
      <xdr:spPr>
        <a:xfrm>
          <a:off x="13500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61" name="n_4main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2" name="テキスト ボックス 7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784" name="直線コネクタ 783"/>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85"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86" name="直線コネクタ 785"/>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787"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788" name="直線コネクタ 787"/>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789"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790" name="フローチャート: 判断 789"/>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791" name="フローチャート: 判断 790"/>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792" name="フローチャート: 判断 791"/>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793" name="フローチャート: 判断 792"/>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794" name="フローチャート: 判断 793"/>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91694</xdr:rowOff>
    </xdr:from>
    <xdr:to>
      <xdr:col>112</xdr:col>
      <xdr:colOff>38100</xdr:colOff>
      <xdr:row>100</xdr:row>
      <xdr:rowOff>21844</xdr:rowOff>
    </xdr:to>
    <xdr:sp macro="" textlink="">
      <xdr:nvSpPr>
        <xdr:cNvPr id="800" name="楕円 799"/>
        <xdr:cNvSpPr/>
      </xdr:nvSpPr>
      <xdr:spPr>
        <a:xfrm>
          <a:off x="212725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123698</xdr:rowOff>
    </xdr:from>
    <xdr:to>
      <xdr:col>107</xdr:col>
      <xdr:colOff>101600</xdr:colOff>
      <xdr:row>100</xdr:row>
      <xdr:rowOff>53848</xdr:rowOff>
    </xdr:to>
    <xdr:sp macro="" textlink="">
      <xdr:nvSpPr>
        <xdr:cNvPr id="801" name="楕円 800"/>
        <xdr:cNvSpPr/>
      </xdr:nvSpPr>
      <xdr:spPr>
        <a:xfrm>
          <a:off x="203835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142494</xdr:rowOff>
    </xdr:from>
    <xdr:to>
      <xdr:col>111</xdr:col>
      <xdr:colOff>177800</xdr:colOff>
      <xdr:row>100</xdr:row>
      <xdr:rowOff>3048</xdr:rowOff>
    </xdr:to>
    <xdr:cxnSp macro="">
      <xdr:nvCxnSpPr>
        <xdr:cNvPr id="802" name="直線コネクタ 801"/>
        <xdr:cNvCxnSpPr/>
      </xdr:nvCxnSpPr>
      <xdr:spPr>
        <a:xfrm flipV="1">
          <a:off x="20434300" y="17116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137413</xdr:rowOff>
    </xdr:from>
    <xdr:to>
      <xdr:col>102</xdr:col>
      <xdr:colOff>165100</xdr:colOff>
      <xdr:row>100</xdr:row>
      <xdr:rowOff>67563</xdr:rowOff>
    </xdr:to>
    <xdr:sp macro="" textlink="">
      <xdr:nvSpPr>
        <xdr:cNvPr id="803" name="楕円 802"/>
        <xdr:cNvSpPr/>
      </xdr:nvSpPr>
      <xdr:spPr>
        <a:xfrm>
          <a:off x="19494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3048</xdr:rowOff>
    </xdr:from>
    <xdr:to>
      <xdr:col>107</xdr:col>
      <xdr:colOff>50800</xdr:colOff>
      <xdr:row>100</xdr:row>
      <xdr:rowOff>16763</xdr:rowOff>
    </xdr:to>
    <xdr:cxnSp macro="">
      <xdr:nvCxnSpPr>
        <xdr:cNvPr id="804" name="直線コネクタ 803"/>
        <xdr:cNvCxnSpPr/>
      </xdr:nvCxnSpPr>
      <xdr:spPr>
        <a:xfrm flipV="1">
          <a:off x="19545300" y="17148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160274</xdr:rowOff>
    </xdr:from>
    <xdr:to>
      <xdr:col>98</xdr:col>
      <xdr:colOff>38100</xdr:colOff>
      <xdr:row>100</xdr:row>
      <xdr:rowOff>90424</xdr:rowOff>
    </xdr:to>
    <xdr:sp macro="" textlink="">
      <xdr:nvSpPr>
        <xdr:cNvPr id="805" name="楕円 804"/>
        <xdr:cNvSpPr/>
      </xdr:nvSpPr>
      <xdr:spPr>
        <a:xfrm>
          <a:off x="186055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16763</xdr:rowOff>
    </xdr:from>
    <xdr:to>
      <xdr:col>102</xdr:col>
      <xdr:colOff>114300</xdr:colOff>
      <xdr:row>100</xdr:row>
      <xdr:rowOff>39624</xdr:rowOff>
    </xdr:to>
    <xdr:cxnSp macro="">
      <xdr:nvCxnSpPr>
        <xdr:cNvPr id="806" name="直線コネクタ 805"/>
        <xdr:cNvCxnSpPr/>
      </xdr:nvCxnSpPr>
      <xdr:spPr>
        <a:xfrm flipV="1">
          <a:off x="18656300" y="17161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807"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808"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809" name="n_3aveValue【庁舎】&#10;一人当たり面積"/>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810" name="n_4aveValue【庁舎】&#10;一人当たり面積"/>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38371</xdr:rowOff>
    </xdr:from>
    <xdr:ext cx="469744" cy="259045"/>
    <xdr:sp macro="" textlink="">
      <xdr:nvSpPr>
        <xdr:cNvPr id="811" name="n_1mainValue【庁舎】&#10;一人当たり面積"/>
        <xdr:cNvSpPr txBox="1"/>
      </xdr:nvSpPr>
      <xdr:spPr>
        <a:xfrm>
          <a:off x="21075727" y="1684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70375</xdr:rowOff>
    </xdr:from>
    <xdr:ext cx="469744" cy="259045"/>
    <xdr:sp macro="" textlink="">
      <xdr:nvSpPr>
        <xdr:cNvPr id="812" name="n_2mainValue【庁舎】&#10;一人当たり面積"/>
        <xdr:cNvSpPr txBox="1"/>
      </xdr:nvSpPr>
      <xdr:spPr>
        <a:xfrm>
          <a:off x="20199427" y="1687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84090</xdr:rowOff>
    </xdr:from>
    <xdr:ext cx="469744" cy="259045"/>
    <xdr:sp macro="" textlink="">
      <xdr:nvSpPr>
        <xdr:cNvPr id="813" name="n_3mainValue【庁舎】&#10;一人当たり面積"/>
        <xdr:cNvSpPr txBox="1"/>
      </xdr:nvSpPr>
      <xdr:spPr>
        <a:xfrm>
          <a:off x="19310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106951</xdr:rowOff>
    </xdr:from>
    <xdr:ext cx="469744" cy="259045"/>
    <xdr:sp macro="" textlink="">
      <xdr:nvSpPr>
        <xdr:cNvPr id="814" name="n_4mainValue【庁舎】&#10;一人当たり面積"/>
        <xdr:cNvSpPr txBox="1"/>
      </xdr:nvSpPr>
      <xdr:spPr>
        <a:xfrm>
          <a:off x="18421427" y="1690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、図書館、市民会館、庁舎である。特に、昭和４０年代に整備された市民会館については有形固定資産減価償却率が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高くなっている。また、図書館については市内に２施設あるがどちらも築２０年以上経過しており、近い将来大規模改修の必要が見込まれる。体育館・プール、福祉施設、庁舎については、一人当たりの面積が類似団体と比較して高くなっ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施設の統合や廃止等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を検討に入れ、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長期総合計画や公共施設等個別施設計画などの計画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基準財政需要額については、公債費の増及び地域社会再生事業費の増（皆増）等により全体で前年比</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％の増となった。一方で、基準財政収入額については、地方消費税交付金の増等があるものの、市町村民税の減等により全体で前年比</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％の増にとどまった。その結果、財政力指数（単年度）では前年度より低下したが、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ヶ年平均では前年度比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今後は、少子高齢化や新型コロナウイルス感染症の影響による地方税の減少など基準財政収入額の減少が見込まれるが、徴収業務の強化等による市税などの歳入の確保による行政基盤の安定確保に努める。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57855</xdr:rowOff>
    </xdr:to>
    <xdr:cxnSp macro="">
      <xdr:nvCxnSpPr>
        <xdr:cNvPr id="72" name="直線コネクタ 71"/>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5" name="直線コネクタ 74"/>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57855</xdr:rowOff>
    </xdr:to>
    <xdr:cxnSp macro="">
      <xdr:nvCxnSpPr>
        <xdr:cNvPr id="78" name="直線コネクタ 77"/>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9"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扶助費への財源措置の増及び新型コロナウイルス関連の臨時的経費の増等により経常経費が前年比</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％の減となった。一方で、経常一般財源については地方消費税交付金の増、地方交付税の増の影響により全体で前年比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％の増となった。結果として経常収支比率は前年度比</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93.1</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市町村合併特例期間の終了に伴う普通交付税の減及び、地方税の減が見込まれることから、物件費、補助費を中心とした市政全般にわたる事業厳選と見直しを行い、限られた財源での効率的で効果的な事業を実施する。あわせて、歳入の安定確保、財政基盤の強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7055</xdr:rowOff>
    </xdr:from>
    <xdr:to>
      <xdr:col>23</xdr:col>
      <xdr:colOff>133350</xdr:colOff>
      <xdr:row>65</xdr:row>
      <xdr:rowOff>52917</xdr:rowOff>
    </xdr:to>
    <xdr:cxnSp macro="">
      <xdr:nvCxnSpPr>
        <xdr:cNvPr id="132" name="直線コネクタ 131"/>
        <xdr:cNvCxnSpPr/>
      </xdr:nvCxnSpPr>
      <xdr:spPr>
        <a:xfrm flipV="1">
          <a:off x="4114800" y="10808405"/>
          <a:ext cx="8382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138289</xdr:rowOff>
    </xdr:from>
    <xdr:to>
      <xdr:col>19</xdr:col>
      <xdr:colOff>133350</xdr:colOff>
      <xdr:row>65</xdr:row>
      <xdr:rowOff>52917</xdr:rowOff>
    </xdr:to>
    <xdr:cxnSp macro="">
      <xdr:nvCxnSpPr>
        <xdr:cNvPr id="135" name="直線コネクタ 134"/>
        <xdr:cNvCxnSpPr/>
      </xdr:nvCxnSpPr>
      <xdr:spPr>
        <a:xfrm>
          <a:off x="3225800" y="10768189"/>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57855</xdr:rowOff>
    </xdr:from>
    <xdr:to>
      <xdr:col>15</xdr:col>
      <xdr:colOff>82550</xdr:colOff>
      <xdr:row>62</xdr:row>
      <xdr:rowOff>138289</xdr:rowOff>
    </xdr:to>
    <xdr:cxnSp macro="">
      <xdr:nvCxnSpPr>
        <xdr:cNvPr id="138" name="直線コネクタ 137"/>
        <xdr:cNvCxnSpPr/>
      </xdr:nvCxnSpPr>
      <xdr:spPr>
        <a:xfrm>
          <a:off x="2336800" y="106877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41628</xdr:rowOff>
    </xdr:from>
    <xdr:to>
      <xdr:col>11</xdr:col>
      <xdr:colOff>31750</xdr:colOff>
      <xdr:row>62</xdr:row>
      <xdr:rowOff>57855</xdr:rowOff>
    </xdr:to>
    <xdr:cxnSp macro="">
      <xdr:nvCxnSpPr>
        <xdr:cNvPr id="141" name="直線コネクタ 140"/>
        <xdr:cNvCxnSpPr/>
      </xdr:nvCxnSpPr>
      <xdr:spPr>
        <a:xfrm>
          <a:off x="1447800" y="1050007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51" name="楕円 150"/>
        <xdr:cNvSpPr/>
      </xdr:nvSpPr>
      <xdr:spPr>
        <a:xfrm>
          <a:off x="49022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99782</xdr:rowOff>
    </xdr:from>
    <xdr:ext cx="762000" cy="259045"/>
    <xdr:sp macro="" textlink="">
      <xdr:nvSpPr>
        <xdr:cNvPr id="152" name="財政構造の弾力性該当値テキスト"/>
        <xdr:cNvSpPr txBox="1"/>
      </xdr:nvSpPr>
      <xdr:spPr>
        <a:xfrm>
          <a:off x="5041900" y="1072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3" name="楕円 152"/>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4" name="テキスト ボックス 153"/>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87489</xdr:rowOff>
    </xdr:from>
    <xdr:to>
      <xdr:col>15</xdr:col>
      <xdr:colOff>133350</xdr:colOff>
      <xdr:row>63</xdr:row>
      <xdr:rowOff>17639</xdr:rowOff>
    </xdr:to>
    <xdr:sp macro="" textlink="">
      <xdr:nvSpPr>
        <xdr:cNvPr id="155" name="楕円 154"/>
        <xdr:cNvSpPr/>
      </xdr:nvSpPr>
      <xdr:spPr>
        <a:xfrm>
          <a:off x="3175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2416</xdr:rowOff>
    </xdr:from>
    <xdr:ext cx="762000" cy="259045"/>
    <xdr:sp macro="" textlink="">
      <xdr:nvSpPr>
        <xdr:cNvPr id="156" name="テキスト ボックス 155"/>
        <xdr:cNvSpPr txBox="1"/>
      </xdr:nvSpPr>
      <xdr:spPr>
        <a:xfrm>
          <a:off x="2844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7055</xdr:rowOff>
    </xdr:from>
    <xdr:to>
      <xdr:col>11</xdr:col>
      <xdr:colOff>82550</xdr:colOff>
      <xdr:row>62</xdr:row>
      <xdr:rowOff>108655</xdr:rowOff>
    </xdr:to>
    <xdr:sp macro="" textlink="">
      <xdr:nvSpPr>
        <xdr:cNvPr id="157" name="楕円 156"/>
        <xdr:cNvSpPr/>
      </xdr:nvSpPr>
      <xdr:spPr>
        <a:xfrm>
          <a:off x="2286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93432</xdr:rowOff>
    </xdr:from>
    <xdr:ext cx="762000" cy="259045"/>
    <xdr:sp macro="" textlink="">
      <xdr:nvSpPr>
        <xdr:cNvPr id="158" name="テキスト ボックス 157"/>
        <xdr:cNvSpPr txBox="1"/>
      </xdr:nvSpPr>
      <xdr:spPr>
        <a:xfrm>
          <a:off x="1955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162278</xdr:rowOff>
    </xdr:from>
    <xdr:to>
      <xdr:col>7</xdr:col>
      <xdr:colOff>31750</xdr:colOff>
      <xdr:row>61</xdr:row>
      <xdr:rowOff>92428</xdr:rowOff>
    </xdr:to>
    <xdr:sp macro="" textlink="">
      <xdr:nvSpPr>
        <xdr:cNvPr id="159" name="楕円 158"/>
        <xdr:cNvSpPr/>
      </xdr:nvSpPr>
      <xdr:spPr>
        <a:xfrm>
          <a:off x="1397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77205</xdr:rowOff>
    </xdr:from>
    <xdr:ext cx="762000" cy="259045"/>
    <xdr:sp macro="" textlink="">
      <xdr:nvSpPr>
        <xdr:cNvPr id="160" name="テキスト ボックス 159"/>
        <xdr:cNvSpPr txBox="1"/>
      </xdr:nvSpPr>
      <xdr:spPr>
        <a:xfrm>
          <a:off x="10668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人件費は会計年度任用職員制度の導入に伴い前年比</a:t>
          </a:r>
          <a:r>
            <a:rPr kumimoji="1" lang="en-US" altLang="ja-JP" sz="1200">
              <a:latin typeface="ＭＳ Ｐゴシック" panose="020B0600070205080204" pitchFamily="50" charset="-128"/>
              <a:ea typeface="ＭＳ Ｐゴシック" panose="020B0600070205080204" pitchFamily="50" charset="-128"/>
            </a:rPr>
            <a:t>16.6</a:t>
          </a:r>
          <a:r>
            <a:rPr kumimoji="1" lang="ja-JP" altLang="en-US" sz="1200">
              <a:latin typeface="ＭＳ Ｐゴシック" panose="020B0600070205080204" pitchFamily="50" charset="-128"/>
              <a:ea typeface="ＭＳ Ｐゴシック" panose="020B0600070205080204" pitchFamily="50" charset="-128"/>
            </a:rPr>
            <a:t>％の増、物件費は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スクール整備事業等により前年比</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％の増、維持補修費は新型コロナウイルス感染拡大防止対策費等の増により前年比</a:t>
          </a:r>
          <a:r>
            <a:rPr kumimoji="1" lang="en-US" altLang="ja-JP" sz="1200">
              <a:latin typeface="ＭＳ Ｐゴシック" panose="020B0600070205080204" pitchFamily="50" charset="-128"/>
              <a:ea typeface="ＭＳ Ｐゴシック" panose="020B0600070205080204" pitchFamily="50" charset="-128"/>
            </a:rPr>
            <a:t>26.5</a:t>
          </a:r>
          <a:r>
            <a:rPr kumimoji="1" lang="ja-JP" altLang="en-US" sz="1200">
              <a:latin typeface="ＭＳ Ｐゴシック" panose="020B0600070205080204" pitchFamily="50" charset="-128"/>
              <a:ea typeface="ＭＳ Ｐゴシック" panose="020B0600070205080204" pitchFamily="50" charset="-128"/>
            </a:rPr>
            <a:t>％の増となったことに加え、人口が前年より</a:t>
          </a:r>
          <a:r>
            <a:rPr kumimoji="1" lang="en-US" altLang="ja-JP" sz="1200">
              <a:latin typeface="ＭＳ Ｐゴシック" panose="020B0600070205080204" pitchFamily="50" charset="-128"/>
              <a:ea typeface="ＭＳ Ｐゴシック" panose="020B0600070205080204" pitchFamily="50" charset="-128"/>
            </a:rPr>
            <a:t>598</a:t>
          </a:r>
          <a:r>
            <a:rPr kumimoji="1" lang="ja-JP" altLang="en-US" sz="1200">
              <a:latin typeface="ＭＳ Ｐゴシック" panose="020B0600070205080204" pitchFamily="50" charset="-128"/>
              <a:ea typeface="ＭＳ Ｐゴシック" panose="020B0600070205080204" pitchFamily="50" charset="-128"/>
            </a:rPr>
            <a:t>人減少したことから、人口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人当たり人件費・物件費等決算額は前年度と比較して増となり、類似団体平均値を上回っている。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今後、物件費となる除染関連事業は完了が予定されており、物件費は縮減される見込みであるが、加えて事務事業の見直しを行うことにより、全体的なコスト縮減に努める。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31260</xdr:rowOff>
    </xdr:from>
    <xdr:to>
      <xdr:col>23</xdr:col>
      <xdr:colOff>133350</xdr:colOff>
      <xdr:row>86</xdr:row>
      <xdr:rowOff>163638</xdr:rowOff>
    </xdr:to>
    <xdr:cxnSp macro="">
      <xdr:nvCxnSpPr>
        <xdr:cNvPr id="190" name="直線コネクタ 189"/>
        <xdr:cNvCxnSpPr/>
      </xdr:nvCxnSpPr>
      <xdr:spPr>
        <a:xfrm flipV="1">
          <a:off x="4953000" y="13918710"/>
          <a:ext cx="0" cy="989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135715</xdr:rowOff>
    </xdr:from>
    <xdr:ext cx="762000" cy="259045"/>
    <xdr:sp macro="" textlink="">
      <xdr:nvSpPr>
        <xdr:cNvPr id="191" name="人件費・物件費等の状況最小値テキスト"/>
        <xdr:cNvSpPr txBox="1"/>
      </xdr:nvSpPr>
      <xdr:spPr>
        <a:xfrm>
          <a:off x="5041900" y="148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163638</xdr:rowOff>
    </xdr:from>
    <xdr:to>
      <xdr:col>24</xdr:col>
      <xdr:colOff>12700</xdr:colOff>
      <xdr:row>86</xdr:row>
      <xdr:rowOff>163638</xdr:rowOff>
    </xdr:to>
    <xdr:cxnSp macro="">
      <xdr:nvCxnSpPr>
        <xdr:cNvPr id="192" name="直線コネクタ 191"/>
        <xdr:cNvCxnSpPr/>
      </xdr:nvCxnSpPr>
      <xdr:spPr>
        <a:xfrm>
          <a:off x="4864100" y="1490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117637</xdr:rowOff>
    </xdr:from>
    <xdr:ext cx="762000" cy="259045"/>
    <xdr:sp macro="" textlink="">
      <xdr:nvSpPr>
        <xdr:cNvPr id="193" name="人件費・物件費等の状況最大値テキスト"/>
        <xdr:cNvSpPr txBox="1"/>
      </xdr:nvSpPr>
      <xdr:spPr>
        <a:xfrm>
          <a:off x="5041900" y="136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31260</xdr:rowOff>
    </xdr:from>
    <xdr:to>
      <xdr:col>24</xdr:col>
      <xdr:colOff>12700</xdr:colOff>
      <xdr:row>81</xdr:row>
      <xdr:rowOff>31260</xdr:rowOff>
    </xdr:to>
    <xdr:cxnSp macro="">
      <xdr:nvCxnSpPr>
        <xdr:cNvPr id="194" name="直線コネクタ 193"/>
        <xdr:cNvCxnSpPr/>
      </xdr:nvCxnSpPr>
      <xdr:spPr>
        <a:xfrm>
          <a:off x="4864100" y="139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133392</xdr:rowOff>
    </xdr:from>
    <xdr:to>
      <xdr:col>23</xdr:col>
      <xdr:colOff>133350</xdr:colOff>
      <xdr:row>85</xdr:row>
      <xdr:rowOff>130111</xdr:rowOff>
    </xdr:to>
    <xdr:cxnSp macro="">
      <xdr:nvCxnSpPr>
        <xdr:cNvPr id="195" name="直線コネクタ 194"/>
        <xdr:cNvCxnSpPr/>
      </xdr:nvCxnSpPr>
      <xdr:spPr>
        <a:xfrm>
          <a:off x="4114800" y="14535192"/>
          <a:ext cx="838200" cy="1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20752</xdr:rowOff>
    </xdr:from>
    <xdr:ext cx="762000" cy="259045"/>
    <xdr:sp macro="" textlink="">
      <xdr:nvSpPr>
        <xdr:cNvPr id="196" name="人件費・物件費等の状況平均値テキスト"/>
        <xdr:cNvSpPr txBox="1"/>
      </xdr:nvSpPr>
      <xdr:spPr>
        <a:xfrm>
          <a:off x="5041900" y="14079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4225</xdr:rowOff>
    </xdr:from>
    <xdr:to>
      <xdr:col>23</xdr:col>
      <xdr:colOff>184150</xdr:colOff>
      <xdr:row>83</xdr:row>
      <xdr:rowOff>105825</xdr:rowOff>
    </xdr:to>
    <xdr:sp macro="" textlink="">
      <xdr:nvSpPr>
        <xdr:cNvPr id="197" name="フローチャート: 判断 196"/>
        <xdr:cNvSpPr/>
      </xdr:nvSpPr>
      <xdr:spPr>
        <a:xfrm>
          <a:off x="49022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88688</xdr:rowOff>
    </xdr:from>
    <xdr:to>
      <xdr:col>19</xdr:col>
      <xdr:colOff>133350</xdr:colOff>
      <xdr:row>84</xdr:row>
      <xdr:rowOff>133392</xdr:rowOff>
    </xdr:to>
    <xdr:cxnSp macro="">
      <xdr:nvCxnSpPr>
        <xdr:cNvPr id="198" name="直線コネクタ 197"/>
        <xdr:cNvCxnSpPr/>
      </xdr:nvCxnSpPr>
      <xdr:spPr>
        <a:xfrm>
          <a:off x="3225800" y="14490488"/>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65891</xdr:rowOff>
    </xdr:from>
    <xdr:to>
      <xdr:col>19</xdr:col>
      <xdr:colOff>184150</xdr:colOff>
      <xdr:row>82</xdr:row>
      <xdr:rowOff>167491</xdr:rowOff>
    </xdr:to>
    <xdr:sp macro="" textlink="">
      <xdr:nvSpPr>
        <xdr:cNvPr id="199" name="フローチャート: 判断 198"/>
        <xdr:cNvSpPr/>
      </xdr:nvSpPr>
      <xdr:spPr>
        <a:xfrm>
          <a:off x="4064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6218</xdr:rowOff>
    </xdr:from>
    <xdr:ext cx="736600" cy="259045"/>
    <xdr:sp macro="" textlink="">
      <xdr:nvSpPr>
        <xdr:cNvPr id="200" name="テキスト ボックス 199"/>
        <xdr:cNvSpPr txBox="1"/>
      </xdr:nvSpPr>
      <xdr:spPr>
        <a:xfrm>
          <a:off x="3733800" y="1389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88688</xdr:rowOff>
    </xdr:from>
    <xdr:to>
      <xdr:col>15</xdr:col>
      <xdr:colOff>82550</xdr:colOff>
      <xdr:row>90</xdr:row>
      <xdr:rowOff>77887</xdr:rowOff>
    </xdr:to>
    <xdr:cxnSp macro="">
      <xdr:nvCxnSpPr>
        <xdr:cNvPr id="201" name="直線コネクタ 200"/>
        <xdr:cNvCxnSpPr/>
      </xdr:nvCxnSpPr>
      <xdr:spPr>
        <a:xfrm flipV="1">
          <a:off x="2336800" y="14490488"/>
          <a:ext cx="889000" cy="10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7592</xdr:rowOff>
    </xdr:from>
    <xdr:to>
      <xdr:col>15</xdr:col>
      <xdr:colOff>133350</xdr:colOff>
      <xdr:row>82</xdr:row>
      <xdr:rowOff>109192</xdr:rowOff>
    </xdr:to>
    <xdr:sp macro="" textlink="">
      <xdr:nvSpPr>
        <xdr:cNvPr id="202" name="フローチャート: 判断 201"/>
        <xdr:cNvSpPr/>
      </xdr:nvSpPr>
      <xdr:spPr>
        <a:xfrm>
          <a:off x="3175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119369</xdr:rowOff>
    </xdr:from>
    <xdr:ext cx="762000" cy="259045"/>
    <xdr:sp macro="" textlink="">
      <xdr:nvSpPr>
        <xdr:cNvPr id="203" name="テキスト ボックス 202"/>
        <xdr:cNvSpPr txBox="1"/>
      </xdr:nvSpPr>
      <xdr:spPr>
        <a:xfrm>
          <a:off x="2844800" y="13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109786</xdr:rowOff>
    </xdr:from>
    <xdr:to>
      <xdr:col>11</xdr:col>
      <xdr:colOff>31750</xdr:colOff>
      <xdr:row>90</xdr:row>
      <xdr:rowOff>77887</xdr:rowOff>
    </xdr:to>
    <xdr:cxnSp macro="">
      <xdr:nvCxnSpPr>
        <xdr:cNvPr id="204" name="直線コネクタ 203"/>
        <xdr:cNvCxnSpPr/>
      </xdr:nvCxnSpPr>
      <xdr:spPr>
        <a:xfrm>
          <a:off x="1447800" y="15368836"/>
          <a:ext cx="889000" cy="1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60268</xdr:rowOff>
    </xdr:from>
    <xdr:to>
      <xdr:col>11</xdr:col>
      <xdr:colOff>82550</xdr:colOff>
      <xdr:row>82</xdr:row>
      <xdr:rowOff>161868</xdr:rowOff>
    </xdr:to>
    <xdr:sp macro="" textlink="">
      <xdr:nvSpPr>
        <xdr:cNvPr id="205" name="フローチャート: 判断 204"/>
        <xdr:cNvSpPr/>
      </xdr:nvSpPr>
      <xdr:spPr>
        <a:xfrm>
          <a:off x="2286000" y="1411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595</xdr:rowOff>
    </xdr:from>
    <xdr:ext cx="762000" cy="259045"/>
    <xdr:sp macro="" textlink="">
      <xdr:nvSpPr>
        <xdr:cNvPr id="206" name="テキスト ボックス 205"/>
        <xdr:cNvSpPr txBox="1"/>
      </xdr:nvSpPr>
      <xdr:spPr>
        <a:xfrm>
          <a:off x="1955800" y="138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46425</xdr:rowOff>
    </xdr:from>
    <xdr:to>
      <xdr:col>7</xdr:col>
      <xdr:colOff>31750</xdr:colOff>
      <xdr:row>82</xdr:row>
      <xdr:rowOff>148025</xdr:rowOff>
    </xdr:to>
    <xdr:sp macro="" textlink="">
      <xdr:nvSpPr>
        <xdr:cNvPr id="207" name="フローチャート: 判断 206"/>
        <xdr:cNvSpPr/>
      </xdr:nvSpPr>
      <xdr:spPr>
        <a:xfrm>
          <a:off x="1397000" y="1410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158202</xdr:rowOff>
    </xdr:from>
    <xdr:ext cx="762000" cy="259045"/>
    <xdr:sp macro="" textlink="">
      <xdr:nvSpPr>
        <xdr:cNvPr id="208" name="テキスト ボックス 207"/>
        <xdr:cNvSpPr txBox="1"/>
      </xdr:nvSpPr>
      <xdr:spPr>
        <a:xfrm>
          <a:off x="1066800" y="138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79311</xdr:rowOff>
    </xdr:from>
    <xdr:to>
      <xdr:col>23</xdr:col>
      <xdr:colOff>184150</xdr:colOff>
      <xdr:row>86</xdr:row>
      <xdr:rowOff>9461</xdr:rowOff>
    </xdr:to>
    <xdr:sp macro="" textlink="">
      <xdr:nvSpPr>
        <xdr:cNvPr id="214" name="楕円 213"/>
        <xdr:cNvSpPr/>
      </xdr:nvSpPr>
      <xdr:spPr>
        <a:xfrm>
          <a:off x="4902200" y="146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51388</xdr:rowOff>
    </xdr:from>
    <xdr:ext cx="762000" cy="259045"/>
    <xdr:sp macro="" textlink="">
      <xdr:nvSpPr>
        <xdr:cNvPr id="215" name="人件費・物件費等の状況該当値テキスト"/>
        <xdr:cNvSpPr txBox="1"/>
      </xdr:nvSpPr>
      <xdr:spPr>
        <a:xfrm>
          <a:off x="5041900" y="146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82592</xdr:rowOff>
    </xdr:from>
    <xdr:to>
      <xdr:col>19</xdr:col>
      <xdr:colOff>184150</xdr:colOff>
      <xdr:row>85</xdr:row>
      <xdr:rowOff>12742</xdr:rowOff>
    </xdr:to>
    <xdr:sp macro="" textlink="">
      <xdr:nvSpPr>
        <xdr:cNvPr id="216" name="楕円 215"/>
        <xdr:cNvSpPr/>
      </xdr:nvSpPr>
      <xdr:spPr>
        <a:xfrm>
          <a:off x="4064000" y="14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168969</xdr:rowOff>
    </xdr:from>
    <xdr:ext cx="736600" cy="259045"/>
    <xdr:sp macro="" textlink="">
      <xdr:nvSpPr>
        <xdr:cNvPr id="217" name="テキスト ボックス 216"/>
        <xdr:cNvSpPr txBox="1"/>
      </xdr:nvSpPr>
      <xdr:spPr>
        <a:xfrm>
          <a:off x="3733800" y="1457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37888</xdr:rowOff>
    </xdr:from>
    <xdr:to>
      <xdr:col>15</xdr:col>
      <xdr:colOff>133350</xdr:colOff>
      <xdr:row>84</xdr:row>
      <xdr:rowOff>139488</xdr:rowOff>
    </xdr:to>
    <xdr:sp macro="" textlink="">
      <xdr:nvSpPr>
        <xdr:cNvPr id="218" name="楕円 217"/>
        <xdr:cNvSpPr/>
      </xdr:nvSpPr>
      <xdr:spPr>
        <a:xfrm>
          <a:off x="3175000" y="14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124265</xdr:rowOff>
    </xdr:from>
    <xdr:ext cx="762000" cy="259045"/>
    <xdr:sp macro="" textlink="">
      <xdr:nvSpPr>
        <xdr:cNvPr id="219" name="テキスト ボックス 218"/>
        <xdr:cNvSpPr txBox="1"/>
      </xdr:nvSpPr>
      <xdr:spPr>
        <a:xfrm>
          <a:off x="2844800" y="145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90</xdr:row>
      <xdr:rowOff>27087</xdr:rowOff>
    </xdr:from>
    <xdr:to>
      <xdr:col>11</xdr:col>
      <xdr:colOff>82550</xdr:colOff>
      <xdr:row>90</xdr:row>
      <xdr:rowOff>128687</xdr:rowOff>
    </xdr:to>
    <xdr:sp macro="" textlink="">
      <xdr:nvSpPr>
        <xdr:cNvPr id="220" name="楕円 219"/>
        <xdr:cNvSpPr/>
      </xdr:nvSpPr>
      <xdr:spPr>
        <a:xfrm>
          <a:off x="2286000" y="154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113464</xdr:rowOff>
    </xdr:from>
    <xdr:ext cx="762000" cy="259045"/>
    <xdr:sp macro="" textlink="">
      <xdr:nvSpPr>
        <xdr:cNvPr id="221" name="テキスト ボックス 220"/>
        <xdr:cNvSpPr txBox="1"/>
      </xdr:nvSpPr>
      <xdr:spPr>
        <a:xfrm>
          <a:off x="1955800" y="1554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58986</xdr:rowOff>
    </xdr:from>
    <xdr:to>
      <xdr:col>7</xdr:col>
      <xdr:colOff>31750</xdr:colOff>
      <xdr:row>89</xdr:row>
      <xdr:rowOff>160586</xdr:rowOff>
    </xdr:to>
    <xdr:sp macro="" textlink="">
      <xdr:nvSpPr>
        <xdr:cNvPr id="222" name="楕円 221"/>
        <xdr:cNvSpPr/>
      </xdr:nvSpPr>
      <xdr:spPr>
        <a:xfrm>
          <a:off x="1397000" y="153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145363</xdr:rowOff>
    </xdr:from>
    <xdr:ext cx="762000" cy="259045"/>
    <xdr:sp macro="" textlink="">
      <xdr:nvSpPr>
        <xdr:cNvPr id="223" name="テキスト ボックス 222"/>
        <xdr:cNvSpPr txBox="1"/>
      </xdr:nvSpPr>
      <xdr:spPr>
        <a:xfrm>
          <a:off x="1066800" y="1540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前年の数値を上回った要因は、採用・退職等による職員構成や経験年数別階層の変動と考えられる。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144780</xdr:rowOff>
    </xdr:to>
    <xdr:cxnSp macro="">
      <xdr:nvCxnSpPr>
        <xdr:cNvPr id="255" name="直線コネクタ 254"/>
        <xdr:cNvCxnSpPr/>
      </xdr:nvCxnSpPr>
      <xdr:spPr>
        <a:xfrm>
          <a:off x="16179800" y="151117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24130</xdr:rowOff>
    </xdr:to>
    <xdr:cxnSp macro="">
      <xdr:nvCxnSpPr>
        <xdr:cNvPr id="258" name="直線コネクタ 257"/>
        <xdr:cNvCxnSpPr/>
      </xdr:nvCxnSpPr>
      <xdr:spPr>
        <a:xfrm>
          <a:off x="15290800" y="1499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123189</xdr:rowOff>
    </xdr:to>
    <xdr:cxnSp macro="">
      <xdr:nvCxnSpPr>
        <xdr:cNvPr id="261" name="直線コネクタ 260"/>
        <xdr:cNvCxnSpPr/>
      </xdr:nvCxnSpPr>
      <xdr:spPr>
        <a:xfrm flipV="1">
          <a:off x="14401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72389</xdr:rowOff>
    </xdr:to>
    <xdr:cxnSp macro="">
      <xdr:nvCxnSpPr>
        <xdr:cNvPr id="264" name="直線コネクタ 263"/>
        <xdr:cNvCxnSpPr/>
      </xdr:nvCxnSpPr>
      <xdr:spPr>
        <a:xfrm flipV="1">
          <a:off x="13512800" y="150393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4" name="楕円 273"/>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75" name="給与水準   （国との比較）該当値テキスト"/>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0" name="楕円 279"/>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1" name="テキスト ボックス 280"/>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2" name="楕円 281"/>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3" name="テキスト ボックス 282"/>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月策定の定員管理計画において、「令和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人とする」目標を設定した。目標達成に向け、採用者数の抑制、組織の見直し等に取り組んでいるところである。（令和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年度当初職員数は</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名となっている。）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170053</xdr:rowOff>
    </xdr:from>
    <xdr:to>
      <xdr:col>81</xdr:col>
      <xdr:colOff>44450</xdr:colOff>
      <xdr:row>62</xdr:row>
      <xdr:rowOff>8255</xdr:rowOff>
    </xdr:to>
    <xdr:cxnSp macro="">
      <xdr:nvCxnSpPr>
        <xdr:cNvPr id="316" name="直線コネクタ 315"/>
        <xdr:cNvCxnSpPr/>
      </xdr:nvCxnSpPr>
      <xdr:spPr>
        <a:xfrm>
          <a:off x="16179800" y="1062850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167276</xdr:rowOff>
    </xdr:from>
    <xdr:ext cx="762000" cy="259045"/>
    <xdr:sp macro="" textlink="">
      <xdr:nvSpPr>
        <xdr:cNvPr id="317" name="定員管理の状況平均値テキスト"/>
        <xdr:cNvSpPr txBox="1"/>
      </xdr:nvSpPr>
      <xdr:spPr>
        <a:xfrm>
          <a:off x="17106900" y="10282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170053</xdr:rowOff>
    </xdr:to>
    <xdr:cxnSp macro="">
      <xdr:nvCxnSpPr>
        <xdr:cNvPr id="319" name="直線コネクタ 318"/>
        <xdr:cNvCxnSpPr/>
      </xdr:nvCxnSpPr>
      <xdr:spPr>
        <a:xfrm>
          <a:off x="15290800" y="106043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1" name="テキスト ボックス 320"/>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145923</xdr:rowOff>
    </xdr:from>
    <xdr:to>
      <xdr:col>72</xdr:col>
      <xdr:colOff>203200</xdr:colOff>
      <xdr:row>61</xdr:row>
      <xdr:rowOff>153162</xdr:rowOff>
    </xdr:to>
    <xdr:cxnSp macro="">
      <xdr:nvCxnSpPr>
        <xdr:cNvPr id="322" name="直線コネクタ 321"/>
        <xdr:cNvCxnSpPr/>
      </xdr:nvCxnSpPr>
      <xdr:spPr>
        <a:xfrm flipV="1">
          <a:off x="14401800" y="106043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4" name="テキスト ボックス 323"/>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136271</xdr:rowOff>
    </xdr:from>
    <xdr:to>
      <xdr:col>68</xdr:col>
      <xdr:colOff>152400</xdr:colOff>
      <xdr:row>61</xdr:row>
      <xdr:rowOff>153162</xdr:rowOff>
    </xdr:to>
    <xdr:cxnSp macro="">
      <xdr:nvCxnSpPr>
        <xdr:cNvPr id="325" name="直線コネクタ 324"/>
        <xdr:cNvCxnSpPr/>
      </xdr:nvCxnSpPr>
      <xdr:spPr>
        <a:xfrm>
          <a:off x="13512800" y="105947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7" name="テキスト ボックス 326"/>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29" name="テキスト ボックス 328"/>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5" name="楕円 334"/>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36"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119253</xdr:rowOff>
    </xdr:from>
    <xdr:to>
      <xdr:col>77</xdr:col>
      <xdr:colOff>95250</xdr:colOff>
      <xdr:row>62</xdr:row>
      <xdr:rowOff>49403</xdr:rowOff>
    </xdr:to>
    <xdr:sp macro="" textlink="">
      <xdr:nvSpPr>
        <xdr:cNvPr id="337" name="楕円 336"/>
        <xdr:cNvSpPr/>
      </xdr:nvSpPr>
      <xdr:spPr>
        <a:xfrm>
          <a:off x="16129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34180</xdr:rowOff>
    </xdr:from>
    <xdr:ext cx="736600" cy="259045"/>
    <xdr:sp macro="" textlink="">
      <xdr:nvSpPr>
        <xdr:cNvPr id="338" name="テキスト ボックス 337"/>
        <xdr:cNvSpPr txBox="1"/>
      </xdr:nvSpPr>
      <xdr:spPr>
        <a:xfrm>
          <a:off x="15798800" y="1066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95123</xdr:rowOff>
    </xdr:from>
    <xdr:to>
      <xdr:col>73</xdr:col>
      <xdr:colOff>44450</xdr:colOff>
      <xdr:row>62</xdr:row>
      <xdr:rowOff>25273</xdr:rowOff>
    </xdr:to>
    <xdr:sp macro="" textlink="">
      <xdr:nvSpPr>
        <xdr:cNvPr id="339" name="楕円 338"/>
        <xdr:cNvSpPr/>
      </xdr:nvSpPr>
      <xdr:spPr>
        <a:xfrm>
          <a:off x="15240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10050</xdr:rowOff>
    </xdr:from>
    <xdr:ext cx="762000" cy="259045"/>
    <xdr:sp macro="" textlink="">
      <xdr:nvSpPr>
        <xdr:cNvPr id="340" name="テキスト ボックス 339"/>
        <xdr:cNvSpPr txBox="1"/>
      </xdr:nvSpPr>
      <xdr:spPr>
        <a:xfrm>
          <a:off x="149098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102362</xdr:rowOff>
    </xdr:from>
    <xdr:to>
      <xdr:col>68</xdr:col>
      <xdr:colOff>203200</xdr:colOff>
      <xdr:row>62</xdr:row>
      <xdr:rowOff>32512</xdr:rowOff>
    </xdr:to>
    <xdr:sp macro="" textlink="">
      <xdr:nvSpPr>
        <xdr:cNvPr id="341" name="楕円 340"/>
        <xdr:cNvSpPr/>
      </xdr:nvSpPr>
      <xdr:spPr>
        <a:xfrm>
          <a:off x="14351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17289</xdr:rowOff>
    </xdr:from>
    <xdr:ext cx="762000" cy="259045"/>
    <xdr:sp macro="" textlink="">
      <xdr:nvSpPr>
        <xdr:cNvPr id="342" name="テキスト ボックス 341"/>
        <xdr:cNvSpPr txBox="1"/>
      </xdr:nvSpPr>
      <xdr:spPr>
        <a:xfrm>
          <a:off x="14020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85471</xdr:rowOff>
    </xdr:from>
    <xdr:to>
      <xdr:col>64</xdr:col>
      <xdr:colOff>152400</xdr:colOff>
      <xdr:row>62</xdr:row>
      <xdr:rowOff>15621</xdr:rowOff>
    </xdr:to>
    <xdr:sp macro="" textlink="">
      <xdr:nvSpPr>
        <xdr:cNvPr id="343" name="楕円 342"/>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xdr:rowOff>
    </xdr:from>
    <xdr:ext cx="762000" cy="259045"/>
    <xdr:sp macro="" textlink="">
      <xdr:nvSpPr>
        <xdr:cNvPr id="344" name="テキスト ボックス 343"/>
        <xdr:cNvSpPr txBox="1"/>
      </xdr:nvSpPr>
      <xdr:spPr>
        <a:xfrm>
          <a:off x="13131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組合等が起こした地方債の元利償還金に対する負担金等が減少した一方で、市民税及び固定資産税を主とする標準税収入額等が微増したことにより、前年度比</a:t>
          </a:r>
          <a:r>
            <a:rPr kumimoji="1" lang="en-US" altLang="ja-JP" sz="1200" baseline="0">
              <a:latin typeface="ＭＳ Ｐゴシック" panose="020B0600070205080204" pitchFamily="50" charset="-128"/>
              <a:ea typeface="ＭＳ Ｐゴシック" panose="020B0600070205080204" pitchFamily="50" charset="-128"/>
            </a:rPr>
            <a:t>0.6</a:t>
          </a:r>
          <a:r>
            <a:rPr kumimoji="1" lang="ja-JP" altLang="en-US" sz="1200" baseline="0">
              <a:latin typeface="ＭＳ Ｐゴシック" panose="020B0600070205080204" pitchFamily="50" charset="-128"/>
              <a:ea typeface="ＭＳ Ｐゴシック" panose="020B0600070205080204" pitchFamily="50" charset="-128"/>
            </a:rPr>
            <a:t>ポイント減少したが、類似団体平均を大きく上回っている。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今後の実質公債費比率については、令和元年発生台風</a:t>
          </a:r>
          <a:r>
            <a:rPr kumimoji="1" lang="en-US" altLang="ja-JP" sz="1200" baseline="0">
              <a:latin typeface="ＭＳ Ｐゴシック" panose="020B0600070205080204" pitchFamily="50" charset="-128"/>
              <a:ea typeface="ＭＳ Ｐゴシック" panose="020B0600070205080204" pitchFamily="50" charset="-128"/>
            </a:rPr>
            <a:t>19</a:t>
          </a:r>
          <a:r>
            <a:rPr kumimoji="1" lang="ja-JP" altLang="en-US" sz="1200" baseline="0">
              <a:latin typeface="ＭＳ Ｐゴシック" panose="020B0600070205080204" pitchFamily="50" charset="-128"/>
              <a:ea typeface="ＭＳ Ｐゴシック" panose="020B0600070205080204" pitchFamily="50" charset="-128"/>
            </a:rPr>
            <a:t>号に係る災害復旧事業債の償還開始による元利償還金の増加及び新型コロナウイルスの標準税収入額への影響等により増加が見込まれるため、新総合計画による事業の厳選と計画的な財政運営及び、公債費に準ずる債務負担行為の新規設定の抑制により更なる財政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43</xdr:row>
      <xdr:rowOff>34925</xdr:rowOff>
    </xdr:to>
    <xdr:cxnSp macro="">
      <xdr:nvCxnSpPr>
        <xdr:cNvPr id="374" name="直線コネクタ 373"/>
        <xdr:cNvCxnSpPr/>
      </xdr:nvCxnSpPr>
      <xdr:spPr>
        <a:xfrm flipV="1">
          <a:off x="17018000" y="6301317"/>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7002</xdr:rowOff>
    </xdr:from>
    <xdr:ext cx="762000" cy="259045"/>
    <xdr:sp macro="" textlink="">
      <xdr:nvSpPr>
        <xdr:cNvPr id="375" name="公債費負担の状況最小値テキスト"/>
        <xdr:cNvSpPr txBox="1"/>
      </xdr:nvSpPr>
      <xdr:spPr>
        <a:xfrm>
          <a:off x="17106900" y="737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34925</xdr:rowOff>
    </xdr:from>
    <xdr:to>
      <xdr:col>81</xdr:col>
      <xdr:colOff>133350</xdr:colOff>
      <xdr:row>43</xdr:row>
      <xdr:rowOff>34925</xdr:rowOff>
    </xdr:to>
    <xdr:cxnSp macro="">
      <xdr:nvCxnSpPr>
        <xdr:cNvPr id="376" name="直線コネクタ 375"/>
        <xdr:cNvCxnSpPr/>
      </xdr:nvCxnSpPr>
      <xdr:spPr>
        <a:xfrm>
          <a:off x="16929100" y="740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7"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78" name="直線コネクタ 377"/>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45508</xdr:rowOff>
    </xdr:from>
    <xdr:to>
      <xdr:col>81</xdr:col>
      <xdr:colOff>44450</xdr:colOff>
      <xdr:row>42</xdr:row>
      <xdr:rowOff>166158</xdr:rowOff>
    </xdr:to>
    <xdr:cxnSp macro="">
      <xdr:nvCxnSpPr>
        <xdr:cNvPr id="379" name="直線コネクタ 378"/>
        <xdr:cNvCxnSpPr/>
      </xdr:nvCxnSpPr>
      <xdr:spPr>
        <a:xfrm flipV="1">
          <a:off x="16179800" y="72464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0"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55033</xdr:rowOff>
    </xdr:to>
    <xdr:cxnSp macro="">
      <xdr:nvCxnSpPr>
        <xdr:cNvPr id="382" name="直線コネクタ 381"/>
        <xdr:cNvCxnSpPr/>
      </xdr:nvCxnSpPr>
      <xdr:spPr>
        <a:xfrm flipV="1">
          <a:off x="15290800" y="73670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83" name="フローチャート: 判断 382"/>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84" name="テキスト ボックス 38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44</xdr:row>
      <xdr:rowOff>24342</xdr:rowOff>
    </xdr:to>
    <xdr:cxnSp macro="">
      <xdr:nvCxnSpPr>
        <xdr:cNvPr id="385" name="直線コネクタ 384"/>
        <xdr:cNvCxnSpPr/>
      </xdr:nvCxnSpPr>
      <xdr:spPr>
        <a:xfrm flipV="1">
          <a:off x="14401800" y="74273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26458</xdr:rowOff>
    </xdr:from>
    <xdr:to>
      <xdr:col>73</xdr:col>
      <xdr:colOff>44450</xdr:colOff>
      <xdr:row>39</xdr:row>
      <xdr:rowOff>128058</xdr:rowOff>
    </xdr:to>
    <xdr:sp macro="" textlink="">
      <xdr:nvSpPr>
        <xdr:cNvPr id="386" name="フローチャート: 判断 385"/>
        <xdr:cNvSpPr/>
      </xdr:nvSpPr>
      <xdr:spPr>
        <a:xfrm>
          <a:off x="15240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138235</xdr:rowOff>
    </xdr:from>
    <xdr:ext cx="762000" cy="259045"/>
    <xdr:sp macro="" textlink="">
      <xdr:nvSpPr>
        <xdr:cNvPr id="387" name="テキスト ボックス 386"/>
        <xdr:cNvSpPr txBox="1"/>
      </xdr:nvSpPr>
      <xdr:spPr>
        <a:xfrm>
          <a:off x="14909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24342</xdr:rowOff>
    </xdr:from>
    <xdr:to>
      <xdr:col>68</xdr:col>
      <xdr:colOff>152400</xdr:colOff>
      <xdr:row>44</xdr:row>
      <xdr:rowOff>165100</xdr:rowOff>
    </xdr:to>
    <xdr:cxnSp macro="">
      <xdr:nvCxnSpPr>
        <xdr:cNvPr id="388" name="直線コネクタ 387"/>
        <xdr:cNvCxnSpPr/>
      </xdr:nvCxnSpPr>
      <xdr:spPr>
        <a:xfrm flipV="1">
          <a:off x="13512800" y="75681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46567</xdr:rowOff>
    </xdr:from>
    <xdr:to>
      <xdr:col>68</xdr:col>
      <xdr:colOff>203200</xdr:colOff>
      <xdr:row>39</xdr:row>
      <xdr:rowOff>148167</xdr:rowOff>
    </xdr:to>
    <xdr:sp macro="" textlink="">
      <xdr:nvSpPr>
        <xdr:cNvPr id="389" name="フローチャート: 判断 388"/>
        <xdr:cNvSpPr/>
      </xdr:nvSpPr>
      <xdr:spPr>
        <a:xfrm>
          <a:off x="14351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390" name="テキスト ボックス 389"/>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1" name="フローチャート: 判断 390"/>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2" name="テキスト ボックス 391"/>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166158</xdr:rowOff>
    </xdr:from>
    <xdr:to>
      <xdr:col>81</xdr:col>
      <xdr:colOff>95250</xdr:colOff>
      <xdr:row>42</xdr:row>
      <xdr:rowOff>96308</xdr:rowOff>
    </xdr:to>
    <xdr:sp macro="" textlink="">
      <xdr:nvSpPr>
        <xdr:cNvPr id="398" name="楕円 397"/>
        <xdr:cNvSpPr/>
      </xdr:nvSpPr>
      <xdr:spPr>
        <a:xfrm>
          <a:off x="16967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138235</xdr:rowOff>
    </xdr:from>
    <xdr:ext cx="762000" cy="259045"/>
    <xdr:sp macro="" textlink="">
      <xdr:nvSpPr>
        <xdr:cNvPr id="399" name="公債費負担の状況該当値テキスト"/>
        <xdr:cNvSpPr txBox="1"/>
      </xdr:nvSpPr>
      <xdr:spPr>
        <a:xfrm>
          <a:off x="17106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00" name="楕円 399"/>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01" name="テキスト ボックス 400"/>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2" name="楕円 401"/>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3" name="テキスト ボックス 402"/>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144992</xdr:rowOff>
    </xdr:from>
    <xdr:to>
      <xdr:col>68</xdr:col>
      <xdr:colOff>203200</xdr:colOff>
      <xdr:row>44</xdr:row>
      <xdr:rowOff>75142</xdr:rowOff>
    </xdr:to>
    <xdr:sp macro="" textlink="">
      <xdr:nvSpPr>
        <xdr:cNvPr id="404" name="楕円 403"/>
        <xdr:cNvSpPr/>
      </xdr:nvSpPr>
      <xdr:spPr>
        <a:xfrm>
          <a:off x="14351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59919</xdr:rowOff>
    </xdr:from>
    <xdr:ext cx="762000" cy="259045"/>
    <xdr:sp macro="" textlink="">
      <xdr:nvSpPr>
        <xdr:cNvPr id="405" name="テキスト ボックス 404"/>
        <xdr:cNvSpPr txBox="1"/>
      </xdr:nvSpPr>
      <xdr:spPr>
        <a:xfrm>
          <a:off x="14020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債務負担行為及び公営企業債等繰入見込額の減少はあるものの、充当可能基金の残高の減少、基準財政需要額算入見込額の減少等により、前年比で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また、芝生広場整備事業や駅南整備事業等の大型事業により地方債残高の増加が見込まれることから、効果的な繰上償還を検討するとともに、新総合計画による事業の厳選により、将来負担の抑制に努める。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8" name="直線コネクタ 437"/>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9"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40" name="直線コネクタ 439"/>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144054</xdr:rowOff>
    </xdr:from>
    <xdr:to>
      <xdr:col>81</xdr:col>
      <xdr:colOff>44450</xdr:colOff>
      <xdr:row>19</xdr:row>
      <xdr:rowOff>41547</xdr:rowOff>
    </xdr:to>
    <xdr:cxnSp macro="">
      <xdr:nvCxnSpPr>
        <xdr:cNvPr id="443" name="直線コネクタ 442"/>
        <xdr:cNvCxnSpPr/>
      </xdr:nvCxnSpPr>
      <xdr:spPr>
        <a:xfrm>
          <a:off x="16179800" y="323015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4"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5" name="フローチャート: 判断 444"/>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116477</xdr:rowOff>
    </xdr:from>
    <xdr:to>
      <xdr:col>77</xdr:col>
      <xdr:colOff>44450</xdr:colOff>
      <xdr:row>18</xdr:row>
      <xdr:rowOff>144054</xdr:rowOff>
    </xdr:to>
    <xdr:cxnSp macro="">
      <xdr:nvCxnSpPr>
        <xdr:cNvPr id="446" name="直線コネクタ 445"/>
        <xdr:cNvCxnSpPr/>
      </xdr:nvCxnSpPr>
      <xdr:spPr>
        <a:xfrm>
          <a:off x="15290800" y="32025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7" name="フローチャート: 判断 446"/>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8" name="テキスト ボックス 447"/>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116477</xdr:rowOff>
    </xdr:from>
    <xdr:to>
      <xdr:col>72</xdr:col>
      <xdr:colOff>203200</xdr:colOff>
      <xdr:row>19</xdr:row>
      <xdr:rowOff>36376</xdr:rowOff>
    </xdr:to>
    <xdr:cxnSp macro="">
      <xdr:nvCxnSpPr>
        <xdr:cNvPr id="449" name="直線コネクタ 448"/>
        <xdr:cNvCxnSpPr/>
      </xdr:nvCxnSpPr>
      <xdr:spPr>
        <a:xfrm flipV="1">
          <a:off x="14401800" y="3202577"/>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50" name="フローチャート: 判断 449"/>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51" name="テキスト ボックス 450"/>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36376</xdr:rowOff>
    </xdr:from>
    <xdr:to>
      <xdr:col>68</xdr:col>
      <xdr:colOff>152400</xdr:colOff>
      <xdr:row>19</xdr:row>
      <xdr:rowOff>160474</xdr:rowOff>
    </xdr:to>
    <xdr:cxnSp macro="">
      <xdr:nvCxnSpPr>
        <xdr:cNvPr id="452" name="直線コネクタ 451"/>
        <xdr:cNvCxnSpPr/>
      </xdr:nvCxnSpPr>
      <xdr:spPr>
        <a:xfrm flipV="1">
          <a:off x="13512800" y="3293926"/>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3" name="フローチャート: 判断 452"/>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4" name="テキスト ボックス 453"/>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5" name="フローチャート: 判断 454"/>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6" name="テキスト ボックス 455"/>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162197</xdr:rowOff>
    </xdr:from>
    <xdr:to>
      <xdr:col>81</xdr:col>
      <xdr:colOff>95250</xdr:colOff>
      <xdr:row>19</xdr:row>
      <xdr:rowOff>92347</xdr:rowOff>
    </xdr:to>
    <xdr:sp macro="" textlink="">
      <xdr:nvSpPr>
        <xdr:cNvPr id="462" name="楕円 461"/>
        <xdr:cNvSpPr/>
      </xdr:nvSpPr>
      <xdr:spPr>
        <a:xfrm>
          <a:off x="16967200" y="32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134274</xdr:rowOff>
    </xdr:from>
    <xdr:ext cx="762000" cy="259045"/>
    <xdr:sp macro="" textlink="">
      <xdr:nvSpPr>
        <xdr:cNvPr id="463" name="将来負担の状況該当値テキスト"/>
        <xdr:cNvSpPr txBox="1"/>
      </xdr:nvSpPr>
      <xdr:spPr>
        <a:xfrm>
          <a:off x="17106900" y="32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93254</xdr:rowOff>
    </xdr:from>
    <xdr:to>
      <xdr:col>77</xdr:col>
      <xdr:colOff>95250</xdr:colOff>
      <xdr:row>19</xdr:row>
      <xdr:rowOff>23404</xdr:rowOff>
    </xdr:to>
    <xdr:sp macro="" textlink="">
      <xdr:nvSpPr>
        <xdr:cNvPr id="464" name="楕円 463"/>
        <xdr:cNvSpPr/>
      </xdr:nvSpPr>
      <xdr:spPr>
        <a:xfrm>
          <a:off x="16129000" y="31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8181</xdr:rowOff>
    </xdr:from>
    <xdr:ext cx="736600" cy="259045"/>
    <xdr:sp macro="" textlink="">
      <xdr:nvSpPr>
        <xdr:cNvPr id="465" name="テキスト ボックス 464"/>
        <xdr:cNvSpPr txBox="1"/>
      </xdr:nvSpPr>
      <xdr:spPr>
        <a:xfrm>
          <a:off x="15798800" y="326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65677</xdr:rowOff>
    </xdr:from>
    <xdr:to>
      <xdr:col>73</xdr:col>
      <xdr:colOff>44450</xdr:colOff>
      <xdr:row>18</xdr:row>
      <xdr:rowOff>167277</xdr:rowOff>
    </xdr:to>
    <xdr:sp macro="" textlink="">
      <xdr:nvSpPr>
        <xdr:cNvPr id="466" name="楕円 465"/>
        <xdr:cNvSpPr/>
      </xdr:nvSpPr>
      <xdr:spPr>
        <a:xfrm>
          <a:off x="15240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152054</xdr:rowOff>
    </xdr:from>
    <xdr:ext cx="762000" cy="259045"/>
    <xdr:sp macro="" textlink="">
      <xdr:nvSpPr>
        <xdr:cNvPr id="467" name="テキスト ボックス 466"/>
        <xdr:cNvSpPr txBox="1"/>
      </xdr:nvSpPr>
      <xdr:spPr>
        <a:xfrm>
          <a:off x="14909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157026</xdr:rowOff>
    </xdr:from>
    <xdr:to>
      <xdr:col>68</xdr:col>
      <xdr:colOff>203200</xdr:colOff>
      <xdr:row>19</xdr:row>
      <xdr:rowOff>87176</xdr:rowOff>
    </xdr:to>
    <xdr:sp macro="" textlink="">
      <xdr:nvSpPr>
        <xdr:cNvPr id="468" name="楕円 467"/>
        <xdr:cNvSpPr/>
      </xdr:nvSpPr>
      <xdr:spPr>
        <a:xfrm>
          <a:off x="14351000" y="32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71953</xdr:rowOff>
    </xdr:from>
    <xdr:ext cx="762000" cy="259045"/>
    <xdr:sp macro="" textlink="">
      <xdr:nvSpPr>
        <xdr:cNvPr id="469" name="テキスト ボックス 468"/>
        <xdr:cNvSpPr txBox="1"/>
      </xdr:nvSpPr>
      <xdr:spPr>
        <a:xfrm>
          <a:off x="14020800" y="33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109674</xdr:rowOff>
    </xdr:from>
    <xdr:to>
      <xdr:col>64</xdr:col>
      <xdr:colOff>152400</xdr:colOff>
      <xdr:row>20</xdr:row>
      <xdr:rowOff>39824</xdr:rowOff>
    </xdr:to>
    <xdr:sp macro="" textlink="">
      <xdr:nvSpPr>
        <xdr:cNvPr id="470" name="楕円 469"/>
        <xdr:cNvSpPr/>
      </xdr:nvSpPr>
      <xdr:spPr>
        <a:xfrm>
          <a:off x="13462000" y="3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24601</xdr:rowOff>
    </xdr:from>
    <xdr:ext cx="762000" cy="259045"/>
    <xdr:sp macro="" textlink="">
      <xdr:nvSpPr>
        <xdr:cNvPr id="471" name="テキスト ボックス 470"/>
        <xdr:cNvSpPr txBox="1"/>
      </xdr:nvSpPr>
      <xdr:spPr>
        <a:xfrm>
          <a:off x="13131800" y="34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latin typeface="ＭＳ Ｐゴシック" panose="020B0600070205080204" pitchFamily="50" charset="-128"/>
              <a:ea typeface="ＭＳ Ｐゴシック" panose="020B0600070205080204" pitchFamily="50" charset="-128"/>
            </a:rPr>
            <a:t>会計年度任用職員制度の導入に伴い、物件費として支出されていた費用を人件費としたため、前年度比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％となったが、全国・県・類似団体平均を下回った。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しかしながら人件費及び人件費に準ずる経費の人口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人当たりの決算額については類似団体平均を上回っていることから、引き続き定員管理・職員給与の適正化を図り、人件費関係経費全体の抑制に努める。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36</xdr:row>
      <xdr:rowOff>34472</xdr:rowOff>
    </xdr:to>
    <xdr:cxnSp macro="">
      <xdr:nvCxnSpPr>
        <xdr:cNvPr id="68" name="直線コネクタ 67"/>
        <xdr:cNvCxnSpPr/>
      </xdr:nvCxnSpPr>
      <xdr:spPr>
        <a:xfrm>
          <a:off x="3987800" y="5956300"/>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137886</xdr:rowOff>
    </xdr:to>
    <xdr:cxnSp macro="">
      <xdr:nvCxnSpPr>
        <xdr:cNvPr id="71" name="直線コネクタ 70"/>
        <xdr:cNvCxnSpPr/>
      </xdr:nvCxnSpPr>
      <xdr:spPr>
        <a:xfrm flipV="1">
          <a:off x="3098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35</xdr:row>
      <xdr:rowOff>9978</xdr:rowOff>
    </xdr:to>
    <xdr:cxnSp macro="">
      <xdr:nvCxnSpPr>
        <xdr:cNvPr id="74" name="直線コネクタ 73"/>
        <xdr:cNvCxnSpPr/>
      </xdr:nvCxnSpPr>
      <xdr:spPr>
        <a:xfrm flipV="1">
          <a:off x="2209800" y="59671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83457</xdr:rowOff>
    </xdr:from>
    <xdr:to>
      <xdr:col>11</xdr:col>
      <xdr:colOff>9525</xdr:colOff>
      <xdr:row>35</xdr:row>
      <xdr:rowOff>9978</xdr:rowOff>
    </xdr:to>
    <xdr:cxnSp macro="">
      <xdr:nvCxnSpPr>
        <xdr:cNvPr id="77" name="直線コネクタ 76"/>
        <xdr:cNvCxnSpPr/>
      </xdr:nvCxnSpPr>
      <xdr:spPr>
        <a:xfrm>
          <a:off x="1320800" y="591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87" name="楕円 86"/>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199</xdr:rowOff>
    </xdr:from>
    <xdr:ext cx="762000" cy="259045"/>
    <xdr:sp macro="" textlink="">
      <xdr:nvSpPr>
        <xdr:cNvPr id="88" name="人件費該当値テキスト"/>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32657</xdr:rowOff>
    </xdr:from>
    <xdr:to>
      <xdr:col>6</xdr:col>
      <xdr:colOff>171450</xdr:colOff>
      <xdr:row>34</xdr:row>
      <xdr:rowOff>134257</xdr:rowOff>
    </xdr:to>
    <xdr:sp macro="" textlink="">
      <xdr:nvSpPr>
        <xdr:cNvPr id="95" name="楕円 94"/>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144434</xdr:rowOff>
    </xdr:from>
    <xdr:ext cx="762000" cy="259045"/>
    <xdr:sp macro="" textlink="">
      <xdr:nvSpPr>
        <xdr:cNvPr id="96" name="テキスト ボックス 95"/>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に伴い、それまで物件費として支出されていた費用を人件費としたため、前年度比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なり、県及び類似団体平均は下回っている。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今後も引き続き、コストを意識した効率的で効果的な市民サービスの提供方法について検討し、物件費の抑制に努める。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17</xdr:row>
      <xdr:rowOff>124279</xdr:rowOff>
    </xdr:to>
    <xdr:cxnSp macro="">
      <xdr:nvCxnSpPr>
        <xdr:cNvPr id="131" name="直線コネクタ 130"/>
        <xdr:cNvCxnSpPr/>
      </xdr:nvCxnSpPr>
      <xdr:spPr>
        <a:xfrm flipV="1">
          <a:off x="15671800" y="2766786"/>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124279</xdr:rowOff>
    </xdr:to>
    <xdr:cxnSp macro="">
      <xdr:nvCxnSpPr>
        <xdr:cNvPr id="134" name="直線コネクタ 133"/>
        <xdr:cNvCxnSpPr/>
      </xdr:nvCxnSpPr>
      <xdr:spPr>
        <a:xfrm>
          <a:off x="14782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69850</xdr:rowOff>
    </xdr:to>
    <xdr:cxnSp macro="">
      <xdr:nvCxnSpPr>
        <xdr:cNvPr id="137" name="直線コネクタ 136"/>
        <xdr:cNvCxnSpPr/>
      </xdr:nvCxnSpPr>
      <xdr:spPr>
        <a:xfrm>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165100</xdr:rowOff>
    </xdr:to>
    <xdr:cxnSp macro="">
      <xdr:nvCxnSpPr>
        <xdr:cNvPr id="140" name="直線コネクタ 139"/>
        <xdr:cNvCxnSpPr/>
      </xdr:nvCxnSpPr>
      <xdr:spPr>
        <a:xfrm>
          <a:off x="13004800" y="278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50" name="楕円 149"/>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51"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2" name="楕円 151"/>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13806</xdr:rowOff>
    </xdr:from>
    <xdr:ext cx="736600" cy="259045"/>
    <xdr:sp macro="" textlink="">
      <xdr:nvSpPr>
        <xdr:cNvPr id="153" name="テキスト ボックス 152"/>
        <xdr:cNvSpPr txBox="1"/>
      </xdr:nvSpPr>
      <xdr:spPr>
        <a:xfrm>
          <a:off x="15290800" y="2757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7" name="テキスト ボックス 156"/>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扶助費に係る経常収支比率は、財源措置の増及び新型コロナウイルス関連の臨時的経費が増加したことに伴い前年度比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ポイントの減となり、全国・県・類似団体平均を下回っている。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今後も生活保護費をはじめ社会保障の増加が見込まれるため、資格審査の適正化など財政負担が過度にならないよう適正管理に努める。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69850</xdr:rowOff>
    </xdr:to>
    <xdr:cxnSp macro="">
      <xdr:nvCxnSpPr>
        <xdr:cNvPr id="190" name="直線コネクタ 189"/>
        <xdr:cNvCxnSpPr/>
      </xdr:nvCxnSpPr>
      <xdr:spPr>
        <a:xfrm flipV="1">
          <a:off x="3987800" y="9271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55</xdr:row>
      <xdr:rowOff>69850</xdr:rowOff>
    </xdr:to>
    <xdr:cxnSp macro="">
      <xdr:nvCxnSpPr>
        <xdr:cNvPr id="193" name="直線コネクタ 192"/>
        <xdr:cNvCxnSpPr/>
      </xdr:nvCxnSpPr>
      <xdr:spPr>
        <a:xfrm>
          <a:off x="3098800" y="9362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5" name="テキスト ボックス 194"/>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104140</xdr:rowOff>
    </xdr:to>
    <xdr:cxnSp macro="">
      <xdr:nvCxnSpPr>
        <xdr:cNvPr id="196" name="直線コネクタ 195"/>
        <xdr:cNvCxnSpPr/>
      </xdr:nvCxnSpPr>
      <xdr:spPr>
        <a:xfrm>
          <a:off x="2209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81280</xdr:rowOff>
    </xdr:to>
    <xdr:cxnSp macro="">
      <xdr:nvCxnSpPr>
        <xdr:cNvPr id="199" name="直線コネクタ 198"/>
        <xdr:cNvCxnSpPr/>
      </xdr:nvCxnSpPr>
      <xdr:spPr>
        <a:xfrm>
          <a:off x="1320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13" name="楕円 212"/>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14" name="テキスト ボックス 213"/>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5" name="楕円 214"/>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6" name="テキスト ボックス 215"/>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7" name="楕円 21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8" name="テキスト ボックス 21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その他に係る経常収支比率は、上下水道法適企業化による繰出金の減等により全体で前年度比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今後は公共施設等管理計画に基づき、効率的な施設管理を図り、維持補修費及び繰出金の抑制に努める。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12700</xdr:rowOff>
    </xdr:to>
    <xdr:cxnSp macro="">
      <xdr:nvCxnSpPr>
        <xdr:cNvPr id="246" name="直線コネクタ 245"/>
        <xdr:cNvCxnSpPr/>
      </xdr:nvCxnSpPr>
      <xdr:spPr>
        <a:xfrm flipV="1">
          <a:off x="16510000" y="90805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62</xdr:row>
      <xdr:rowOff>69850</xdr:rowOff>
    </xdr:to>
    <xdr:cxnSp macro="">
      <xdr:nvCxnSpPr>
        <xdr:cNvPr id="251" name="直線コネクタ 250"/>
        <xdr:cNvCxnSpPr/>
      </xdr:nvCxnSpPr>
      <xdr:spPr>
        <a:xfrm flipV="1">
          <a:off x="15671800" y="1024255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2"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127000</xdr:rowOff>
    </xdr:from>
    <xdr:to>
      <xdr:col>78</xdr:col>
      <xdr:colOff>69850</xdr:colOff>
      <xdr:row>62</xdr:row>
      <xdr:rowOff>69850</xdr:rowOff>
    </xdr:to>
    <xdr:cxnSp macro="">
      <xdr:nvCxnSpPr>
        <xdr:cNvPr id="254" name="直線コネクタ 253"/>
        <xdr:cNvCxnSpPr/>
      </xdr:nvCxnSpPr>
      <xdr:spPr>
        <a:xfrm>
          <a:off x="14782800" y="10585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114300</xdr:rowOff>
    </xdr:from>
    <xdr:to>
      <xdr:col>78</xdr:col>
      <xdr:colOff>120650</xdr:colOff>
      <xdr:row>62</xdr:row>
      <xdr:rowOff>44450</xdr:rowOff>
    </xdr:to>
    <xdr:sp macro="" textlink="">
      <xdr:nvSpPr>
        <xdr:cNvPr id="255" name="フローチャート: 判断 254"/>
        <xdr:cNvSpPr/>
      </xdr:nvSpPr>
      <xdr:spPr>
        <a:xfrm>
          <a:off x="15621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54627</xdr:rowOff>
    </xdr:from>
    <xdr:ext cx="736600" cy="259045"/>
    <xdr:sp macro="" textlink="">
      <xdr:nvSpPr>
        <xdr:cNvPr id="256" name="テキスト ボックス 255"/>
        <xdr:cNvSpPr txBox="1"/>
      </xdr:nvSpPr>
      <xdr:spPr>
        <a:xfrm>
          <a:off x="15290800" y="1034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107950</xdr:rowOff>
    </xdr:from>
    <xdr:to>
      <xdr:col>73</xdr:col>
      <xdr:colOff>180975</xdr:colOff>
      <xdr:row>61</xdr:row>
      <xdr:rowOff>127000</xdr:rowOff>
    </xdr:to>
    <xdr:cxnSp macro="">
      <xdr:nvCxnSpPr>
        <xdr:cNvPr id="257" name="直線コネクタ 256"/>
        <xdr:cNvCxnSpPr/>
      </xdr:nvCxnSpPr>
      <xdr:spPr>
        <a:xfrm>
          <a:off x="13893800" y="10566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95250</xdr:rowOff>
    </xdr:from>
    <xdr:to>
      <xdr:col>74</xdr:col>
      <xdr:colOff>31750</xdr:colOff>
      <xdr:row>62</xdr:row>
      <xdr:rowOff>25400</xdr:rowOff>
    </xdr:to>
    <xdr:sp macro="" textlink="">
      <xdr:nvSpPr>
        <xdr:cNvPr id="258" name="フローチャート: 判断 257"/>
        <xdr:cNvSpPr/>
      </xdr:nvSpPr>
      <xdr:spPr>
        <a:xfrm>
          <a:off x="14732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59" name="テキスト ボックス 258"/>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107950</xdr:rowOff>
    </xdr:from>
    <xdr:to>
      <xdr:col>69</xdr:col>
      <xdr:colOff>92075</xdr:colOff>
      <xdr:row>61</xdr:row>
      <xdr:rowOff>165100</xdr:rowOff>
    </xdr:to>
    <xdr:cxnSp macro="">
      <xdr:nvCxnSpPr>
        <xdr:cNvPr id="260" name="直線コネクタ 259"/>
        <xdr:cNvCxnSpPr/>
      </xdr:nvCxnSpPr>
      <xdr:spPr>
        <a:xfrm flipV="1">
          <a:off x="13004800" y="10566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62</xdr:row>
      <xdr:rowOff>0</xdr:rowOff>
    </xdr:from>
    <xdr:to>
      <xdr:col>69</xdr:col>
      <xdr:colOff>142875</xdr:colOff>
      <xdr:row>62</xdr:row>
      <xdr:rowOff>101600</xdr:rowOff>
    </xdr:to>
    <xdr:sp macro="" textlink="">
      <xdr:nvSpPr>
        <xdr:cNvPr id="261" name="フローチャート: 判断 260"/>
        <xdr:cNvSpPr/>
      </xdr:nvSpPr>
      <xdr:spPr>
        <a:xfrm>
          <a:off x="13843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62" name="テキスト ボックス 261"/>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76200</xdr:rowOff>
    </xdr:from>
    <xdr:to>
      <xdr:col>65</xdr:col>
      <xdr:colOff>53975</xdr:colOff>
      <xdr:row>62</xdr:row>
      <xdr:rowOff>6350</xdr:rowOff>
    </xdr:to>
    <xdr:sp macro="" textlink="">
      <xdr:nvSpPr>
        <xdr:cNvPr id="263" name="フローチャート: 判断 262"/>
        <xdr:cNvSpPr/>
      </xdr:nvSpPr>
      <xdr:spPr>
        <a:xfrm>
          <a:off x="12954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16527</xdr:rowOff>
    </xdr:from>
    <xdr:ext cx="762000" cy="259045"/>
    <xdr:sp macro="" textlink="">
      <xdr:nvSpPr>
        <xdr:cNvPr id="264" name="テキスト ボックス 263"/>
        <xdr:cNvSpPr txBox="1"/>
      </xdr:nvSpPr>
      <xdr:spPr>
        <a:xfrm>
          <a:off x="126238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70" name="楕円 269"/>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71"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19050</xdr:rowOff>
    </xdr:from>
    <xdr:to>
      <xdr:col>78</xdr:col>
      <xdr:colOff>120650</xdr:colOff>
      <xdr:row>62</xdr:row>
      <xdr:rowOff>120650</xdr:rowOff>
    </xdr:to>
    <xdr:sp macro="" textlink="">
      <xdr:nvSpPr>
        <xdr:cNvPr id="272" name="楕円 271"/>
        <xdr:cNvSpPr/>
      </xdr:nvSpPr>
      <xdr:spPr>
        <a:xfrm>
          <a:off x="15621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105427</xdr:rowOff>
    </xdr:from>
    <xdr:ext cx="736600" cy="259045"/>
    <xdr:sp macro="" textlink="">
      <xdr:nvSpPr>
        <xdr:cNvPr id="273" name="テキスト ボックス 272"/>
        <xdr:cNvSpPr txBox="1"/>
      </xdr:nvSpPr>
      <xdr:spPr>
        <a:xfrm>
          <a:off x="15290800" y="1073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76200</xdr:rowOff>
    </xdr:from>
    <xdr:to>
      <xdr:col>74</xdr:col>
      <xdr:colOff>31750</xdr:colOff>
      <xdr:row>62</xdr:row>
      <xdr:rowOff>6350</xdr:rowOff>
    </xdr:to>
    <xdr:sp macro="" textlink="">
      <xdr:nvSpPr>
        <xdr:cNvPr id="274" name="楕円 273"/>
        <xdr:cNvSpPr/>
      </xdr:nvSpPr>
      <xdr:spPr>
        <a:xfrm>
          <a:off x="14732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16527</xdr:rowOff>
    </xdr:from>
    <xdr:ext cx="762000" cy="259045"/>
    <xdr:sp macro="" textlink="">
      <xdr:nvSpPr>
        <xdr:cNvPr id="275" name="テキスト ボックス 274"/>
        <xdr:cNvSpPr txBox="1"/>
      </xdr:nvSpPr>
      <xdr:spPr>
        <a:xfrm>
          <a:off x="144018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6" name="楕円 275"/>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114300</xdr:rowOff>
    </xdr:from>
    <xdr:to>
      <xdr:col>65</xdr:col>
      <xdr:colOff>53975</xdr:colOff>
      <xdr:row>62</xdr:row>
      <xdr:rowOff>44450</xdr:rowOff>
    </xdr:to>
    <xdr:sp macro="" textlink="">
      <xdr:nvSpPr>
        <xdr:cNvPr id="278" name="楕円 277"/>
        <xdr:cNvSpPr/>
      </xdr:nvSpPr>
      <xdr:spPr>
        <a:xfrm>
          <a:off x="12954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29227</xdr:rowOff>
    </xdr:from>
    <xdr:ext cx="762000" cy="259045"/>
    <xdr:sp macro="" textlink="">
      <xdr:nvSpPr>
        <xdr:cNvPr id="279" name="テキスト ボックス 278"/>
        <xdr:cNvSpPr txBox="1"/>
      </xdr:nvSpPr>
      <xdr:spPr>
        <a:xfrm>
          <a:off x="12623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補助費等に係る経常収支比率については、類似団体平均を大きく上回っている。これは、一部事務組合に対する負担金や補助金等が多額となっているためである。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今後も、補助制度における経費負担のあり方や事業効果の検証を行い、減額や廃止等の検討を行うとともに、新たな補助等の抑制に努める。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69850</xdr:rowOff>
    </xdr:from>
    <xdr:to>
      <xdr:col>82</xdr:col>
      <xdr:colOff>107950</xdr:colOff>
      <xdr:row>42</xdr:row>
      <xdr:rowOff>12700</xdr:rowOff>
    </xdr:to>
    <xdr:cxnSp macro="">
      <xdr:nvCxnSpPr>
        <xdr:cNvPr id="312" name="直線コネクタ 311"/>
        <xdr:cNvCxnSpPr/>
      </xdr:nvCxnSpPr>
      <xdr:spPr>
        <a:xfrm>
          <a:off x="15671800" y="7099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69850</xdr:rowOff>
    </xdr:to>
    <xdr:cxnSp macro="">
      <xdr:nvCxnSpPr>
        <xdr:cNvPr id="315" name="直線コネクタ 314"/>
        <xdr:cNvCxnSpPr/>
      </xdr:nvCxnSpPr>
      <xdr:spPr>
        <a:xfrm>
          <a:off x="14782800" y="694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40</xdr:row>
      <xdr:rowOff>165100</xdr:rowOff>
    </xdr:to>
    <xdr:cxnSp macro="">
      <xdr:nvCxnSpPr>
        <xdr:cNvPr id="318" name="直線コネクタ 317"/>
        <xdr:cNvCxnSpPr/>
      </xdr:nvCxnSpPr>
      <xdr:spPr>
        <a:xfrm flipV="1">
          <a:off x="13893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165100</xdr:rowOff>
    </xdr:from>
    <xdr:to>
      <xdr:col>69</xdr:col>
      <xdr:colOff>92075</xdr:colOff>
      <xdr:row>41</xdr:row>
      <xdr:rowOff>69850</xdr:rowOff>
    </xdr:to>
    <xdr:cxnSp macro="">
      <xdr:nvCxnSpPr>
        <xdr:cNvPr id="321" name="直線コネクタ 320"/>
        <xdr:cNvCxnSpPr/>
      </xdr:nvCxnSpPr>
      <xdr:spPr>
        <a:xfrm flipV="1">
          <a:off x="13004800" y="702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133350</xdr:rowOff>
    </xdr:from>
    <xdr:to>
      <xdr:col>82</xdr:col>
      <xdr:colOff>158750</xdr:colOff>
      <xdr:row>42</xdr:row>
      <xdr:rowOff>63500</xdr:rowOff>
    </xdr:to>
    <xdr:sp macro="" textlink="">
      <xdr:nvSpPr>
        <xdr:cNvPr id="331" name="楕円 330"/>
        <xdr:cNvSpPr/>
      </xdr:nvSpPr>
      <xdr:spPr>
        <a:xfrm>
          <a:off x="16459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41927</xdr:rowOff>
    </xdr:from>
    <xdr:ext cx="762000" cy="259045"/>
    <xdr:sp macro="" textlink="">
      <xdr:nvSpPr>
        <xdr:cNvPr id="332" name="補助費等該当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19050</xdr:rowOff>
    </xdr:from>
    <xdr:to>
      <xdr:col>78</xdr:col>
      <xdr:colOff>120650</xdr:colOff>
      <xdr:row>41</xdr:row>
      <xdr:rowOff>120650</xdr:rowOff>
    </xdr:to>
    <xdr:sp macro="" textlink="">
      <xdr:nvSpPr>
        <xdr:cNvPr id="333" name="楕円 332"/>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105427</xdr:rowOff>
    </xdr:from>
    <xdr:ext cx="736600" cy="259045"/>
    <xdr:sp macro="" textlink="">
      <xdr:nvSpPr>
        <xdr:cNvPr id="334" name="テキスト ボックス 333"/>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35" name="楕円 334"/>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36" name="テキスト ボックス 335"/>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114300</xdr:rowOff>
    </xdr:from>
    <xdr:to>
      <xdr:col>69</xdr:col>
      <xdr:colOff>142875</xdr:colOff>
      <xdr:row>41</xdr:row>
      <xdr:rowOff>44450</xdr:rowOff>
    </xdr:to>
    <xdr:sp macro="" textlink="">
      <xdr:nvSpPr>
        <xdr:cNvPr id="337" name="楕円 336"/>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29227</xdr:rowOff>
    </xdr:from>
    <xdr:ext cx="762000" cy="259045"/>
    <xdr:sp macro="" textlink="">
      <xdr:nvSpPr>
        <xdr:cNvPr id="338" name="テキスト ボックス 337"/>
        <xdr:cNvSpPr txBox="1"/>
      </xdr:nvSpPr>
      <xdr:spPr>
        <a:xfrm>
          <a:off x="13512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9" name="楕円 338"/>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0" name="テキスト ボックス 339"/>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令和元年発生台風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号に係る災害復旧事業債の償還開始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及び、実施予定の大規模事業により公債費は増える見込みであるため、新総合計画に基づく事業の厳選等により新発債の発行の抑制に努める。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56243</xdr:rowOff>
    </xdr:from>
    <xdr:to>
      <xdr:col>24</xdr:col>
      <xdr:colOff>25400</xdr:colOff>
      <xdr:row>80</xdr:row>
      <xdr:rowOff>67129</xdr:rowOff>
    </xdr:to>
    <xdr:cxnSp macro="">
      <xdr:nvCxnSpPr>
        <xdr:cNvPr id="375" name="直線コネクタ 374"/>
        <xdr:cNvCxnSpPr/>
      </xdr:nvCxnSpPr>
      <xdr:spPr>
        <a:xfrm>
          <a:off x="3987800" y="13772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140607</xdr:rowOff>
    </xdr:from>
    <xdr:to>
      <xdr:col>19</xdr:col>
      <xdr:colOff>187325</xdr:colOff>
      <xdr:row>80</xdr:row>
      <xdr:rowOff>56243</xdr:rowOff>
    </xdr:to>
    <xdr:cxnSp macro="">
      <xdr:nvCxnSpPr>
        <xdr:cNvPr id="378" name="直線コネクタ 377"/>
        <xdr:cNvCxnSpPr/>
      </xdr:nvCxnSpPr>
      <xdr:spPr>
        <a:xfrm>
          <a:off x="3098800" y="1368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140607</xdr:rowOff>
    </xdr:to>
    <xdr:cxnSp macro="">
      <xdr:nvCxnSpPr>
        <xdr:cNvPr id="381" name="直線コネクタ 380"/>
        <xdr:cNvCxnSpPr/>
      </xdr:nvCxnSpPr>
      <xdr:spPr>
        <a:xfrm>
          <a:off x="2209800" y="13630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118836</xdr:rowOff>
    </xdr:to>
    <xdr:cxnSp macro="">
      <xdr:nvCxnSpPr>
        <xdr:cNvPr id="384" name="直線コネクタ 383"/>
        <xdr:cNvCxnSpPr/>
      </xdr:nvCxnSpPr>
      <xdr:spPr>
        <a:xfrm flipV="1">
          <a:off x="1320800" y="13630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88" name="テキスト ボックス 387"/>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16329</xdr:rowOff>
    </xdr:from>
    <xdr:to>
      <xdr:col>24</xdr:col>
      <xdr:colOff>76200</xdr:colOff>
      <xdr:row>80</xdr:row>
      <xdr:rowOff>117929</xdr:rowOff>
    </xdr:to>
    <xdr:sp macro="" textlink="">
      <xdr:nvSpPr>
        <xdr:cNvPr id="394" name="楕円 393"/>
        <xdr:cNvSpPr/>
      </xdr:nvSpPr>
      <xdr:spPr>
        <a:xfrm>
          <a:off x="47752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159856</xdr:rowOff>
    </xdr:from>
    <xdr:ext cx="762000" cy="259045"/>
    <xdr:sp macro="" textlink="">
      <xdr:nvSpPr>
        <xdr:cNvPr id="395" name="公債費該当値テキスト"/>
        <xdr:cNvSpPr txBox="1"/>
      </xdr:nvSpPr>
      <xdr:spPr>
        <a:xfrm>
          <a:off x="4914900" y="1370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5443</xdr:rowOff>
    </xdr:from>
    <xdr:to>
      <xdr:col>20</xdr:col>
      <xdr:colOff>38100</xdr:colOff>
      <xdr:row>80</xdr:row>
      <xdr:rowOff>107043</xdr:rowOff>
    </xdr:to>
    <xdr:sp macro="" textlink="">
      <xdr:nvSpPr>
        <xdr:cNvPr id="396" name="楕円 395"/>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91820</xdr:rowOff>
    </xdr:from>
    <xdr:ext cx="736600" cy="259045"/>
    <xdr:sp macro="" textlink="">
      <xdr:nvSpPr>
        <xdr:cNvPr id="397" name="テキスト ボックス 396"/>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398" name="楕円 397"/>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399" name="テキスト ボックス 398"/>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400" name="楕円 399"/>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401" name="テキスト ボックス 400"/>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2" name="楕円 40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3" name="テキスト ボックス 40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ポイント減となり、全国平均を下回った。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要因として、各費目の分析欄記載の他、経常一般財源等が普通交付税の増等により増となったことも挙げられる。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今後は、経常一般財源等を構成する地方税及び普通交付税は年により変動することを踏まえ、増加傾向にある補助費等を中心に経費の節減・見直しを図り、より効率的な執行に努める。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57150</xdr:rowOff>
    </xdr:from>
    <xdr:to>
      <xdr:col>82</xdr:col>
      <xdr:colOff>107950</xdr:colOff>
      <xdr:row>79</xdr:row>
      <xdr:rowOff>95250</xdr:rowOff>
    </xdr:to>
    <xdr:cxnSp macro="">
      <xdr:nvCxnSpPr>
        <xdr:cNvPr id="436" name="直線コネクタ 435"/>
        <xdr:cNvCxnSpPr/>
      </xdr:nvCxnSpPr>
      <xdr:spPr>
        <a:xfrm flipV="1">
          <a:off x="15671800" y="132588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133350</xdr:rowOff>
    </xdr:from>
    <xdr:to>
      <xdr:col>78</xdr:col>
      <xdr:colOff>69850</xdr:colOff>
      <xdr:row>79</xdr:row>
      <xdr:rowOff>95250</xdr:rowOff>
    </xdr:to>
    <xdr:cxnSp macro="">
      <xdr:nvCxnSpPr>
        <xdr:cNvPr id="439" name="直線コネクタ 438"/>
        <xdr:cNvCxnSpPr/>
      </xdr:nvCxnSpPr>
      <xdr:spPr>
        <a:xfrm>
          <a:off x="14782800" y="13335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1" name="テキスト ボックス 440"/>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120650</xdr:rowOff>
    </xdr:from>
    <xdr:to>
      <xdr:col>73</xdr:col>
      <xdr:colOff>180975</xdr:colOff>
      <xdr:row>77</xdr:row>
      <xdr:rowOff>133350</xdr:rowOff>
    </xdr:to>
    <xdr:cxnSp macro="">
      <xdr:nvCxnSpPr>
        <xdr:cNvPr id="442" name="直線コネクタ 441"/>
        <xdr:cNvCxnSpPr/>
      </xdr:nvCxnSpPr>
      <xdr:spPr>
        <a:xfrm>
          <a:off x="13893800" y="1332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4" name="テキスト ボックス 44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76200</xdr:rowOff>
    </xdr:from>
    <xdr:to>
      <xdr:col>69</xdr:col>
      <xdr:colOff>92075</xdr:colOff>
      <xdr:row>77</xdr:row>
      <xdr:rowOff>120650</xdr:rowOff>
    </xdr:to>
    <xdr:cxnSp macro="">
      <xdr:nvCxnSpPr>
        <xdr:cNvPr id="445" name="直線コネクタ 444"/>
        <xdr:cNvCxnSpPr/>
      </xdr:nvCxnSpPr>
      <xdr:spPr>
        <a:xfrm>
          <a:off x="13004800" y="13106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9" name="テキスト ボックス 448"/>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6350</xdr:rowOff>
    </xdr:from>
    <xdr:to>
      <xdr:col>82</xdr:col>
      <xdr:colOff>158750</xdr:colOff>
      <xdr:row>77</xdr:row>
      <xdr:rowOff>107950</xdr:rowOff>
    </xdr:to>
    <xdr:sp macro="" textlink="">
      <xdr:nvSpPr>
        <xdr:cNvPr id="455" name="楕円 454"/>
        <xdr:cNvSpPr/>
      </xdr:nvSpPr>
      <xdr:spPr>
        <a:xfrm>
          <a:off x="16459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22877</xdr:rowOff>
    </xdr:from>
    <xdr:ext cx="762000" cy="259045"/>
    <xdr:sp macro="" textlink="">
      <xdr:nvSpPr>
        <xdr:cNvPr id="456" name="公債費以外該当値テキスト"/>
        <xdr:cNvSpPr txBox="1"/>
      </xdr:nvSpPr>
      <xdr:spPr>
        <a:xfrm>
          <a:off x="16598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44450</xdr:rowOff>
    </xdr:from>
    <xdr:to>
      <xdr:col>78</xdr:col>
      <xdr:colOff>120650</xdr:colOff>
      <xdr:row>79</xdr:row>
      <xdr:rowOff>146050</xdr:rowOff>
    </xdr:to>
    <xdr:sp macro="" textlink="">
      <xdr:nvSpPr>
        <xdr:cNvPr id="457" name="楕円 456"/>
        <xdr:cNvSpPr/>
      </xdr:nvSpPr>
      <xdr:spPr>
        <a:xfrm>
          <a:off x="1562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130827</xdr:rowOff>
    </xdr:from>
    <xdr:ext cx="736600" cy="259045"/>
    <xdr:sp macro="" textlink="">
      <xdr:nvSpPr>
        <xdr:cNvPr id="458" name="テキスト ボックス 457"/>
        <xdr:cNvSpPr txBox="1"/>
      </xdr:nvSpPr>
      <xdr:spPr>
        <a:xfrm>
          <a:off x="15290800" y="1367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59" name="楕円 458"/>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168927</xdr:rowOff>
    </xdr:from>
    <xdr:ext cx="762000" cy="259045"/>
    <xdr:sp macro="" textlink="">
      <xdr:nvSpPr>
        <xdr:cNvPr id="460" name="テキスト ボックス 459"/>
        <xdr:cNvSpPr txBox="1"/>
      </xdr:nvSpPr>
      <xdr:spPr>
        <a:xfrm>
          <a:off x="14401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69850</xdr:rowOff>
    </xdr:from>
    <xdr:to>
      <xdr:col>69</xdr:col>
      <xdr:colOff>142875</xdr:colOff>
      <xdr:row>78</xdr:row>
      <xdr:rowOff>0</xdr:rowOff>
    </xdr:to>
    <xdr:sp macro="" textlink="">
      <xdr:nvSpPr>
        <xdr:cNvPr id="461" name="楕円 460"/>
        <xdr:cNvSpPr/>
      </xdr:nvSpPr>
      <xdr:spPr>
        <a:xfrm>
          <a:off x="13843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156227</xdr:rowOff>
    </xdr:from>
    <xdr:ext cx="762000" cy="259045"/>
    <xdr:sp macro="" textlink="">
      <xdr:nvSpPr>
        <xdr:cNvPr id="462" name="テキスト ボックス 461"/>
        <xdr:cNvSpPr txBox="1"/>
      </xdr:nvSpPr>
      <xdr:spPr>
        <a:xfrm>
          <a:off x="13512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25400</xdr:rowOff>
    </xdr:from>
    <xdr:to>
      <xdr:col>65</xdr:col>
      <xdr:colOff>53975</xdr:colOff>
      <xdr:row>76</xdr:row>
      <xdr:rowOff>127000</xdr:rowOff>
    </xdr:to>
    <xdr:sp macro="" textlink="">
      <xdr:nvSpPr>
        <xdr:cNvPr id="463" name="楕円 462"/>
        <xdr:cNvSpPr/>
      </xdr:nvSpPr>
      <xdr:spPr>
        <a:xfrm>
          <a:off x="12954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64" name="テキスト ボックス 463"/>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43768</xdr:rowOff>
    </xdr:from>
    <xdr:to>
      <xdr:col>29</xdr:col>
      <xdr:colOff>127000</xdr:colOff>
      <xdr:row>15</xdr:row>
      <xdr:rowOff>56178</xdr:rowOff>
    </xdr:to>
    <xdr:cxnSp macro="">
      <xdr:nvCxnSpPr>
        <xdr:cNvPr id="52" name="直線コネクタ 51"/>
        <xdr:cNvCxnSpPr/>
      </xdr:nvCxnSpPr>
      <xdr:spPr bwMode="auto">
        <a:xfrm flipV="1">
          <a:off x="5003800" y="2491693"/>
          <a:ext cx="647700" cy="18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33886</xdr:rowOff>
    </xdr:from>
    <xdr:ext cx="762000" cy="259045"/>
    <xdr:sp macro="" textlink="">
      <xdr:nvSpPr>
        <xdr:cNvPr id="53" name="人口1人当たり決算額の推移平均値テキスト130"/>
        <xdr:cNvSpPr txBox="1"/>
      </xdr:nvSpPr>
      <xdr:spPr>
        <a:xfrm>
          <a:off x="5740400" y="265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56178</xdr:rowOff>
    </xdr:from>
    <xdr:to>
      <xdr:col>26</xdr:col>
      <xdr:colOff>50800</xdr:colOff>
      <xdr:row>15</xdr:row>
      <xdr:rowOff>81193</xdr:rowOff>
    </xdr:to>
    <xdr:cxnSp macro="">
      <xdr:nvCxnSpPr>
        <xdr:cNvPr id="55" name="直線コネクタ 54"/>
        <xdr:cNvCxnSpPr/>
      </xdr:nvCxnSpPr>
      <xdr:spPr bwMode="auto">
        <a:xfrm flipV="1">
          <a:off x="4305300" y="2675553"/>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81193</xdr:rowOff>
    </xdr:from>
    <xdr:to>
      <xdr:col>22</xdr:col>
      <xdr:colOff>114300</xdr:colOff>
      <xdr:row>15</xdr:row>
      <xdr:rowOff>97554</xdr:rowOff>
    </xdr:to>
    <xdr:cxnSp macro="">
      <xdr:nvCxnSpPr>
        <xdr:cNvPr id="58" name="直線コネクタ 57"/>
        <xdr:cNvCxnSpPr/>
      </xdr:nvCxnSpPr>
      <xdr:spPr bwMode="auto">
        <a:xfrm flipV="1">
          <a:off x="3606800" y="2700568"/>
          <a:ext cx="698500" cy="1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97554</xdr:rowOff>
    </xdr:from>
    <xdr:to>
      <xdr:col>18</xdr:col>
      <xdr:colOff>177800</xdr:colOff>
      <xdr:row>16</xdr:row>
      <xdr:rowOff>1738</xdr:rowOff>
    </xdr:to>
    <xdr:cxnSp macro="">
      <xdr:nvCxnSpPr>
        <xdr:cNvPr id="61" name="直線コネクタ 60"/>
        <xdr:cNvCxnSpPr/>
      </xdr:nvCxnSpPr>
      <xdr:spPr bwMode="auto">
        <a:xfrm flipV="1">
          <a:off x="2908300" y="2716929"/>
          <a:ext cx="698500" cy="7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164418</xdr:rowOff>
    </xdr:from>
    <xdr:to>
      <xdr:col>29</xdr:col>
      <xdr:colOff>177800</xdr:colOff>
      <xdr:row>14</xdr:row>
      <xdr:rowOff>94568</xdr:rowOff>
    </xdr:to>
    <xdr:sp macro="" textlink="">
      <xdr:nvSpPr>
        <xdr:cNvPr id="71" name="楕円 70"/>
        <xdr:cNvSpPr/>
      </xdr:nvSpPr>
      <xdr:spPr bwMode="auto">
        <a:xfrm>
          <a:off x="5600700" y="244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9495</xdr:rowOff>
    </xdr:from>
    <xdr:ext cx="762000" cy="259045"/>
    <xdr:sp macro="" textlink="">
      <xdr:nvSpPr>
        <xdr:cNvPr id="72" name="人口1人当たり決算額の推移該当値テキスト130"/>
        <xdr:cNvSpPr txBox="1"/>
      </xdr:nvSpPr>
      <xdr:spPr>
        <a:xfrm>
          <a:off x="5740400" y="228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5378</xdr:rowOff>
    </xdr:from>
    <xdr:to>
      <xdr:col>26</xdr:col>
      <xdr:colOff>101600</xdr:colOff>
      <xdr:row>15</xdr:row>
      <xdr:rowOff>106978</xdr:rowOff>
    </xdr:to>
    <xdr:sp macro="" textlink="">
      <xdr:nvSpPr>
        <xdr:cNvPr id="73" name="楕円 72"/>
        <xdr:cNvSpPr/>
      </xdr:nvSpPr>
      <xdr:spPr bwMode="auto">
        <a:xfrm>
          <a:off x="4953000" y="262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117155</xdr:rowOff>
    </xdr:from>
    <xdr:ext cx="736600" cy="259045"/>
    <xdr:sp macro="" textlink="">
      <xdr:nvSpPr>
        <xdr:cNvPr id="74" name="テキスト ボックス 73"/>
        <xdr:cNvSpPr txBox="1"/>
      </xdr:nvSpPr>
      <xdr:spPr>
        <a:xfrm>
          <a:off x="4622800" y="239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30393</xdr:rowOff>
    </xdr:from>
    <xdr:to>
      <xdr:col>22</xdr:col>
      <xdr:colOff>165100</xdr:colOff>
      <xdr:row>15</xdr:row>
      <xdr:rowOff>131993</xdr:rowOff>
    </xdr:to>
    <xdr:sp macro="" textlink="">
      <xdr:nvSpPr>
        <xdr:cNvPr id="75" name="楕円 74"/>
        <xdr:cNvSpPr/>
      </xdr:nvSpPr>
      <xdr:spPr bwMode="auto">
        <a:xfrm>
          <a:off x="4254500" y="264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142170</xdr:rowOff>
    </xdr:from>
    <xdr:ext cx="762000" cy="259045"/>
    <xdr:sp macro="" textlink="">
      <xdr:nvSpPr>
        <xdr:cNvPr id="76" name="テキスト ボックス 75"/>
        <xdr:cNvSpPr txBox="1"/>
      </xdr:nvSpPr>
      <xdr:spPr>
        <a:xfrm>
          <a:off x="3924300" y="241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46754</xdr:rowOff>
    </xdr:from>
    <xdr:to>
      <xdr:col>19</xdr:col>
      <xdr:colOff>38100</xdr:colOff>
      <xdr:row>15</xdr:row>
      <xdr:rowOff>148354</xdr:rowOff>
    </xdr:to>
    <xdr:sp macro="" textlink="">
      <xdr:nvSpPr>
        <xdr:cNvPr id="77" name="楕円 76"/>
        <xdr:cNvSpPr/>
      </xdr:nvSpPr>
      <xdr:spPr bwMode="auto">
        <a:xfrm>
          <a:off x="3556000" y="266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158531</xdr:rowOff>
    </xdr:from>
    <xdr:ext cx="762000" cy="259045"/>
    <xdr:sp macro="" textlink="">
      <xdr:nvSpPr>
        <xdr:cNvPr id="78" name="テキスト ボックス 77"/>
        <xdr:cNvSpPr txBox="1"/>
      </xdr:nvSpPr>
      <xdr:spPr>
        <a:xfrm>
          <a:off x="3225800" y="243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122388</xdr:rowOff>
    </xdr:from>
    <xdr:to>
      <xdr:col>15</xdr:col>
      <xdr:colOff>101600</xdr:colOff>
      <xdr:row>16</xdr:row>
      <xdr:rowOff>52538</xdr:rowOff>
    </xdr:to>
    <xdr:sp macro="" textlink="">
      <xdr:nvSpPr>
        <xdr:cNvPr id="79" name="楕円 78"/>
        <xdr:cNvSpPr/>
      </xdr:nvSpPr>
      <xdr:spPr bwMode="auto">
        <a:xfrm>
          <a:off x="2857500" y="274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62715</xdr:rowOff>
    </xdr:from>
    <xdr:ext cx="762000" cy="259045"/>
    <xdr:sp macro="" textlink="">
      <xdr:nvSpPr>
        <xdr:cNvPr id="80" name="テキスト ボックス 79"/>
        <xdr:cNvSpPr txBox="1"/>
      </xdr:nvSpPr>
      <xdr:spPr>
        <a:xfrm>
          <a:off x="2527300" y="251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172720</xdr:rowOff>
    </xdr:from>
    <xdr:to>
      <xdr:col>29</xdr:col>
      <xdr:colOff>127000</xdr:colOff>
      <xdr:row>37</xdr:row>
      <xdr:rowOff>144465</xdr:rowOff>
    </xdr:to>
    <xdr:cxnSp macro="">
      <xdr:nvCxnSpPr>
        <xdr:cNvPr id="107" name="直線コネクタ 106"/>
        <xdr:cNvCxnSpPr/>
      </xdr:nvCxnSpPr>
      <xdr:spPr bwMode="auto">
        <a:xfrm flipV="1">
          <a:off x="5651500" y="6440170"/>
          <a:ext cx="0" cy="8289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116542</xdr:rowOff>
    </xdr:from>
    <xdr:ext cx="762000" cy="259045"/>
    <xdr:sp macro="" textlink="">
      <xdr:nvSpPr>
        <xdr:cNvPr id="108" name="人口1人当たり決算額の推移最小値テキスト445"/>
        <xdr:cNvSpPr txBox="1"/>
      </xdr:nvSpPr>
      <xdr:spPr>
        <a:xfrm>
          <a:off x="5740400" y="72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144465</xdr:rowOff>
    </xdr:from>
    <xdr:to>
      <xdr:col>30</xdr:col>
      <xdr:colOff>25400</xdr:colOff>
      <xdr:row>37</xdr:row>
      <xdr:rowOff>144465</xdr:rowOff>
    </xdr:to>
    <xdr:cxnSp macro="">
      <xdr:nvCxnSpPr>
        <xdr:cNvPr id="109" name="直線コネクタ 108"/>
        <xdr:cNvCxnSpPr/>
      </xdr:nvCxnSpPr>
      <xdr:spPr bwMode="auto">
        <a:xfrm>
          <a:off x="5562600" y="7269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259097</xdr:rowOff>
    </xdr:from>
    <xdr:ext cx="762000" cy="259045"/>
    <xdr:sp macro="" textlink="">
      <xdr:nvSpPr>
        <xdr:cNvPr id="110" name="人口1人当たり決算額の推移最大値テキスト445"/>
        <xdr:cNvSpPr txBox="1"/>
      </xdr:nvSpPr>
      <xdr:spPr>
        <a:xfrm>
          <a:off x="5740400" y="618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172720</xdr:rowOff>
    </xdr:from>
    <xdr:to>
      <xdr:col>30</xdr:col>
      <xdr:colOff>25400</xdr:colOff>
      <xdr:row>34</xdr:row>
      <xdr:rowOff>172720</xdr:rowOff>
    </xdr:to>
    <xdr:cxnSp macro="">
      <xdr:nvCxnSpPr>
        <xdr:cNvPr id="111" name="直線コネクタ 110"/>
        <xdr:cNvCxnSpPr/>
      </xdr:nvCxnSpPr>
      <xdr:spPr bwMode="auto">
        <a:xfrm>
          <a:off x="5562600" y="6440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79314</xdr:rowOff>
    </xdr:from>
    <xdr:to>
      <xdr:col>29</xdr:col>
      <xdr:colOff>127000</xdr:colOff>
      <xdr:row>34</xdr:row>
      <xdr:rowOff>172720</xdr:rowOff>
    </xdr:to>
    <xdr:cxnSp macro="">
      <xdr:nvCxnSpPr>
        <xdr:cNvPr id="112" name="直線コネクタ 111"/>
        <xdr:cNvCxnSpPr/>
      </xdr:nvCxnSpPr>
      <xdr:spPr bwMode="auto">
        <a:xfrm>
          <a:off x="5003800" y="6346764"/>
          <a:ext cx="647700" cy="9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106935</xdr:rowOff>
    </xdr:from>
    <xdr:ext cx="762000" cy="259045"/>
    <xdr:sp macro="" textlink="">
      <xdr:nvSpPr>
        <xdr:cNvPr id="113" name="人口1人当たり決算額の推移平均値テキスト445"/>
        <xdr:cNvSpPr txBox="1"/>
      </xdr:nvSpPr>
      <xdr:spPr>
        <a:xfrm>
          <a:off x="5740400" y="671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134858</xdr:rowOff>
    </xdr:from>
    <xdr:to>
      <xdr:col>29</xdr:col>
      <xdr:colOff>177800</xdr:colOff>
      <xdr:row>35</xdr:row>
      <xdr:rowOff>236458</xdr:rowOff>
    </xdr:to>
    <xdr:sp macro="" textlink="">
      <xdr:nvSpPr>
        <xdr:cNvPr id="114" name="フローチャート: 判断 113"/>
        <xdr:cNvSpPr/>
      </xdr:nvSpPr>
      <xdr:spPr bwMode="auto">
        <a:xfrm>
          <a:off x="56007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79314</xdr:rowOff>
    </xdr:from>
    <xdr:to>
      <xdr:col>26</xdr:col>
      <xdr:colOff>50800</xdr:colOff>
      <xdr:row>34</xdr:row>
      <xdr:rowOff>85258</xdr:rowOff>
    </xdr:to>
    <xdr:cxnSp macro="">
      <xdr:nvCxnSpPr>
        <xdr:cNvPr id="115" name="直線コネクタ 114"/>
        <xdr:cNvCxnSpPr/>
      </xdr:nvCxnSpPr>
      <xdr:spPr bwMode="auto">
        <a:xfrm flipV="1">
          <a:off x="4305300" y="6346764"/>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55900</xdr:rowOff>
    </xdr:from>
    <xdr:to>
      <xdr:col>26</xdr:col>
      <xdr:colOff>101600</xdr:colOff>
      <xdr:row>35</xdr:row>
      <xdr:rowOff>157500</xdr:rowOff>
    </xdr:to>
    <xdr:sp macro="" textlink="">
      <xdr:nvSpPr>
        <xdr:cNvPr id="116" name="フローチャート: 判断 115"/>
        <xdr:cNvSpPr/>
      </xdr:nvSpPr>
      <xdr:spPr bwMode="auto">
        <a:xfrm>
          <a:off x="4953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142277</xdr:rowOff>
    </xdr:from>
    <xdr:ext cx="736600" cy="259045"/>
    <xdr:sp macro="" textlink="">
      <xdr:nvSpPr>
        <xdr:cNvPr id="117" name="テキスト ボックス 116"/>
        <xdr:cNvSpPr txBox="1"/>
      </xdr:nvSpPr>
      <xdr:spPr>
        <a:xfrm>
          <a:off x="4622800" y="675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15809</xdr:rowOff>
    </xdr:from>
    <xdr:to>
      <xdr:col>22</xdr:col>
      <xdr:colOff>114300</xdr:colOff>
      <xdr:row>34</xdr:row>
      <xdr:rowOff>85258</xdr:rowOff>
    </xdr:to>
    <xdr:cxnSp macro="">
      <xdr:nvCxnSpPr>
        <xdr:cNvPr id="118" name="直線コネクタ 117"/>
        <xdr:cNvCxnSpPr/>
      </xdr:nvCxnSpPr>
      <xdr:spPr bwMode="auto">
        <a:xfrm>
          <a:off x="3606800" y="6283259"/>
          <a:ext cx="6985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20421</xdr:rowOff>
    </xdr:from>
    <xdr:to>
      <xdr:col>22</xdr:col>
      <xdr:colOff>165100</xdr:colOff>
      <xdr:row>35</xdr:row>
      <xdr:rowOff>122021</xdr:rowOff>
    </xdr:to>
    <xdr:sp macro="" textlink="">
      <xdr:nvSpPr>
        <xdr:cNvPr id="119" name="フローチャート: 判断 118"/>
        <xdr:cNvSpPr/>
      </xdr:nvSpPr>
      <xdr:spPr bwMode="auto">
        <a:xfrm>
          <a:off x="4254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106798</xdr:rowOff>
    </xdr:from>
    <xdr:ext cx="762000" cy="259045"/>
    <xdr:sp macro="" textlink="">
      <xdr:nvSpPr>
        <xdr:cNvPr id="120" name="テキスト ボックス 119"/>
        <xdr:cNvSpPr txBox="1"/>
      </xdr:nvSpPr>
      <xdr:spPr>
        <a:xfrm>
          <a:off x="3924300" y="67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303388</xdr:rowOff>
    </xdr:from>
    <xdr:to>
      <xdr:col>18</xdr:col>
      <xdr:colOff>177800</xdr:colOff>
      <xdr:row>34</xdr:row>
      <xdr:rowOff>15809</xdr:rowOff>
    </xdr:to>
    <xdr:cxnSp macro="">
      <xdr:nvCxnSpPr>
        <xdr:cNvPr id="121" name="直線コネクタ 120"/>
        <xdr:cNvCxnSpPr/>
      </xdr:nvCxnSpPr>
      <xdr:spPr bwMode="auto">
        <a:xfrm>
          <a:off x="2908300" y="6227938"/>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93711</xdr:rowOff>
    </xdr:from>
    <xdr:to>
      <xdr:col>19</xdr:col>
      <xdr:colOff>38100</xdr:colOff>
      <xdr:row>35</xdr:row>
      <xdr:rowOff>195311</xdr:rowOff>
    </xdr:to>
    <xdr:sp macro="" textlink="">
      <xdr:nvSpPr>
        <xdr:cNvPr id="122" name="フローチャート: 判断 121"/>
        <xdr:cNvSpPr/>
      </xdr:nvSpPr>
      <xdr:spPr bwMode="auto">
        <a:xfrm>
          <a:off x="3556000" y="6704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180088</xdr:rowOff>
    </xdr:from>
    <xdr:ext cx="762000" cy="259045"/>
    <xdr:sp macro="" textlink="">
      <xdr:nvSpPr>
        <xdr:cNvPr id="123" name="テキスト ボックス 122"/>
        <xdr:cNvSpPr txBox="1"/>
      </xdr:nvSpPr>
      <xdr:spPr>
        <a:xfrm>
          <a:off x="3225800" y="679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53523</xdr:rowOff>
    </xdr:from>
    <xdr:to>
      <xdr:col>15</xdr:col>
      <xdr:colOff>101600</xdr:colOff>
      <xdr:row>35</xdr:row>
      <xdr:rowOff>155123</xdr:rowOff>
    </xdr:to>
    <xdr:sp macro="" textlink="">
      <xdr:nvSpPr>
        <xdr:cNvPr id="124" name="フローチャート: 判断 123"/>
        <xdr:cNvSpPr/>
      </xdr:nvSpPr>
      <xdr:spPr bwMode="auto">
        <a:xfrm>
          <a:off x="28575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139900</xdr:rowOff>
    </xdr:from>
    <xdr:ext cx="762000" cy="259045"/>
    <xdr:sp macro="" textlink="">
      <xdr:nvSpPr>
        <xdr:cNvPr id="125" name="テキスト ボックス 124"/>
        <xdr:cNvSpPr txBox="1"/>
      </xdr:nvSpPr>
      <xdr:spPr>
        <a:xfrm>
          <a:off x="2527300" y="67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121920</xdr:rowOff>
    </xdr:from>
    <xdr:to>
      <xdr:col>29</xdr:col>
      <xdr:colOff>177800</xdr:colOff>
      <xdr:row>34</xdr:row>
      <xdr:rowOff>223520</xdr:rowOff>
    </xdr:to>
    <xdr:sp macro="" textlink="">
      <xdr:nvSpPr>
        <xdr:cNvPr id="131" name="楕円 130"/>
        <xdr:cNvSpPr/>
      </xdr:nvSpPr>
      <xdr:spPr bwMode="auto">
        <a:xfrm>
          <a:off x="5600700" y="638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68597</xdr:rowOff>
    </xdr:from>
    <xdr:ext cx="762000" cy="259045"/>
    <xdr:sp macro="" textlink="">
      <xdr:nvSpPr>
        <xdr:cNvPr id="132" name="人口1人当たり決算額の推移該当値テキスト445"/>
        <xdr:cNvSpPr txBox="1"/>
      </xdr:nvSpPr>
      <xdr:spPr>
        <a:xfrm>
          <a:off x="5740400" y="63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28514</xdr:rowOff>
    </xdr:from>
    <xdr:to>
      <xdr:col>26</xdr:col>
      <xdr:colOff>101600</xdr:colOff>
      <xdr:row>34</xdr:row>
      <xdr:rowOff>130114</xdr:rowOff>
    </xdr:to>
    <xdr:sp macro="" textlink="">
      <xdr:nvSpPr>
        <xdr:cNvPr id="133" name="楕円 132"/>
        <xdr:cNvSpPr/>
      </xdr:nvSpPr>
      <xdr:spPr bwMode="auto">
        <a:xfrm>
          <a:off x="4953000" y="629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140291</xdr:rowOff>
    </xdr:from>
    <xdr:ext cx="736600" cy="259045"/>
    <xdr:sp macro="" textlink="">
      <xdr:nvSpPr>
        <xdr:cNvPr id="134" name="テキスト ボックス 133"/>
        <xdr:cNvSpPr txBox="1"/>
      </xdr:nvSpPr>
      <xdr:spPr>
        <a:xfrm>
          <a:off x="4622800" y="6064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34458</xdr:rowOff>
    </xdr:from>
    <xdr:to>
      <xdr:col>22</xdr:col>
      <xdr:colOff>165100</xdr:colOff>
      <xdr:row>34</xdr:row>
      <xdr:rowOff>136058</xdr:rowOff>
    </xdr:to>
    <xdr:sp macro="" textlink="">
      <xdr:nvSpPr>
        <xdr:cNvPr id="135" name="楕円 134"/>
        <xdr:cNvSpPr/>
      </xdr:nvSpPr>
      <xdr:spPr bwMode="auto">
        <a:xfrm>
          <a:off x="4254500" y="630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146235</xdr:rowOff>
    </xdr:from>
    <xdr:ext cx="762000" cy="259045"/>
    <xdr:sp macro="" textlink="">
      <xdr:nvSpPr>
        <xdr:cNvPr id="136" name="テキスト ボックス 135"/>
        <xdr:cNvSpPr txBox="1"/>
      </xdr:nvSpPr>
      <xdr:spPr>
        <a:xfrm>
          <a:off x="3924300" y="607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307909</xdr:rowOff>
    </xdr:from>
    <xdr:to>
      <xdr:col>19</xdr:col>
      <xdr:colOff>38100</xdr:colOff>
      <xdr:row>34</xdr:row>
      <xdr:rowOff>66609</xdr:rowOff>
    </xdr:to>
    <xdr:sp macro="" textlink="">
      <xdr:nvSpPr>
        <xdr:cNvPr id="137" name="楕円 136"/>
        <xdr:cNvSpPr/>
      </xdr:nvSpPr>
      <xdr:spPr bwMode="auto">
        <a:xfrm>
          <a:off x="3556000" y="6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76786</xdr:rowOff>
    </xdr:from>
    <xdr:ext cx="762000" cy="259045"/>
    <xdr:sp macro="" textlink="">
      <xdr:nvSpPr>
        <xdr:cNvPr id="138" name="テキスト ボックス 137"/>
        <xdr:cNvSpPr txBox="1"/>
      </xdr:nvSpPr>
      <xdr:spPr>
        <a:xfrm>
          <a:off x="3225800" y="60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252588</xdr:rowOff>
    </xdr:from>
    <xdr:to>
      <xdr:col>15</xdr:col>
      <xdr:colOff>101600</xdr:colOff>
      <xdr:row>34</xdr:row>
      <xdr:rowOff>11288</xdr:rowOff>
    </xdr:to>
    <xdr:sp macro="" textlink="">
      <xdr:nvSpPr>
        <xdr:cNvPr id="139" name="楕円 138"/>
        <xdr:cNvSpPr/>
      </xdr:nvSpPr>
      <xdr:spPr bwMode="auto">
        <a:xfrm>
          <a:off x="2857500" y="617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21465</xdr:rowOff>
    </xdr:from>
    <xdr:ext cx="762000" cy="259045"/>
    <xdr:sp macro="" textlink="">
      <xdr:nvSpPr>
        <xdr:cNvPr id="140" name="テキスト ボックス 139"/>
        <xdr:cNvSpPr txBox="1"/>
      </xdr:nvSpPr>
      <xdr:spPr>
        <a:xfrm>
          <a:off x="2527300" y="594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45803</xdr:rowOff>
    </xdr:from>
    <xdr:to>
      <xdr:col>24</xdr:col>
      <xdr:colOff>63500</xdr:colOff>
      <xdr:row>36</xdr:row>
      <xdr:rowOff>63948</xdr:rowOff>
    </xdr:to>
    <xdr:cxnSp macro="">
      <xdr:nvCxnSpPr>
        <xdr:cNvPr id="65" name="直線コネクタ 64"/>
        <xdr:cNvCxnSpPr/>
      </xdr:nvCxnSpPr>
      <xdr:spPr>
        <a:xfrm flipV="1">
          <a:off x="3797300" y="5875103"/>
          <a:ext cx="838200" cy="3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36580</xdr:rowOff>
    </xdr:from>
    <xdr:ext cx="534377" cy="259045"/>
    <xdr:sp macro="" textlink="">
      <xdr:nvSpPr>
        <xdr:cNvPr id="66" name="人件費平均値テキスト"/>
        <xdr:cNvSpPr txBox="1"/>
      </xdr:nvSpPr>
      <xdr:spPr>
        <a:xfrm>
          <a:off x="4686300" y="603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18113</xdr:rowOff>
    </xdr:from>
    <xdr:to>
      <xdr:col>19</xdr:col>
      <xdr:colOff>177800</xdr:colOff>
      <xdr:row>36</xdr:row>
      <xdr:rowOff>63948</xdr:rowOff>
    </xdr:to>
    <xdr:cxnSp macro="">
      <xdr:nvCxnSpPr>
        <xdr:cNvPr id="68" name="直線コネクタ 67"/>
        <xdr:cNvCxnSpPr/>
      </xdr:nvCxnSpPr>
      <xdr:spPr>
        <a:xfrm>
          <a:off x="2908300" y="6190313"/>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158874</xdr:rowOff>
    </xdr:from>
    <xdr:to>
      <xdr:col>15</xdr:col>
      <xdr:colOff>50800</xdr:colOff>
      <xdr:row>36</xdr:row>
      <xdr:rowOff>18113</xdr:rowOff>
    </xdr:to>
    <xdr:cxnSp macro="">
      <xdr:nvCxnSpPr>
        <xdr:cNvPr id="71" name="直線コネクタ 70"/>
        <xdr:cNvCxnSpPr/>
      </xdr:nvCxnSpPr>
      <xdr:spPr>
        <a:xfrm>
          <a:off x="2019300" y="6159624"/>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158874</xdr:rowOff>
    </xdr:from>
    <xdr:to>
      <xdr:col>10</xdr:col>
      <xdr:colOff>114300</xdr:colOff>
      <xdr:row>36</xdr:row>
      <xdr:rowOff>56261</xdr:rowOff>
    </xdr:to>
    <xdr:cxnSp macro="">
      <xdr:nvCxnSpPr>
        <xdr:cNvPr id="74" name="直線コネクタ 73"/>
        <xdr:cNvCxnSpPr/>
      </xdr:nvCxnSpPr>
      <xdr:spPr>
        <a:xfrm flipV="1">
          <a:off x="1130300" y="6159624"/>
          <a:ext cx="889000" cy="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99874</xdr:rowOff>
    </xdr:from>
    <xdr:ext cx="534377" cy="259045"/>
    <xdr:sp macro="" textlink="">
      <xdr:nvSpPr>
        <xdr:cNvPr id="78" name="テキスト ボックス 77"/>
        <xdr:cNvSpPr txBox="1"/>
      </xdr:nvSpPr>
      <xdr:spPr>
        <a:xfrm>
          <a:off x="863111" y="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166453</xdr:rowOff>
    </xdr:from>
    <xdr:to>
      <xdr:col>24</xdr:col>
      <xdr:colOff>114300</xdr:colOff>
      <xdr:row>34</xdr:row>
      <xdr:rowOff>96603</xdr:rowOff>
    </xdr:to>
    <xdr:sp macro="" textlink="">
      <xdr:nvSpPr>
        <xdr:cNvPr id="84" name="楕円 83"/>
        <xdr:cNvSpPr/>
      </xdr:nvSpPr>
      <xdr:spPr>
        <a:xfrm>
          <a:off x="4584700" y="58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17880</xdr:rowOff>
    </xdr:from>
    <xdr:ext cx="534377" cy="259045"/>
    <xdr:sp macro="" textlink="">
      <xdr:nvSpPr>
        <xdr:cNvPr id="85" name="人件費該当値テキスト"/>
        <xdr:cNvSpPr txBox="1"/>
      </xdr:nvSpPr>
      <xdr:spPr>
        <a:xfrm>
          <a:off x="4686300" y="567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13148</xdr:rowOff>
    </xdr:from>
    <xdr:to>
      <xdr:col>20</xdr:col>
      <xdr:colOff>38100</xdr:colOff>
      <xdr:row>36</xdr:row>
      <xdr:rowOff>114748</xdr:rowOff>
    </xdr:to>
    <xdr:sp macro="" textlink="">
      <xdr:nvSpPr>
        <xdr:cNvPr id="86" name="楕円 85"/>
        <xdr:cNvSpPr/>
      </xdr:nvSpPr>
      <xdr:spPr>
        <a:xfrm>
          <a:off x="3746500" y="61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131275</xdr:rowOff>
    </xdr:from>
    <xdr:ext cx="534377" cy="259045"/>
    <xdr:sp macro="" textlink="">
      <xdr:nvSpPr>
        <xdr:cNvPr id="87" name="テキスト ボックス 86"/>
        <xdr:cNvSpPr txBox="1"/>
      </xdr:nvSpPr>
      <xdr:spPr>
        <a:xfrm>
          <a:off x="3530111" y="59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138763</xdr:rowOff>
    </xdr:from>
    <xdr:to>
      <xdr:col>15</xdr:col>
      <xdr:colOff>101600</xdr:colOff>
      <xdr:row>36</xdr:row>
      <xdr:rowOff>68913</xdr:rowOff>
    </xdr:to>
    <xdr:sp macro="" textlink="">
      <xdr:nvSpPr>
        <xdr:cNvPr id="88" name="楕円 87"/>
        <xdr:cNvSpPr/>
      </xdr:nvSpPr>
      <xdr:spPr>
        <a:xfrm>
          <a:off x="2857500" y="61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85440</xdr:rowOff>
    </xdr:from>
    <xdr:ext cx="534377" cy="259045"/>
    <xdr:sp macro="" textlink="">
      <xdr:nvSpPr>
        <xdr:cNvPr id="89" name="テキスト ボックス 88"/>
        <xdr:cNvSpPr txBox="1"/>
      </xdr:nvSpPr>
      <xdr:spPr>
        <a:xfrm>
          <a:off x="2641111" y="59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108074</xdr:rowOff>
    </xdr:from>
    <xdr:to>
      <xdr:col>10</xdr:col>
      <xdr:colOff>165100</xdr:colOff>
      <xdr:row>36</xdr:row>
      <xdr:rowOff>38224</xdr:rowOff>
    </xdr:to>
    <xdr:sp macro="" textlink="">
      <xdr:nvSpPr>
        <xdr:cNvPr id="90" name="楕円 89"/>
        <xdr:cNvSpPr/>
      </xdr:nvSpPr>
      <xdr:spPr>
        <a:xfrm>
          <a:off x="1968500" y="6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54751</xdr:rowOff>
    </xdr:from>
    <xdr:ext cx="534377" cy="259045"/>
    <xdr:sp macro="" textlink="">
      <xdr:nvSpPr>
        <xdr:cNvPr id="91" name="テキスト ボックス 90"/>
        <xdr:cNvSpPr txBox="1"/>
      </xdr:nvSpPr>
      <xdr:spPr>
        <a:xfrm>
          <a:off x="1752111" y="58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xdr:rowOff>
    </xdr:from>
    <xdr:to>
      <xdr:col>6</xdr:col>
      <xdr:colOff>38100</xdr:colOff>
      <xdr:row>36</xdr:row>
      <xdr:rowOff>107061</xdr:rowOff>
    </xdr:to>
    <xdr:sp macro="" textlink="">
      <xdr:nvSpPr>
        <xdr:cNvPr id="92" name="楕円 91"/>
        <xdr:cNvSpPr/>
      </xdr:nvSpPr>
      <xdr:spPr>
        <a:xfrm>
          <a:off x="107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123588</xdr:rowOff>
    </xdr:from>
    <xdr:ext cx="534377" cy="259045"/>
    <xdr:sp macro="" textlink="">
      <xdr:nvSpPr>
        <xdr:cNvPr id="93" name="テキスト ボックス 92"/>
        <xdr:cNvSpPr txBox="1"/>
      </xdr:nvSpPr>
      <xdr:spPr>
        <a:xfrm>
          <a:off x="863111"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65915</xdr:rowOff>
    </xdr:from>
    <xdr:to>
      <xdr:col>24</xdr:col>
      <xdr:colOff>62865</xdr:colOff>
      <xdr:row>59</xdr:row>
      <xdr:rowOff>43597</xdr:rowOff>
    </xdr:to>
    <xdr:cxnSp macro="">
      <xdr:nvCxnSpPr>
        <xdr:cNvPr id="118" name="直線コネクタ 117"/>
        <xdr:cNvCxnSpPr/>
      </xdr:nvCxnSpPr>
      <xdr:spPr>
        <a:xfrm flipV="1">
          <a:off x="4633595" y="9324215"/>
          <a:ext cx="1270" cy="83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47424</xdr:rowOff>
    </xdr:from>
    <xdr:ext cx="534377" cy="259045"/>
    <xdr:sp macro="" textlink="">
      <xdr:nvSpPr>
        <xdr:cNvPr id="119" name="物件費最小値テキスト"/>
        <xdr:cNvSpPr txBox="1"/>
      </xdr:nvSpPr>
      <xdr:spPr>
        <a:xfrm>
          <a:off x="4686300" y="1016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43597</xdr:rowOff>
    </xdr:from>
    <xdr:to>
      <xdr:col>24</xdr:col>
      <xdr:colOff>152400</xdr:colOff>
      <xdr:row>59</xdr:row>
      <xdr:rowOff>43597</xdr:rowOff>
    </xdr:to>
    <xdr:cxnSp macro="">
      <xdr:nvCxnSpPr>
        <xdr:cNvPr id="120" name="直線コネクタ 119"/>
        <xdr:cNvCxnSpPr/>
      </xdr:nvCxnSpPr>
      <xdr:spPr>
        <a:xfrm>
          <a:off x="4546600" y="1015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12592</xdr:rowOff>
    </xdr:from>
    <xdr:ext cx="599010" cy="259045"/>
    <xdr:sp macro="" textlink="">
      <xdr:nvSpPr>
        <xdr:cNvPr id="121" name="物件費最大値テキスト"/>
        <xdr:cNvSpPr txBox="1"/>
      </xdr:nvSpPr>
      <xdr:spPr>
        <a:xfrm>
          <a:off x="4686300" y="90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65915</xdr:rowOff>
    </xdr:from>
    <xdr:to>
      <xdr:col>24</xdr:col>
      <xdr:colOff>152400</xdr:colOff>
      <xdr:row>54</xdr:row>
      <xdr:rowOff>65915</xdr:rowOff>
    </xdr:to>
    <xdr:cxnSp macro="">
      <xdr:nvCxnSpPr>
        <xdr:cNvPr id="122" name="直線コネクタ 121"/>
        <xdr:cNvCxnSpPr/>
      </xdr:nvCxnSpPr>
      <xdr:spPr>
        <a:xfrm>
          <a:off x="4546600" y="932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156106</xdr:rowOff>
    </xdr:from>
    <xdr:to>
      <xdr:col>24</xdr:col>
      <xdr:colOff>63500</xdr:colOff>
      <xdr:row>56</xdr:row>
      <xdr:rowOff>43208</xdr:rowOff>
    </xdr:to>
    <xdr:cxnSp macro="">
      <xdr:nvCxnSpPr>
        <xdr:cNvPr id="123" name="直線コネクタ 122"/>
        <xdr:cNvCxnSpPr/>
      </xdr:nvCxnSpPr>
      <xdr:spPr>
        <a:xfrm flipV="1">
          <a:off x="3797300" y="9585856"/>
          <a:ext cx="838200" cy="5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54922</xdr:rowOff>
    </xdr:from>
    <xdr:ext cx="534377" cy="259045"/>
    <xdr:sp macro="" textlink="">
      <xdr:nvSpPr>
        <xdr:cNvPr id="124" name="物件費平均値テキスト"/>
        <xdr:cNvSpPr txBox="1"/>
      </xdr:nvSpPr>
      <xdr:spPr>
        <a:xfrm>
          <a:off x="4686300" y="982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76495</xdr:rowOff>
    </xdr:from>
    <xdr:to>
      <xdr:col>24</xdr:col>
      <xdr:colOff>114300</xdr:colOff>
      <xdr:row>58</xdr:row>
      <xdr:rowOff>6645</xdr:rowOff>
    </xdr:to>
    <xdr:sp macro="" textlink="">
      <xdr:nvSpPr>
        <xdr:cNvPr id="125" name="フローチャート: 判断 124"/>
        <xdr:cNvSpPr/>
      </xdr:nvSpPr>
      <xdr:spPr>
        <a:xfrm>
          <a:off x="4584700" y="98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43208</xdr:rowOff>
    </xdr:from>
    <xdr:to>
      <xdr:col>19</xdr:col>
      <xdr:colOff>177800</xdr:colOff>
      <xdr:row>56</xdr:row>
      <xdr:rowOff>91938</xdr:rowOff>
    </xdr:to>
    <xdr:cxnSp macro="">
      <xdr:nvCxnSpPr>
        <xdr:cNvPr id="126" name="直線コネクタ 125"/>
        <xdr:cNvCxnSpPr/>
      </xdr:nvCxnSpPr>
      <xdr:spPr>
        <a:xfrm flipV="1">
          <a:off x="2908300" y="9644408"/>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118763</xdr:rowOff>
    </xdr:from>
    <xdr:to>
      <xdr:col>20</xdr:col>
      <xdr:colOff>38100</xdr:colOff>
      <xdr:row>58</xdr:row>
      <xdr:rowOff>48913</xdr:rowOff>
    </xdr:to>
    <xdr:sp macro="" textlink="">
      <xdr:nvSpPr>
        <xdr:cNvPr id="127" name="フローチャート: 判断 126"/>
        <xdr:cNvSpPr/>
      </xdr:nvSpPr>
      <xdr:spPr>
        <a:xfrm>
          <a:off x="3746500" y="98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40040</xdr:rowOff>
    </xdr:from>
    <xdr:ext cx="534377" cy="259045"/>
    <xdr:sp macro="" textlink="">
      <xdr:nvSpPr>
        <xdr:cNvPr id="128" name="テキスト ボックス 127"/>
        <xdr:cNvSpPr txBox="1"/>
      </xdr:nvSpPr>
      <xdr:spPr>
        <a:xfrm>
          <a:off x="3530111" y="99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165181</xdr:rowOff>
    </xdr:from>
    <xdr:to>
      <xdr:col>15</xdr:col>
      <xdr:colOff>50800</xdr:colOff>
      <xdr:row>56</xdr:row>
      <xdr:rowOff>91938</xdr:rowOff>
    </xdr:to>
    <xdr:cxnSp macro="">
      <xdr:nvCxnSpPr>
        <xdr:cNvPr id="129" name="直線コネクタ 128"/>
        <xdr:cNvCxnSpPr/>
      </xdr:nvCxnSpPr>
      <xdr:spPr>
        <a:xfrm>
          <a:off x="2019300" y="8737681"/>
          <a:ext cx="889000" cy="95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165938</xdr:rowOff>
    </xdr:from>
    <xdr:to>
      <xdr:col>15</xdr:col>
      <xdr:colOff>101600</xdr:colOff>
      <xdr:row>58</xdr:row>
      <xdr:rowOff>96088</xdr:rowOff>
    </xdr:to>
    <xdr:sp macro="" textlink="">
      <xdr:nvSpPr>
        <xdr:cNvPr id="130" name="フローチャート: 判断 129"/>
        <xdr:cNvSpPr/>
      </xdr:nvSpPr>
      <xdr:spPr>
        <a:xfrm>
          <a:off x="2857500" y="993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87215</xdr:rowOff>
    </xdr:from>
    <xdr:ext cx="534377" cy="259045"/>
    <xdr:sp macro="" textlink="">
      <xdr:nvSpPr>
        <xdr:cNvPr id="131" name="テキスト ボックス 130"/>
        <xdr:cNvSpPr txBox="1"/>
      </xdr:nvSpPr>
      <xdr:spPr>
        <a:xfrm>
          <a:off x="2641111" y="1003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165181</xdr:rowOff>
    </xdr:from>
    <xdr:to>
      <xdr:col>10</xdr:col>
      <xdr:colOff>114300</xdr:colOff>
      <xdr:row>51</xdr:row>
      <xdr:rowOff>110767</xdr:rowOff>
    </xdr:to>
    <xdr:cxnSp macro="">
      <xdr:nvCxnSpPr>
        <xdr:cNvPr id="132" name="直線コネクタ 131"/>
        <xdr:cNvCxnSpPr/>
      </xdr:nvCxnSpPr>
      <xdr:spPr>
        <a:xfrm flipV="1">
          <a:off x="1130300" y="8737681"/>
          <a:ext cx="889000" cy="1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110381</xdr:rowOff>
    </xdr:from>
    <xdr:to>
      <xdr:col>10</xdr:col>
      <xdr:colOff>165100</xdr:colOff>
      <xdr:row>58</xdr:row>
      <xdr:rowOff>40531</xdr:rowOff>
    </xdr:to>
    <xdr:sp macro="" textlink="">
      <xdr:nvSpPr>
        <xdr:cNvPr id="133" name="フローチャート: 判断 132"/>
        <xdr:cNvSpPr/>
      </xdr:nvSpPr>
      <xdr:spPr>
        <a:xfrm>
          <a:off x="19685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31658</xdr:rowOff>
    </xdr:from>
    <xdr:ext cx="534377" cy="259045"/>
    <xdr:sp macro="" textlink="">
      <xdr:nvSpPr>
        <xdr:cNvPr id="134" name="テキスト ボックス 133"/>
        <xdr:cNvSpPr txBox="1"/>
      </xdr:nvSpPr>
      <xdr:spPr>
        <a:xfrm>
          <a:off x="1752111" y="99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116118</xdr:rowOff>
    </xdr:from>
    <xdr:to>
      <xdr:col>6</xdr:col>
      <xdr:colOff>38100</xdr:colOff>
      <xdr:row>58</xdr:row>
      <xdr:rowOff>46268</xdr:rowOff>
    </xdr:to>
    <xdr:sp macro="" textlink="">
      <xdr:nvSpPr>
        <xdr:cNvPr id="135" name="フローチャート: 判断 134"/>
        <xdr:cNvSpPr/>
      </xdr:nvSpPr>
      <xdr:spPr>
        <a:xfrm>
          <a:off x="1079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37395</xdr:rowOff>
    </xdr:from>
    <xdr:ext cx="534377" cy="259045"/>
    <xdr:sp macro="" textlink="">
      <xdr:nvSpPr>
        <xdr:cNvPr id="136" name="テキスト ボックス 135"/>
        <xdr:cNvSpPr txBox="1"/>
      </xdr:nvSpPr>
      <xdr:spPr>
        <a:xfrm>
          <a:off x="863111" y="99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105306</xdr:rowOff>
    </xdr:from>
    <xdr:to>
      <xdr:col>24</xdr:col>
      <xdr:colOff>114300</xdr:colOff>
      <xdr:row>56</xdr:row>
      <xdr:rowOff>35456</xdr:rowOff>
    </xdr:to>
    <xdr:sp macro="" textlink="">
      <xdr:nvSpPr>
        <xdr:cNvPr id="142" name="楕円 141"/>
        <xdr:cNvSpPr/>
      </xdr:nvSpPr>
      <xdr:spPr>
        <a:xfrm>
          <a:off x="4584700" y="95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128183</xdr:rowOff>
    </xdr:from>
    <xdr:ext cx="599010" cy="259045"/>
    <xdr:sp macro="" textlink="">
      <xdr:nvSpPr>
        <xdr:cNvPr id="143" name="物件費該当値テキスト"/>
        <xdr:cNvSpPr txBox="1"/>
      </xdr:nvSpPr>
      <xdr:spPr>
        <a:xfrm>
          <a:off x="4686300" y="93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163858</xdr:rowOff>
    </xdr:from>
    <xdr:to>
      <xdr:col>20</xdr:col>
      <xdr:colOff>38100</xdr:colOff>
      <xdr:row>56</xdr:row>
      <xdr:rowOff>94008</xdr:rowOff>
    </xdr:to>
    <xdr:sp macro="" textlink="">
      <xdr:nvSpPr>
        <xdr:cNvPr id="144" name="楕円 143"/>
        <xdr:cNvSpPr/>
      </xdr:nvSpPr>
      <xdr:spPr>
        <a:xfrm>
          <a:off x="3746500" y="9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110535</xdr:rowOff>
    </xdr:from>
    <xdr:ext cx="599010" cy="259045"/>
    <xdr:sp macro="" textlink="">
      <xdr:nvSpPr>
        <xdr:cNvPr id="145" name="テキスト ボックス 144"/>
        <xdr:cNvSpPr txBox="1"/>
      </xdr:nvSpPr>
      <xdr:spPr>
        <a:xfrm>
          <a:off x="3497795" y="936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41138</xdr:rowOff>
    </xdr:from>
    <xdr:to>
      <xdr:col>15</xdr:col>
      <xdr:colOff>101600</xdr:colOff>
      <xdr:row>56</xdr:row>
      <xdr:rowOff>142738</xdr:rowOff>
    </xdr:to>
    <xdr:sp macro="" textlink="">
      <xdr:nvSpPr>
        <xdr:cNvPr id="146" name="楕円 145"/>
        <xdr:cNvSpPr/>
      </xdr:nvSpPr>
      <xdr:spPr>
        <a:xfrm>
          <a:off x="2857500" y="9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159265</xdr:rowOff>
    </xdr:from>
    <xdr:ext cx="599010" cy="259045"/>
    <xdr:sp macro="" textlink="">
      <xdr:nvSpPr>
        <xdr:cNvPr id="147" name="テキスト ボックス 146"/>
        <xdr:cNvSpPr txBox="1"/>
      </xdr:nvSpPr>
      <xdr:spPr>
        <a:xfrm>
          <a:off x="2608795" y="941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114381</xdr:rowOff>
    </xdr:from>
    <xdr:to>
      <xdr:col>10</xdr:col>
      <xdr:colOff>165100</xdr:colOff>
      <xdr:row>51</xdr:row>
      <xdr:rowOff>44531</xdr:rowOff>
    </xdr:to>
    <xdr:sp macro="" textlink="">
      <xdr:nvSpPr>
        <xdr:cNvPr id="148" name="楕円 147"/>
        <xdr:cNvSpPr/>
      </xdr:nvSpPr>
      <xdr:spPr>
        <a:xfrm>
          <a:off x="1968500" y="86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61058</xdr:rowOff>
    </xdr:from>
    <xdr:ext cx="599010" cy="259045"/>
    <xdr:sp macro="" textlink="">
      <xdr:nvSpPr>
        <xdr:cNvPr id="149" name="テキスト ボックス 148"/>
        <xdr:cNvSpPr txBox="1"/>
      </xdr:nvSpPr>
      <xdr:spPr>
        <a:xfrm>
          <a:off x="1719795" y="846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59967</xdr:rowOff>
    </xdr:from>
    <xdr:to>
      <xdr:col>6</xdr:col>
      <xdr:colOff>38100</xdr:colOff>
      <xdr:row>51</xdr:row>
      <xdr:rowOff>161567</xdr:rowOff>
    </xdr:to>
    <xdr:sp macro="" textlink="">
      <xdr:nvSpPr>
        <xdr:cNvPr id="150" name="楕円 149"/>
        <xdr:cNvSpPr/>
      </xdr:nvSpPr>
      <xdr:spPr>
        <a:xfrm>
          <a:off x="1079500" y="88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6644</xdr:rowOff>
    </xdr:from>
    <xdr:ext cx="599010" cy="259045"/>
    <xdr:sp macro="" textlink="">
      <xdr:nvSpPr>
        <xdr:cNvPr id="151" name="テキスト ボックス 150"/>
        <xdr:cNvSpPr txBox="1"/>
      </xdr:nvSpPr>
      <xdr:spPr>
        <a:xfrm>
          <a:off x="830795" y="857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4" name="テキスト ボックス 16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6" name="テキスト ボックス 16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8" name="テキスト ボックス 16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0" name="テキスト ボックス 16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2" name="テキスト ボックス 17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6" name="直線コネクタ 175"/>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7"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78" name="直線コネクタ 177"/>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79"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0" name="直線コネクタ 179"/>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67310</xdr:rowOff>
    </xdr:from>
    <xdr:to>
      <xdr:col>24</xdr:col>
      <xdr:colOff>63500</xdr:colOff>
      <xdr:row>73</xdr:row>
      <xdr:rowOff>117221</xdr:rowOff>
    </xdr:to>
    <xdr:cxnSp macro="">
      <xdr:nvCxnSpPr>
        <xdr:cNvPr id="181" name="直線コネクタ 180"/>
        <xdr:cNvCxnSpPr/>
      </xdr:nvCxnSpPr>
      <xdr:spPr>
        <a:xfrm flipV="1">
          <a:off x="3797300" y="12583160"/>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100855</xdr:rowOff>
    </xdr:from>
    <xdr:ext cx="469744" cy="259045"/>
    <xdr:sp macro="" textlink="">
      <xdr:nvSpPr>
        <xdr:cNvPr id="182" name="維持補修費平均値テキスト"/>
        <xdr:cNvSpPr txBox="1"/>
      </xdr:nvSpPr>
      <xdr:spPr>
        <a:xfrm>
          <a:off x="4686300" y="12959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3" name="フローチャート: 判断 182"/>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118745</xdr:rowOff>
    </xdr:from>
    <xdr:to>
      <xdr:col>19</xdr:col>
      <xdr:colOff>177800</xdr:colOff>
      <xdr:row>73</xdr:row>
      <xdr:rowOff>117221</xdr:rowOff>
    </xdr:to>
    <xdr:cxnSp macro="">
      <xdr:nvCxnSpPr>
        <xdr:cNvPr id="184" name="直線コネクタ 183"/>
        <xdr:cNvCxnSpPr/>
      </xdr:nvCxnSpPr>
      <xdr:spPr>
        <a:xfrm>
          <a:off x="2908300" y="12463145"/>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5" name="フローチャート: 判断 184"/>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101236</xdr:rowOff>
    </xdr:from>
    <xdr:ext cx="469744" cy="259045"/>
    <xdr:sp macro="" textlink="">
      <xdr:nvSpPr>
        <xdr:cNvPr id="186" name="テキスト ボックス 185"/>
        <xdr:cNvSpPr txBox="1"/>
      </xdr:nvSpPr>
      <xdr:spPr>
        <a:xfrm>
          <a:off x="3562428" y="1295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125984</xdr:rowOff>
    </xdr:from>
    <xdr:to>
      <xdr:col>15</xdr:col>
      <xdr:colOff>50800</xdr:colOff>
      <xdr:row>72</xdr:row>
      <xdr:rowOff>118745</xdr:rowOff>
    </xdr:to>
    <xdr:cxnSp macro="">
      <xdr:nvCxnSpPr>
        <xdr:cNvPr id="187" name="直線コネクタ 186"/>
        <xdr:cNvCxnSpPr/>
      </xdr:nvCxnSpPr>
      <xdr:spPr>
        <a:xfrm>
          <a:off x="2019300" y="12298934"/>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88" name="フローチャート: 判断 187"/>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143527</xdr:rowOff>
    </xdr:from>
    <xdr:ext cx="469744" cy="259045"/>
    <xdr:sp macro="" textlink="">
      <xdr:nvSpPr>
        <xdr:cNvPr id="189" name="テキスト ボックス 188"/>
        <xdr:cNvSpPr txBox="1"/>
      </xdr:nvSpPr>
      <xdr:spPr>
        <a:xfrm>
          <a:off x="2673428"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157607</xdr:rowOff>
    </xdr:from>
    <xdr:to>
      <xdr:col>10</xdr:col>
      <xdr:colOff>114300</xdr:colOff>
      <xdr:row>71</xdr:row>
      <xdr:rowOff>125984</xdr:rowOff>
    </xdr:to>
    <xdr:cxnSp macro="">
      <xdr:nvCxnSpPr>
        <xdr:cNvPr id="190" name="直線コネクタ 189"/>
        <xdr:cNvCxnSpPr/>
      </xdr:nvCxnSpPr>
      <xdr:spPr>
        <a:xfrm>
          <a:off x="1130300" y="12159107"/>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1" name="フローチャート: 判断 190"/>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168291</xdr:rowOff>
    </xdr:from>
    <xdr:ext cx="469744" cy="259045"/>
    <xdr:sp macro="" textlink="">
      <xdr:nvSpPr>
        <xdr:cNvPr id="192" name="テキスト ボックス 191"/>
        <xdr:cNvSpPr txBox="1"/>
      </xdr:nvSpPr>
      <xdr:spPr>
        <a:xfrm>
          <a:off x="1784428" y="1302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3" name="フローチャート: 判断 192"/>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147717</xdr:rowOff>
    </xdr:from>
    <xdr:ext cx="469744" cy="259045"/>
    <xdr:sp macro="" textlink="">
      <xdr:nvSpPr>
        <xdr:cNvPr id="194" name="テキスト ボックス 193"/>
        <xdr:cNvSpPr txBox="1"/>
      </xdr:nvSpPr>
      <xdr:spPr>
        <a:xfrm>
          <a:off x="895428" y="13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16510</xdr:rowOff>
    </xdr:from>
    <xdr:to>
      <xdr:col>24</xdr:col>
      <xdr:colOff>114300</xdr:colOff>
      <xdr:row>73</xdr:row>
      <xdr:rowOff>118110</xdr:rowOff>
    </xdr:to>
    <xdr:sp macro="" textlink="">
      <xdr:nvSpPr>
        <xdr:cNvPr id="200" name="楕円 199"/>
        <xdr:cNvSpPr/>
      </xdr:nvSpPr>
      <xdr:spPr>
        <a:xfrm>
          <a:off x="45847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39387</xdr:rowOff>
    </xdr:from>
    <xdr:ext cx="469744" cy="259045"/>
    <xdr:sp macro="" textlink="">
      <xdr:nvSpPr>
        <xdr:cNvPr id="201" name="維持補修費該当値テキスト"/>
        <xdr:cNvSpPr txBox="1"/>
      </xdr:nvSpPr>
      <xdr:spPr>
        <a:xfrm>
          <a:off x="4686300" y="1238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66421</xdr:rowOff>
    </xdr:from>
    <xdr:to>
      <xdr:col>20</xdr:col>
      <xdr:colOff>38100</xdr:colOff>
      <xdr:row>73</xdr:row>
      <xdr:rowOff>168021</xdr:rowOff>
    </xdr:to>
    <xdr:sp macro="" textlink="">
      <xdr:nvSpPr>
        <xdr:cNvPr id="202" name="楕円 201"/>
        <xdr:cNvSpPr/>
      </xdr:nvSpPr>
      <xdr:spPr>
        <a:xfrm>
          <a:off x="3746500" y="125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13098</xdr:rowOff>
    </xdr:from>
    <xdr:ext cx="469744" cy="259045"/>
    <xdr:sp macro="" textlink="">
      <xdr:nvSpPr>
        <xdr:cNvPr id="203" name="テキスト ボックス 202"/>
        <xdr:cNvSpPr txBox="1"/>
      </xdr:nvSpPr>
      <xdr:spPr>
        <a:xfrm>
          <a:off x="3562428" y="123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67945</xdr:rowOff>
    </xdr:from>
    <xdr:to>
      <xdr:col>15</xdr:col>
      <xdr:colOff>101600</xdr:colOff>
      <xdr:row>72</xdr:row>
      <xdr:rowOff>169545</xdr:rowOff>
    </xdr:to>
    <xdr:sp macro="" textlink="">
      <xdr:nvSpPr>
        <xdr:cNvPr id="204" name="楕円 203"/>
        <xdr:cNvSpPr/>
      </xdr:nvSpPr>
      <xdr:spPr>
        <a:xfrm>
          <a:off x="2857500" y="124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14622</xdr:rowOff>
    </xdr:from>
    <xdr:ext cx="469744" cy="259045"/>
    <xdr:sp macro="" textlink="">
      <xdr:nvSpPr>
        <xdr:cNvPr id="205" name="テキスト ボックス 204"/>
        <xdr:cNvSpPr txBox="1"/>
      </xdr:nvSpPr>
      <xdr:spPr>
        <a:xfrm>
          <a:off x="2673428" y="121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75184</xdr:rowOff>
    </xdr:from>
    <xdr:to>
      <xdr:col>10</xdr:col>
      <xdr:colOff>165100</xdr:colOff>
      <xdr:row>72</xdr:row>
      <xdr:rowOff>5334</xdr:rowOff>
    </xdr:to>
    <xdr:sp macro="" textlink="">
      <xdr:nvSpPr>
        <xdr:cNvPr id="206" name="楕円 205"/>
        <xdr:cNvSpPr/>
      </xdr:nvSpPr>
      <xdr:spPr>
        <a:xfrm>
          <a:off x="1968500" y="122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21861</xdr:rowOff>
    </xdr:from>
    <xdr:ext cx="469744" cy="259045"/>
    <xdr:sp macro="" textlink="">
      <xdr:nvSpPr>
        <xdr:cNvPr id="207" name="テキスト ボックス 206"/>
        <xdr:cNvSpPr txBox="1"/>
      </xdr:nvSpPr>
      <xdr:spPr>
        <a:xfrm>
          <a:off x="1784428" y="120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106807</xdr:rowOff>
    </xdr:from>
    <xdr:to>
      <xdr:col>6</xdr:col>
      <xdr:colOff>38100</xdr:colOff>
      <xdr:row>71</xdr:row>
      <xdr:rowOff>36957</xdr:rowOff>
    </xdr:to>
    <xdr:sp macro="" textlink="">
      <xdr:nvSpPr>
        <xdr:cNvPr id="208" name="楕円 207"/>
        <xdr:cNvSpPr/>
      </xdr:nvSpPr>
      <xdr:spPr>
        <a:xfrm>
          <a:off x="1079500" y="12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53484</xdr:rowOff>
    </xdr:from>
    <xdr:ext cx="469744" cy="259045"/>
    <xdr:sp macro="" textlink="">
      <xdr:nvSpPr>
        <xdr:cNvPr id="209" name="テキスト ボックス 208"/>
        <xdr:cNvSpPr txBox="1"/>
      </xdr:nvSpPr>
      <xdr:spPr>
        <a:xfrm>
          <a:off x="895428" y="1188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2" name="テキスト ボックス 23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4" name="テキスト ボックス 23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100037</xdr:rowOff>
    </xdr:from>
    <xdr:to>
      <xdr:col>24</xdr:col>
      <xdr:colOff>62865</xdr:colOff>
      <xdr:row>97</xdr:row>
      <xdr:rowOff>95552</xdr:rowOff>
    </xdr:to>
    <xdr:cxnSp macro="">
      <xdr:nvCxnSpPr>
        <xdr:cNvPr id="238" name="直線コネクタ 237"/>
        <xdr:cNvCxnSpPr/>
      </xdr:nvCxnSpPr>
      <xdr:spPr>
        <a:xfrm flipV="1">
          <a:off x="4633595" y="15530537"/>
          <a:ext cx="1270" cy="119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99379</xdr:rowOff>
    </xdr:from>
    <xdr:ext cx="534377" cy="259045"/>
    <xdr:sp macro="" textlink="">
      <xdr:nvSpPr>
        <xdr:cNvPr id="239" name="扶助費最小値テキスト"/>
        <xdr:cNvSpPr txBox="1"/>
      </xdr:nvSpPr>
      <xdr:spPr>
        <a:xfrm>
          <a:off x="4686300" y="167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95552</xdr:rowOff>
    </xdr:from>
    <xdr:to>
      <xdr:col>24</xdr:col>
      <xdr:colOff>152400</xdr:colOff>
      <xdr:row>97</xdr:row>
      <xdr:rowOff>95552</xdr:rowOff>
    </xdr:to>
    <xdr:cxnSp macro="">
      <xdr:nvCxnSpPr>
        <xdr:cNvPr id="240" name="直線コネクタ 239"/>
        <xdr:cNvCxnSpPr/>
      </xdr:nvCxnSpPr>
      <xdr:spPr>
        <a:xfrm>
          <a:off x="4546600" y="1672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46714</xdr:rowOff>
    </xdr:from>
    <xdr:ext cx="599010" cy="259045"/>
    <xdr:sp macro="" textlink="">
      <xdr:nvSpPr>
        <xdr:cNvPr id="241" name="扶助費最大値テキスト"/>
        <xdr:cNvSpPr txBox="1"/>
      </xdr:nvSpPr>
      <xdr:spPr>
        <a:xfrm>
          <a:off x="4686300" y="1530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100037</xdr:rowOff>
    </xdr:from>
    <xdr:to>
      <xdr:col>24</xdr:col>
      <xdr:colOff>152400</xdr:colOff>
      <xdr:row>90</xdr:row>
      <xdr:rowOff>100037</xdr:rowOff>
    </xdr:to>
    <xdr:cxnSp macro="">
      <xdr:nvCxnSpPr>
        <xdr:cNvPr id="242" name="直線コネクタ 241"/>
        <xdr:cNvCxnSpPr/>
      </xdr:nvCxnSpPr>
      <xdr:spPr>
        <a:xfrm>
          <a:off x="4546600" y="1553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76178</xdr:rowOff>
    </xdr:from>
    <xdr:to>
      <xdr:col>24</xdr:col>
      <xdr:colOff>63500</xdr:colOff>
      <xdr:row>97</xdr:row>
      <xdr:rowOff>77493</xdr:rowOff>
    </xdr:to>
    <xdr:cxnSp macro="">
      <xdr:nvCxnSpPr>
        <xdr:cNvPr id="243" name="直線コネクタ 242"/>
        <xdr:cNvCxnSpPr/>
      </xdr:nvCxnSpPr>
      <xdr:spPr>
        <a:xfrm>
          <a:off x="3797300" y="16706828"/>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104091</xdr:rowOff>
    </xdr:from>
    <xdr:ext cx="534377" cy="259045"/>
    <xdr:sp macro="" textlink="">
      <xdr:nvSpPr>
        <xdr:cNvPr id="244" name="扶助費平均値テキスト"/>
        <xdr:cNvSpPr txBox="1"/>
      </xdr:nvSpPr>
      <xdr:spPr>
        <a:xfrm>
          <a:off x="4686300" y="15877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81214</xdr:rowOff>
    </xdr:from>
    <xdr:to>
      <xdr:col>24</xdr:col>
      <xdr:colOff>114300</xdr:colOff>
      <xdr:row>94</xdr:row>
      <xdr:rowOff>11364</xdr:rowOff>
    </xdr:to>
    <xdr:sp macro="" textlink="">
      <xdr:nvSpPr>
        <xdr:cNvPr id="245" name="フローチャート: 判断 244"/>
        <xdr:cNvSpPr/>
      </xdr:nvSpPr>
      <xdr:spPr>
        <a:xfrm>
          <a:off x="4584700" y="160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76178</xdr:rowOff>
    </xdr:from>
    <xdr:to>
      <xdr:col>19</xdr:col>
      <xdr:colOff>177800</xdr:colOff>
      <xdr:row>98</xdr:row>
      <xdr:rowOff>49374</xdr:rowOff>
    </xdr:to>
    <xdr:cxnSp macro="">
      <xdr:nvCxnSpPr>
        <xdr:cNvPr id="246" name="直線コネクタ 245"/>
        <xdr:cNvCxnSpPr/>
      </xdr:nvCxnSpPr>
      <xdr:spPr>
        <a:xfrm flipV="1">
          <a:off x="2908300" y="16706828"/>
          <a:ext cx="889000" cy="1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154194</xdr:rowOff>
    </xdr:from>
    <xdr:to>
      <xdr:col>20</xdr:col>
      <xdr:colOff>38100</xdr:colOff>
      <xdr:row>94</xdr:row>
      <xdr:rowOff>84344</xdr:rowOff>
    </xdr:to>
    <xdr:sp macro="" textlink="">
      <xdr:nvSpPr>
        <xdr:cNvPr id="247" name="フローチャート: 判断 246"/>
        <xdr:cNvSpPr/>
      </xdr:nvSpPr>
      <xdr:spPr>
        <a:xfrm>
          <a:off x="3746500" y="160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100871</xdr:rowOff>
    </xdr:from>
    <xdr:ext cx="534377" cy="259045"/>
    <xdr:sp macro="" textlink="">
      <xdr:nvSpPr>
        <xdr:cNvPr id="248" name="テキスト ボックス 247"/>
        <xdr:cNvSpPr txBox="1"/>
      </xdr:nvSpPr>
      <xdr:spPr>
        <a:xfrm>
          <a:off x="3530111" y="158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46831</xdr:rowOff>
    </xdr:from>
    <xdr:to>
      <xdr:col>15</xdr:col>
      <xdr:colOff>50800</xdr:colOff>
      <xdr:row>98</xdr:row>
      <xdr:rowOff>49374</xdr:rowOff>
    </xdr:to>
    <xdr:cxnSp macro="">
      <xdr:nvCxnSpPr>
        <xdr:cNvPr id="249" name="直線コネクタ 248"/>
        <xdr:cNvCxnSpPr/>
      </xdr:nvCxnSpPr>
      <xdr:spPr>
        <a:xfrm>
          <a:off x="2019300" y="16848931"/>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127848</xdr:rowOff>
    </xdr:from>
    <xdr:to>
      <xdr:col>15</xdr:col>
      <xdr:colOff>101600</xdr:colOff>
      <xdr:row>95</xdr:row>
      <xdr:rowOff>57998</xdr:rowOff>
    </xdr:to>
    <xdr:sp macro="" textlink="">
      <xdr:nvSpPr>
        <xdr:cNvPr id="250" name="フローチャート: 判断 249"/>
        <xdr:cNvSpPr/>
      </xdr:nvSpPr>
      <xdr:spPr>
        <a:xfrm>
          <a:off x="2857500" y="1624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74525</xdr:rowOff>
    </xdr:from>
    <xdr:ext cx="534377" cy="259045"/>
    <xdr:sp macro="" textlink="">
      <xdr:nvSpPr>
        <xdr:cNvPr id="251" name="テキスト ボックス 250"/>
        <xdr:cNvSpPr txBox="1"/>
      </xdr:nvSpPr>
      <xdr:spPr>
        <a:xfrm>
          <a:off x="2641111" y="160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46831</xdr:rowOff>
    </xdr:from>
    <xdr:to>
      <xdr:col>10</xdr:col>
      <xdr:colOff>114300</xdr:colOff>
      <xdr:row>98</xdr:row>
      <xdr:rowOff>128384</xdr:rowOff>
    </xdr:to>
    <xdr:cxnSp macro="">
      <xdr:nvCxnSpPr>
        <xdr:cNvPr id="252" name="直線コネクタ 251"/>
        <xdr:cNvCxnSpPr/>
      </xdr:nvCxnSpPr>
      <xdr:spPr>
        <a:xfrm flipV="1">
          <a:off x="1130300" y="16848931"/>
          <a:ext cx="889000" cy="8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147250</xdr:rowOff>
    </xdr:from>
    <xdr:to>
      <xdr:col>10</xdr:col>
      <xdr:colOff>165100</xdr:colOff>
      <xdr:row>95</xdr:row>
      <xdr:rowOff>77400</xdr:rowOff>
    </xdr:to>
    <xdr:sp macro="" textlink="">
      <xdr:nvSpPr>
        <xdr:cNvPr id="253" name="フローチャート: 判断 252"/>
        <xdr:cNvSpPr/>
      </xdr:nvSpPr>
      <xdr:spPr>
        <a:xfrm>
          <a:off x="1968500" y="162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93927</xdr:rowOff>
    </xdr:from>
    <xdr:ext cx="534377" cy="259045"/>
    <xdr:sp macro="" textlink="">
      <xdr:nvSpPr>
        <xdr:cNvPr id="254" name="テキスト ボックス 253"/>
        <xdr:cNvSpPr txBox="1"/>
      </xdr:nvSpPr>
      <xdr:spPr>
        <a:xfrm>
          <a:off x="1752111" y="160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16463</xdr:rowOff>
    </xdr:from>
    <xdr:to>
      <xdr:col>6</xdr:col>
      <xdr:colOff>38100</xdr:colOff>
      <xdr:row>95</xdr:row>
      <xdr:rowOff>118063</xdr:rowOff>
    </xdr:to>
    <xdr:sp macro="" textlink="">
      <xdr:nvSpPr>
        <xdr:cNvPr id="255" name="フローチャート: 判断 254"/>
        <xdr:cNvSpPr/>
      </xdr:nvSpPr>
      <xdr:spPr>
        <a:xfrm>
          <a:off x="1079500" y="163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134590</xdr:rowOff>
    </xdr:from>
    <xdr:ext cx="534377" cy="259045"/>
    <xdr:sp macro="" textlink="">
      <xdr:nvSpPr>
        <xdr:cNvPr id="256" name="テキスト ボックス 255"/>
        <xdr:cNvSpPr txBox="1"/>
      </xdr:nvSpPr>
      <xdr:spPr>
        <a:xfrm>
          <a:off x="863111" y="160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26693</xdr:rowOff>
    </xdr:from>
    <xdr:to>
      <xdr:col>24</xdr:col>
      <xdr:colOff>114300</xdr:colOff>
      <xdr:row>97</xdr:row>
      <xdr:rowOff>128293</xdr:rowOff>
    </xdr:to>
    <xdr:sp macro="" textlink="">
      <xdr:nvSpPr>
        <xdr:cNvPr id="262" name="楕円 261"/>
        <xdr:cNvSpPr/>
      </xdr:nvSpPr>
      <xdr:spPr>
        <a:xfrm>
          <a:off x="4584700" y="166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113070</xdr:rowOff>
    </xdr:from>
    <xdr:ext cx="534377" cy="259045"/>
    <xdr:sp macro="" textlink="">
      <xdr:nvSpPr>
        <xdr:cNvPr id="263" name="扶助費該当値テキスト"/>
        <xdr:cNvSpPr txBox="1"/>
      </xdr:nvSpPr>
      <xdr:spPr>
        <a:xfrm>
          <a:off x="4686300" y="165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25378</xdr:rowOff>
    </xdr:from>
    <xdr:to>
      <xdr:col>20</xdr:col>
      <xdr:colOff>38100</xdr:colOff>
      <xdr:row>97</xdr:row>
      <xdr:rowOff>126978</xdr:rowOff>
    </xdr:to>
    <xdr:sp macro="" textlink="">
      <xdr:nvSpPr>
        <xdr:cNvPr id="264" name="楕円 263"/>
        <xdr:cNvSpPr/>
      </xdr:nvSpPr>
      <xdr:spPr>
        <a:xfrm>
          <a:off x="3746500" y="166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118105</xdr:rowOff>
    </xdr:from>
    <xdr:ext cx="534377" cy="259045"/>
    <xdr:sp macro="" textlink="">
      <xdr:nvSpPr>
        <xdr:cNvPr id="265" name="テキスト ボックス 264"/>
        <xdr:cNvSpPr txBox="1"/>
      </xdr:nvSpPr>
      <xdr:spPr>
        <a:xfrm>
          <a:off x="3530111" y="167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170024</xdr:rowOff>
    </xdr:from>
    <xdr:to>
      <xdr:col>15</xdr:col>
      <xdr:colOff>101600</xdr:colOff>
      <xdr:row>98</xdr:row>
      <xdr:rowOff>100174</xdr:rowOff>
    </xdr:to>
    <xdr:sp macro="" textlink="">
      <xdr:nvSpPr>
        <xdr:cNvPr id="266" name="楕円 265"/>
        <xdr:cNvSpPr/>
      </xdr:nvSpPr>
      <xdr:spPr>
        <a:xfrm>
          <a:off x="2857500" y="16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91301</xdr:rowOff>
    </xdr:from>
    <xdr:ext cx="534377" cy="259045"/>
    <xdr:sp macro="" textlink="">
      <xdr:nvSpPr>
        <xdr:cNvPr id="267" name="テキスト ボックス 266"/>
        <xdr:cNvSpPr txBox="1"/>
      </xdr:nvSpPr>
      <xdr:spPr>
        <a:xfrm>
          <a:off x="2641111" y="1689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167481</xdr:rowOff>
    </xdr:from>
    <xdr:to>
      <xdr:col>10</xdr:col>
      <xdr:colOff>165100</xdr:colOff>
      <xdr:row>98</xdr:row>
      <xdr:rowOff>97631</xdr:rowOff>
    </xdr:to>
    <xdr:sp macro="" textlink="">
      <xdr:nvSpPr>
        <xdr:cNvPr id="268" name="楕円 267"/>
        <xdr:cNvSpPr/>
      </xdr:nvSpPr>
      <xdr:spPr>
        <a:xfrm>
          <a:off x="1968500" y="167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88758</xdr:rowOff>
    </xdr:from>
    <xdr:ext cx="534377" cy="259045"/>
    <xdr:sp macro="" textlink="">
      <xdr:nvSpPr>
        <xdr:cNvPr id="269" name="テキスト ボックス 268"/>
        <xdr:cNvSpPr txBox="1"/>
      </xdr:nvSpPr>
      <xdr:spPr>
        <a:xfrm>
          <a:off x="1752111"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77584</xdr:rowOff>
    </xdr:from>
    <xdr:to>
      <xdr:col>6</xdr:col>
      <xdr:colOff>38100</xdr:colOff>
      <xdr:row>99</xdr:row>
      <xdr:rowOff>7734</xdr:rowOff>
    </xdr:to>
    <xdr:sp macro="" textlink="">
      <xdr:nvSpPr>
        <xdr:cNvPr id="270" name="楕円 269"/>
        <xdr:cNvSpPr/>
      </xdr:nvSpPr>
      <xdr:spPr>
        <a:xfrm>
          <a:off x="1079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170311</xdr:rowOff>
    </xdr:from>
    <xdr:ext cx="534377" cy="259045"/>
    <xdr:sp macro="" textlink="">
      <xdr:nvSpPr>
        <xdr:cNvPr id="271" name="テキスト ボックス 270"/>
        <xdr:cNvSpPr txBox="1"/>
      </xdr:nvSpPr>
      <xdr:spPr>
        <a:xfrm>
          <a:off x="863111" y="169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82977</xdr:rowOff>
    </xdr:from>
    <xdr:to>
      <xdr:col>55</xdr:col>
      <xdr:colOff>0</xdr:colOff>
      <xdr:row>37</xdr:row>
      <xdr:rowOff>141940</xdr:rowOff>
    </xdr:to>
    <xdr:cxnSp macro="">
      <xdr:nvCxnSpPr>
        <xdr:cNvPr id="301" name="直線コネクタ 300"/>
        <xdr:cNvCxnSpPr/>
      </xdr:nvCxnSpPr>
      <xdr:spPr>
        <a:xfrm flipV="1">
          <a:off x="9639300" y="5569377"/>
          <a:ext cx="838200" cy="9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16707</xdr:rowOff>
    </xdr:from>
    <xdr:ext cx="599010" cy="259045"/>
    <xdr:sp macro="" textlink="">
      <xdr:nvSpPr>
        <xdr:cNvPr id="302" name="補助費等平均値テキスト"/>
        <xdr:cNvSpPr txBox="1"/>
      </xdr:nvSpPr>
      <xdr:spPr>
        <a:xfrm>
          <a:off x="10528300" y="5674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141940</xdr:rowOff>
    </xdr:from>
    <xdr:to>
      <xdr:col>50</xdr:col>
      <xdr:colOff>114300</xdr:colOff>
      <xdr:row>37</xdr:row>
      <xdr:rowOff>148890</xdr:rowOff>
    </xdr:to>
    <xdr:cxnSp macro="">
      <xdr:nvCxnSpPr>
        <xdr:cNvPr id="304" name="直線コネクタ 303"/>
        <xdr:cNvCxnSpPr/>
      </xdr:nvCxnSpPr>
      <xdr:spPr>
        <a:xfrm flipV="1">
          <a:off x="8750300" y="648559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53863</xdr:rowOff>
    </xdr:from>
    <xdr:ext cx="534377" cy="259045"/>
    <xdr:sp macro="" textlink="">
      <xdr:nvSpPr>
        <xdr:cNvPr id="306" name="テキスト ボックス 305"/>
        <xdr:cNvSpPr txBox="1"/>
      </xdr:nvSpPr>
      <xdr:spPr>
        <a:xfrm>
          <a:off x="9372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130213</xdr:rowOff>
    </xdr:from>
    <xdr:to>
      <xdr:col>45</xdr:col>
      <xdr:colOff>177800</xdr:colOff>
      <xdr:row>37</xdr:row>
      <xdr:rowOff>148890</xdr:rowOff>
    </xdr:to>
    <xdr:cxnSp macro="">
      <xdr:nvCxnSpPr>
        <xdr:cNvPr id="307" name="直線コネクタ 306"/>
        <xdr:cNvCxnSpPr/>
      </xdr:nvCxnSpPr>
      <xdr:spPr>
        <a:xfrm>
          <a:off x="7861300" y="647386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63639</xdr:rowOff>
    </xdr:from>
    <xdr:ext cx="534377" cy="259045"/>
    <xdr:sp macro="" textlink="">
      <xdr:nvSpPr>
        <xdr:cNvPr id="309" name="テキスト ボックス 308"/>
        <xdr:cNvSpPr txBox="1"/>
      </xdr:nvSpPr>
      <xdr:spPr>
        <a:xfrm>
          <a:off x="8483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128247</xdr:rowOff>
    </xdr:from>
    <xdr:to>
      <xdr:col>41</xdr:col>
      <xdr:colOff>50800</xdr:colOff>
      <xdr:row>37</xdr:row>
      <xdr:rowOff>130213</xdr:rowOff>
    </xdr:to>
    <xdr:cxnSp macro="">
      <xdr:nvCxnSpPr>
        <xdr:cNvPr id="310" name="直線コネクタ 309"/>
        <xdr:cNvCxnSpPr/>
      </xdr:nvCxnSpPr>
      <xdr:spPr>
        <a:xfrm>
          <a:off x="6972300" y="647189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32177</xdr:rowOff>
    </xdr:from>
    <xdr:to>
      <xdr:col>55</xdr:col>
      <xdr:colOff>50800</xdr:colOff>
      <xdr:row>32</xdr:row>
      <xdr:rowOff>133777</xdr:rowOff>
    </xdr:to>
    <xdr:sp macro="" textlink="">
      <xdr:nvSpPr>
        <xdr:cNvPr id="320" name="楕円 319"/>
        <xdr:cNvSpPr/>
      </xdr:nvSpPr>
      <xdr:spPr>
        <a:xfrm>
          <a:off x="10426700" y="55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118554</xdr:rowOff>
    </xdr:from>
    <xdr:ext cx="599010" cy="259045"/>
    <xdr:sp macro="" textlink="">
      <xdr:nvSpPr>
        <xdr:cNvPr id="321" name="補助費等該当値テキスト"/>
        <xdr:cNvSpPr txBox="1"/>
      </xdr:nvSpPr>
      <xdr:spPr>
        <a:xfrm>
          <a:off x="10528300" y="543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91140</xdr:rowOff>
    </xdr:from>
    <xdr:to>
      <xdr:col>50</xdr:col>
      <xdr:colOff>165100</xdr:colOff>
      <xdr:row>38</xdr:row>
      <xdr:rowOff>21290</xdr:rowOff>
    </xdr:to>
    <xdr:sp macro="" textlink="">
      <xdr:nvSpPr>
        <xdr:cNvPr id="322" name="楕円 321"/>
        <xdr:cNvSpPr/>
      </xdr:nvSpPr>
      <xdr:spPr>
        <a:xfrm>
          <a:off x="9588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37817</xdr:rowOff>
    </xdr:from>
    <xdr:ext cx="534377" cy="259045"/>
    <xdr:sp macro="" textlink="">
      <xdr:nvSpPr>
        <xdr:cNvPr id="323" name="テキスト ボックス 322"/>
        <xdr:cNvSpPr txBox="1"/>
      </xdr:nvSpPr>
      <xdr:spPr>
        <a:xfrm>
          <a:off x="9372111" y="62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98090</xdr:rowOff>
    </xdr:from>
    <xdr:to>
      <xdr:col>46</xdr:col>
      <xdr:colOff>38100</xdr:colOff>
      <xdr:row>38</xdr:row>
      <xdr:rowOff>28240</xdr:rowOff>
    </xdr:to>
    <xdr:sp macro="" textlink="">
      <xdr:nvSpPr>
        <xdr:cNvPr id="324" name="楕円 323"/>
        <xdr:cNvSpPr/>
      </xdr:nvSpPr>
      <xdr:spPr>
        <a:xfrm>
          <a:off x="8699500" y="64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44767</xdr:rowOff>
    </xdr:from>
    <xdr:ext cx="534377" cy="259045"/>
    <xdr:sp macro="" textlink="">
      <xdr:nvSpPr>
        <xdr:cNvPr id="325" name="テキスト ボックス 324"/>
        <xdr:cNvSpPr txBox="1"/>
      </xdr:nvSpPr>
      <xdr:spPr>
        <a:xfrm>
          <a:off x="8483111" y="621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79413</xdr:rowOff>
    </xdr:from>
    <xdr:to>
      <xdr:col>41</xdr:col>
      <xdr:colOff>101600</xdr:colOff>
      <xdr:row>38</xdr:row>
      <xdr:rowOff>9563</xdr:rowOff>
    </xdr:to>
    <xdr:sp macro="" textlink="">
      <xdr:nvSpPr>
        <xdr:cNvPr id="326" name="楕円 325"/>
        <xdr:cNvSpPr/>
      </xdr:nvSpPr>
      <xdr:spPr>
        <a:xfrm>
          <a:off x="7810500" y="6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26090</xdr:rowOff>
    </xdr:from>
    <xdr:ext cx="534377" cy="259045"/>
    <xdr:sp macro="" textlink="">
      <xdr:nvSpPr>
        <xdr:cNvPr id="327" name="テキスト ボックス 326"/>
        <xdr:cNvSpPr txBox="1"/>
      </xdr:nvSpPr>
      <xdr:spPr>
        <a:xfrm>
          <a:off x="7594111" y="61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77447</xdr:rowOff>
    </xdr:from>
    <xdr:to>
      <xdr:col>36</xdr:col>
      <xdr:colOff>165100</xdr:colOff>
      <xdr:row>38</xdr:row>
      <xdr:rowOff>7597</xdr:rowOff>
    </xdr:to>
    <xdr:sp macro="" textlink="">
      <xdr:nvSpPr>
        <xdr:cNvPr id="328" name="楕円 327"/>
        <xdr:cNvSpPr/>
      </xdr:nvSpPr>
      <xdr:spPr>
        <a:xfrm>
          <a:off x="6921500" y="64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24124</xdr:rowOff>
    </xdr:from>
    <xdr:ext cx="534377" cy="259045"/>
    <xdr:sp macro="" textlink="">
      <xdr:nvSpPr>
        <xdr:cNvPr id="329" name="テキスト ボックス 328"/>
        <xdr:cNvSpPr txBox="1"/>
      </xdr:nvSpPr>
      <xdr:spPr>
        <a:xfrm>
          <a:off x="6705111" y="619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0" name="テキスト ボックス 33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2" name="テキスト ボックス 34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0" name="テキスト ボックス 34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37744</xdr:rowOff>
    </xdr:from>
    <xdr:to>
      <xdr:col>54</xdr:col>
      <xdr:colOff>189865</xdr:colOff>
      <xdr:row>58</xdr:row>
      <xdr:rowOff>88864</xdr:rowOff>
    </xdr:to>
    <xdr:cxnSp macro="">
      <xdr:nvCxnSpPr>
        <xdr:cNvPr id="356" name="直線コネクタ 355"/>
        <xdr:cNvCxnSpPr/>
      </xdr:nvCxnSpPr>
      <xdr:spPr>
        <a:xfrm flipV="1">
          <a:off x="10475595" y="9467494"/>
          <a:ext cx="1270" cy="56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92691</xdr:rowOff>
    </xdr:from>
    <xdr:ext cx="534377" cy="259045"/>
    <xdr:sp macro="" textlink="">
      <xdr:nvSpPr>
        <xdr:cNvPr id="357" name="普通建設事業費最小値テキスト"/>
        <xdr:cNvSpPr txBox="1"/>
      </xdr:nvSpPr>
      <xdr:spPr>
        <a:xfrm>
          <a:off x="10528300" y="100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88864</xdr:rowOff>
    </xdr:from>
    <xdr:to>
      <xdr:col>55</xdr:col>
      <xdr:colOff>88900</xdr:colOff>
      <xdr:row>58</xdr:row>
      <xdr:rowOff>88864</xdr:rowOff>
    </xdr:to>
    <xdr:cxnSp macro="">
      <xdr:nvCxnSpPr>
        <xdr:cNvPr id="358" name="直線コネクタ 357"/>
        <xdr:cNvCxnSpPr/>
      </xdr:nvCxnSpPr>
      <xdr:spPr>
        <a:xfrm>
          <a:off x="10388600" y="1003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155871</xdr:rowOff>
    </xdr:from>
    <xdr:ext cx="534377" cy="259045"/>
    <xdr:sp macro="" textlink="">
      <xdr:nvSpPr>
        <xdr:cNvPr id="359" name="普通建設事業費最大値テキスト"/>
        <xdr:cNvSpPr txBox="1"/>
      </xdr:nvSpPr>
      <xdr:spPr>
        <a:xfrm>
          <a:off x="10528300" y="92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37744</xdr:rowOff>
    </xdr:from>
    <xdr:to>
      <xdr:col>55</xdr:col>
      <xdr:colOff>88900</xdr:colOff>
      <xdr:row>55</xdr:row>
      <xdr:rowOff>37744</xdr:rowOff>
    </xdr:to>
    <xdr:cxnSp macro="">
      <xdr:nvCxnSpPr>
        <xdr:cNvPr id="360" name="直線コネクタ 359"/>
        <xdr:cNvCxnSpPr/>
      </xdr:nvCxnSpPr>
      <xdr:spPr>
        <a:xfrm>
          <a:off x="10388600" y="946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69792</xdr:rowOff>
    </xdr:from>
    <xdr:to>
      <xdr:col>55</xdr:col>
      <xdr:colOff>0</xdr:colOff>
      <xdr:row>56</xdr:row>
      <xdr:rowOff>95297</xdr:rowOff>
    </xdr:to>
    <xdr:cxnSp macro="">
      <xdr:nvCxnSpPr>
        <xdr:cNvPr id="361" name="直線コネクタ 360"/>
        <xdr:cNvCxnSpPr/>
      </xdr:nvCxnSpPr>
      <xdr:spPr>
        <a:xfrm>
          <a:off x="9639300" y="9670992"/>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137986</xdr:rowOff>
    </xdr:from>
    <xdr:ext cx="534377" cy="259045"/>
    <xdr:sp macro="" textlink="">
      <xdr:nvSpPr>
        <xdr:cNvPr id="362" name="普通建設事業費平均値テキスト"/>
        <xdr:cNvSpPr txBox="1"/>
      </xdr:nvSpPr>
      <xdr:spPr>
        <a:xfrm>
          <a:off x="10528300" y="97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159559</xdr:rowOff>
    </xdr:from>
    <xdr:to>
      <xdr:col>55</xdr:col>
      <xdr:colOff>50800</xdr:colOff>
      <xdr:row>57</xdr:row>
      <xdr:rowOff>89709</xdr:rowOff>
    </xdr:to>
    <xdr:sp macro="" textlink="">
      <xdr:nvSpPr>
        <xdr:cNvPr id="363" name="フローチャート: 判断 362"/>
        <xdr:cNvSpPr/>
      </xdr:nvSpPr>
      <xdr:spPr>
        <a:xfrm>
          <a:off x="10426700" y="97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151043</xdr:rowOff>
    </xdr:from>
    <xdr:to>
      <xdr:col>50</xdr:col>
      <xdr:colOff>114300</xdr:colOff>
      <xdr:row>56</xdr:row>
      <xdr:rowOff>69792</xdr:rowOff>
    </xdr:to>
    <xdr:cxnSp macro="">
      <xdr:nvCxnSpPr>
        <xdr:cNvPr id="364" name="直線コネクタ 363"/>
        <xdr:cNvCxnSpPr/>
      </xdr:nvCxnSpPr>
      <xdr:spPr>
        <a:xfrm>
          <a:off x="8750300" y="9409343"/>
          <a:ext cx="889000" cy="26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109539</xdr:rowOff>
    </xdr:from>
    <xdr:to>
      <xdr:col>50</xdr:col>
      <xdr:colOff>165100</xdr:colOff>
      <xdr:row>57</xdr:row>
      <xdr:rowOff>39689</xdr:rowOff>
    </xdr:to>
    <xdr:sp macro="" textlink="">
      <xdr:nvSpPr>
        <xdr:cNvPr id="365" name="フローチャート: 判断 364"/>
        <xdr:cNvSpPr/>
      </xdr:nvSpPr>
      <xdr:spPr>
        <a:xfrm>
          <a:off x="9588500" y="97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30816</xdr:rowOff>
    </xdr:from>
    <xdr:ext cx="534377" cy="259045"/>
    <xdr:sp macro="" textlink="">
      <xdr:nvSpPr>
        <xdr:cNvPr id="366" name="テキスト ボックス 365"/>
        <xdr:cNvSpPr txBox="1"/>
      </xdr:nvSpPr>
      <xdr:spPr>
        <a:xfrm>
          <a:off x="9372111" y="98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8081</xdr:rowOff>
    </xdr:from>
    <xdr:to>
      <xdr:col>45</xdr:col>
      <xdr:colOff>177800</xdr:colOff>
      <xdr:row>54</xdr:row>
      <xdr:rowOff>151043</xdr:rowOff>
    </xdr:to>
    <xdr:cxnSp macro="">
      <xdr:nvCxnSpPr>
        <xdr:cNvPr id="367" name="直線コネクタ 366"/>
        <xdr:cNvCxnSpPr/>
      </xdr:nvCxnSpPr>
      <xdr:spPr>
        <a:xfrm>
          <a:off x="7861300" y="9266381"/>
          <a:ext cx="889000" cy="1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26362</xdr:rowOff>
    </xdr:from>
    <xdr:to>
      <xdr:col>46</xdr:col>
      <xdr:colOff>38100</xdr:colOff>
      <xdr:row>56</xdr:row>
      <xdr:rowOff>127962</xdr:rowOff>
    </xdr:to>
    <xdr:sp macro="" textlink="">
      <xdr:nvSpPr>
        <xdr:cNvPr id="368" name="フローチャート: 判断 367"/>
        <xdr:cNvSpPr/>
      </xdr:nvSpPr>
      <xdr:spPr>
        <a:xfrm>
          <a:off x="8699500" y="96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119089</xdr:rowOff>
    </xdr:from>
    <xdr:ext cx="534377" cy="259045"/>
    <xdr:sp macro="" textlink="">
      <xdr:nvSpPr>
        <xdr:cNvPr id="369" name="テキスト ボックス 368"/>
        <xdr:cNvSpPr txBox="1"/>
      </xdr:nvSpPr>
      <xdr:spPr>
        <a:xfrm>
          <a:off x="8483111" y="97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86589</xdr:rowOff>
    </xdr:from>
    <xdr:to>
      <xdr:col>41</xdr:col>
      <xdr:colOff>50800</xdr:colOff>
      <xdr:row>54</xdr:row>
      <xdr:rowOff>8081</xdr:rowOff>
    </xdr:to>
    <xdr:cxnSp macro="">
      <xdr:nvCxnSpPr>
        <xdr:cNvPr id="370" name="直線コネクタ 369"/>
        <xdr:cNvCxnSpPr/>
      </xdr:nvCxnSpPr>
      <xdr:spPr>
        <a:xfrm>
          <a:off x="6972300" y="8487639"/>
          <a:ext cx="889000" cy="77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35037</xdr:rowOff>
    </xdr:from>
    <xdr:to>
      <xdr:col>41</xdr:col>
      <xdr:colOff>101600</xdr:colOff>
      <xdr:row>57</xdr:row>
      <xdr:rowOff>136637</xdr:rowOff>
    </xdr:to>
    <xdr:sp macro="" textlink="">
      <xdr:nvSpPr>
        <xdr:cNvPr id="371" name="フローチャート: 判断 370"/>
        <xdr:cNvSpPr/>
      </xdr:nvSpPr>
      <xdr:spPr>
        <a:xfrm>
          <a:off x="7810500" y="98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127764</xdr:rowOff>
    </xdr:from>
    <xdr:ext cx="534377" cy="259045"/>
    <xdr:sp macro="" textlink="">
      <xdr:nvSpPr>
        <xdr:cNvPr id="372" name="テキスト ボックス 371"/>
        <xdr:cNvSpPr txBox="1"/>
      </xdr:nvSpPr>
      <xdr:spPr>
        <a:xfrm>
          <a:off x="7594111" y="9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118139</xdr:rowOff>
    </xdr:from>
    <xdr:to>
      <xdr:col>36</xdr:col>
      <xdr:colOff>165100</xdr:colOff>
      <xdr:row>56</xdr:row>
      <xdr:rowOff>48289</xdr:rowOff>
    </xdr:to>
    <xdr:sp macro="" textlink="">
      <xdr:nvSpPr>
        <xdr:cNvPr id="373" name="フローチャート: 判断 372"/>
        <xdr:cNvSpPr/>
      </xdr:nvSpPr>
      <xdr:spPr>
        <a:xfrm>
          <a:off x="6921500" y="954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39416</xdr:rowOff>
    </xdr:from>
    <xdr:ext cx="534377" cy="259045"/>
    <xdr:sp macro="" textlink="">
      <xdr:nvSpPr>
        <xdr:cNvPr id="374" name="テキスト ボックス 373"/>
        <xdr:cNvSpPr txBox="1"/>
      </xdr:nvSpPr>
      <xdr:spPr>
        <a:xfrm>
          <a:off x="6705111" y="964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44497</xdr:rowOff>
    </xdr:from>
    <xdr:to>
      <xdr:col>55</xdr:col>
      <xdr:colOff>50800</xdr:colOff>
      <xdr:row>56</xdr:row>
      <xdr:rowOff>146097</xdr:rowOff>
    </xdr:to>
    <xdr:sp macro="" textlink="">
      <xdr:nvSpPr>
        <xdr:cNvPr id="380" name="楕円 379"/>
        <xdr:cNvSpPr/>
      </xdr:nvSpPr>
      <xdr:spPr>
        <a:xfrm>
          <a:off x="10426700" y="96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67374</xdr:rowOff>
    </xdr:from>
    <xdr:ext cx="534377" cy="259045"/>
    <xdr:sp macro="" textlink="">
      <xdr:nvSpPr>
        <xdr:cNvPr id="381" name="普通建設事業費該当値テキスト"/>
        <xdr:cNvSpPr txBox="1"/>
      </xdr:nvSpPr>
      <xdr:spPr>
        <a:xfrm>
          <a:off x="10528300" y="94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18992</xdr:rowOff>
    </xdr:from>
    <xdr:to>
      <xdr:col>50</xdr:col>
      <xdr:colOff>165100</xdr:colOff>
      <xdr:row>56</xdr:row>
      <xdr:rowOff>120592</xdr:rowOff>
    </xdr:to>
    <xdr:sp macro="" textlink="">
      <xdr:nvSpPr>
        <xdr:cNvPr id="382" name="楕円 381"/>
        <xdr:cNvSpPr/>
      </xdr:nvSpPr>
      <xdr:spPr>
        <a:xfrm>
          <a:off x="9588500" y="96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137119</xdr:rowOff>
    </xdr:from>
    <xdr:ext cx="534377" cy="259045"/>
    <xdr:sp macro="" textlink="">
      <xdr:nvSpPr>
        <xdr:cNvPr id="383" name="テキスト ボックス 382"/>
        <xdr:cNvSpPr txBox="1"/>
      </xdr:nvSpPr>
      <xdr:spPr>
        <a:xfrm>
          <a:off x="9372111" y="93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100243</xdr:rowOff>
    </xdr:from>
    <xdr:to>
      <xdr:col>46</xdr:col>
      <xdr:colOff>38100</xdr:colOff>
      <xdr:row>55</xdr:row>
      <xdr:rowOff>30393</xdr:rowOff>
    </xdr:to>
    <xdr:sp macro="" textlink="">
      <xdr:nvSpPr>
        <xdr:cNvPr id="384" name="楕円 383"/>
        <xdr:cNvSpPr/>
      </xdr:nvSpPr>
      <xdr:spPr>
        <a:xfrm>
          <a:off x="8699500" y="93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46920</xdr:rowOff>
    </xdr:from>
    <xdr:ext cx="599010" cy="259045"/>
    <xdr:sp macro="" textlink="">
      <xdr:nvSpPr>
        <xdr:cNvPr id="385" name="テキスト ボックス 384"/>
        <xdr:cNvSpPr txBox="1"/>
      </xdr:nvSpPr>
      <xdr:spPr>
        <a:xfrm>
          <a:off x="8450795" y="913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128731</xdr:rowOff>
    </xdr:from>
    <xdr:to>
      <xdr:col>41</xdr:col>
      <xdr:colOff>101600</xdr:colOff>
      <xdr:row>54</xdr:row>
      <xdr:rowOff>58881</xdr:rowOff>
    </xdr:to>
    <xdr:sp macro="" textlink="">
      <xdr:nvSpPr>
        <xdr:cNvPr id="386" name="楕円 385"/>
        <xdr:cNvSpPr/>
      </xdr:nvSpPr>
      <xdr:spPr>
        <a:xfrm>
          <a:off x="7810500" y="92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75408</xdr:rowOff>
    </xdr:from>
    <xdr:ext cx="599010" cy="259045"/>
    <xdr:sp macro="" textlink="">
      <xdr:nvSpPr>
        <xdr:cNvPr id="387" name="テキスト ボックス 386"/>
        <xdr:cNvSpPr txBox="1"/>
      </xdr:nvSpPr>
      <xdr:spPr>
        <a:xfrm>
          <a:off x="7561795" y="899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35789</xdr:rowOff>
    </xdr:from>
    <xdr:to>
      <xdr:col>36</xdr:col>
      <xdr:colOff>165100</xdr:colOff>
      <xdr:row>49</xdr:row>
      <xdr:rowOff>137389</xdr:rowOff>
    </xdr:to>
    <xdr:sp macro="" textlink="">
      <xdr:nvSpPr>
        <xdr:cNvPr id="388" name="楕円 387"/>
        <xdr:cNvSpPr/>
      </xdr:nvSpPr>
      <xdr:spPr>
        <a:xfrm>
          <a:off x="6921500" y="84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47</xdr:row>
      <xdr:rowOff>153916</xdr:rowOff>
    </xdr:from>
    <xdr:ext cx="599010" cy="259045"/>
    <xdr:sp macro="" textlink="">
      <xdr:nvSpPr>
        <xdr:cNvPr id="389" name="テキスト ボックス 388"/>
        <xdr:cNvSpPr txBox="1"/>
      </xdr:nvSpPr>
      <xdr:spPr>
        <a:xfrm>
          <a:off x="6672795" y="821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5" name="テキスト ボックス 40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7" name="テキスト ボックス 40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38001</xdr:rowOff>
    </xdr:from>
    <xdr:to>
      <xdr:col>54</xdr:col>
      <xdr:colOff>189865</xdr:colOff>
      <xdr:row>78</xdr:row>
      <xdr:rowOff>133500</xdr:rowOff>
    </xdr:to>
    <xdr:cxnSp macro="">
      <xdr:nvCxnSpPr>
        <xdr:cNvPr id="411" name="直線コネクタ 410"/>
        <xdr:cNvCxnSpPr/>
      </xdr:nvCxnSpPr>
      <xdr:spPr>
        <a:xfrm flipV="1">
          <a:off x="10475595" y="13068201"/>
          <a:ext cx="1270" cy="43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137327</xdr:rowOff>
    </xdr:from>
    <xdr:ext cx="378565" cy="259045"/>
    <xdr:sp macro="" textlink="">
      <xdr:nvSpPr>
        <xdr:cNvPr id="412" name="普通建設事業費 （ うち新規整備　）最小値テキスト"/>
        <xdr:cNvSpPr txBox="1"/>
      </xdr:nvSpPr>
      <xdr:spPr>
        <a:xfrm>
          <a:off x="10528300" y="1351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133500</xdr:rowOff>
    </xdr:from>
    <xdr:to>
      <xdr:col>55</xdr:col>
      <xdr:colOff>88900</xdr:colOff>
      <xdr:row>78</xdr:row>
      <xdr:rowOff>133500</xdr:rowOff>
    </xdr:to>
    <xdr:cxnSp macro="">
      <xdr:nvCxnSpPr>
        <xdr:cNvPr id="413" name="直線コネクタ 412"/>
        <xdr:cNvCxnSpPr/>
      </xdr:nvCxnSpPr>
      <xdr:spPr>
        <a:xfrm>
          <a:off x="10388600" y="135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156128</xdr:rowOff>
    </xdr:from>
    <xdr:ext cx="534377" cy="259045"/>
    <xdr:sp macro="" textlink="">
      <xdr:nvSpPr>
        <xdr:cNvPr id="414" name="普通建設事業費 （ うち新規整備　）最大値テキスト"/>
        <xdr:cNvSpPr txBox="1"/>
      </xdr:nvSpPr>
      <xdr:spPr>
        <a:xfrm>
          <a:off x="10528300" y="12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38001</xdr:rowOff>
    </xdr:from>
    <xdr:to>
      <xdr:col>55</xdr:col>
      <xdr:colOff>88900</xdr:colOff>
      <xdr:row>76</xdr:row>
      <xdr:rowOff>38001</xdr:rowOff>
    </xdr:to>
    <xdr:cxnSp macro="">
      <xdr:nvCxnSpPr>
        <xdr:cNvPr id="415" name="直線コネクタ 414"/>
        <xdr:cNvCxnSpPr/>
      </xdr:nvCxnSpPr>
      <xdr:spPr>
        <a:xfrm>
          <a:off x="10388600" y="13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134186</xdr:rowOff>
    </xdr:from>
    <xdr:to>
      <xdr:col>55</xdr:col>
      <xdr:colOff>0</xdr:colOff>
      <xdr:row>77</xdr:row>
      <xdr:rowOff>24457</xdr:rowOff>
    </xdr:to>
    <xdr:cxnSp macro="">
      <xdr:nvCxnSpPr>
        <xdr:cNvPr id="416" name="直線コネクタ 415"/>
        <xdr:cNvCxnSpPr/>
      </xdr:nvCxnSpPr>
      <xdr:spPr>
        <a:xfrm>
          <a:off x="9639300" y="13164386"/>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38980</xdr:rowOff>
    </xdr:from>
    <xdr:ext cx="534377" cy="259045"/>
    <xdr:sp macro="" textlink="">
      <xdr:nvSpPr>
        <xdr:cNvPr id="417" name="普通建設事業費 （ うち新規整備　）平均値テキスト"/>
        <xdr:cNvSpPr txBox="1"/>
      </xdr:nvSpPr>
      <xdr:spPr>
        <a:xfrm>
          <a:off x="10528300" y="1324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60553</xdr:rowOff>
    </xdr:from>
    <xdr:to>
      <xdr:col>55</xdr:col>
      <xdr:colOff>50800</xdr:colOff>
      <xdr:row>77</xdr:row>
      <xdr:rowOff>162153</xdr:rowOff>
    </xdr:to>
    <xdr:sp macro="" textlink="">
      <xdr:nvSpPr>
        <xdr:cNvPr id="418" name="フローチャート: 判断 417"/>
        <xdr:cNvSpPr/>
      </xdr:nvSpPr>
      <xdr:spPr>
        <a:xfrm>
          <a:off x="10426700" y="13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54661</xdr:rowOff>
    </xdr:from>
    <xdr:to>
      <xdr:col>50</xdr:col>
      <xdr:colOff>114300</xdr:colOff>
      <xdr:row>76</xdr:row>
      <xdr:rowOff>134186</xdr:rowOff>
    </xdr:to>
    <xdr:cxnSp macro="">
      <xdr:nvCxnSpPr>
        <xdr:cNvPr id="419" name="直線コネクタ 418"/>
        <xdr:cNvCxnSpPr/>
      </xdr:nvCxnSpPr>
      <xdr:spPr>
        <a:xfrm>
          <a:off x="8750300" y="12913411"/>
          <a:ext cx="889000" cy="2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61798</xdr:rowOff>
    </xdr:from>
    <xdr:to>
      <xdr:col>50</xdr:col>
      <xdr:colOff>165100</xdr:colOff>
      <xdr:row>77</xdr:row>
      <xdr:rowOff>163398</xdr:rowOff>
    </xdr:to>
    <xdr:sp macro="" textlink="">
      <xdr:nvSpPr>
        <xdr:cNvPr id="420" name="フローチャート: 判断 419"/>
        <xdr:cNvSpPr/>
      </xdr:nvSpPr>
      <xdr:spPr>
        <a:xfrm>
          <a:off x="9588500" y="13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154525</xdr:rowOff>
    </xdr:from>
    <xdr:ext cx="534377" cy="259045"/>
    <xdr:sp macro="" textlink="">
      <xdr:nvSpPr>
        <xdr:cNvPr id="421" name="テキスト ボックス 420"/>
        <xdr:cNvSpPr txBox="1"/>
      </xdr:nvSpPr>
      <xdr:spPr>
        <a:xfrm>
          <a:off x="9372111" y="133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17719</xdr:rowOff>
    </xdr:from>
    <xdr:to>
      <xdr:col>45</xdr:col>
      <xdr:colOff>177800</xdr:colOff>
      <xdr:row>75</xdr:row>
      <xdr:rowOff>54661</xdr:rowOff>
    </xdr:to>
    <xdr:cxnSp macro="">
      <xdr:nvCxnSpPr>
        <xdr:cNvPr id="422" name="直線コネクタ 421"/>
        <xdr:cNvCxnSpPr/>
      </xdr:nvCxnSpPr>
      <xdr:spPr>
        <a:xfrm>
          <a:off x="7861300" y="1287646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146772</xdr:rowOff>
    </xdr:from>
    <xdr:to>
      <xdr:col>46</xdr:col>
      <xdr:colOff>38100</xdr:colOff>
      <xdr:row>77</xdr:row>
      <xdr:rowOff>76922</xdr:rowOff>
    </xdr:to>
    <xdr:sp macro="" textlink="">
      <xdr:nvSpPr>
        <xdr:cNvPr id="423" name="フローチャート: 判断 422"/>
        <xdr:cNvSpPr/>
      </xdr:nvSpPr>
      <xdr:spPr>
        <a:xfrm>
          <a:off x="8699500" y="131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68049</xdr:rowOff>
    </xdr:from>
    <xdr:ext cx="534377" cy="259045"/>
    <xdr:sp macro="" textlink="">
      <xdr:nvSpPr>
        <xdr:cNvPr id="424" name="テキスト ボックス 423"/>
        <xdr:cNvSpPr txBox="1"/>
      </xdr:nvSpPr>
      <xdr:spPr>
        <a:xfrm>
          <a:off x="8483111" y="132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122445</xdr:rowOff>
    </xdr:from>
    <xdr:to>
      <xdr:col>41</xdr:col>
      <xdr:colOff>50800</xdr:colOff>
      <xdr:row>75</xdr:row>
      <xdr:rowOff>17719</xdr:rowOff>
    </xdr:to>
    <xdr:cxnSp macro="">
      <xdr:nvCxnSpPr>
        <xdr:cNvPr id="425" name="直線コネクタ 424"/>
        <xdr:cNvCxnSpPr/>
      </xdr:nvCxnSpPr>
      <xdr:spPr>
        <a:xfrm>
          <a:off x="6972300" y="12123945"/>
          <a:ext cx="889000" cy="7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35984</xdr:rowOff>
    </xdr:from>
    <xdr:to>
      <xdr:col>41</xdr:col>
      <xdr:colOff>101600</xdr:colOff>
      <xdr:row>77</xdr:row>
      <xdr:rowOff>137584</xdr:rowOff>
    </xdr:to>
    <xdr:sp macro="" textlink="">
      <xdr:nvSpPr>
        <xdr:cNvPr id="426" name="フローチャート: 判断 425"/>
        <xdr:cNvSpPr/>
      </xdr:nvSpPr>
      <xdr:spPr>
        <a:xfrm>
          <a:off x="7810500" y="1323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128711</xdr:rowOff>
    </xdr:from>
    <xdr:ext cx="534377" cy="259045"/>
    <xdr:sp macro="" textlink="">
      <xdr:nvSpPr>
        <xdr:cNvPr id="427" name="テキスト ボックス 426"/>
        <xdr:cNvSpPr txBox="1"/>
      </xdr:nvSpPr>
      <xdr:spPr>
        <a:xfrm>
          <a:off x="7594111" y="133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11130</xdr:rowOff>
    </xdr:from>
    <xdr:to>
      <xdr:col>36</xdr:col>
      <xdr:colOff>165100</xdr:colOff>
      <xdr:row>76</xdr:row>
      <xdr:rowOff>112730</xdr:rowOff>
    </xdr:to>
    <xdr:sp macro="" textlink="">
      <xdr:nvSpPr>
        <xdr:cNvPr id="428" name="フローチャート: 判断 427"/>
        <xdr:cNvSpPr/>
      </xdr:nvSpPr>
      <xdr:spPr>
        <a:xfrm>
          <a:off x="6921500" y="130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103857</xdr:rowOff>
    </xdr:from>
    <xdr:ext cx="534377" cy="259045"/>
    <xdr:sp macro="" textlink="">
      <xdr:nvSpPr>
        <xdr:cNvPr id="429" name="テキスト ボックス 428"/>
        <xdr:cNvSpPr txBox="1"/>
      </xdr:nvSpPr>
      <xdr:spPr>
        <a:xfrm>
          <a:off x="6705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145107</xdr:rowOff>
    </xdr:from>
    <xdr:to>
      <xdr:col>55</xdr:col>
      <xdr:colOff>50800</xdr:colOff>
      <xdr:row>77</xdr:row>
      <xdr:rowOff>75257</xdr:rowOff>
    </xdr:to>
    <xdr:sp macro="" textlink="">
      <xdr:nvSpPr>
        <xdr:cNvPr id="435" name="楕円 434"/>
        <xdr:cNvSpPr/>
      </xdr:nvSpPr>
      <xdr:spPr>
        <a:xfrm>
          <a:off x="10426700" y="131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167984</xdr:rowOff>
    </xdr:from>
    <xdr:ext cx="534377" cy="259045"/>
    <xdr:sp macro="" textlink="">
      <xdr:nvSpPr>
        <xdr:cNvPr id="436" name="普通建設事業費 （ うち新規整備　）該当値テキスト"/>
        <xdr:cNvSpPr txBox="1"/>
      </xdr:nvSpPr>
      <xdr:spPr>
        <a:xfrm>
          <a:off x="10528300" y="130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83386</xdr:rowOff>
    </xdr:from>
    <xdr:to>
      <xdr:col>50</xdr:col>
      <xdr:colOff>165100</xdr:colOff>
      <xdr:row>77</xdr:row>
      <xdr:rowOff>13536</xdr:rowOff>
    </xdr:to>
    <xdr:sp macro="" textlink="">
      <xdr:nvSpPr>
        <xdr:cNvPr id="437" name="楕円 436"/>
        <xdr:cNvSpPr/>
      </xdr:nvSpPr>
      <xdr:spPr>
        <a:xfrm>
          <a:off x="95885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30063</xdr:rowOff>
    </xdr:from>
    <xdr:ext cx="534377" cy="259045"/>
    <xdr:sp macro="" textlink="">
      <xdr:nvSpPr>
        <xdr:cNvPr id="438" name="テキスト ボックス 437"/>
        <xdr:cNvSpPr txBox="1"/>
      </xdr:nvSpPr>
      <xdr:spPr>
        <a:xfrm>
          <a:off x="9372111" y="128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3861</xdr:rowOff>
    </xdr:from>
    <xdr:to>
      <xdr:col>46</xdr:col>
      <xdr:colOff>38100</xdr:colOff>
      <xdr:row>75</xdr:row>
      <xdr:rowOff>105461</xdr:rowOff>
    </xdr:to>
    <xdr:sp macro="" textlink="">
      <xdr:nvSpPr>
        <xdr:cNvPr id="439" name="楕円 438"/>
        <xdr:cNvSpPr/>
      </xdr:nvSpPr>
      <xdr:spPr>
        <a:xfrm>
          <a:off x="8699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121988</xdr:rowOff>
    </xdr:from>
    <xdr:ext cx="534377" cy="259045"/>
    <xdr:sp macro="" textlink="">
      <xdr:nvSpPr>
        <xdr:cNvPr id="440" name="テキスト ボックス 439"/>
        <xdr:cNvSpPr txBox="1"/>
      </xdr:nvSpPr>
      <xdr:spPr>
        <a:xfrm>
          <a:off x="8483111" y="126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138369</xdr:rowOff>
    </xdr:from>
    <xdr:to>
      <xdr:col>41</xdr:col>
      <xdr:colOff>101600</xdr:colOff>
      <xdr:row>75</xdr:row>
      <xdr:rowOff>68519</xdr:rowOff>
    </xdr:to>
    <xdr:sp macro="" textlink="">
      <xdr:nvSpPr>
        <xdr:cNvPr id="441" name="楕円 440"/>
        <xdr:cNvSpPr/>
      </xdr:nvSpPr>
      <xdr:spPr>
        <a:xfrm>
          <a:off x="7810500" y="12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85046</xdr:rowOff>
    </xdr:from>
    <xdr:ext cx="534377" cy="259045"/>
    <xdr:sp macro="" textlink="">
      <xdr:nvSpPr>
        <xdr:cNvPr id="442" name="テキスト ボックス 441"/>
        <xdr:cNvSpPr txBox="1"/>
      </xdr:nvSpPr>
      <xdr:spPr>
        <a:xfrm>
          <a:off x="7594111" y="126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71645</xdr:rowOff>
    </xdr:from>
    <xdr:to>
      <xdr:col>36</xdr:col>
      <xdr:colOff>165100</xdr:colOff>
      <xdr:row>71</xdr:row>
      <xdr:rowOff>1795</xdr:rowOff>
    </xdr:to>
    <xdr:sp macro="" textlink="">
      <xdr:nvSpPr>
        <xdr:cNvPr id="443" name="楕円 442"/>
        <xdr:cNvSpPr/>
      </xdr:nvSpPr>
      <xdr:spPr>
        <a:xfrm>
          <a:off x="6921500" y="12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18322</xdr:rowOff>
    </xdr:from>
    <xdr:ext cx="599010" cy="259045"/>
    <xdr:sp macro="" textlink="">
      <xdr:nvSpPr>
        <xdr:cNvPr id="444" name="テキスト ボックス 443"/>
        <xdr:cNvSpPr txBox="1"/>
      </xdr:nvSpPr>
      <xdr:spPr>
        <a:xfrm>
          <a:off x="6672795" y="118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5" name="直線コネクタ 45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6" name="テキスト ボックス 45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7" name="直線コネクタ 45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8" name="テキスト ボックス 45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9" name="直線コネクタ 45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0" name="テキスト ボックス 45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1" name="直線コネクタ 46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2" name="テキスト ボックス 46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6" name="直線コネクタ 465"/>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7"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68" name="直線コネクタ 467"/>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69"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0" name="直線コネクタ 469"/>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78459</xdr:rowOff>
    </xdr:from>
    <xdr:to>
      <xdr:col>55</xdr:col>
      <xdr:colOff>0</xdr:colOff>
      <xdr:row>94</xdr:row>
      <xdr:rowOff>120566</xdr:rowOff>
    </xdr:to>
    <xdr:cxnSp macro="">
      <xdr:nvCxnSpPr>
        <xdr:cNvPr id="471" name="直線コネクタ 470"/>
        <xdr:cNvCxnSpPr/>
      </xdr:nvCxnSpPr>
      <xdr:spPr>
        <a:xfrm flipV="1">
          <a:off x="9639300" y="16194759"/>
          <a:ext cx="8382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165361</xdr:rowOff>
    </xdr:from>
    <xdr:ext cx="534377" cy="259045"/>
    <xdr:sp macro="" textlink="">
      <xdr:nvSpPr>
        <xdr:cNvPr id="472" name="普通建設事業費 （ うち更新整備　）平均値テキスト"/>
        <xdr:cNvSpPr txBox="1"/>
      </xdr:nvSpPr>
      <xdr:spPr>
        <a:xfrm>
          <a:off x="10528300" y="1593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3" name="フローチャート: 判断 472"/>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120566</xdr:rowOff>
    </xdr:from>
    <xdr:to>
      <xdr:col>50</xdr:col>
      <xdr:colOff>114300</xdr:colOff>
      <xdr:row>95</xdr:row>
      <xdr:rowOff>50958</xdr:rowOff>
    </xdr:to>
    <xdr:cxnSp macro="">
      <xdr:nvCxnSpPr>
        <xdr:cNvPr id="474" name="直線コネクタ 473"/>
        <xdr:cNvCxnSpPr/>
      </xdr:nvCxnSpPr>
      <xdr:spPr>
        <a:xfrm flipV="1">
          <a:off x="8750300" y="16236866"/>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5" name="フローチャート: 判断 474"/>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76" name="テキスト ボックス 475"/>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169418</xdr:rowOff>
    </xdr:from>
    <xdr:to>
      <xdr:col>45</xdr:col>
      <xdr:colOff>177800</xdr:colOff>
      <xdr:row>95</xdr:row>
      <xdr:rowOff>50958</xdr:rowOff>
    </xdr:to>
    <xdr:cxnSp macro="">
      <xdr:nvCxnSpPr>
        <xdr:cNvPr id="477" name="直線コネクタ 476"/>
        <xdr:cNvCxnSpPr/>
      </xdr:nvCxnSpPr>
      <xdr:spPr>
        <a:xfrm>
          <a:off x="7861300" y="16285718"/>
          <a:ext cx="889000" cy="5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78" name="フローチャート: 判断 477"/>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79" name="テキスト ボックス 478"/>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169418</xdr:rowOff>
    </xdr:from>
    <xdr:to>
      <xdr:col>41</xdr:col>
      <xdr:colOff>50800</xdr:colOff>
      <xdr:row>96</xdr:row>
      <xdr:rowOff>37126</xdr:rowOff>
    </xdr:to>
    <xdr:cxnSp macro="">
      <xdr:nvCxnSpPr>
        <xdr:cNvPr id="480" name="直線コネクタ 479"/>
        <xdr:cNvCxnSpPr/>
      </xdr:nvCxnSpPr>
      <xdr:spPr>
        <a:xfrm flipV="1">
          <a:off x="6972300" y="16285718"/>
          <a:ext cx="889000" cy="2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1" name="フローチャート: 判断 480"/>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81432</xdr:rowOff>
    </xdr:from>
    <xdr:ext cx="534377" cy="259045"/>
    <xdr:sp macro="" textlink="">
      <xdr:nvSpPr>
        <xdr:cNvPr id="482" name="テキスト ボックス 481"/>
        <xdr:cNvSpPr txBox="1"/>
      </xdr:nvSpPr>
      <xdr:spPr>
        <a:xfrm>
          <a:off x="7594111" y="16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3" name="フローチャート: 判断 482"/>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4" name="テキスト ボックス 483"/>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27659</xdr:rowOff>
    </xdr:from>
    <xdr:to>
      <xdr:col>55</xdr:col>
      <xdr:colOff>50800</xdr:colOff>
      <xdr:row>94</xdr:row>
      <xdr:rowOff>129259</xdr:rowOff>
    </xdr:to>
    <xdr:sp macro="" textlink="">
      <xdr:nvSpPr>
        <xdr:cNvPr id="490" name="楕円 489"/>
        <xdr:cNvSpPr/>
      </xdr:nvSpPr>
      <xdr:spPr>
        <a:xfrm>
          <a:off x="10426700" y="1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6086</xdr:rowOff>
    </xdr:from>
    <xdr:ext cx="534377" cy="259045"/>
    <xdr:sp macro="" textlink="">
      <xdr:nvSpPr>
        <xdr:cNvPr id="491" name="普通建設事業費 （ うち更新整備　）該当値テキスト"/>
        <xdr:cNvSpPr txBox="1"/>
      </xdr:nvSpPr>
      <xdr:spPr>
        <a:xfrm>
          <a:off x="10528300" y="161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69766</xdr:rowOff>
    </xdr:from>
    <xdr:to>
      <xdr:col>50</xdr:col>
      <xdr:colOff>165100</xdr:colOff>
      <xdr:row>94</xdr:row>
      <xdr:rowOff>171366</xdr:rowOff>
    </xdr:to>
    <xdr:sp macro="" textlink="">
      <xdr:nvSpPr>
        <xdr:cNvPr id="492" name="楕円 491"/>
        <xdr:cNvSpPr/>
      </xdr:nvSpPr>
      <xdr:spPr>
        <a:xfrm>
          <a:off x="9588500" y="161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162493</xdr:rowOff>
    </xdr:from>
    <xdr:ext cx="534377" cy="259045"/>
    <xdr:sp macro="" textlink="">
      <xdr:nvSpPr>
        <xdr:cNvPr id="493" name="テキスト ボックス 492"/>
        <xdr:cNvSpPr txBox="1"/>
      </xdr:nvSpPr>
      <xdr:spPr>
        <a:xfrm>
          <a:off x="9372111" y="162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xdr:rowOff>
    </xdr:from>
    <xdr:to>
      <xdr:col>46</xdr:col>
      <xdr:colOff>38100</xdr:colOff>
      <xdr:row>95</xdr:row>
      <xdr:rowOff>101758</xdr:rowOff>
    </xdr:to>
    <xdr:sp macro="" textlink="">
      <xdr:nvSpPr>
        <xdr:cNvPr id="494" name="楕円 493"/>
        <xdr:cNvSpPr/>
      </xdr:nvSpPr>
      <xdr:spPr>
        <a:xfrm>
          <a:off x="8699500" y="162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92885</xdr:rowOff>
    </xdr:from>
    <xdr:ext cx="534377" cy="259045"/>
    <xdr:sp macro="" textlink="">
      <xdr:nvSpPr>
        <xdr:cNvPr id="495" name="テキスト ボックス 494"/>
        <xdr:cNvSpPr txBox="1"/>
      </xdr:nvSpPr>
      <xdr:spPr>
        <a:xfrm>
          <a:off x="8483111" y="163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118618</xdr:rowOff>
    </xdr:from>
    <xdr:to>
      <xdr:col>41</xdr:col>
      <xdr:colOff>101600</xdr:colOff>
      <xdr:row>95</xdr:row>
      <xdr:rowOff>48768</xdr:rowOff>
    </xdr:to>
    <xdr:sp macro="" textlink="">
      <xdr:nvSpPr>
        <xdr:cNvPr id="496" name="楕円 495"/>
        <xdr:cNvSpPr/>
      </xdr:nvSpPr>
      <xdr:spPr>
        <a:xfrm>
          <a:off x="78105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65295</xdr:rowOff>
    </xdr:from>
    <xdr:ext cx="534377" cy="259045"/>
    <xdr:sp macro="" textlink="">
      <xdr:nvSpPr>
        <xdr:cNvPr id="497" name="テキスト ボックス 496"/>
        <xdr:cNvSpPr txBox="1"/>
      </xdr:nvSpPr>
      <xdr:spPr>
        <a:xfrm>
          <a:off x="7594111" y="160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157776</xdr:rowOff>
    </xdr:from>
    <xdr:to>
      <xdr:col>36</xdr:col>
      <xdr:colOff>165100</xdr:colOff>
      <xdr:row>96</xdr:row>
      <xdr:rowOff>87926</xdr:rowOff>
    </xdr:to>
    <xdr:sp macro="" textlink="">
      <xdr:nvSpPr>
        <xdr:cNvPr id="498" name="楕円 497"/>
        <xdr:cNvSpPr/>
      </xdr:nvSpPr>
      <xdr:spPr>
        <a:xfrm>
          <a:off x="6921500" y="164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79053</xdr:rowOff>
    </xdr:from>
    <xdr:ext cx="534377" cy="259045"/>
    <xdr:sp macro="" textlink="">
      <xdr:nvSpPr>
        <xdr:cNvPr id="499" name="テキスト ボックス 498"/>
        <xdr:cNvSpPr txBox="1"/>
      </xdr:nvSpPr>
      <xdr:spPr>
        <a:xfrm>
          <a:off x="6705111" y="1653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3" name="直線コネクタ 522"/>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6"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7" name="直線コネクタ 526"/>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9512</xdr:rowOff>
    </xdr:from>
    <xdr:to>
      <xdr:col>85</xdr:col>
      <xdr:colOff>127000</xdr:colOff>
      <xdr:row>36</xdr:row>
      <xdr:rowOff>80950</xdr:rowOff>
    </xdr:to>
    <xdr:cxnSp macro="">
      <xdr:nvCxnSpPr>
        <xdr:cNvPr id="528" name="直線コネクタ 527"/>
        <xdr:cNvCxnSpPr/>
      </xdr:nvCxnSpPr>
      <xdr:spPr>
        <a:xfrm flipV="1">
          <a:off x="15481300" y="5324462"/>
          <a:ext cx="838200" cy="9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72889</xdr:rowOff>
    </xdr:from>
    <xdr:ext cx="469744" cy="259045"/>
    <xdr:sp macro="" textlink="">
      <xdr:nvSpPr>
        <xdr:cNvPr id="529" name="災害復旧事業費平均値テキスト"/>
        <xdr:cNvSpPr txBox="1"/>
      </xdr:nvSpPr>
      <xdr:spPr>
        <a:xfrm>
          <a:off x="16370300" y="641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0" name="フローチャート: 判断 529"/>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80950</xdr:rowOff>
    </xdr:from>
    <xdr:to>
      <xdr:col>81</xdr:col>
      <xdr:colOff>50800</xdr:colOff>
      <xdr:row>38</xdr:row>
      <xdr:rowOff>106096</xdr:rowOff>
    </xdr:to>
    <xdr:cxnSp macro="">
      <xdr:nvCxnSpPr>
        <xdr:cNvPr id="531" name="直線コネクタ 530"/>
        <xdr:cNvCxnSpPr/>
      </xdr:nvCxnSpPr>
      <xdr:spPr>
        <a:xfrm flipV="1">
          <a:off x="14592300" y="6253150"/>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2" name="フローチャート: 判断 53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120667</xdr:rowOff>
    </xdr:from>
    <xdr:ext cx="469744" cy="259045"/>
    <xdr:sp macro="" textlink="">
      <xdr:nvSpPr>
        <xdr:cNvPr id="533" name="テキスト ボックス 532"/>
        <xdr:cNvSpPr txBox="1"/>
      </xdr:nvSpPr>
      <xdr:spPr>
        <a:xfrm>
          <a:off x="15246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77902</xdr:rowOff>
    </xdr:from>
    <xdr:to>
      <xdr:col>76</xdr:col>
      <xdr:colOff>114300</xdr:colOff>
      <xdr:row>38</xdr:row>
      <xdr:rowOff>106096</xdr:rowOff>
    </xdr:to>
    <xdr:cxnSp macro="">
      <xdr:nvCxnSpPr>
        <xdr:cNvPr id="534" name="直線コネクタ 533"/>
        <xdr:cNvCxnSpPr/>
      </xdr:nvCxnSpPr>
      <xdr:spPr>
        <a:xfrm>
          <a:off x="13703300" y="5564302"/>
          <a:ext cx="889000" cy="10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5" name="フローチャート: 判断 534"/>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6" name="テキスト ボックス 535"/>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146977</xdr:rowOff>
    </xdr:from>
    <xdr:to>
      <xdr:col>71</xdr:col>
      <xdr:colOff>177800</xdr:colOff>
      <xdr:row>32</xdr:row>
      <xdr:rowOff>77902</xdr:rowOff>
    </xdr:to>
    <xdr:cxnSp macro="">
      <xdr:nvCxnSpPr>
        <xdr:cNvPr id="537" name="直線コネクタ 536"/>
        <xdr:cNvCxnSpPr/>
      </xdr:nvCxnSpPr>
      <xdr:spPr>
        <a:xfrm>
          <a:off x="12814300" y="5461927"/>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8" name="フローチャート: 判断 537"/>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30789</xdr:rowOff>
    </xdr:from>
    <xdr:ext cx="469744" cy="259045"/>
    <xdr:sp macro="" textlink="">
      <xdr:nvSpPr>
        <xdr:cNvPr id="539" name="テキスト ボックス 538"/>
        <xdr:cNvSpPr txBox="1"/>
      </xdr:nvSpPr>
      <xdr:spPr>
        <a:xfrm>
          <a:off x="13468428" y="65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0" name="フローチャート: 判断 539"/>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53649</xdr:rowOff>
    </xdr:from>
    <xdr:ext cx="469744" cy="259045"/>
    <xdr:sp macro="" textlink="">
      <xdr:nvSpPr>
        <xdr:cNvPr id="541" name="テキスト ボックス 540"/>
        <xdr:cNvSpPr txBox="1"/>
      </xdr:nvSpPr>
      <xdr:spPr>
        <a:xfrm>
          <a:off x="12579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130162</xdr:rowOff>
    </xdr:from>
    <xdr:to>
      <xdr:col>85</xdr:col>
      <xdr:colOff>177800</xdr:colOff>
      <xdr:row>31</xdr:row>
      <xdr:rowOff>60312</xdr:rowOff>
    </xdr:to>
    <xdr:sp macro="" textlink="">
      <xdr:nvSpPr>
        <xdr:cNvPr id="547" name="楕円 546"/>
        <xdr:cNvSpPr/>
      </xdr:nvSpPr>
      <xdr:spPr>
        <a:xfrm>
          <a:off x="16268700" y="52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83189</xdr:rowOff>
    </xdr:from>
    <xdr:ext cx="534377" cy="259045"/>
    <xdr:sp macro="" textlink="">
      <xdr:nvSpPr>
        <xdr:cNvPr id="548" name="災害復旧事業費該当値テキスト"/>
        <xdr:cNvSpPr txBox="1"/>
      </xdr:nvSpPr>
      <xdr:spPr>
        <a:xfrm>
          <a:off x="16370300" y="52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30150</xdr:rowOff>
    </xdr:from>
    <xdr:to>
      <xdr:col>81</xdr:col>
      <xdr:colOff>101600</xdr:colOff>
      <xdr:row>36</xdr:row>
      <xdr:rowOff>131750</xdr:rowOff>
    </xdr:to>
    <xdr:sp macro="" textlink="">
      <xdr:nvSpPr>
        <xdr:cNvPr id="549" name="楕円 548"/>
        <xdr:cNvSpPr/>
      </xdr:nvSpPr>
      <xdr:spPr>
        <a:xfrm>
          <a:off x="1543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148277</xdr:rowOff>
    </xdr:from>
    <xdr:ext cx="534377" cy="259045"/>
    <xdr:sp macro="" textlink="">
      <xdr:nvSpPr>
        <xdr:cNvPr id="550" name="テキスト ボックス 549"/>
        <xdr:cNvSpPr txBox="1"/>
      </xdr:nvSpPr>
      <xdr:spPr>
        <a:xfrm>
          <a:off x="15214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55296</xdr:rowOff>
    </xdr:from>
    <xdr:to>
      <xdr:col>76</xdr:col>
      <xdr:colOff>165100</xdr:colOff>
      <xdr:row>38</xdr:row>
      <xdr:rowOff>156896</xdr:rowOff>
    </xdr:to>
    <xdr:sp macro="" textlink="">
      <xdr:nvSpPr>
        <xdr:cNvPr id="551" name="楕円 550"/>
        <xdr:cNvSpPr/>
      </xdr:nvSpPr>
      <xdr:spPr>
        <a:xfrm>
          <a:off x="14541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148023</xdr:rowOff>
    </xdr:from>
    <xdr:ext cx="469744" cy="259045"/>
    <xdr:sp macro="" textlink="">
      <xdr:nvSpPr>
        <xdr:cNvPr id="552" name="テキスト ボックス 551"/>
        <xdr:cNvSpPr txBox="1"/>
      </xdr:nvSpPr>
      <xdr:spPr>
        <a:xfrm>
          <a:off x="14357428" y="66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27102</xdr:rowOff>
    </xdr:from>
    <xdr:to>
      <xdr:col>72</xdr:col>
      <xdr:colOff>38100</xdr:colOff>
      <xdr:row>32</xdr:row>
      <xdr:rowOff>128702</xdr:rowOff>
    </xdr:to>
    <xdr:sp macro="" textlink="">
      <xdr:nvSpPr>
        <xdr:cNvPr id="553" name="楕円 552"/>
        <xdr:cNvSpPr/>
      </xdr:nvSpPr>
      <xdr:spPr>
        <a:xfrm>
          <a:off x="13652500" y="55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145229</xdr:rowOff>
    </xdr:from>
    <xdr:ext cx="534377" cy="259045"/>
    <xdr:sp macro="" textlink="">
      <xdr:nvSpPr>
        <xdr:cNvPr id="554" name="テキスト ボックス 553"/>
        <xdr:cNvSpPr txBox="1"/>
      </xdr:nvSpPr>
      <xdr:spPr>
        <a:xfrm>
          <a:off x="13436111" y="52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96177</xdr:rowOff>
    </xdr:from>
    <xdr:to>
      <xdr:col>67</xdr:col>
      <xdr:colOff>101600</xdr:colOff>
      <xdr:row>32</xdr:row>
      <xdr:rowOff>26327</xdr:rowOff>
    </xdr:to>
    <xdr:sp macro="" textlink="">
      <xdr:nvSpPr>
        <xdr:cNvPr id="555" name="楕円 554"/>
        <xdr:cNvSpPr/>
      </xdr:nvSpPr>
      <xdr:spPr>
        <a:xfrm>
          <a:off x="12763500" y="5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42854</xdr:rowOff>
    </xdr:from>
    <xdr:ext cx="534377" cy="259045"/>
    <xdr:sp macro="" textlink="">
      <xdr:nvSpPr>
        <xdr:cNvPr id="556" name="テキスト ボックス 555"/>
        <xdr:cNvSpPr txBox="1"/>
      </xdr:nvSpPr>
      <xdr:spPr>
        <a:xfrm>
          <a:off x="12547111" y="51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2" name="直線コネクタ 631"/>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3"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4" name="直線コネクタ 633"/>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5"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6" name="直線コネクタ 635"/>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61878</xdr:rowOff>
    </xdr:from>
    <xdr:to>
      <xdr:col>85</xdr:col>
      <xdr:colOff>127000</xdr:colOff>
      <xdr:row>70</xdr:row>
      <xdr:rowOff>118146</xdr:rowOff>
    </xdr:to>
    <xdr:cxnSp macro="">
      <xdr:nvCxnSpPr>
        <xdr:cNvPr id="637" name="直線コネクタ 636"/>
        <xdr:cNvCxnSpPr/>
      </xdr:nvCxnSpPr>
      <xdr:spPr>
        <a:xfrm flipV="1">
          <a:off x="15481300" y="12063378"/>
          <a:ext cx="8382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38"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9" name="フローチャート: 判断 638"/>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118146</xdr:rowOff>
    </xdr:from>
    <xdr:to>
      <xdr:col>81</xdr:col>
      <xdr:colOff>50800</xdr:colOff>
      <xdr:row>70</xdr:row>
      <xdr:rowOff>161548</xdr:rowOff>
    </xdr:to>
    <xdr:cxnSp macro="">
      <xdr:nvCxnSpPr>
        <xdr:cNvPr id="640" name="直線コネクタ 639"/>
        <xdr:cNvCxnSpPr/>
      </xdr:nvCxnSpPr>
      <xdr:spPr>
        <a:xfrm flipV="1">
          <a:off x="14592300" y="12119646"/>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1" name="フローチャート: 判断 640"/>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2" name="テキスト ボックス 641"/>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161548</xdr:rowOff>
    </xdr:from>
    <xdr:to>
      <xdr:col>76</xdr:col>
      <xdr:colOff>114300</xdr:colOff>
      <xdr:row>71</xdr:row>
      <xdr:rowOff>47705</xdr:rowOff>
    </xdr:to>
    <xdr:cxnSp macro="">
      <xdr:nvCxnSpPr>
        <xdr:cNvPr id="643" name="直線コネクタ 642"/>
        <xdr:cNvCxnSpPr/>
      </xdr:nvCxnSpPr>
      <xdr:spPr>
        <a:xfrm flipV="1">
          <a:off x="13703300" y="1216304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4" name="フローチャート: 判断 643"/>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5" name="テキスト ボックス 644"/>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30070</xdr:rowOff>
    </xdr:from>
    <xdr:to>
      <xdr:col>71</xdr:col>
      <xdr:colOff>177800</xdr:colOff>
      <xdr:row>71</xdr:row>
      <xdr:rowOff>47705</xdr:rowOff>
    </xdr:to>
    <xdr:cxnSp macro="">
      <xdr:nvCxnSpPr>
        <xdr:cNvPr id="646" name="直線コネクタ 645"/>
        <xdr:cNvCxnSpPr/>
      </xdr:nvCxnSpPr>
      <xdr:spPr>
        <a:xfrm>
          <a:off x="12814300" y="1220302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7" name="フローチャート: 判断 646"/>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48" name="テキスト ボックス 647"/>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9" name="フローチャート: 判断 648"/>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0" name="テキスト ボックス 649"/>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11078</xdr:rowOff>
    </xdr:from>
    <xdr:to>
      <xdr:col>85</xdr:col>
      <xdr:colOff>177800</xdr:colOff>
      <xdr:row>70</xdr:row>
      <xdr:rowOff>112678</xdr:rowOff>
    </xdr:to>
    <xdr:sp macro="" textlink="">
      <xdr:nvSpPr>
        <xdr:cNvPr id="656" name="楕円 655"/>
        <xdr:cNvSpPr/>
      </xdr:nvSpPr>
      <xdr:spPr>
        <a:xfrm>
          <a:off x="16268700" y="120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97455</xdr:rowOff>
    </xdr:from>
    <xdr:ext cx="534377" cy="259045"/>
    <xdr:sp macro="" textlink="">
      <xdr:nvSpPr>
        <xdr:cNvPr id="657" name="公債費該当値テキスト"/>
        <xdr:cNvSpPr txBox="1"/>
      </xdr:nvSpPr>
      <xdr:spPr>
        <a:xfrm>
          <a:off x="16370300" y="119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67346</xdr:rowOff>
    </xdr:from>
    <xdr:to>
      <xdr:col>81</xdr:col>
      <xdr:colOff>101600</xdr:colOff>
      <xdr:row>70</xdr:row>
      <xdr:rowOff>168946</xdr:rowOff>
    </xdr:to>
    <xdr:sp macro="" textlink="">
      <xdr:nvSpPr>
        <xdr:cNvPr id="658" name="楕円 657"/>
        <xdr:cNvSpPr/>
      </xdr:nvSpPr>
      <xdr:spPr>
        <a:xfrm>
          <a:off x="15430500" y="120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14023</xdr:rowOff>
    </xdr:from>
    <xdr:ext cx="534377" cy="259045"/>
    <xdr:sp macro="" textlink="">
      <xdr:nvSpPr>
        <xdr:cNvPr id="659" name="テキスト ボックス 658"/>
        <xdr:cNvSpPr txBox="1"/>
      </xdr:nvSpPr>
      <xdr:spPr>
        <a:xfrm>
          <a:off x="15214111" y="11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110748</xdr:rowOff>
    </xdr:from>
    <xdr:to>
      <xdr:col>76</xdr:col>
      <xdr:colOff>165100</xdr:colOff>
      <xdr:row>71</xdr:row>
      <xdr:rowOff>40898</xdr:rowOff>
    </xdr:to>
    <xdr:sp macro="" textlink="">
      <xdr:nvSpPr>
        <xdr:cNvPr id="660" name="楕円 659"/>
        <xdr:cNvSpPr/>
      </xdr:nvSpPr>
      <xdr:spPr>
        <a:xfrm>
          <a:off x="14541500" y="121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57425</xdr:rowOff>
    </xdr:from>
    <xdr:ext cx="534377" cy="259045"/>
    <xdr:sp macro="" textlink="">
      <xdr:nvSpPr>
        <xdr:cNvPr id="661" name="テキスト ボックス 660"/>
        <xdr:cNvSpPr txBox="1"/>
      </xdr:nvSpPr>
      <xdr:spPr>
        <a:xfrm>
          <a:off x="14325111" y="118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168355</xdr:rowOff>
    </xdr:from>
    <xdr:to>
      <xdr:col>72</xdr:col>
      <xdr:colOff>38100</xdr:colOff>
      <xdr:row>71</xdr:row>
      <xdr:rowOff>98505</xdr:rowOff>
    </xdr:to>
    <xdr:sp macro="" textlink="">
      <xdr:nvSpPr>
        <xdr:cNvPr id="662" name="楕円 661"/>
        <xdr:cNvSpPr/>
      </xdr:nvSpPr>
      <xdr:spPr>
        <a:xfrm>
          <a:off x="13652500" y="121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115032</xdr:rowOff>
    </xdr:from>
    <xdr:ext cx="534377" cy="259045"/>
    <xdr:sp macro="" textlink="">
      <xdr:nvSpPr>
        <xdr:cNvPr id="663" name="テキスト ボックス 662"/>
        <xdr:cNvSpPr txBox="1"/>
      </xdr:nvSpPr>
      <xdr:spPr>
        <a:xfrm>
          <a:off x="13436111" y="11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150720</xdr:rowOff>
    </xdr:from>
    <xdr:to>
      <xdr:col>67</xdr:col>
      <xdr:colOff>101600</xdr:colOff>
      <xdr:row>71</xdr:row>
      <xdr:rowOff>80870</xdr:rowOff>
    </xdr:to>
    <xdr:sp macro="" textlink="">
      <xdr:nvSpPr>
        <xdr:cNvPr id="664" name="楕円 663"/>
        <xdr:cNvSpPr/>
      </xdr:nvSpPr>
      <xdr:spPr>
        <a:xfrm>
          <a:off x="12763500" y="121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97397</xdr:rowOff>
    </xdr:from>
    <xdr:ext cx="534377" cy="259045"/>
    <xdr:sp macro="" textlink="">
      <xdr:nvSpPr>
        <xdr:cNvPr id="665" name="テキスト ボックス 664"/>
        <xdr:cNvSpPr txBox="1"/>
      </xdr:nvSpPr>
      <xdr:spPr>
        <a:xfrm>
          <a:off x="12547111" y="119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89" name="直線コネクタ 688"/>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0"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1" name="直線コネクタ 690"/>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2"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3" name="直線コネクタ 692"/>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54280</xdr:rowOff>
    </xdr:from>
    <xdr:to>
      <xdr:col>85</xdr:col>
      <xdr:colOff>127000</xdr:colOff>
      <xdr:row>94</xdr:row>
      <xdr:rowOff>171438</xdr:rowOff>
    </xdr:to>
    <xdr:cxnSp macro="">
      <xdr:nvCxnSpPr>
        <xdr:cNvPr id="694" name="直線コネクタ 693"/>
        <xdr:cNvCxnSpPr/>
      </xdr:nvCxnSpPr>
      <xdr:spPr>
        <a:xfrm flipV="1">
          <a:off x="15481300" y="15656230"/>
          <a:ext cx="838200" cy="6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5" name="積立金平均値テキスト"/>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6" name="フローチャート: 判断 695"/>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171438</xdr:rowOff>
    </xdr:from>
    <xdr:to>
      <xdr:col>81</xdr:col>
      <xdr:colOff>50800</xdr:colOff>
      <xdr:row>96</xdr:row>
      <xdr:rowOff>100076</xdr:rowOff>
    </xdr:to>
    <xdr:cxnSp macro="">
      <xdr:nvCxnSpPr>
        <xdr:cNvPr id="697" name="直線コネクタ 696"/>
        <xdr:cNvCxnSpPr/>
      </xdr:nvCxnSpPr>
      <xdr:spPr>
        <a:xfrm flipV="1">
          <a:off x="14592300" y="16287738"/>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8" name="フローチャート: 判断 697"/>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699" name="テキスト ボックス 698"/>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152691</xdr:rowOff>
    </xdr:from>
    <xdr:to>
      <xdr:col>76</xdr:col>
      <xdr:colOff>114300</xdr:colOff>
      <xdr:row>96</xdr:row>
      <xdr:rowOff>100076</xdr:rowOff>
    </xdr:to>
    <xdr:cxnSp macro="">
      <xdr:nvCxnSpPr>
        <xdr:cNvPr id="700" name="直線コネクタ 699"/>
        <xdr:cNvCxnSpPr/>
      </xdr:nvCxnSpPr>
      <xdr:spPr>
        <a:xfrm>
          <a:off x="13703300" y="16268991"/>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1" name="フローチャート: 判断 700"/>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169169</xdr:rowOff>
    </xdr:from>
    <xdr:ext cx="534377" cy="259045"/>
    <xdr:sp macro="" textlink="">
      <xdr:nvSpPr>
        <xdr:cNvPr id="702" name="テキスト ボックス 701"/>
        <xdr:cNvSpPr txBox="1"/>
      </xdr:nvSpPr>
      <xdr:spPr>
        <a:xfrm>
          <a:off x="14325111" y="166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130251</xdr:rowOff>
    </xdr:from>
    <xdr:to>
      <xdr:col>71</xdr:col>
      <xdr:colOff>177800</xdr:colOff>
      <xdr:row>94</xdr:row>
      <xdr:rowOff>152691</xdr:rowOff>
    </xdr:to>
    <xdr:cxnSp macro="">
      <xdr:nvCxnSpPr>
        <xdr:cNvPr id="703" name="直線コネクタ 702"/>
        <xdr:cNvCxnSpPr/>
      </xdr:nvCxnSpPr>
      <xdr:spPr>
        <a:xfrm>
          <a:off x="12814300" y="16246551"/>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4" name="フローチャート: 判断 703"/>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5" name="テキスト ボックス 704"/>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6" name="フローチャート: 判断 705"/>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129621</xdr:rowOff>
    </xdr:from>
    <xdr:ext cx="534377" cy="259045"/>
    <xdr:sp macro="" textlink="">
      <xdr:nvSpPr>
        <xdr:cNvPr id="707" name="テキスト ボックス 706"/>
        <xdr:cNvSpPr txBox="1"/>
      </xdr:nvSpPr>
      <xdr:spPr>
        <a:xfrm>
          <a:off x="12547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3480</xdr:rowOff>
    </xdr:from>
    <xdr:to>
      <xdr:col>85</xdr:col>
      <xdr:colOff>177800</xdr:colOff>
      <xdr:row>91</xdr:row>
      <xdr:rowOff>105080</xdr:rowOff>
    </xdr:to>
    <xdr:sp macro="" textlink="">
      <xdr:nvSpPr>
        <xdr:cNvPr id="713" name="楕円 712"/>
        <xdr:cNvSpPr/>
      </xdr:nvSpPr>
      <xdr:spPr>
        <a:xfrm>
          <a:off x="16268700" y="15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26357</xdr:rowOff>
    </xdr:from>
    <xdr:ext cx="534377" cy="259045"/>
    <xdr:sp macro="" textlink="">
      <xdr:nvSpPr>
        <xdr:cNvPr id="714" name="積立金該当値テキスト"/>
        <xdr:cNvSpPr txBox="1"/>
      </xdr:nvSpPr>
      <xdr:spPr>
        <a:xfrm>
          <a:off x="16370300" y="154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120638</xdr:rowOff>
    </xdr:from>
    <xdr:to>
      <xdr:col>81</xdr:col>
      <xdr:colOff>101600</xdr:colOff>
      <xdr:row>95</xdr:row>
      <xdr:rowOff>50788</xdr:rowOff>
    </xdr:to>
    <xdr:sp macro="" textlink="">
      <xdr:nvSpPr>
        <xdr:cNvPr id="715" name="楕円 714"/>
        <xdr:cNvSpPr/>
      </xdr:nvSpPr>
      <xdr:spPr>
        <a:xfrm>
          <a:off x="15430500" y="16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67315</xdr:rowOff>
    </xdr:from>
    <xdr:ext cx="534377" cy="259045"/>
    <xdr:sp macro="" textlink="">
      <xdr:nvSpPr>
        <xdr:cNvPr id="716" name="テキスト ボックス 715"/>
        <xdr:cNvSpPr txBox="1"/>
      </xdr:nvSpPr>
      <xdr:spPr>
        <a:xfrm>
          <a:off x="15214111" y="160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49276</xdr:rowOff>
    </xdr:from>
    <xdr:to>
      <xdr:col>76</xdr:col>
      <xdr:colOff>165100</xdr:colOff>
      <xdr:row>96</xdr:row>
      <xdr:rowOff>150876</xdr:rowOff>
    </xdr:to>
    <xdr:sp macro="" textlink="">
      <xdr:nvSpPr>
        <xdr:cNvPr id="717" name="楕円 716"/>
        <xdr:cNvSpPr/>
      </xdr:nvSpPr>
      <xdr:spPr>
        <a:xfrm>
          <a:off x="14541500" y="165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167403</xdr:rowOff>
    </xdr:from>
    <xdr:ext cx="534377" cy="259045"/>
    <xdr:sp macro="" textlink="">
      <xdr:nvSpPr>
        <xdr:cNvPr id="718" name="テキスト ボックス 717"/>
        <xdr:cNvSpPr txBox="1"/>
      </xdr:nvSpPr>
      <xdr:spPr>
        <a:xfrm>
          <a:off x="14325111" y="162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101891</xdr:rowOff>
    </xdr:from>
    <xdr:to>
      <xdr:col>72</xdr:col>
      <xdr:colOff>38100</xdr:colOff>
      <xdr:row>95</xdr:row>
      <xdr:rowOff>32041</xdr:rowOff>
    </xdr:to>
    <xdr:sp macro="" textlink="">
      <xdr:nvSpPr>
        <xdr:cNvPr id="719" name="楕円 718"/>
        <xdr:cNvSpPr/>
      </xdr:nvSpPr>
      <xdr:spPr>
        <a:xfrm>
          <a:off x="13652500" y="162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48568</xdr:rowOff>
    </xdr:from>
    <xdr:ext cx="534377" cy="259045"/>
    <xdr:sp macro="" textlink="">
      <xdr:nvSpPr>
        <xdr:cNvPr id="720" name="テキスト ボックス 719"/>
        <xdr:cNvSpPr txBox="1"/>
      </xdr:nvSpPr>
      <xdr:spPr>
        <a:xfrm>
          <a:off x="13436111" y="159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79451</xdr:rowOff>
    </xdr:from>
    <xdr:to>
      <xdr:col>67</xdr:col>
      <xdr:colOff>101600</xdr:colOff>
      <xdr:row>95</xdr:row>
      <xdr:rowOff>9601</xdr:rowOff>
    </xdr:to>
    <xdr:sp macro="" textlink="">
      <xdr:nvSpPr>
        <xdr:cNvPr id="721" name="楕円 720"/>
        <xdr:cNvSpPr/>
      </xdr:nvSpPr>
      <xdr:spPr>
        <a:xfrm>
          <a:off x="12763500" y="161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26128</xdr:rowOff>
    </xdr:from>
    <xdr:ext cx="534377" cy="259045"/>
    <xdr:sp macro="" textlink="">
      <xdr:nvSpPr>
        <xdr:cNvPr id="722" name="テキスト ボックス 721"/>
        <xdr:cNvSpPr txBox="1"/>
      </xdr:nvSpPr>
      <xdr:spPr>
        <a:xfrm>
          <a:off x="12547111" y="159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6" name="直線コネクタ 745"/>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9"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0" name="直線コネクタ 749"/>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33655</xdr:rowOff>
    </xdr:from>
    <xdr:to>
      <xdr:col>116</xdr:col>
      <xdr:colOff>63500</xdr:colOff>
      <xdr:row>38</xdr:row>
      <xdr:rowOff>116713</xdr:rowOff>
    </xdr:to>
    <xdr:cxnSp macro="">
      <xdr:nvCxnSpPr>
        <xdr:cNvPr id="751" name="直線コネクタ 750"/>
        <xdr:cNvCxnSpPr/>
      </xdr:nvCxnSpPr>
      <xdr:spPr>
        <a:xfrm flipV="1">
          <a:off x="21323300" y="6548755"/>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2"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3" name="フローチャート: 判断 752"/>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80899</xdr:rowOff>
    </xdr:from>
    <xdr:to>
      <xdr:col>111</xdr:col>
      <xdr:colOff>177800</xdr:colOff>
      <xdr:row>38</xdr:row>
      <xdr:rowOff>116713</xdr:rowOff>
    </xdr:to>
    <xdr:cxnSp macro="">
      <xdr:nvCxnSpPr>
        <xdr:cNvPr id="754" name="直線コネクタ 753"/>
        <xdr:cNvCxnSpPr/>
      </xdr:nvCxnSpPr>
      <xdr:spPr>
        <a:xfrm>
          <a:off x="20434300" y="659599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5" name="フローチャート: 判断 754"/>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6" name="テキスト ボックス 755"/>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78613</xdr:rowOff>
    </xdr:from>
    <xdr:to>
      <xdr:col>107</xdr:col>
      <xdr:colOff>50800</xdr:colOff>
      <xdr:row>38</xdr:row>
      <xdr:rowOff>80899</xdr:rowOff>
    </xdr:to>
    <xdr:cxnSp macro="">
      <xdr:nvCxnSpPr>
        <xdr:cNvPr id="757" name="直線コネクタ 756"/>
        <xdr:cNvCxnSpPr/>
      </xdr:nvCxnSpPr>
      <xdr:spPr>
        <a:xfrm>
          <a:off x="19545300" y="65937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8" name="フローチャート: 判断 757"/>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9" name="テキスト ボックス 758"/>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78613</xdr:rowOff>
    </xdr:from>
    <xdr:to>
      <xdr:col>102</xdr:col>
      <xdr:colOff>114300</xdr:colOff>
      <xdr:row>38</xdr:row>
      <xdr:rowOff>99060</xdr:rowOff>
    </xdr:to>
    <xdr:cxnSp macro="">
      <xdr:nvCxnSpPr>
        <xdr:cNvPr id="760" name="直線コネクタ 759"/>
        <xdr:cNvCxnSpPr/>
      </xdr:nvCxnSpPr>
      <xdr:spPr>
        <a:xfrm flipV="1">
          <a:off x="18656300" y="659371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1" name="フローチャート: 判断 760"/>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2" name="テキスト ボックス 761"/>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3" name="フローチャート: 判断 762"/>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4" name="テキスト ボックス 763"/>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154305</xdr:rowOff>
    </xdr:from>
    <xdr:to>
      <xdr:col>116</xdr:col>
      <xdr:colOff>114300</xdr:colOff>
      <xdr:row>38</xdr:row>
      <xdr:rowOff>84455</xdr:rowOff>
    </xdr:to>
    <xdr:sp macro="" textlink="">
      <xdr:nvSpPr>
        <xdr:cNvPr id="770" name="楕円 769"/>
        <xdr:cNvSpPr/>
      </xdr:nvSpPr>
      <xdr:spPr>
        <a:xfrm>
          <a:off x="22110700" y="64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132732</xdr:rowOff>
    </xdr:from>
    <xdr:ext cx="469744" cy="259045"/>
    <xdr:sp macro="" textlink="">
      <xdr:nvSpPr>
        <xdr:cNvPr id="771" name="投資及び出資金該当値テキスト"/>
        <xdr:cNvSpPr txBox="1"/>
      </xdr:nvSpPr>
      <xdr:spPr>
        <a:xfrm>
          <a:off x="22212300" y="64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65913</xdr:rowOff>
    </xdr:from>
    <xdr:to>
      <xdr:col>112</xdr:col>
      <xdr:colOff>38100</xdr:colOff>
      <xdr:row>38</xdr:row>
      <xdr:rowOff>167513</xdr:rowOff>
    </xdr:to>
    <xdr:sp macro="" textlink="">
      <xdr:nvSpPr>
        <xdr:cNvPr id="772" name="楕円 771"/>
        <xdr:cNvSpPr/>
      </xdr:nvSpPr>
      <xdr:spPr>
        <a:xfrm>
          <a:off x="21272500" y="65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158640</xdr:rowOff>
    </xdr:from>
    <xdr:ext cx="378565" cy="259045"/>
    <xdr:sp macro="" textlink="">
      <xdr:nvSpPr>
        <xdr:cNvPr id="773" name="テキスト ボックス 772"/>
        <xdr:cNvSpPr txBox="1"/>
      </xdr:nvSpPr>
      <xdr:spPr>
        <a:xfrm>
          <a:off x="21134017" y="66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30099</xdr:rowOff>
    </xdr:from>
    <xdr:to>
      <xdr:col>107</xdr:col>
      <xdr:colOff>101600</xdr:colOff>
      <xdr:row>38</xdr:row>
      <xdr:rowOff>131699</xdr:rowOff>
    </xdr:to>
    <xdr:sp macro="" textlink="">
      <xdr:nvSpPr>
        <xdr:cNvPr id="774" name="楕円 773"/>
        <xdr:cNvSpPr/>
      </xdr:nvSpPr>
      <xdr:spPr>
        <a:xfrm>
          <a:off x="20383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122826</xdr:rowOff>
    </xdr:from>
    <xdr:ext cx="469744" cy="259045"/>
    <xdr:sp macro="" textlink="">
      <xdr:nvSpPr>
        <xdr:cNvPr id="775" name="テキスト ボックス 774"/>
        <xdr:cNvSpPr txBox="1"/>
      </xdr:nvSpPr>
      <xdr:spPr>
        <a:xfrm>
          <a:off x="20199428"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27813</xdr:rowOff>
    </xdr:from>
    <xdr:to>
      <xdr:col>102</xdr:col>
      <xdr:colOff>165100</xdr:colOff>
      <xdr:row>38</xdr:row>
      <xdr:rowOff>129413</xdr:rowOff>
    </xdr:to>
    <xdr:sp macro="" textlink="">
      <xdr:nvSpPr>
        <xdr:cNvPr id="776" name="楕円 775"/>
        <xdr:cNvSpPr/>
      </xdr:nvSpPr>
      <xdr:spPr>
        <a:xfrm>
          <a:off x="19494500" y="65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120540</xdr:rowOff>
    </xdr:from>
    <xdr:ext cx="469744" cy="259045"/>
    <xdr:sp macro="" textlink="">
      <xdr:nvSpPr>
        <xdr:cNvPr id="777" name="テキスト ボックス 776"/>
        <xdr:cNvSpPr txBox="1"/>
      </xdr:nvSpPr>
      <xdr:spPr>
        <a:xfrm>
          <a:off x="19310428" y="66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48260</xdr:rowOff>
    </xdr:from>
    <xdr:to>
      <xdr:col>98</xdr:col>
      <xdr:colOff>38100</xdr:colOff>
      <xdr:row>38</xdr:row>
      <xdr:rowOff>149860</xdr:rowOff>
    </xdr:to>
    <xdr:sp macro="" textlink="">
      <xdr:nvSpPr>
        <xdr:cNvPr id="778" name="楕円 777"/>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140987</xdr:rowOff>
    </xdr:from>
    <xdr:ext cx="378565" cy="259045"/>
    <xdr:sp macro="" textlink="">
      <xdr:nvSpPr>
        <xdr:cNvPr id="779" name="テキスト ボックス 778"/>
        <xdr:cNvSpPr txBox="1"/>
      </xdr:nvSpPr>
      <xdr:spPr>
        <a:xfrm>
          <a:off x="18467017" y="66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3" name="直線コネクタ 802"/>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4"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5" name="直線コネクタ 804"/>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6"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7" name="直線コネクタ 806"/>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46889</xdr:rowOff>
    </xdr:from>
    <xdr:to>
      <xdr:col>116</xdr:col>
      <xdr:colOff>63500</xdr:colOff>
      <xdr:row>56</xdr:row>
      <xdr:rowOff>52298</xdr:rowOff>
    </xdr:to>
    <xdr:cxnSp macro="">
      <xdr:nvCxnSpPr>
        <xdr:cNvPr id="808" name="直線コネクタ 807"/>
        <xdr:cNvCxnSpPr/>
      </xdr:nvCxnSpPr>
      <xdr:spPr>
        <a:xfrm flipV="1">
          <a:off x="21323300" y="9648089"/>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54221</xdr:rowOff>
    </xdr:from>
    <xdr:ext cx="469744" cy="259045"/>
    <xdr:sp macro="" textlink="">
      <xdr:nvSpPr>
        <xdr:cNvPr id="809" name="貸付金平均値テキスト"/>
        <xdr:cNvSpPr txBox="1"/>
      </xdr:nvSpPr>
      <xdr:spPr>
        <a:xfrm>
          <a:off x="22212300" y="982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0" name="フローチャート: 判断 809"/>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52298</xdr:rowOff>
    </xdr:from>
    <xdr:to>
      <xdr:col>111</xdr:col>
      <xdr:colOff>177800</xdr:colOff>
      <xdr:row>56</xdr:row>
      <xdr:rowOff>61785</xdr:rowOff>
    </xdr:to>
    <xdr:cxnSp macro="">
      <xdr:nvCxnSpPr>
        <xdr:cNvPr id="811" name="直線コネクタ 810"/>
        <xdr:cNvCxnSpPr/>
      </xdr:nvCxnSpPr>
      <xdr:spPr>
        <a:xfrm flipV="1">
          <a:off x="20434300" y="965349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2" name="フローチャート: 判断 811"/>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41648</xdr:rowOff>
    </xdr:from>
    <xdr:ext cx="469744" cy="259045"/>
    <xdr:sp macro="" textlink="">
      <xdr:nvSpPr>
        <xdr:cNvPr id="813" name="テキスト ボックス 812"/>
        <xdr:cNvSpPr txBox="1"/>
      </xdr:nvSpPr>
      <xdr:spPr>
        <a:xfrm>
          <a:off x="21088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61785</xdr:rowOff>
    </xdr:from>
    <xdr:to>
      <xdr:col>107</xdr:col>
      <xdr:colOff>50800</xdr:colOff>
      <xdr:row>56</xdr:row>
      <xdr:rowOff>65634</xdr:rowOff>
    </xdr:to>
    <xdr:cxnSp macro="">
      <xdr:nvCxnSpPr>
        <xdr:cNvPr id="814" name="直線コネクタ 813"/>
        <xdr:cNvCxnSpPr/>
      </xdr:nvCxnSpPr>
      <xdr:spPr>
        <a:xfrm flipV="1">
          <a:off x="19545300" y="966298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5" name="フローチャート: 判断 814"/>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35437</xdr:rowOff>
    </xdr:from>
    <xdr:ext cx="469744" cy="259045"/>
    <xdr:sp macro="" textlink="">
      <xdr:nvSpPr>
        <xdr:cNvPr id="816" name="テキスト ボックス 815"/>
        <xdr:cNvSpPr txBox="1"/>
      </xdr:nvSpPr>
      <xdr:spPr>
        <a:xfrm>
          <a:off x="20199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65634</xdr:rowOff>
    </xdr:from>
    <xdr:to>
      <xdr:col>102</xdr:col>
      <xdr:colOff>114300</xdr:colOff>
      <xdr:row>56</xdr:row>
      <xdr:rowOff>71654</xdr:rowOff>
    </xdr:to>
    <xdr:cxnSp macro="">
      <xdr:nvCxnSpPr>
        <xdr:cNvPr id="817" name="直線コネクタ 816"/>
        <xdr:cNvCxnSpPr/>
      </xdr:nvCxnSpPr>
      <xdr:spPr>
        <a:xfrm flipV="1">
          <a:off x="18656300" y="966683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8" name="フローチャート: 判断 817"/>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28960</xdr:rowOff>
    </xdr:from>
    <xdr:ext cx="469744" cy="259045"/>
    <xdr:sp macro="" textlink="">
      <xdr:nvSpPr>
        <xdr:cNvPr id="819" name="テキスト ボックス 818"/>
        <xdr:cNvSpPr txBox="1"/>
      </xdr:nvSpPr>
      <xdr:spPr>
        <a:xfrm>
          <a:off x="19310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0" name="フローチャート: 判断 819"/>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19969</xdr:rowOff>
    </xdr:from>
    <xdr:ext cx="469744" cy="259045"/>
    <xdr:sp macro="" textlink="">
      <xdr:nvSpPr>
        <xdr:cNvPr id="821" name="テキスト ボックス 820"/>
        <xdr:cNvSpPr txBox="1"/>
      </xdr:nvSpPr>
      <xdr:spPr>
        <a:xfrm>
          <a:off x="18421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167539</xdr:rowOff>
    </xdr:from>
    <xdr:to>
      <xdr:col>116</xdr:col>
      <xdr:colOff>114300</xdr:colOff>
      <xdr:row>56</xdr:row>
      <xdr:rowOff>97689</xdr:rowOff>
    </xdr:to>
    <xdr:sp macro="" textlink="">
      <xdr:nvSpPr>
        <xdr:cNvPr id="827" name="楕円 826"/>
        <xdr:cNvSpPr/>
      </xdr:nvSpPr>
      <xdr:spPr>
        <a:xfrm>
          <a:off x="22110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18966</xdr:rowOff>
    </xdr:from>
    <xdr:ext cx="534377" cy="259045"/>
    <xdr:sp macro="" textlink="">
      <xdr:nvSpPr>
        <xdr:cNvPr id="828" name="貸付金該当値テキスト"/>
        <xdr:cNvSpPr txBox="1"/>
      </xdr:nvSpPr>
      <xdr:spPr>
        <a:xfrm>
          <a:off x="22212300" y="94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1498</xdr:rowOff>
    </xdr:from>
    <xdr:to>
      <xdr:col>112</xdr:col>
      <xdr:colOff>38100</xdr:colOff>
      <xdr:row>56</xdr:row>
      <xdr:rowOff>103098</xdr:rowOff>
    </xdr:to>
    <xdr:sp macro="" textlink="">
      <xdr:nvSpPr>
        <xdr:cNvPr id="829" name="楕円 828"/>
        <xdr:cNvSpPr/>
      </xdr:nvSpPr>
      <xdr:spPr>
        <a:xfrm>
          <a:off x="212725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119625</xdr:rowOff>
    </xdr:from>
    <xdr:ext cx="534377" cy="259045"/>
    <xdr:sp macro="" textlink="">
      <xdr:nvSpPr>
        <xdr:cNvPr id="830" name="テキスト ボックス 829"/>
        <xdr:cNvSpPr txBox="1"/>
      </xdr:nvSpPr>
      <xdr:spPr>
        <a:xfrm>
          <a:off x="21056111" y="93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10985</xdr:rowOff>
    </xdr:from>
    <xdr:to>
      <xdr:col>107</xdr:col>
      <xdr:colOff>101600</xdr:colOff>
      <xdr:row>56</xdr:row>
      <xdr:rowOff>112585</xdr:rowOff>
    </xdr:to>
    <xdr:sp macro="" textlink="">
      <xdr:nvSpPr>
        <xdr:cNvPr id="831" name="楕円 830"/>
        <xdr:cNvSpPr/>
      </xdr:nvSpPr>
      <xdr:spPr>
        <a:xfrm>
          <a:off x="20383500" y="96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129112</xdr:rowOff>
    </xdr:from>
    <xdr:ext cx="534377" cy="259045"/>
    <xdr:sp macro="" textlink="">
      <xdr:nvSpPr>
        <xdr:cNvPr id="832" name="テキスト ボックス 831"/>
        <xdr:cNvSpPr txBox="1"/>
      </xdr:nvSpPr>
      <xdr:spPr>
        <a:xfrm>
          <a:off x="20167111" y="93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14834</xdr:rowOff>
    </xdr:from>
    <xdr:to>
      <xdr:col>102</xdr:col>
      <xdr:colOff>165100</xdr:colOff>
      <xdr:row>56</xdr:row>
      <xdr:rowOff>116434</xdr:rowOff>
    </xdr:to>
    <xdr:sp macro="" textlink="">
      <xdr:nvSpPr>
        <xdr:cNvPr id="833" name="楕円 832"/>
        <xdr:cNvSpPr/>
      </xdr:nvSpPr>
      <xdr:spPr>
        <a:xfrm>
          <a:off x="19494500" y="96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132961</xdr:rowOff>
    </xdr:from>
    <xdr:ext cx="534377" cy="259045"/>
    <xdr:sp macro="" textlink="">
      <xdr:nvSpPr>
        <xdr:cNvPr id="834" name="テキスト ボックス 833"/>
        <xdr:cNvSpPr txBox="1"/>
      </xdr:nvSpPr>
      <xdr:spPr>
        <a:xfrm>
          <a:off x="19278111" y="93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20854</xdr:rowOff>
    </xdr:from>
    <xdr:to>
      <xdr:col>98</xdr:col>
      <xdr:colOff>38100</xdr:colOff>
      <xdr:row>56</xdr:row>
      <xdr:rowOff>122454</xdr:rowOff>
    </xdr:to>
    <xdr:sp macro="" textlink="">
      <xdr:nvSpPr>
        <xdr:cNvPr id="835" name="楕円 834"/>
        <xdr:cNvSpPr/>
      </xdr:nvSpPr>
      <xdr:spPr>
        <a:xfrm>
          <a:off x="18605500" y="96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138981</xdr:rowOff>
    </xdr:from>
    <xdr:ext cx="534377" cy="259045"/>
    <xdr:sp macro="" textlink="">
      <xdr:nvSpPr>
        <xdr:cNvPr id="836" name="テキスト ボックス 835"/>
        <xdr:cNvSpPr txBox="1"/>
      </xdr:nvSpPr>
      <xdr:spPr>
        <a:xfrm>
          <a:off x="18389111" y="93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59" name="直線コネクタ 858"/>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0"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1" name="直線コネクタ 860"/>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2"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3" name="直線コネクタ 862"/>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49312</xdr:rowOff>
    </xdr:from>
    <xdr:to>
      <xdr:col>116</xdr:col>
      <xdr:colOff>63500</xdr:colOff>
      <xdr:row>73</xdr:row>
      <xdr:rowOff>83739</xdr:rowOff>
    </xdr:to>
    <xdr:cxnSp macro="">
      <xdr:nvCxnSpPr>
        <xdr:cNvPr id="864" name="直線コネクタ 863"/>
        <xdr:cNvCxnSpPr/>
      </xdr:nvCxnSpPr>
      <xdr:spPr>
        <a:xfrm>
          <a:off x="21323300" y="12222262"/>
          <a:ext cx="838200" cy="37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5" name="繰出金平均値テキスト"/>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6" name="フローチャート: 判断 865"/>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49312</xdr:rowOff>
    </xdr:from>
    <xdr:to>
      <xdr:col>111</xdr:col>
      <xdr:colOff>177800</xdr:colOff>
      <xdr:row>71</xdr:row>
      <xdr:rowOff>151130</xdr:rowOff>
    </xdr:to>
    <xdr:cxnSp macro="">
      <xdr:nvCxnSpPr>
        <xdr:cNvPr id="867" name="直線コネクタ 866"/>
        <xdr:cNvCxnSpPr/>
      </xdr:nvCxnSpPr>
      <xdr:spPr>
        <a:xfrm flipV="1">
          <a:off x="20434300" y="12222262"/>
          <a:ext cx="889000" cy="10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68" name="フローチャート: 判断 867"/>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69" name="テキスト ボックス 868"/>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87442</xdr:rowOff>
    </xdr:from>
    <xdr:to>
      <xdr:col>107</xdr:col>
      <xdr:colOff>50800</xdr:colOff>
      <xdr:row>71</xdr:row>
      <xdr:rowOff>151130</xdr:rowOff>
    </xdr:to>
    <xdr:cxnSp macro="">
      <xdr:nvCxnSpPr>
        <xdr:cNvPr id="870" name="直線コネクタ 869"/>
        <xdr:cNvCxnSpPr/>
      </xdr:nvCxnSpPr>
      <xdr:spPr>
        <a:xfrm>
          <a:off x="19545300" y="12260392"/>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1" name="フローチャート: 判断 870"/>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40515</xdr:rowOff>
    </xdr:from>
    <xdr:ext cx="534377" cy="259045"/>
    <xdr:sp macro="" textlink="">
      <xdr:nvSpPr>
        <xdr:cNvPr id="872" name="テキスト ボックス 871"/>
        <xdr:cNvSpPr txBox="1"/>
      </xdr:nvSpPr>
      <xdr:spPr>
        <a:xfrm>
          <a:off x="20167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87442</xdr:rowOff>
    </xdr:from>
    <xdr:to>
      <xdr:col>102</xdr:col>
      <xdr:colOff>114300</xdr:colOff>
      <xdr:row>72</xdr:row>
      <xdr:rowOff>71623</xdr:rowOff>
    </xdr:to>
    <xdr:cxnSp macro="">
      <xdr:nvCxnSpPr>
        <xdr:cNvPr id="873" name="直線コネクタ 872"/>
        <xdr:cNvCxnSpPr/>
      </xdr:nvCxnSpPr>
      <xdr:spPr>
        <a:xfrm flipV="1">
          <a:off x="18656300" y="12260392"/>
          <a:ext cx="889000" cy="1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4" name="フローチャート: 判断 873"/>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5" name="テキスト ボックス 874"/>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6" name="フローチャート: 判断 875"/>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7" name="テキスト ボックス 876"/>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32939</xdr:rowOff>
    </xdr:from>
    <xdr:to>
      <xdr:col>116</xdr:col>
      <xdr:colOff>114300</xdr:colOff>
      <xdr:row>73</xdr:row>
      <xdr:rowOff>134539</xdr:rowOff>
    </xdr:to>
    <xdr:sp macro="" textlink="">
      <xdr:nvSpPr>
        <xdr:cNvPr id="883" name="楕円 882"/>
        <xdr:cNvSpPr/>
      </xdr:nvSpPr>
      <xdr:spPr>
        <a:xfrm>
          <a:off x="22110700" y="125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55816</xdr:rowOff>
    </xdr:from>
    <xdr:ext cx="534377" cy="259045"/>
    <xdr:sp macro="" textlink="">
      <xdr:nvSpPr>
        <xdr:cNvPr id="884" name="繰出金該当値テキスト"/>
        <xdr:cNvSpPr txBox="1"/>
      </xdr:nvSpPr>
      <xdr:spPr>
        <a:xfrm>
          <a:off x="22212300" y="1240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169962</xdr:rowOff>
    </xdr:from>
    <xdr:to>
      <xdr:col>112</xdr:col>
      <xdr:colOff>38100</xdr:colOff>
      <xdr:row>71</xdr:row>
      <xdr:rowOff>100112</xdr:rowOff>
    </xdr:to>
    <xdr:sp macro="" textlink="">
      <xdr:nvSpPr>
        <xdr:cNvPr id="885" name="楕円 884"/>
        <xdr:cNvSpPr/>
      </xdr:nvSpPr>
      <xdr:spPr>
        <a:xfrm>
          <a:off x="21272500" y="121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116639</xdr:rowOff>
    </xdr:from>
    <xdr:ext cx="534377" cy="259045"/>
    <xdr:sp macro="" textlink="">
      <xdr:nvSpPr>
        <xdr:cNvPr id="886" name="テキスト ボックス 885"/>
        <xdr:cNvSpPr txBox="1"/>
      </xdr:nvSpPr>
      <xdr:spPr>
        <a:xfrm>
          <a:off x="21056111" y="119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100330</xdr:rowOff>
    </xdr:from>
    <xdr:to>
      <xdr:col>107</xdr:col>
      <xdr:colOff>101600</xdr:colOff>
      <xdr:row>72</xdr:row>
      <xdr:rowOff>30480</xdr:rowOff>
    </xdr:to>
    <xdr:sp macro="" textlink="">
      <xdr:nvSpPr>
        <xdr:cNvPr id="887" name="楕円 886"/>
        <xdr:cNvSpPr/>
      </xdr:nvSpPr>
      <xdr:spPr>
        <a:xfrm>
          <a:off x="203835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21607</xdr:rowOff>
    </xdr:from>
    <xdr:ext cx="534377" cy="259045"/>
    <xdr:sp macro="" textlink="">
      <xdr:nvSpPr>
        <xdr:cNvPr id="888" name="テキスト ボックス 887"/>
        <xdr:cNvSpPr txBox="1"/>
      </xdr:nvSpPr>
      <xdr:spPr>
        <a:xfrm>
          <a:off x="20167111" y="123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36642</xdr:rowOff>
    </xdr:from>
    <xdr:to>
      <xdr:col>102</xdr:col>
      <xdr:colOff>165100</xdr:colOff>
      <xdr:row>71</xdr:row>
      <xdr:rowOff>138242</xdr:rowOff>
    </xdr:to>
    <xdr:sp macro="" textlink="">
      <xdr:nvSpPr>
        <xdr:cNvPr id="889" name="楕円 888"/>
        <xdr:cNvSpPr/>
      </xdr:nvSpPr>
      <xdr:spPr>
        <a:xfrm>
          <a:off x="19494500" y="1220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154769</xdr:rowOff>
    </xdr:from>
    <xdr:ext cx="534377" cy="259045"/>
    <xdr:sp macro="" textlink="">
      <xdr:nvSpPr>
        <xdr:cNvPr id="890" name="テキスト ボックス 889"/>
        <xdr:cNvSpPr txBox="1"/>
      </xdr:nvSpPr>
      <xdr:spPr>
        <a:xfrm>
          <a:off x="19278111" y="119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20823</xdr:rowOff>
    </xdr:from>
    <xdr:to>
      <xdr:col>98</xdr:col>
      <xdr:colOff>38100</xdr:colOff>
      <xdr:row>72</xdr:row>
      <xdr:rowOff>122423</xdr:rowOff>
    </xdr:to>
    <xdr:sp macro="" textlink="">
      <xdr:nvSpPr>
        <xdr:cNvPr id="891" name="楕円 890"/>
        <xdr:cNvSpPr/>
      </xdr:nvSpPr>
      <xdr:spPr>
        <a:xfrm>
          <a:off x="18605500" y="123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113550</xdr:rowOff>
    </xdr:from>
    <xdr:ext cx="534377" cy="259045"/>
    <xdr:sp macro="" textlink="">
      <xdr:nvSpPr>
        <xdr:cNvPr id="892" name="テキスト ボックス 891"/>
        <xdr:cNvSpPr txBox="1"/>
      </xdr:nvSpPr>
      <xdr:spPr>
        <a:xfrm>
          <a:off x="18389111" y="124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主な構成項目である物件費は住民一人当たり</a:t>
          </a:r>
          <a:r>
            <a:rPr kumimoji="1" lang="en-US" altLang="ja-JP" sz="1300" baseline="0">
              <a:latin typeface="ＭＳ Ｐゴシック" panose="020B0600070205080204" pitchFamily="50" charset="-128"/>
              <a:ea typeface="ＭＳ Ｐゴシック" panose="020B0600070205080204" pitchFamily="50" charset="-128"/>
            </a:rPr>
            <a:t>125,347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円となっており、類似団体平均を大きく上回っている。これは、会計年度任用職員制度の導入に伴う物件費の減はあるものの、平成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年度から本格的に実施している原発事故による放射性物質の除染事業費の増、ＧＩＧＡスクール整備事業教材用備品購入費の増、新型コロナウイルス感染症対策用備品及び消耗品の増の影響により前年度比</a:t>
          </a:r>
          <a:r>
            <a:rPr kumimoji="1" lang="en-US" altLang="ja-JP" sz="1300" baseline="0">
              <a:latin typeface="ＭＳ Ｐゴシック" panose="020B0600070205080204" pitchFamily="50" charset="-128"/>
              <a:ea typeface="ＭＳ Ｐゴシック" panose="020B0600070205080204" pitchFamily="50" charset="-128"/>
            </a:rPr>
            <a:t>6.5</a:t>
          </a:r>
          <a:r>
            <a:rPr kumimoji="1" lang="ja-JP" altLang="en-US" sz="1300" baseline="0">
              <a:latin typeface="ＭＳ Ｐゴシック" panose="020B0600070205080204" pitchFamily="50" charset="-128"/>
              <a:ea typeface="ＭＳ Ｐゴシック" panose="020B0600070205080204" pitchFamily="50" charset="-128"/>
            </a:rPr>
            <a:t>％の増となったものである。今後、除染関連事業は完了が予定されていること、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ＧＩＧＡスクール整備事業教材用備品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購入</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年度に完了したことから</a:t>
          </a:r>
          <a:r>
            <a:rPr kumimoji="1" lang="ja-JP" altLang="en-US" sz="1300" baseline="0">
              <a:latin typeface="ＭＳ Ｐゴシック" panose="020B0600070205080204" pitchFamily="50" charset="-128"/>
              <a:ea typeface="ＭＳ Ｐゴシック" panose="020B0600070205080204" pitchFamily="50" charset="-128"/>
            </a:rPr>
            <a:t>物件費の縮減が見込まれる。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202,444</a:t>
          </a:r>
          <a:r>
            <a:rPr kumimoji="1" lang="ja-JP" altLang="en-US" sz="1300" baseline="0">
              <a:latin typeface="ＭＳ Ｐゴシック" panose="020B0600070205080204" pitchFamily="50" charset="-128"/>
              <a:ea typeface="ＭＳ Ｐゴシック" panose="020B0600070205080204" pitchFamily="50" charset="-128"/>
            </a:rPr>
            <a:t>円と前年度と比較し著しい増となっており、これは、主に</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千円の給付を行った特別定額給付金給付事業によるものである。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baseline="0">
              <a:latin typeface="ＭＳ Ｐゴシック" panose="020B0600070205080204" pitchFamily="50" charset="-128"/>
              <a:ea typeface="ＭＳ Ｐゴシック" panose="020B0600070205080204" pitchFamily="50" charset="-128"/>
            </a:rPr>
            <a:t>36,917</a:t>
          </a:r>
          <a:r>
            <a:rPr kumimoji="1" lang="ja-JP" altLang="en-US" sz="1300" baseline="0">
              <a:latin typeface="ＭＳ Ｐゴシック" panose="020B0600070205080204" pitchFamily="50" charset="-128"/>
              <a:ea typeface="ＭＳ Ｐゴシック" panose="020B0600070205080204" pitchFamily="50" charset="-128"/>
            </a:rPr>
            <a:t>円と前年度と比較し著しい増となっており、これは、令和元年発生台風</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号及び豪雨による災害に係る災害復旧事業の本格化によるものである。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77,579</a:t>
          </a:r>
          <a:r>
            <a:rPr kumimoji="1" lang="ja-JP" altLang="en-US" sz="1300" baseline="0">
              <a:latin typeface="ＭＳ Ｐゴシック" panose="020B0600070205080204" pitchFamily="50" charset="-128"/>
              <a:ea typeface="ＭＳ Ｐゴシック" panose="020B0600070205080204" pitchFamily="50" charset="-128"/>
            </a:rPr>
            <a:t>円となっており、前年度比</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％の減となっている。これは、二本松城跡整備総合事業及び社会資本整備総合事業の減によるものである。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今後は、新総合計画及び公共施設等総合管理計画に基づき事業の厳選を徹底するとともに、維持補修費も含めた事業費の減少を目指すこととしている。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53,654
53,313
344.42
42,527,164
40,025,903
1,655,591
16,954,827
32,665,765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28601</xdr:rowOff>
    </xdr:from>
    <xdr:to>
      <xdr:col>24</xdr:col>
      <xdr:colOff>62865</xdr:colOff>
      <xdr:row>37</xdr:row>
      <xdr:rowOff>41402</xdr:rowOff>
    </xdr:to>
    <xdr:cxnSp macro="">
      <xdr:nvCxnSpPr>
        <xdr:cNvPr id="54" name="直線コネクタ 53"/>
        <xdr:cNvCxnSpPr/>
      </xdr:nvCxnSpPr>
      <xdr:spPr>
        <a:xfrm flipV="1">
          <a:off x="4633595" y="5686451"/>
          <a:ext cx="1270" cy="698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45229</xdr:rowOff>
    </xdr:from>
    <xdr:ext cx="469744" cy="259045"/>
    <xdr:sp macro="" textlink="">
      <xdr:nvSpPr>
        <xdr:cNvPr id="55" name="議会費最小値テキスト"/>
        <xdr:cNvSpPr txBox="1"/>
      </xdr:nvSpPr>
      <xdr:spPr>
        <a:xfrm>
          <a:off x="4686300"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41402</xdr:rowOff>
    </xdr:from>
    <xdr:to>
      <xdr:col>24</xdr:col>
      <xdr:colOff>152400</xdr:colOff>
      <xdr:row>37</xdr:row>
      <xdr:rowOff>41402</xdr:rowOff>
    </xdr:to>
    <xdr:cxnSp macro="">
      <xdr:nvCxnSpPr>
        <xdr:cNvPr id="56" name="直線コネクタ 55"/>
        <xdr:cNvCxnSpPr/>
      </xdr:nvCxnSpPr>
      <xdr:spPr>
        <a:xfrm>
          <a:off x="4546600" y="638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146728</xdr:rowOff>
    </xdr:from>
    <xdr:ext cx="469744" cy="259045"/>
    <xdr:sp macro="" textlink="">
      <xdr:nvSpPr>
        <xdr:cNvPr id="57" name="議会費最大値テキスト"/>
        <xdr:cNvSpPr txBox="1"/>
      </xdr:nvSpPr>
      <xdr:spPr>
        <a:xfrm>
          <a:off x="4686300" y="54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28601</xdr:rowOff>
    </xdr:from>
    <xdr:to>
      <xdr:col>24</xdr:col>
      <xdr:colOff>152400</xdr:colOff>
      <xdr:row>33</xdr:row>
      <xdr:rowOff>28601</xdr:rowOff>
    </xdr:to>
    <xdr:cxnSp macro="">
      <xdr:nvCxnSpPr>
        <xdr:cNvPr id="58" name="直線コネクタ 57"/>
        <xdr:cNvCxnSpPr/>
      </xdr:nvCxnSpPr>
      <xdr:spPr>
        <a:xfrm>
          <a:off x="4546600" y="568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158902</xdr:rowOff>
    </xdr:from>
    <xdr:to>
      <xdr:col>24</xdr:col>
      <xdr:colOff>63500</xdr:colOff>
      <xdr:row>33</xdr:row>
      <xdr:rowOff>28601</xdr:rowOff>
    </xdr:to>
    <xdr:cxnSp macro="">
      <xdr:nvCxnSpPr>
        <xdr:cNvPr id="59" name="直線コネクタ 58"/>
        <xdr:cNvCxnSpPr/>
      </xdr:nvCxnSpPr>
      <xdr:spPr>
        <a:xfrm>
          <a:off x="3797300" y="5645302"/>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11549</xdr:rowOff>
    </xdr:from>
    <xdr:ext cx="469744" cy="259045"/>
    <xdr:sp macro="" textlink="">
      <xdr:nvSpPr>
        <xdr:cNvPr id="60" name="議会費平均値テキスト"/>
        <xdr:cNvSpPr txBox="1"/>
      </xdr:nvSpPr>
      <xdr:spPr>
        <a:xfrm>
          <a:off x="4686300" y="5840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33122</xdr:rowOff>
    </xdr:from>
    <xdr:to>
      <xdr:col>24</xdr:col>
      <xdr:colOff>114300</xdr:colOff>
      <xdr:row>34</xdr:row>
      <xdr:rowOff>134722</xdr:rowOff>
    </xdr:to>
    <xdr:sp macro="" textlink="">
      <xdr:nvSpPr>
        <xdr:cNvPr id="61" name="フローチャート: 判断 60"/>
        <xdr:cNvSpPr/>
      </xdr:nvSpPr>
      <xdr:spPr>
        <a:xfrm>
          <a:off x="45847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59233</xdr:rowOff>
    </xdr:from>
    <xdr:to>
      <xdr:col>19</xdr:col>
      <xdr:colOff>177800</xdr:colOff>
      <xdr:row>32</xdr:row>
      <xdr:rowOff>158902</xdr:rowOff>
    </xdr:to>
    <xdr:cxnSp macro="">
      <xdr:nvCxnSpPr>
        <xdr:cNvPr id="62" name="直線コネクタ 61"/>
        <xdr:cNvCxnSpPr/>
      </xdr:nvCxnSpPr>
      <xdr:spPr>
        <a:xfrm>
          <a:off x="2908300" y="5545633"/>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31750</xdr:rowOff>
    </xdr:from>
    <xdr:to>
      <xdr:col>20</xdr:col>
      <xdr:colOff>38100</xdr:colOff>
      <xdr:row>34</xdr:row>
      <xdr:rowOff>133350</xdr:rowOff>
    </xdr:to>
    <xdr:sp macro="" textlink="">
      <xdr:nvSpPr>
        <xdr:cNvPr id="63" name="フローチャート: 判断 62"/>
        <xdr:cNvSpPr/>
      </xdr:nvSpPr>
      <xdr:spPr>
        <a:xfrm>
          <a:off x="3746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124477</xdr:rowOff>
    </xdr:from>
    <xdr:ext cx="469744" cy="259045"/>
    <xdr:sp macro="" textlink="">
      <xdr:nvSpPr>
        <xdr:cNvPr id="64" name="テキスト ボックス 63"/>
        <xdr:cNvSpPr txBox="1"/>
      </xdr:nvSpPr>
      <xdr:spPr>
        <a:xfrm>
          <a:off x="3562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149758</xdr:rowOff>
    </xdr:from>
    <xdr:to>
      <xdr:col>15</xdr:col>
      <xdr:colOff>50800</xdr:colOff>
      <xdr:row>32</xdr:row>
      <xdr:rowOff>59233</xdr:rowOff>
    </xdr:to>
    <xdr:cxnSp macro="">
      <xdr:nvCxnSpPr>
        <xdr:cNvPr id="65" name="直線コネクタ 64"/>
        <xdr:cNvCxnSpPr/>
      </xdr:nvCxnSpPr>
      <xdr:spPr>
        <a:xfrm>
          <a:off x="2019300" y="546470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47295</xdr:rowOff>
    </xdr:from>
    <xdr:to>
      <xdr:col>15</xdr:col>
      <xdr:colOff>101600</xdr:colOff>
      <xdr:row>34</xdr:row>
      <xdr:rowOff>148895</xdr:rowOff>
    </xdr:to>
    <xdr:sp macro="" textlink="">
      <xdr:nvSpPr>
        <xdr:cNvPr id="66" name="フローチャート: 判断 65"/>
        <xdr:cNvSpPr/>
      </xdr:nvSpPr>
      <xdr:spPr>
        <a:xfrm>
          <a:off x="2857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140022</xdr:rowOff>
    </xdr:from>
    <xdr:ext cx="469744" cy="259045"/>
    <xdr:sp macro="" textlink="">
      <xdr:nvSpPr>
        <xdr:cNvPr id="67" name="テキスト ボックス 66"/>
        <xdr:cNvSpPr txBox="1"/>
      </xdr:nvSpPr>
      <xdr:spPr>
        <a:xfrm>
          <a:off x="2673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149758</xdr:rowOff>
    </xdr:from>
    <xdr:to>
      <xdr:col>10</xdr:col>
      <xdr:colOff>114300</xdr:colOff>
      <xdr:row>32</xdr:row>
      <xdr:rowOff>18999</xdr:rowOff>
    </xdr:to>
    <xdr:cxnSp macro="">
      <xdr:nvCxnSpPr>
        <xdr:cNvPr id="68" name="直線コネクタ 67"/>
        <xdr:cNvCxnSpPr/>
      </xdr:nvCxnSpPr>
      <xdr:spPr>
        <a:xfrm flipV="1">
          <a:off x="1130300" y="546470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29921</xdr:rowOff>
    </xdr:from>
    <xdr:to>
      <xdr:col>10</xdr:col>
      <xdr:colOff>165100</xdr:colOff>
      <xdr:row>34</xdr:row>
      <xdr:rowOff>131521</xdr:rowOff>
    </xdr:to>
    <xdr:sp macro="" textlink="">
      <xdr:nvSpPr>
        <xdr:cNvPr id="69" name="フローチャート: 判断 68"/>
        <xdr:cNvSpPr/>
      </xdr:nvSpPr>
      <xdr:spPr>
        <a:xfrm>
          <a:off x="1968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122648</xdr:rowOff>
    </xdr:from>
    <xdr:ext cx="469744" cy="259045"/>
    <xdr:sp macro="" textlink="">
      <xdr:nvSpPr>
        <xdr:cNvPr id="70" name="テキスト ボックス 69"/>
        <xdr:cNvSpPr txBox="1"/>
      </xdr:nvSpPr>
      <xdr:spPr>
        <a:xfrm>
          <a:off x="1784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41808</xdr:rowOff>
    </xdr:from>
    <xdr:to>
      <xdr:col>6</xdr:col>
      <xdr:colOff>38100</xdr:colOff>
      <xdr:row>34</xdr:row>
      <xdr:rowOff>143408</xdr:rowOff>
    </xdr:to>
    <xdr:sp macro="" textlink="">
      <xdr:nvSpPr>
        <xdr:cNvPr id="71" name="フローチャート: 判断 70"/>
        <xdr:cNvSpPr/>
      </xdr:nvSpPr>
      <xdr:spPr>
        <a:xfrm>
          <a:off x="1079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134535</xdr:rowOff>
    </xdr:from>
    <xdr:ext cx="469744" cy="259045"/>
    <xdr:sp macro="" textlink="">
      <xdr:nvSpPr>
        <xdr:cNvPr id="72" name="テキスト ボックス 71"/>
        <xdr:cNvSpPr txBox="1"/>
      </xdr:nvSpPr>
      <xdr:spPr>
        <a:xfrm>
          <a:off x="895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149251</xdr:rowOff>
    </xdr:from>
    <xdr:to>
      <xdr:col>24</xdr:col>
      <xdr:colOff>114300</xdr:colOff>
      <xdr:row>33</xdr:row>
      <xdr:rowOff>79401</xdr:rowOff>
    </xdr:to>
    <xdr:sp macro="" textlink="">
      <xdr:nvSpPr>
        <xdr:cNvPr id="78" name="楕円 77"/>
        <xdr:cNvSpPr/>
      </xdr:nvSpPr>
      <xdr:spPr>
        <a:xfrm>
          <a:off x="4584700" y="56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102278</xdr:rowOff>
    </xdr:from>
    <xdr:ext cx="469744" cy="259045"/>
    <xdr:sp macro="" textlink="">
      <xdr:nvSpPr>
        <xdr:cNvPr id="79" name="議会費該当値テキスト"/>
        <xdr:cNvSpPr txBox="1"/>
      </xdr:nvSpPr>
      <xdr:spPr>
        <a:xfrm>
          <a:off x="4686300" y="558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108102</xdr:rowOff>
    </xdr:from>
    <xdr:to>
      <xdr:col>20</xdr:col>
      <xdr:colOff>38100</xdr:colOff>
      <xdr:row>33</xdr:row>
      <xdr:rowOff>38252</xdr:rowOff>
    </xdr:to>
    <xdr:sp macro="" textlink="">
      <xdr:nvSpPr>
        <xdr:cNvPr id="80" name="楕円 79"/>
        <xdr:cNvSpPr/>
      </xdr:nvSpPr>
      <xdr:spPr>
        <a:xfrm>
          <a:off x="3746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54779</xdr:rowOff>
    </xdr:from>
    <xdr:ext cx="469744" cy="259045"/>
    <xdr:sp macro="" textlink="">
      <xdr:nvSpPr>
        <xdr:cNvPr id="81" name="テキスト ボックス 80"/>
        <xdr:cNvSpPr txBox="1"/>
      </xdr:nvSpPr>
      <xdr:spPr>
        <a:xfrm>
          <a:off x="3562428"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8433</xdr:rowOff>
    </xdr:from>
    <xdr:to>
      <xdr:col>15</xdr:col>
      <xdr:colOff>101600</xdr:colOff>
      <xdr:row>32</xdr:row>
      <xdr:rowOff>110033</xdr:rowOff>
    </xdr:to>
    <xdr:sp macro="" textlink="">
      <xdr:nvSpPr>
        <xdr:cNvPr id="82" name="楕円 81"/>
        <xdr:cNvSpPr/>
      </xdr:nvSpPr>
      <xdr:spPr>
        <a:xfrm>
          <a:off x="28575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126560</xdr:rowOff>
    </xdr:from>
    <xdr:ext cx="469744" cy="259045"/>
    <xdr:sp macro="" textlink="">
      <xdr:nvSpPr>
        <xdr:cNvPr id="83" name="テキスト ボックス 82"/>
        <xdr:cNvSpPr txBox="1"/>
      </xdr:nvSpPr>
      <xdr:spPr>
        <a:xfrm>
          <a:off x="2673428" y="52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98958</xdr:rowOff>
    </xdr:from>
    <xdr:to>
      <xdr:col>10</xdr:col>
      <xdr:colOff>165100</xdr:colOff>
      <xdr:row>32</xdr:row>
      <xdr:rowOff>29108</xdr:rowOff>
    </xdr:to>
    <xdr:sp macro="" textlink="">
      <xdr:nvSpPr>
        <xdr:cNvPr id="84" name="楕円 83"/>
        <xdr:cNvSpPr/>
      </xdr:nvSpPr>
      <xdr:spPr>
        <a:xfrm>
          <a:off x="1968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45635</xdr:rowOff>
    </xdr:from>
    <xdr:ext cx="469744" cy="259045"/>
    <xdr:sp macro="" textlink="">
      <xdr:nvSpPr>
        <xdr:cNvPr id="85" name="テキスト ボックス 84"/>
        <xdr:cNvSpPr txBox="1"/>
      </xdr:nvSpPr>
      <xdr:spPr>
        <a:xfrm>
          <a:off x="1784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139649</xdr:rowOff>
    </xdr:from>
    <xdr:to>
      <xdr:col>6</xdr:col>
      <xdr:colOff>38100</xdr:colOff>
      <xdr:row>32</xdr:row>
      <xdr:rowOff>69799</xdr:rowOff>
    </xdr:to>
    <xdr:sp macro="" textlink="">
      <xdr:nvSpPr>
        <xdr:cNvPr id="86" name="楕円 85"/>
        <xdr:cNvSpPr/>
      </xdr:nvSpPr>
      <xdr:spPr>
        <a:xfrm>
          <a:off x="1079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86326</xdr:rowOff>
    </xdr:from>
    <xdr:ext cx="469744" cy="259045"/>
    <xdr:sp macro="" textlink="">
      <xdr:nvSpPr>
        <xdr:cNvPr id="87" name="テキスト ボックス 86"/>
        <xdr:cNvSpPr txBox="1"/>
      </xdr:nvSpPr>
      <xdr:spPr>
        <a:xfrm>
          <a:off x="895428" y="52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67089</xdr:rowOff>
    </xdr:from>
    <xdr:to>
      <xdr:col>24</xdr:col>
      <xdr:colOff>63500</xdr:colOff>
      <xdr:row>58</xdr:row>
      <xdr:rowOff>32014</xdr:rowOff>
    </xdr:to>
    <xdr:cxnSp macro="">
      <xdr:nvCxnSpPr>
        <xdr:cNvPr id="117" name="直線コネクタ 116"/>
        <xdr:cNvCxnSpPr/>
      </xdr:nvCxnSpPr>
      <xdr:spPr>
        <a:xfrm flipV="1">
          <a:off x="3797300" y="9153939"/>
          <a:ext cx="838200" cy="8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56758</xdr:rowOff>
    </xdr:from>
    <xdr:ext cx="599010" cy="259045"/>
    <xdr:sp macro="" textlink="">
      <xdr:nvSpPr>
        <xdr:cNvPr id="118" name="総務費平均値テキスト"/>
        <xdr:cNvSpPr txBox="1"/>
      </xdr:nvSpPr>
      <xdr:spPr>
        <a:xfrm>
          <a:off x="4686300" y="9143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32014</xdr:rowOff>
    </xdr:from>
    <xdr:to>
      <xdr:col>19</xdr:col>
      <xdr:colOff>177800</xdr:colOff>
      <xdr:row>58</xdr:row>
      <xdr:rowOff>103619</xdr:rowOff>
    </xdr:to>
    <xdr:cxnSp macro="">
      <xdr:nvCxnSpPr>
        <xdr:cNvPr id="120" name="直線コネクタ 119"/>
        <xdr:cNvCxnSpPr/>
      </xdr:nvCxnSpPr>
      <xdr:spPr>
        <a:xfrm flipV="1">
          <a:off x="2908300" y="9976114"/>
          <a:ext cx="889000" cy="7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131693</xdr:rowOff>
    </xdr:from>
    <xdr:ext cx="534377" cy="259045"/>
    <xdr:sp macro="" textlink="">
      <xdr:nvSpPr>
        <xdr:cNvPr id="122" name="テキスト ボックス 121"/>
        <xdr:cNvSpPr txBox="1"/>
      </xdr:nvSpPr>
      <xdr:spPr>
        <a:xfrm>
          <a:off x="3530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22146</xdr:rowOff>
    </xdr:from>
    <xdr:to>
      <xdr:col>15</xdr:col>
      <xdr:colOff>50800</xdr:colOff>
      <xdr:row>58</xdr:row>
      <xdr:rowOff>103619</xdr:rowOff>
    </xdr:to>
    <xdr:cxnSp macro="">
      <xdr:nvCxnSpPr>
        <xdr:cNvPr id="123" name="直線コネクタ 122"/>
        <xdr:cNvCxnSpPr/>
      </xdr:nvCxnSpPr>
      <xdr:spPr>
        <a:xfrm>
          <a:off x="2019300" y="9966246"/>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15869</xdr:rowOff>
    </xdr:from>
    <xdr:ext cx="534377" cy="259045"/>
    <xdr:sp macro="" textlink="">
      <xdr:nvSpPr>
        <xdr:cNvPr id="125" name="テキスト ボックス 124"/>
        <xdr:cNvSpPr txBox="1"/>
      </xdr:nvSpPr>
      <xdr:spPr>
        <a:xfrm>
          <a:off x="2641111" y="101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22146</xdr:rowOff>
    </xdr:from>
    <xdr:to>
      <xdr:col>10</xdr:col>
      <xdr:colOff>114300</xdr:colOff>
      <xdr:row>58</xdr:row>
      <xdr:rowOff>46545</xdr:rowOff>
    </xdr:to>
    <xdr:cxnSp macro="">
      <xdr:nvCxnSpPr>
        <xdr:cNvPr id="126" name="直線コネクタ 125"/>
        <xdr:cNvCxnSpPr/>
      </xdr:nvCxnSpPr>
      <xdr:spPr>
        <a:xfrm flipV="1">
          <a:off x="1130300" y="9966246"/>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28" name="テキスト ボックス 127"/>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16289</xdr:rowOff>
    </xdr:from>
    <xdr:to>
      <xdr:col>24</xdr:col>
      <xdr:colOff>114300</xdr:colOff>
      <xdr:row>53</xdr:row>
      <xdr:rowOff>117889</xdr:rowOff>
    </xdr:to>
    <xdr:sp macro="" textlink="">
      <xdr:nvSpPr>
        <xdr:cNvPr id="136" name="楕円 135"/>
        <xdr:cNvSpPr/>
      </xdr:nvSpPr>
      <xdr:spPr>
        <a:xfrm>
          <a:off x="4584700" y="9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39166</xdr:rowOff>
    </xdr:from>
    <xdr:ext cx="599010" cy="259045"/>
    <xdr:sp macro="" textlink="">
      <xdr:nvSpPr>
        <xdr:cNvPr id="137" name="総務費該当値テキスト"/>
        <xdr:cNvSpPr txBox="1"/>
      </xdr:nvSpPr>
      <xdr:spPr>
        <a:xfrm>
          <a:off x="4686300" y="895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152664</xdr:rowOff>
    </xdr:from>
    <xdr:to>
      <xdr:col>20</xdr:col>
      <xdr:colOff>38100</xdr:colOff>
      <xdr:row>58</xdr:row>
      <xdr:rowOff>82814</xdr:rowOff>
    </xdr:to>
    <xdr:sp macro="" textlink="">
      <xdr:nvSpPr>
        <xdr:cNvPr id="138" name="楕円 137"/>
        <xdr:cNvSpPr/>
      </xdr:nvSpPr>
      <xdr:spPr>
        <a:xfrm>
          <a:off x="3746500" y="99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99341</xdr:rowOff>
    </xdr:from>
    <xdr:ext cx="534377" cy="259045"/>
    <xdr:sp macro="" textlink="">
      <xdr:nvSpPr>
        <xdr:cNvPr id="139" name="テキスト ボックス 138"/>
        <xdr:cNvSpPr txBox="1"/>
      </xdr:nvSpPr>
      <xdr:spPr>
        <a:xfrm>
          <a:off x="3530111" y="97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52819</xdr:rowOff>
    </xdr:from>
    <xdr:to>
      <xdr:col>15</xdr:col>
      <xdr:colOff>101600</xdr:colOff>
      <xdr:row>58</xdr:row>
      <xdr:rowOff>154419</xdr:rowOff>
    </xdr:to>
    <xdr:sp macro="" textlink="">
      <xdr:nvSpPr>
        <xdr:cNvPr id="140" name="楕円 139"/>
        <xdr:cNvSpPr/>
      </xdr:nvSpPr>
      <xdr:spPr>
        <a:xfrm>
          <a:off x="2857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170946</xdr:rowOff>
    </xdr:from>
    <xdr:ext cx="534377" cy="259045"/>
    <xdr:sp macro="" textlink="">
      <xdr:nvSpPr>
        <xdr:cNvPr id="141" name="テキスト ボックス 140"/>
        <xdr:cNvSpPr txBox="1"/>
      </xdr:nvSpPr>
      <xdr:spPr>
        <a:xfrm>
          <a:off x="2641111" y="9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142796</xdr:rowOff>
    </xdr:from>
    <xdr:to>
      <xdr:col>10</xdr:col>
      <xdr:colOff>165100</xdr:colOff>
      <xdr:row>58</xdr:row>
      <xdr:rowOff>72946</xdr:rowOff>
    </xdr:to>
    <xdr:sp macro="" textlink="">
      <xdr:nvSpPr>
        <xdr:cNvPr id="142" name="楕円 141"/>
        <xdr:cNvSpPr/>
      </xdr:nvSpPr>
      <xdr:spPr>
        <a:xfrm>
          <a:off x="1968500" y="99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89473</xdr:rowOff>
    </xdr:from>
    <xdr:ext cx="534377" cy="259045"/>
    <xdr:sp macro="" textlink="">
      <xdr:nvSpPr>
        <xdr:cNvPr id="143" name="テキスト ボックス 142"/>
        <xdr:cNvSpPr txBox="1"/>
      </xdr:nvSpPr>
      <xdr:spPr>
        <a:xfrm>
          <a:off x="1752111" y="96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167195</xdr:rowOff>
    </xdr:from>
    <xdr:to>
      <xdr:col>6</xdr:col>
      <xdr:colOff>38100</xdr:colOff>
      <xdr:row>58</xdr:row>
      <xdr:rowOff>97345</xdr:rowOff>
    </xdr:to>
    <xdr:sp macro="" textlink="">
      <xdr:nvSpPr>
        <xdr:cNvPr id="144" name="楕円 143"/>
        <xdr:cNvSpPr/>
      </xdr:nvSpPr>
      <xdr:spPr>
        <a:xfrm>
          <a:off x="1079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113872</xdr:rowOff>
    </xdr:from>
    <xdr:ext cx="534377" cy="259045"/>
    <xdr:sp macro="" textlink="">
      <xdr:nvSpPr>
        <xdr:cNvPr id="145" name="テキスト ボックス 144"/>
        <xdr:cNvSpPr txBox="1"/>
      </xdr:nvSpPr>
      <xdr:spPr>
        <a:xfrm>
          <a:off x="863111" y="97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114673</xdr:rowOff>
    </xdr:from>
    <xdr:to>
      <xdr:col>24</xdr:col>
      <xdr:colOff>62865</xdr:colOff>
      <xdr:row>78</xdr:row>
      <xdr:rowOff>1561</xdr:rowOff>
    </xdr:to>
    <xdr:cxnSp macro="">
      <xdr:nvCxnSpPr>
        <xdr:cNvPr id="168" name="直線コネクタ 167"/>
        <xdr:cNvCxnSpPr/>
      </xdr:nvCxnSpPr>
      <xdr:spPr>
        <a:xfrm flipV="1">
          <a:off x="4633595" y="12973423"/>
          <a:ext cx="1270" cy="40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5388</xdr:rowOff>
    </xdr:from>
    <xdr:ext cx="599010" cy="259045"/>
    <xdr:sp macro="" textlink="">
      <xdr:nvSpPr>
        <xdr:cNvPr id="169" name="民生費最小値テキスト"/>
        <xdr:cNvSpPr txBox="1"/>
      </xdr:nvSpPr>
      <xdr:spPr>
        <a:xfrm>
          <a:off x="4686300" y="1337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1561</xdr:rowOff>
    </xdr:from>
    <xdr:to>
      <xdr:col>24</xdr:col>
      <xdr:colOff>152400</xdr:colOff>
      <xdr:row>78</xdr:row>
      <xdr:rowOff>1561</xdr:rowOff>
    </xdr:to>
    <xdr:cxnSp macro="">
      <xdr:nvCxnSpPr>
        <xdr:cNvPr id="170" name="直線コネクタ 169"/>
        <xdr:cNvCxnSpPr/>
      </xdr:nvCxnSpPr>
      <xdr:spPr>
        <a:xfrm>
          <a:off x="4546600" y="1337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61350</xdr:rowOff>
    </xdr:from>
    <xdr:ext cx="599010" cy="259045"/>
    <xdr:sp macro="" textlink="">
      <xdr:nvSpPr>
        <xdr:cNvPr id="171" name="民生費最大値テキスト"/>
        <xdr:cNvSpPr txBox="1"/>
      </xdr:nvSpPr>
      <xdr:spPr>
        <a:xfrm>
          <a:off x="4686300" y="1274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114673</xdr:rowOff>
    </xdr:from>
    <xdr:to>
      <xdr:col>24</xdr:col>
      <xdr:colOff>152400</xdr:colOff>
      <xdr:row>75</xdr:row>
      <xdr:rowOff>114673</xdr:rowOff>
    </xdr:to>
    <xdr:cxnSp macro="">
      <xdr:nvCxnSpPr>
        <xdr:cNvPr id="172" name="直線コネクタ 171"/>
        <xdr:cNvCxnSpPr/>
      </xdr:nvCxnSpPr>
      <xdr:spPr>
        <a:xfrm>
          <a:off x="4546600" y="12973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27795</xdr:rowOff>
    </xdr:from>
    <xdr:to>
      <xdr:col>24</xdr:col>
      <xdr:colOff>63500</xdr:colOff>
      <xdr:row>76</xdr:row>
      <xdr:rowOff>92810</xdr:rowOff>
    </xdr:to>
    <xdr:cxnSp macro="">
      <xdr:nvCxnSpPr>
        <xdr:cNvPr id="173" name="直線コネクタ 172"/>
        <xdr:cNvCxnSpPr/>
      </xdr:nvCxnSpPr>
      <xdr:spPr>
        <a:xfrm flipV="1">
          <a:off x="3797300" y="13057995"/>
          <a:ext cx="838200" cy="6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123014</xdr:rowOff>
    </xdr:from>
    <xdr:ext cx="599010" cy="259045"/>
    <xdr:sp macro="" textlink="">
      <xdr:nvSpPr>
        <xdr:cNvPr id="174" name="民生費平均値テキスト"/>
        <xdr:cNvSpPr txBox="1"/>
      </xdr:nvSpPr>
      <xdr:spPr>
        <a:xfrm>
          <a:off x="4686300" y="13153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144587</xdr:rowOff>
    </xdr:from>
    <xdr:to>
      <xdr:col>24</xdr:col>
      <xdr:colOff>114300</xdr:colOff>
      <xdr:row>77</xdr:row>
      <xdr:rowOff>74737</xdr:rowOff>
    </xdr:to>
    <xdr:sp macro="" textlink="">
      <xdr:nvSpPr>
        <xdr:cNvPr id="175" name="フローチャート: 判断 174"/>
        <xdr:cNvSpPr/>
      </xdr:nvSpPr>
      <xdr:spPr>
        <a:xfrm>
          <a:off x="4584700" y="1317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16909</xdr:rowOff>
    </xdr:from>
    <xdr:to>
      <xdr:col>19</xdr:col>
      <xdr:colOff>177800</xdr:colOff>
      <xdr:row>76</xdr:row>
      <xdr:rowOff>92810</xdr:rowOff>
    </xdr:to>
    <xdr:cxnSp macro="">
      <xdr:nvCxnSpPr>
        <xdr:cNvPr id="176" name="直線コネクタ 175"/>
        <xdr:cNvCxnSpPr/>
      </xdr:nvCxnSpPr>
      <xdr:spPr>
        <a:xfrm>
          <a:off x="2908300" y="1304710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24516</xdr:rowOff>
    </xdr:from>
    <xdr:to>
      <xdr:col>20</xdr:col>
      <xdr:colOff>38100</xdr:colOff>
      <xdr:row>77</xdr:row>
      <xdr:rowOff>126116</xdr:rowOff>
    </xdr:to>
    <xdr:sp macro="" textlink="">
      <xdr:nvSpPr>
        <xdr:cNvPr id="177" name="フローチャート: 判断 176"/>
        <xdr:cNvSpPr/>
      </xdr:nvSpPr>
      <xdr:spPr>
        <a:xfrm>
          <a:off x="3746500" y="1322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117243</xdr:rowOff>
    </xdr:from>
    <xdr:ext cx="599010" cy="259045"/>
    <xdr:sp macro="" textlink="">
      <xdr:nvSpPr>
        <xdr:cNvPr id="178" name="テキスト ボックス 177"/>
        <xdr:cNvSpPr txBox="1"/>
      </xdr:nvSpPr>
      <xdr:spPr>
        <a:xfrm>
          <a:off x="3497795" y="133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27663</xdr:rowOff>
    </xdr:from>
    <xdr:to>
      <xdr:col>15</xdr:col>
      <xdr:colOff>50800</xdr:colOff>
      <xdr:row>76</xdr:row>
      <xdr:rowOff>16909</xdr:rowOff>
    </xdr:to>
    <xdr:cxnSp macro="">
      <xdr:nvCxnSpPr>
        <xdr:cNvPr id="179" name="直線コネクタ 178"/>
        <xdr:cNvCxnSpPr/>
      </xdr:nvCxnSpPr>
      <xdr:spPr>
        <a:xfrm>
          <a:off x="2019300" y="12372063"/>
          <a:ext cx="889000" cy="6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52063</xdr:rowOff>
    </xdr:from>
    <xdr:to>
      <xdr:col>15</xdr:col>
      <xdr:colOff>101600</xdr:colOff>
      <xdr:row>77</xdr:row>
      <xdr:rowOff>153663</xdr:rowOff>
    </xdr:to>
    <xdr:sp macro="" textlink="">
      <xdr:nvSpPr>
        <xdr:cNvPr id="180" name="フローチャート: 判断 179"/>
        <xdr:cNvSpPr/>
      </xdr:nvSpPr>
      <xdr:spPr>
        <a:xfrm>
          <a:off x="2857500" y="132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144790</xdr:rowOff>
    </xdr:from>
    <xdr:ext cx="599010" cy="259045"/>
    <xdr:sp macro="" textlink="">
      <xdr:nvSpPr>
        <xdr:cNvPr id="181" name="テキスト ボックス 180"/>
        <xdr:cNvSpPr txBox="1"/>
      </xdr:nvSpPr>
      <xdr:spPr>
        <a:xfrm>
          <a:off x="2608795" y="133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53106</xdr:rowOff>
    </xdr:from>
    <xdr:to>
      <xdr:col>10</xdr:col>
      <xdr:colOff>114300</xdr:colOff>
      <xdr:row>72</xdr:row>
      <xdr:rowOff>27663</xdr:rowOff>
    </xdr:to>
    <xdr:cxnSp macro="">
      <xdr:nvCxnSpPr>
        <xdr:cNvPr id="182" name="直線コネクタ 181"/>
        <xdr:cNvCxnSpPr/>
      </xdr:nvCxnSpPr>
      <xdr:spPr>
        <a:xfrm>
          <a:off x="1130300" y="12226056"/>
          <a:ext cx="8890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13641</xdr:rowOff>
    </xdr:from>
    <xdr:to>
      <xdr:col>10</xdr:col>
      <xdr:colOff>165100</xdr:colOff>
      <xdr:row>77</xdr:row>
      <xdr:rowOff>115241</xdr:rowOff>
    </xdr:to>
    <xdr:sp macro="" textlink="">
      <xdr:nvSpPr>
        <xdr:cNvPr id="183" name="フローチャート: 判断 182"/>
        <xdr:cNvSpPr/>
      </xdr:nvSpPr>
      <xdr:spPr>
        <a:xfrm>
          <a:off x="19685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106368</xdr:rowOff>
    </xdr:from>
    <xdr:ext cx="599010" cy="259045"/>
    <xdr:sp macro="" textlink="">
      <xdr:nvSpPr>
        <xdr:cNvPr id="184" name="テキスト ボックス 183"/>
        <xdr:cNvSpPr txBox="1"/>
      </xdr:nvSpPr>
      <xdr:spPr>
        <a:xfrm>
          <a:off x="1719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171360</xdr:rowOff>
    </xdr:from>
    <xdr:to>
      <xdr:col>6</xdr:col>
      <xdr:colOff>38100</xdr:colOff>
      <xdr:row>77</xdr:row>
      <xdr:rowOff>101510</xdr:rowOff>
    </xdr:to>
    <xdr:sp macro="" textlink="">
      <xdr:nvSpPr>
        <xdr:cNvPr id="185" name="フローチャート: 判断 184"/>
        <xdr:cNvSpPr/>
      </xdr:nvSpPr>
      <xdr:spPr>
        <a:xfrm>
          <a:off x="1079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92637</xdr:rowOff>
    </xdr:from>
    <xdr:ext cx="599010" cy="259045"/>
    <xdr:sp macro="" textlink="">
      <xdr:nvSpPr>
        <xdr:cNvPr id="186" name="テキスト ボックス 185"/>
        <xdr:cNvSpPr txBox="1"/>
      </xdr:nvSpPr>
      <xdr:spPr>
        <a:xfrm>
          <a:off x="830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148445</xdr:rowOff>
    </xdr:from>
    <xdr:to>
      <xdr:col>24</xdr:col>
      <xdr:colOff>114300</xdr:colOff>
      <xdr:row>76</xdr:row>
      <xdr:rowOff>78595</xdr:rowOff>
    </xdr:to>
    <xdr:sp macro="" textlink="">
      <xdr:nvSpPr>
        <xdr:cNvPr id="192" name="楕円 191"/>
        <xdr:cNvSpPr/>
      </xdr:nvSpPr>
      <xdr:spPr>
        <a:xfrm>
          <a:off x="4584700" y="130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63373</xdr:rowOff>
    </xdr:from>
    <xdr:ext cx="599010" cy="259045"/>
    <xdr:sp macro="" textlink="">
      <xdr:nvSpPr>
        <xdr:cNvPr id="193" name="民生費該当値テキスト"/>
        <xdr:cNvSpPr txBox="1"/>
      </xdr:nvSpPr>
      <xdr:spPr>
        <a:xfrm>
          <a:off x="4686300" y="1292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42010</xdr:rowOff>
    </xdr:from>
    <xdr:to>
      <xdr:col>20</xdr:col>
      <xdr:colOff>38100</xdr:colOff>
      <xdr:row>76</xdr:row>
      <xdr:rowOff>143610</xdr:rowOff>
    </xdr:to>
    <xdr:sp macro="" textlink="">
      <xdr:nvSpPr>
        <xdr:cNvPr id="194" name="楕円 193"/>
        <xdr:cNvSpPr/>
      </xdr:nvSpPr>
      <xdr:spPr>
        <a:xfrm>
          <a:off x="3746500" y="13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160137</xdr:rowOff>
    </xdr:from>
    <xdr:ext cx="599010" cy="259045"/>
    <xdr:sp macro="" textlink="">
      <xdr:nvSpPr>
        <xdr:cNvPr id="195" name="テキスト ボックス 194"/>
        <xdr:cNvSpPr txBox="1"/>
      </xdr:nvSpPr>
      <xdr:spPr>
        <a:xfrm>
          <a:off x="3497795" y="1284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137560</xdr:rowOff>
    </xdr:from>
    <xdr:to>
      <xdr:col>15</xdr:col>
      <xdr:colOff>101600</xdr:colOff>
      <xdr:row>76</xdr:row>
      <xdr:rowOff>67711</xdr:rowOff>
    </xdr:to>
    <xdr:sp macro="" textlink="">
      <xdr:nvSpPr>
        <xdr:cNvPr id="196" name="楕円 195"/>
        <xdr:cNvSpPr/>
      </xdr:nvSpPr>
      <xdr:spPr>
        <a:xfrm>
          <a:off x="2857500" y="1299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84237</xdr:rowOff>
    </xdr:from>
    <xdr:ext cx="599010" cy="259045"/>
    <xdr:sp macro="" textlink="">
      <xdr:nvSpPr>
        <xdr:cNvPr id="197" name="テキスト ボックス 196"/>
        <xdr:cNvSpPr txBox="1"/>
      </xdr:nvSpPr>
      <xdr:spPr>
        <a:xfrm>
          <a:off x="2608795" y="1277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148313</xdr:rowOff>
    </xdr:from>
    <xdr:to>
      <xdr:col>10</xdr:col>
      <xdr:colOff>165100</xdr:colOff>
      <xdr:row>72</xdr:row>
      <xdr:rowOff>78463</xdr:rowOff>
    </xdr:to>
    <xdr:sp macro="" textlink="">
      <xdr:nvSpPr>
        <xdr:cNvPr id="198" name="楕円 197"/>
        <xdr:cNvSpPr/>
      </xdr:nvSpPr>
      <xdr:spPr>
        <a:xfrm>
          <a:off x="19685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94990</xdr:rowOff>
    </xdr:from>
    <xdr:ext cx="599010" cy="259045"/>
    <xdr:sp macro="" textlink="">
      <xdr:nvSpPr>
        <xdr:cNvPr id="199" name="テキスト ボックス 198"/>
        <xdr:cNvSpPr txBox="1"/>
      </xdr:nvSpPr>
      <xdr:spPr>
        <a:xfrm>
          <a:off x="1719795" y="120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2306</xdr:rowOff>
    </xdr:from>
    <xdr:to>
      <xdr:col>6</xdr:col>
      <xdr:colOff>38100</xdr:colOff>
      <xdr:row>71</xdr:row>
      <xdr:rowOff>103906</xdr:rowOff>
    </xdr:to>
    <xdr:sp macro="" textlink="">
      <xdr:nvSpPr>
        <xdr:cNvPr id="200" name="楕円 199"/>
        <xdr:cNvSpPr/>
      </xdr:nvSpPr>
      <xdr:spPr>
        <a:xfrm>
          <a:off x="10795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120433</xdr:rowOff>
    </xdr:from>
    <xdr:ext cx="599010" cy="259045"/>
    <xdr:sp macro="" textlink="">
      <xdr:nvSpPr>
        <xdr:cNvPr id="201" name="テキスト ボックス 200"/>
        <xdr:cNvSpPr txBox="1"/>
      </xdr:nvSpPr>
      <xdr:spPr>
        <a:xfrm>
          <a:off x="830795" y="119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4" name="直線コネクタ 223"/>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5"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26" name="直線コネクタ 225"/>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27"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28" name="直線コネクタ 227"/>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43483</xdr:rowOff>
    </xdr:from>
    <xdr:to>
      <xdr:col>24</xdr:col>
      <xdr:colOff>63500</xdr:colOff>
      <xdr:row>96</xdr:row>
      <xdr:rowOff>125161</xdr:rowOff>
    </xdr:to>
    <xdr:cxnSp macro="">
      <xdr:nvCxnSpPr>
        <xdr:cNvPr id="229" name="直線コネクタ 228"/>
        <xdr:cNvCxnSpPr/>
      </xdr:nvCxnSpPr>
      <xdr:spPr>
        <a:xfrm>
          <a:off x="3797300" y="16502683"/>
          <a:ext cx="838200" cy="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0"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1" name="フローチャート: 判断 230"/>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38271</xdr:rowOff>
    </xdr:from>
    <xdr:to>
      <xdr:col>19</xdr:col>
      <xdr:colOff>177800</xdr:colOff>
      <xdr:row>96</xdr:row>
      <xdr:rowOff>43483</xdr:rowOff>
    </xdr:to>
    <xdr:cxnSp macro="">
      <xdr:nvCxnSpPr>
        <xdr:cNvPr id="232" name="直線コネクタ 231"/>
        <xdr:cNvCxnSpPr/>
      </xdr:nvCxnSpPr>
      <xdr:spPr>
        <a:xfrm>
          <a:off x="2908300" y="16497471"/>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3" name="フローチャート: 判断 232"/>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4" name="テキスト ボックス 233"/>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169258</xdr:rowOff>
    </xdr:from>
    <xdr:to>
      <xdr:col>15</xdr:col>
      <xdr:colOff>50800</xdr:colOff>
      <xdr:row>96</xdr:row>
      <xdr:rowOff>38271</xdr:rowOff>
    </xdr:to>
    <xdr:cxnSp macro="">
      <xdr:nvCxnSpPr>
        <xdr:cNvPr id="235" name="直線コネクタ 234"/>
        <xdr:cNvCxnSpPr/>
      </xdr:nvCxnSpPr>
      <xdr:spPr>
        <a:xfrm>
          <a:off x="2019300" y="16457008"/>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36" name="フローチャート: 判断 235"/>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37" name="テキスト ボックス 236"/>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147633</xdr:rowOff>
    </xdr:from>
    <xdr:to>
      <xdr:col>10</xdr:col>
      <xdr:colOff>114300</xdr:colOff>
      <xdr:row>95</xdr:row>
      <xdr:rowOff>169258</xdr:rowOff>
    </xdr:to>
    <xdr:cxnSp macro="">
      <xdr:nvCxnSpPr>
        <xdr:cNvPr id="238" name="直線コネクタ 237"/>
        <xdr:cNvCxnSpPr/>
      </xdr:nvCxnSpPr>
      <xdr:spPr>
        <a:xfrm>
          <a:off x="1130300" y="16435383"/>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39" name="フローチャート: 判断 238"/>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0" name="テキスト ボックス 239"/>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1" name="フローチャート: 判断 240"/>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2" name="テキスト ボックス 241"/>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74361</xdr:rowOff>
    </xdr:from>
    <xdr:to>
      <xdr:col>24</xdr:col>
      <xdr:colOff>114300</xdr:colOff>
      <xdr:row>97</xdr:row>
      <xdr:rowOff>4511</xdr:rowOff>
    </xdr:to>
    <xdr:sp macro="" textlink="">
      <xdr:nvSpPr>
        <xdr:cNvPr id="248" name="楕円 247"/>
        <xdr:cNvSpPr/>
      </xdr:nvSpPr>
      <xdr:spPr>
        <a:xfrm>
          <a:off x="4584700" y="165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52788</xdr:rowOff>
    </xdr:from>
    <xdr:ext cx="534377" cy="259045"/>
    <xdr:sp macro="" textlink="">
      <xdr:nvSpPr>
        <xdr:cNvPr id="249" name="衛生費該当値テキスト"/>
        <xdr:cNvSpPr txBox="1"/>
      </xdr:nvSpPr>
      <xdr:spPr>
        <a:xfrm>
          <a:off x="4686300" y="165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164133</xdr:rowOff>
    </xdr:from>
    <xdr:to>
      <xdr:col>20</xdr:col>
      <xdr:colOff>38100</xdr:colOff>
      <xdr:row>96</xdr:row>
      <xdr:rowOff>94283</xdr:rowOff>
    </xdr:to>
    <xdr:sp macro="" textlink="">
      <xdr:nvSpPr>
        <xdr:cNvPr id="250" name="楕円 249"/>
        <xdr:cNvSpPr/>
      </xdr:nvSpPr>
      <xdr:spPr>
        <a:xfrm>
          <a:off x="3746500" y="164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85410</xdr:rowOff>
    </xdr:from>
    <xdr:ext cx="534377" cy="259045"/>
    <xdr:sp macro="" textlink="">
      <xdr:nvSpPr>
        <xdr:cNvPr id="251" name="テキスト ボックス 250"/>
        <xdr:cNvSpPr txBox="1"/>
      </xdr:nvSpPr>
      <xdr:spPr>
        <a:xfrm>
          <a:off x="3530111" y="165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158921</xdr:rowOff>
    </xdr:from>
    <xdr:to>
      <xdr:col>15</xdr:col>
      <xdr:colOff>101600</xdr:colOff>
      <xdr:row>96</xdr:row>
      <xdr:rowOff>89071</xdr:rowOff>
    </xdr:to>
    <xdr:sp macro="" textlink="">
      <xdr:nvSpPr>
        <xdr:cNvPr id="252" name="楕円 251"/>
        <xdr:cNvSpPr/>
      </xdr:nvSpPr>
      <xdr:spPr>
        <a:xfrm>
          <a:off x="2857500" y="164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80198</xdr:rowOff>
    </xdr:from>
    <xdr:ext cx="534377" cy="259045"/>
    <xdr:sp macro="" textlink="">
      <xdr:nvSpPr>
        <xdr:cNvPr id="253" name="テキスト ボックス 252"/>
        <xdr:cNvSpPr txBox="1"/>
      </xdr:nvSpPr>
      <xdr:spPr>
        <a:xfrm>
          <a:off x="2641111" y="165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118458</xdr:rowOff>
    </xdr:from>
    <xdr:to>
      <xdr:col>10</xdr:col>
      <xdr:colOff>165100</xdr:colOff>
      <xdr:row>96</xdr:row>
      <xdr:rowOff>48608</xdr:rowOff>
    </xdr:to>
    <xdr:sp macro="" textlink="">
      <xdr:nvSpPr>
        <xdr:cNvPr id="254" name="楕円 253"/>
        <xdr:cNvSpPr/>
      </xdr:nvSpPr>
      <xdr:spPr>
        <a:xfrm>
          <a:off x="1968500" y="164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65135</xdr:rowOff>
    </xdr:from>
    <xdr:ext cx="534377" cy="259045"/>
    <xdr:sp macro="" textlink="">
      <xdr:nvSpPr>
        <xdr:cNvPr id="255" name="テキスト ボックス 254"/>
        <xdr:cNvSpPr txBox="1"/>
      </xdr:nvSpPr>
      <xdr:spPr>
        <a:xfrm>
          <a:off x="1752111" y="161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96833</xdr:rowOff>
    </xdr:from>
    <xdr:to>
      <xdr:col>6</xdr:col>
      <xdr:colOff>38100</xdr:colOff>
      <xdr:row>96</xdr:row>
      <xdr:rowOff>26983</xdr:rowOff>
    </xdr:to>
    <xdr:sp macro="" textlink="">
      <xdr:nvSpPr>
        <xdr:cNvPr id="256" name="楕円 255"/>
        <xdr:cNvSpPr/>
      </xdr:nvSpPr>
      <xdr:spPr>
        <a:xfrm>
          <a:off x="1079500" y="163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18110</xdr:rowOff>
    </xdr:from>
    <xdr:ext cx="534377" cy="259045"/>
    <xdr:sp macro="" textlink="">
      <xdr:nvSpPr>
        <xdr:cNvPr id="257" name="テキスト ボックス 256"/>
        <xdr:cNvSpPr txBox="1"/>
      </xdr:nvSpPr>
      <xdr:spPr>
        <a:xfrm>
          <a:off x="863111" y="164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1" name="テキスト ボックス 27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3" name="テキスト ボックス 27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5" name="テキスト ボックス 27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1" name="直線コネクタ 280"/>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2"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3" name="直線コネクタ 282"/>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4"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5" name="直線コネクタ 284"/>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37</xdr:row>
      <xdr:rowOff>57150</xdr:rowOff>
    </xdr:to>
    <xdr:cxnSp macro="">
      <xdr:nvCxnSpPr>
        <xdr:cNvPr id="286" name="直線コネクタ 285"/>
        <xdr:cNvCxnSpPr/>
      </xdr:nvCxnSpPr>
      <xdr:spPr>
        <a:xfrm>
          <a:off x="9639300" y="6243320"/>
          <a:ext cx="8382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87" name="労働費平均値テキスト"/>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88" name="フローチャート: 判断 287"/>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71120</xdr:rowOff>
    </xdr:from>
    <xdr:to>
      <xdr:col>50</xdr:col>
      <xdr:colOff>114300</xdr:colOff>
      <xdr:row>37</xdr:row>
      <xdr:rowOff>38100</xdr:rowOff>
    </xdr:to>
    <xdr:cxnSp macro="">
      <xdr:nvCxnSpPr>
        <xdr:cNvPr id="289" name="直線コネクタ 288"/>
        <xdr:cNvCxnSpPr/>
      </xdr:nvCxnSpPr>
      <xdr:spPr>
        <a:xfrm flipV="1">
          <a:off x="8750300" y="624332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0" name="フローチャート: 判断 289"/>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1" name="テキスト ボックス 290"/>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27940</xdr:rowOff>
    </xdr:from>
    <xdr:to>
      <xdr:col>45</xdr:col>
      <xdr:colOff>177800</xdr:colOff>
      <xdr:row>37</xdr:row>
      <xdr:rowOff>38100</xdr:rowOff>
    </xdr:to>
    <xdr:cxnSp macro="">
      <xdr:nvCxnSpPr>
        <xdr:cNvPr id="292" name="直線コネクタ 291"/>
        <xdr:cNvCxnSpPr/>
      </xdr:nvCxnSpPr>
      <xdr:spPr>
        <a:xfrm>
          <a:off x="7861300" y="63715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3" name="フローチャート: 判断 292"/>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4" name="テキスト ボックス 293"/>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46990</xdr:rowOff>
    </xdr:from>
    <xdr:to>
      <xdr:col>41</xdr:col>
      <xdr:colOff>50800</xdr:colOff>
      <xdr:row>37</xdr:row>
      <xdr:rowOff>27940</xdr:rowOff>
    </xdr:to>
    <xdr:cxnSp macro="">
      <xdr:nvCxnSpPr>
        <xdr:cNvPr id="295" name="直線コネクタ 294"/>
        <xdr:cNvCxnSpPr/>
      </xdr:nvCxnSpPr>
      <xdr:spPr>
        <a:xfrm>
          <a:off x="6972300" y="604774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296" name="フローチャート: 判断 295"/>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297" name="テキスト ボックス 296"/>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298" name="フローチャート: 判断 297"/>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299" name="テキスト ボックス 298"/>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305" name="楕円 304"/>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156227</xdr:rowOff>
    </xdr:from>
    <xdr:ext cx="378565" cy="259045"/>
    <xdr:sp macro="" textlink="">
      <xdr:nvSpPr>
        <xdr:cNvPr id="306" name="労働費該当値テキスト"/>
        <xdr:cNvSpPr txBox="1"/>
      </xdr:nvSpPr>
      <xdr:spPr>
        <a:xfrm>
          <a:off x="10528300"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20320</xdr:rowOff>
    </xdr:from>
    <xdr:to>
      <xdr:col>50</xdr:col>
      <xdr:colOff>165100</xdr:colOff>
      <xdr:row>36</xdr:row>
      <xdr:rowOff>121920</xdr:rowOff>
    </xdr:to>
    <xdr:sp macro="" textlink="">
      <xdr:nvSpPr>
        <xdr:cNvPr id="307" name="楕円 306"/>
        <xdr:cNvSpPr/>
      </xdr:nvSpPr>
      <xdr:spPr>
        <a:xfrm>
          <a:off x="958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113047</xdr:rowOff>
    </xdr:from>
    <xdr:ext cx="378565" cy="259045"/>
    <xdr:sp macro="" textlink="">
      <xdr:nvSpPr>
        <xdr:cNvPr id="308" name="テキスト ボックス 307"/>
        <xdr:cNvSpPr txBox="1"/>
      </xdr:nvSpPr>
      <xdr:spPr>
        <a:xfrm>
          <a:off x="945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158750</xdr:rowOff>
    </xdr:from>
    <xdr:to>
      <xdr:col>46</xdr:col>
      <xdr:colOff>38100</xdr:colOff>
      <xdr:row>37</xdr:row>
      <xdr:rowOff>88900</xdr:rowOff>
    </xdr:to>
    <xdr:sp macro="" textlink="">
      <xdr:nvSpPr>
        <xdr:cNvPr id="309" name="楕円 308"/>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80027</xdr:rowOff>
    </xdr:from>
    <xdr:ext cx="378565" cy="259045"/>
    <xdr:sp macro="" textlink="">
      <xdr:nvSpPr>
        <xdr:cNvPr id="310" name="テキスト ボックス 309"/>
        <xdr:cNvSpPr txBox="1"/>
      </xdr:nvSpPr>
      <xdr:spPr>
        <a:xfrm>
          <a:off x="8561017" y="64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148590</xdr:rowOff>
    </xdr:from>
    <xdr:to>
      <xdr:col>41</xdr:col>
      <xdr:colOff>101600</xdr:colOff>
      <xdr:row>37</xdr:row>
      <xdr:rowOff>78740</xdr:rowOff>
    </xdr:to>
    <xdr:sp macro="" textlink="">
      <xdr:nvSpPr>
        <xdr:cNvPr id="311" name="楕円 310"/>
        <xdr:cNvSpPr/>
      </xdr:nvSpPr>
      <xdr:spPr>
        <a:xfrm>
          <a:off x="7810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69867</xdr:rowOff>
    </xdr:from>
    <xdr:ext cx="378565" cy="259045"/>
    <xdr:sp macro="" textlink="">
      <xdr:nvSpPr>
        <xdr:cNvPr id="312" name="テキスト ボックス 311"/>
        <xdr:cNvSpPr txBox="1"/>
      </xdr:nvSpPr>
      <xdr:spPr>
        <a:xfrm>
          <a:off x="7672017" y="64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167640</xdr:rowOff>
    </xdr:from>
    <xdr:to>
      <xdr:col>36</xdr:col>
      <xdr:colOff>165100</xdr:colOff>
      <xdr:row>35</xdr:row>
      <xdr:rowOff>97790</xdr:rowOff>
    </xdr:to>
    <xdr:sp macro="" textlink="">
      <xdr:nvSpPr>
        <xdr:cNvPr id="313" name="楕円 312"/>
        <xdr:cNvSpPr/>
      </xdr:nvSpPr>
      <xdr:spPr>
        <a:xfrm>
          <a:off x="6921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88917</xdr:rowOff>
    </xdr:from>
    <xdr:ext cx="378565" cy="259045"/>
    <xdr:sp macro="" textlink="">
      <xdr:nvSpPr>
        <xdr:cNvPr id="314" name="テキスト ボックス 313"/>
        <xdr:cNvSpPr txBox="1"/>
      </xdr:nvSpPr>
      <xdr:spPr>
        <a:xfrm>
          <a:off x="6783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37" name="直線コネクタ 336"/>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38"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39" name="直線コネクタ 338"/>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0"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1" name="直線コネクタ 340"/>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65039</xdr:rowOff>
    </xdr:from>
    <xdr:to>
      <xdr:col>55</xdr:col>
      <xdr:colOff>0</xdr:colOff>
      <xdr:row>52</xdr:row>
      <xdr:rowOff>128818</xdr:rowOff>
    </xdr:to>
    <xdr:cxnSp macro="">
      <xdr:nvCxnSpPr>
        <xdr:cNvPr id="342" name="直線コネクタ 341"/>
        <xdr:cNvCxnSpPr/>
      </xdr:nvCxnSpPr>
      <xdr:spPr>
        <a:xfrm flipV="1">
          <a:off x="9639300" y="8980439"/>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3" name="農林水産業費平均値テキスト"/>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4" name="フローチャート: 判断 343"/>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128818</xdr:rowOff>
    </xdr:from>
    <xdr:to>
      <xdr:col>50</xdr:col>
      <xdr:colOff>114300</xdr:colOff>
      <xdr:row>54</xdr:row>
      <xdr:rowOff>49312</xdr:rowOff>
    </xdr:to>
    <xdr:cxnSp macro="">
      <xdr:nvCxnSpPr>
        <xdr:cNvPr id="345" name="直線コネクタ 344"/>
        <xdr:cNvCxnSpPr/>
      </xdr:nvCxnSpPr>
      <xdr:spPr>
        <a:xfrm flipV="1">
          <a:off x="8750300" y="9044218"/>
          <a:ext cx="889000" cy="26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46" name="フローチャート: 判断 345"/>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14520</xdr:rowOff>
    </xdr:from>
    <xdr:ext cx="534377" cy="259045"/>
    <xdr:sp macro="" textlink="">
      <xdr:nvSpPr>
        <xdr:cNvPr id="347" name="テキスト ボックス 346"/>
        <xdr:cNvSpPr txBox="1"/>
      </xdr:nvSpPr>
      <xdr:spPr>
        <a:xfrm>
          <a:off x="9372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49312</xdr:rowOff>
    </xdr:from>
    <xdr:to>
      <xdr:col>45</xdr:col>
      <xdr:colOff>177800</xdr:colOff>
      <xdr:row>54</xdr:row>
      <xdr:rowOff>71851</xdr:rowOff>
    </xdr:to>
    <xdr:cxnSp macro="">
      <xdr:nvCxnSpPr>
        <xdr:cNvPr id="348" name="直線コネクタ 347"/>
        <xdr:cNvCxnSpPr/>
      </xdr:nvCxnSpPr>
      <xdr:spPr>
        <a:xfrm flipV="1">
          <a:off x="7861300" y="930761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49" name="フローチャート: 判断 348"/>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0" name="テキスト ボックス 349"/>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55987</xdr:rowOff>
    </xdr:from>
    <xdr:to>
      <xdr:col>41</xdr:col>
      <xdr:colOff>50800</xdr:colOff>
      <xdr:row>54</xdr:row>
      <xdr:rowOff>71851</xdr:rowOff>
    </xdr:to>
    <xdr:cxnSp macro="">
      <xdr:nvCxnSpPr>
        <xdr:cNvPr id="351" name="直線コネクタ 350"/>
        <xdr:cNvCxnSpPr/>
      </xdr:nvCxnSpPr>
      <xdr:spPr>
        <a:xfrm>
          <a:off x="6972300" y="9142837"/>
          <a:ext cx="889000" cy="1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2" name="フローチャート: 判断 351"/>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3" name="テキスト ボックス 352"/>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4" name="フローチャート: 判断 353"/>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5" name="テキスト ボックス 354"/>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14239</xdr:rowOff>
    </xdr:from>
    <xdr:to>
      <xdr:col>55</xdr:col>
      <xdr:colOff>50800</xdr:colOff>
      <xdr:row>52</xdr:row>
      <xdr:rowOff>115839</xdr:rowOff>
    </xdr:to>
    <xdr:sp macro="" textlink="">
      <xdr:nvSpPr>
        <xdr:cNvPr id="361" name="楕円 360"/>
        <xdr:cNvSpPr/>
      </xdr:nvSpPr>
      <xdr:spPr>
        <a:xfrm>
          <a:off x="10426700" y="8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37116</xdr:rowOff>
    </xdr:from>
    <xdr:ext cx="534377" cy="259045"/>
    <xdr:sp macro="" textlink="">
      <xdr:nvSpPr>
        <xdr:cNvPr id="362" name="農林水産業費該当値テキスト"/>
        <xdr:cNvSpPr txBox="1"/>
      </xdr:nvSpPr>
      <xdr:spPr>
        <a:xfrm>
          <a:off x="10528300" y="87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78018</xdr:rowOff>
    </xdr:from>
    <xdr:to>
      <xdr:col>50</xdr:col>
      <xdr:colOff>165100</xdr:colOff>
      <xdr:row>53</xdr:row>
      <xdr:rowOff>8168</xdr:rowOff>
    </xdr:to>
    <xdr:sp macro="" textlink="">
      <xdr:nvSpPr>
        <xdr:cNvPr id="363" name="楕円 362"/>
        <xdr:cNvSpPr/>
      </xdr:nvSpPr>
      <xdr:spPr>
        <a:xfrm>
          <a:off x="9588500" y="89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24695</xdr:rowOff>
    </xdr:from>
    <xdr:ext cx="534377" cy="259045"/>
    <xdr:sp macro="" textlink="">
      <xdr:nvSpPr>
        <xdr:cNvPr id="364" name="テキスト ボックス 363"/>
        <xdr:cNvSpPr txBox="1"/>
      </xdr:nvSpPr>
      <xdr:spPr>
        <a:xfrm>
          <a:off x="9372111" y="87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169962</xdr:rowOff>
    </xdr:from>
    <xdr:to>
      <xdr:col>46</xdr:col>
      <xdr:colOff>38100</xdr:colOff>
      <xdr:row>54</xdr:row>
      <xdr:rowOff>100112</xdr:rowOff>
    </xdr:to>
    <xdr:sp macro="" textlink="">
      <xdr:nvSpPr>
        <xdr:cNvPr id="365" name="楕円 364"/>
        <xdr:cNvSpPr/>
      </xdr:nvSpPr>
      <xdr:spPr>
        <a:xfrm>
          <a:off x="8699500" y="92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116639</xdr:rowOff>
    </xdr:from>
    <xdr:ext cx="534377" cy="259045"/>
    <xdr:sp macro="" textlink="">
      <xdr:nvSpPr>
        <xdr:cNvPr id="366" name="テキスト ボックス 365"/>
        <xdr:cNvSpPr txBox="1"/>
      </xdr:nvSpPr>
      <xdr:spPr>
        <a:xfrm>
          <a:off x="8483111" y="90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21051</xdr:rowOff>
    </xdr:from>
    <xdr:to>
      <xdr:col>41</xdr:col>
      <xdr:colOff>101600</xdr:colOff>
      <xdr:row>54</xdr:row>
      <xdr:rowOff>122651</xdr:rowOff>
    </xdr:to>
    <xdr:sp macro="" textlink="">
      <xdr:nvSpPr>
        <xdr:cNvPr id="367" name="楕円 366"/>
        <xdr:cNvSpPr/>
      </xdr:nvSpPr>
      <xdr:spPr>
        <a:xfrm>
          <a:off x="7810500" y="92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139178</xdr:rowOff>
    </xdr:from>
    <xdr:ext cx="534377" cy="259045"/>
    <xdr:sp macro="" textlink="">
      <xdr:nvSpPr>
        <xdr:cNvPr id="368" name="テキスト ボックス 367"/>
        <xdr:cNvSpPr txBox="1"/>
      </xdr:nvSpPr>
      <xdr:spPr>
        <a:xfrm>
          <a:off x="7594111" y="90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5187</xdr:rowOff>
    </xdr:from>
    <xdr:to>
      <xdr:col>36</xdr:col>
      <xdr:colOff>165100</xdr:colOff>
      <xdr:row>53</xdr:row>
      <xdr:rowOff>106787</xdr:rowOff>
    </xdr:to>
    <xdr:sp macro="" textlink="">
      <xdr:nvSpPr>
        <xdr:cNvPr id="369" name="楕円 368"/>
        <xdr:cNvSpPr/>
      </xdr:nvSpPr>
      <xdr:spPr>
        <a:xfrm>
          <a:off x="6921500" y="90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123314</xdr:rowOff>
    </xdr:from>
    <xdr:ext cx="534377" cy="259045"/>
    <xdr:sp macro="" textlink="">
      <xdr:nvSpPr>
        <xdr:cNvPr id="370" name="テキスト ボックス 369"/>
        <xdr:cNvSpPr txBox="1"/>
      </xdr:nvSpPr>
      <xdr:spPr>
        <a:xfrm>
          <a:off x="6705111" y="88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4" name="直線コネクタ 393"/>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5"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396" name="直線コネクタ 395"/>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397"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398" name="直線コネクタ 397"/>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85636</xdr:rowOff>
    </xdr:from>
    <xdr:to>
      <xdr:col>55</xdr:col>
      <xdr:colOff>0</xdr:colOff>
      <xdr:row>74</xdr:row>
      <xdr:rowOff>32677</xdr:rowOff>
    </xdr:to>
    <xdr:cxnSp macro="">
      <xdr:nvCxnSpPr>
        <xdr:cNvPr id="399" name="直線コネクタ 398"/>
        <xdr:cNvCxnSpPr/>
      </xdr:nvCxnSpPr>
      <xdr:spPr>
        <a:xfrm flipV="1">
          <a:off x="9639300" y="12087136"/>
          <a:ext cx="838200" cy="6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158576</xdr:rowOff>
    </xdr:from>
    <xdr:ext cx="534377" cy="259045"/>
    <xdr:sp macro="" textlink="">
      <xdr:nvSpPr>
        <xdr:cNvPr id="400" name="商工費平均値テキスト"/>
        <xdr:cNvSpPr txBox="1"/>
      </xdr:nvSpPr>
      <xdr:spPr>
        <a:xfrm>
          <a:off x="10528300" y="12845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1" name="フローチャート: 判断 400"/>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129718</xdr:rowOff>
    </xdr:from>
    <xdr:to>
      <xdr:col>50</xdr:col>
      <xdr:colOff>114300</xdr:colOff>
      <xdr:row>74</xdr:row>
      <xdr:rowOff>32677</xdr:rowOff>
    </xdr:to>
    <xdr:cxnSp macro="">
      <xdr:nvCxnSpPr>
        <xdr:cNvPr id="402" name="直線コネクタ 401"/>
        <xdr:cNvCxnSpPr/>
      </xdr:nvCxnSpPr>
      <xdr:spPr>
        <a:xfrm>
          <a:off x="8750300" y="12645568"/>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3" name="フローチャート: 判断 402"/>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04" name="テキスト ボックス 403"/>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129718</xdr:rowOff>
    </xdr:from>
    <xdr:to>
      <xdr:col>45</xdr:col>
      <xdr:colOff>177800</xdr:colOff>
      <xdr:row>73</xdr:row>
      <xdr:rowOff>141529</xdr:rowOff>
    </xdr:to>
    <xdr:cxnSp macro="">
      <xdr:nvCxnSpPr>
        <xdr:cNvPr id="405" name="直線コネクタ 404"/>
        <xdr:cNvCxnSpPr/>
      </xdr:nvCxnSpPr>
      <xdr:spPr>
        <a:xfrm flipV="1">
          <a:off x="7861300" y="126455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06" name="フローチャート: 判断 405"/>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31399</xdr:rowOff>
    </xdr:from>
    <xdr:ext cx="534377" cy="259045"/>
    <xdr:sp macro="" textlink="">
      <xdr:nvSpPr>
        <xdr:cNvPr id="407" name="テキスト ボックス 406"/>
        <xdr:cNvSpPr txBox="1"/>
      </xdr:nvSpPr>
      <xdr:spPr>
        <a:xfrm>
          <a:off x="8483111"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141529</xdr:rowOff>
    </xdr:from>
    <xdr:to>
      <xdr:col>41</xdr:col>
      <xdr:colOff>50800</xdr:colOff>
      <xdr:row>73</xdr:row>
      <xdr:rowOff>147015</xdr:rowOff>
    </xdr:to>
    <xdr:cxnSp macro="">
      <xdr:nvCxnSpPr>
        <xdr:cNvPr id="408" name="直線コネクタ 407"/>
        <xdr:cNvCxnSpPr/>
      </xdr:nvCxnSpPr>
      <xdr:spPr>
        <a:xfrm flipV="1">
          <a:off x="6972300" y="1265737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09" name="フローチャート: 判断 408"/>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0" name="テキスト ボックス 409"/>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1" name="フローチャート: 判断 410"/>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2" name="テキスト ボックス 411"/>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34836</xdr:rowOff>
    </xdr:from>
    <xdr:to>
      <xdr:col>55</xdr:col>
      <xdr:colOff>50800</xdr:colOff>
      <xdr:row>70</xdr:row>
      <xdr:rowOff>136436</xdr:rowOff>
    </xdr:to>
    <xdr:sp macro="" textlink="">
      <xdr:nvSpPr>
        <xdr:cNvPr id="418" name="楕円 417"/>
        <xdr:cNvSpPr/>
      </xdr:nvSpPr>
      <xdr:spPr>
        <a:xfrm>
          <a:off x="10426700" y="120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159313</xdr:rowOff>
    </xdr:from>
    <xdr:ext cx="534377" cy="259045"/>
    <xdr:sp macro="" textlink="">
      <xdr:nvSpPr>
        <xdr:cNvPr id="419" name="商工費該当値テキスト"/>
        <xdr:cNvSpPr txBox="1"/>
      </xdr:nvSpPr>
      <xdr:spPr>
        <a:xfrm>
          <a:off x="10528300" y="119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153327</xdr:rowOff>
    </xdr:from>
    <xdr:to>
      <xdr:col>50</xdr:col>
      <xdr:colOff>165100</xdr:colOff>
      <xdr:row>74</xdr:row>
      <xdr:rowOff>83477</xdr:rowOff>
    </xdr:to>
    <xdr:sp macro="" textlink="">
      <xdr:nvSpPr>
        <xdr:cNvPr id="420" name="楕円 419"/>
        <xdr:cNvSpPr/>
      </xdr:nvSpPr>
      <xdr:spPr>
        <a:xfrm>
          <a:off x="9588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100004</xdr:rowOff>
    </xdr:from>
    <xdr:ext cx="534377" cy="259045"/>
    <xdr:sp macro="" textlink="">
      <xdr:nvSpPr>
        <xdr:cNvPr id="421" name="テキスト ボックス 420"/>
        <xdr:cNvSpPr txBox="1"/>
      </xdr:nvSpPr>
      <xdr:spPr>
        <a:xfrm>
          <a:off x="9372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78918</xdr:rowOff>
    </xdr:from>
    <xdr:to>
      <xdr:col>46</xdr:col>
      <xdr:colOff>38100</xdr:colOff>
      <xdr:row>74</xdr:row>
      <xdr:rowOff>9068</xdr:rowOff>
    </xdr:to>
    <xdr:sp macro="" textlink="">
      <xdr:nvSpPr>
        <xdr:cNvPr id="422" name="楕円 421"/>
        <xdr:cNvSpPr/>
      </xdr:nvSpPr>
      <xdr:spPr>
        <a:xfrm>
          <a:off x="8699500" y="125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25595</xdr:rowOff>
    </xdr:from>
    <xdr:ext cx="534377" cy="259045"/>
    <xdr:sp macro="" textlink="">
      <xdr:nvSpPr>
        <xdr:cNvPr id="423" name="テキスト ボックス 422"/>
        <xdr:cNvSpPr txBox="1"/>
      </xdr:nvSpPr>
      <xdr:spPr>
        <a:xfrm>
          <a:off x="8483111" y="1236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90729</xdr:rowOff>
    </xdr:from>
    <xdr:to>
      <xdr:col>41</xdr:col>
      <xdr:colOff>101600</xdr:colOff>
      <xdr:row>74</xdr:row>
      <xdr:rowOff>20879</xdr:rowOff>
    </xdr:to>
    <xdr:sp macro="" textlink="">
      <xdr:nvSpPr>
        <xdr:cNvPr id="424" name="楕円 423"/>
        <xdr:cNvSpPr/>
      </xdr:nvSpPr>
      <xdr:spPr>
        <a:xfrm>
          <a:off x="7810500" y="126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37406</xdr:rowOff>
    </xdr:from>
    <xdr:ext cx="534377" cy="259045"/>
    <xdr:sp macro="" textlink="">
      <xdr:nvSpPr>
        <xdr:cNvPr id="425" name="テキスト ボックス 424"/>
        <xdr:cNvSpPr txBox="1"/>
      </xdr:nvSpPr>
      <xdr:spPr>
        <a:xfrm>
          <a:off x="7594111" y="123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96215</xdr:rowOff>
    </xdr:from>
    <xdr:to>
      <xdr:col>36</xdr:col>
      <xdr:colOff>165100</xdr:colOff>
      <xdr:row>74</xdr:row>
      <xdr:rowOff>26365</xdr:rowOff>
    </xdr:to>
    <xdr:sp macro="" textlink="">
      <xdr:nvSpPr>
        <xdr:cNvPr id="426" name="楕円 425"/>
        <xdr:cNvSpPr/>
      </xdr:nvSpPr>
      <xdr:spPr>
        <a:xfrm>
          <a:off x="6921500" y="126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42892</xdr:rowOff>
    </xdr:from>
    <xdr:ext cx="534377" cy="259045"/>
    <xdr:sp macro="" textlink="">
      <xdr:nvSpPr>
        <xdr:cNvPr id="427" name="テキスト ボックス 426"/>
        <xdr:cNvSpPr txBox="1"/>
      </xdr:nvSpPr>
      <xdr:spPr>
        <a:xfrm>
          <a:off x="6705111" y="123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49936</xdr:rowOff>
    </xdr:from>
    <xdr:to>
      <xdr:col>54</xdr:col>
      <xdr:colOff>189865</xdr:colOff>
      <xdr:row>99</xdr:row>
      <xdr:rowOff>63081</xdr:rowOff>
    </xdr:to>
    <xdr:cxnSp macro="">
      <xdr:nvCxnSpPr>
        <xdr:cNvPr id="452" name="直線コネクタ 451"/>
        <xdr:cNvCxnSpPr/>
      </xdr:nvCxnSpPr>
      <xdr:spPr>
        <a:xfrm flipV="1">
          <a:off x="10475595" y="15994786"/>
          <a:ext cx="1270" cy="10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66908</xdr:rowOff>
    </xdr:from>
    <xdr:ext cx="534377" cy="259045"/>
    <xdr:sp macro="" textlink="">
      <xdr:nvSpPr>
        <xdr:cNvPr id="453" name="土木費最小値テキスト"/>
        <xdr:cNvSpPr txBox="1"/>
      </xdr:nvSpPr>
      <xdr:spPr>
        <a:xfrm>
          <a:off x="10528300"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63081</xdr:rowOff>
    </xdr:from>
    <xdr:to>
      <xdr:col>55</xdr:col>
      <xdr:colOff>88900</xdr:colOff>
      <xdr:row>99</xdr:row>
      <xdr:rowOff>63081</xdr:rowOff>
    </xdr:to>
    <xdr:cxnSp macro="">
      <xdr:nvCxnSpPr>
        <xdr:cNvPr id="454" name="直線コネクタ 453"/>
        <xdr:cNvCxnSpPr/>
      </xdr:nvCxnSpPr>
      <xdr:spPr>
        <a:xfrm>
          <a:off x="10388600" y="170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168063</xdr:rowOff>
    </xdr:from>
    <xdr:ext cx="534377" cy="259045"/>
    <xdr:sp macro="" textlink="">
      <xdr:nvSpPr>
        <xdr:cNvPr id="455" name="土木費最大値テキスト"/>
        <xdr:cNvSpPr txBox="1"/>
      </xdr:nvSpPr>
      <xdr:spPr>
        <a:xfrm>
          <a:off x="10528300" y="157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49936</xdr:rowOff>
    </xdr:from>
    <xdr:to>
      <xdr:col>55</xdr:col>
      <xdr:colOff>88900</xdr:colOff>
      <xdr:row>93</xdr:row>
      <xdr:rowOff>49936</xdr:rowOff>
    </xdr:to>
    <xdr:cxnSp macro="">
      <xdr:nvCxnSpPr>
        <xdr:cNvPr id="456" name="直線コネクタ 455"/>
        <xdr:cNvCxnSpPr/>
      </xdr:nvCxnSpPr>
      <xdr:spPr>
        <a:xfrm>
          <a:off x="10388600" y="1599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17018</xdr:rowOff>
    </xdr:from>
    <xdr:to>
      <xdr:col>55</xdr:col>
      <xdr:colOff>0</xdr:colOff>
      <xdr:row>93</xdr:row>
      <xdr:rowOff>49936</xdr:rowOff>
    </xdr:to>
    <xdr:cxnSp macro="">
      <xdr:nvCxnSpPr>
        <xdr:cNvPr id="457" name="直線コネクタ 456"/>
        <xdr:cNvCxnSpPr/>
      </xdr:nvCxnSpPr>
      <xdr:spPr>
        <a:xfrm>
          <a:off x="9639300" y="15618968"/>
          <a:ext cx="8382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136022</xdr:rowOff>
    </xdr:from>
    <xdr:ext cx="534377" cy="259045"/>
    <xdr:sp macro="" textlink="">
      <xdr:nvSpPr>
        <xdr:cNvPr id="458" name="土木費平均値テキスト"/>
        <xdr:cNvSpPr txBox="1"/>
      </xdr:nvSpPr>
      <xdr:spPr>
        <a:xfrm>
          <a:off x="10528300" y="16423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157595</xdr:rowOff>
    </xdr:from>
    <xdr:to>
      <xdr:col>55</xdr:col>
      <xdr:colOff>50800</xdr:colOff>
      <xdr:row>96</xdr:row>
      <xdr:rowOff>87745</xdr:rowOff>
    </xdr:to>
    <xdr:sp macro="" textlink="">
      <xdr:nvSpPr>
        <xdr:cNvPr id="459" name="フローチャート: 判断 458"/>
        <xdr:cNvSpPr/>
      </xdr:nvSpPr>
      <xdr:spPr>
        <a:xfrm>
          <a:off x="10426700" y="1644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17018</xdr:rowOff>
    </xdr:from>
    <xdr:to>
      <xdr:col>50</xdr:col>
      <xdr:colOff>114300</xdr:colOff>
      <xdr:row>91</xdr:row>
      <xdr:rowOff>62585</xdr:rowOff>
    </xdr:to>
    <xdr:cxnSp macro="">
      <xdr:nvCxnSpPr>
        <xdr:cNvPr id="460" name="直線コネクタ 459"/>
        <xdr:cNvCxnSpPr/>
      </xdr:nvCxnSpPr>
      <xdr:spPr>
        <a:xfrm flipV="1">
          <a:off x="8750300" y="15618968"/>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35713</xdr:rowOff>
    </xdr:from>
    <xdr:to>
      <xdr:col>50</xdr:col>
      <xdr:colOff>165100</xdr:colOff>
      <xdr:row>96</xdr:row>
      <xdr:rowOff>137313</xdr:rowOff>
    </xdr:to>
    <xdr:sp macro="" textlink="">
      <xdr:nvSpPr>
        <xdr:cNvPr id="461" name="フローチャート: 判断 460"/>
        <xdr:cNvSpPr/>
      </xdr:nvSpPr>
      <xdr:spPr>
        <a:xfrm>
          <a:off x="95885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128440</xdr:rowOff>
    </xdr:from>
    <xdr:ext cx="534377" cy="259045"/>
    <xdr:sp macro="" textlink="">
      <xdr:nvSpPr>
        <xdr:cNvPr id="462" name="テキスト ボックス 461"/>
        <xdr:cNvSpPr txBox="1"/>
      </xdr:nvSpPr>
      <xdr:spPr>
        <a:xfrm>
          <a:off x="9372111" y="16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62585</xdr:rowOff>
    </xdr:from>
    <xdr:to>
      <xdr:col>45</xdr:col>
      <xdr:colOff>177800</xdr:colOff>
      <xdr:row>93</xdr:row>
      <xdr:rowOff>978</xdr:rowOff>
    </xdr:to>
    <xdr:cxnSp macro="">
      <xdr:nvCxnSpPr>
        <xdr:cNvPr id="463" name="直線コネクタ 462"/>
        <xdr:cNvCxnSpPr/>
      </xdr:nvCxnSpPr>
      <xdr:spPr>
        <a:xfrm flipV="1">
          <a:off x="7861300" y="15664535"/>
          <a:ext cx="889000" cy="2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119914</xdr:rowOff>
    </xdr:from>
    <xdr:to>
      <xdr:col>46</xdr:col>
      <xdr:colOff>38100</xdr:colOff>
      <xdr:row>95</xdr:row>
      <xdr:rowOff>50064</xdr:rowOff>
    </xdr:to>
    <xdr:sp macro="" textlink="">
      <xdr:nvSpPr>
        <xdr:cNvPr id="464" name="フローチャート: 判断 463"/>
        <xdr:cNvSpPr/>
      </xdr:nvSpPr>
      <xdr:spPr>
        <a:xfrm>
          <a:off x="8699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41191</xdr:rowOff>
    </xdr:from>
    <xdr:ext cx="534377" cy="259045"/>
    <xdr:sp macro="" textlink="">
      <xdr:nvSpPr>
        <xdr:cNvPr id="465" name="テキスト ボックス 464"/>
        <xdr:cNvSpPr txBox="1"/>
      </xdr:nvSpPr>
      <xdr:spPr>
        <a:xfrm>
          <a:off x="8483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978</xdr:rowOff>
    </xdr:from>
    <xdr:to>
      <xdr:col>41</xdr:col>
      <xdr:colOff>50800</xdr:colOff>
      <xdr:row>93</xdr:row>
      <xdr:rowOff>8637</xdr:rowOff>
    </xdr:to>
    <xdr:cxnSp macro="">
      <xdr:nvCxnSpPr>
        <xdr:cNvPr id="466" name="直線コネクタ 465"/>
        <xdr:cNvCxnSpPr/>
      </xdr:nvCxnSpPr>
      <xdr:spPr>
        <a:xfrm flipV="1">
          <a:off x="6972300" y="1594582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83832</xdr:rowOff>
    </xdr:from>
    <xdr:to>
      <xdr:col>41</xdr:col>
      <xdr:colOff>101600</xdr:colOff>
      <xdr:row>96</xdr:row>
      <xdr:rowOff>13982</xdr:rowOff>
    </xdr:to>
    <xdr:sp macro="" textlink="">
      <xdr:nvSpPr>
        <xdr:cNvPr id="467" name="フローチャート: 判断 466"/>
        <xdr:cNvSpPr/>
      </xdr:nvSpPr>
      <xdr:spPr>
        <a:xfrm>
          <a:off x="7810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5109</xdr:rowOff>
    </xdr:from>
    <xdr:ext cx="534377" cy="259045"/>
    <xdr:sp macro="" textlink="">
      <xdr:nvSpPr>
        <xdr:cNvPr id="468" name="テキスト ボックス 467"/>
        <xdr:cNvSpPr txBox="1"/>
      </xdr:nvSpPr>
      <xdr:spPr>
        <a:xfrm>
          <a:off x="7594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15329</xdr:rowOff>
    </xdr:from>
    <xdr:to>
      <xdr:col>36</xdr:col>
      <xdr:colOff>165100</xdr:colOff>
      <xdr:row>94</xdr:row>
      <xdr:rowOff>116929</xdr:rowOff>
    </xdr:to>
    <xdr:sp macro="" textlink="">
      <xdr:nvSpPr>
        <xdr:cNvPr id="469" name="フローチャート: 判断 468"/>
        <xdr:cNvSpPr/>
      </xdr:nvSpPr>
      <xdr:spPr>
        <a:xfrm>
          <a:off x="6921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108056</xdr:rowOff>
    </xdr:from>
    <xdr:ext cx="534377" cy="259045"/>
    <xdr:sp macro="" textlink="">
      <xdr:nvSpPr>
        <xdr:cNvPr id="470" name="テキスト ボックス 469"/>
        <xdr:cNvSpPr txBox="1"/>
      </xdr:nvSpPr>
      <xdr:spPr>
        <a:xfrm>
          <a:off x="6705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170586</xdr:rowOff>
    </xdr:from>
    <xdr:to>
      <xdr:col>55</xdr:col>
      <xdr:colOff>50800</xdr:colOff>
      <xdr:row>93</xdr:row>
      <xdr:rowOff>100736</xdr:rowOff>
    </xdr:to>
    <xdr:sp macro="" textlink="">
      <xdr:nvSpPr>
        <xdr:cNvPr id="476" name="楕円 475"/>
        <xdr:cNvSpPr/>
      </xdr:nvSpPr>
      <xdr:spPr>
        <a:xfrm>
          <a:off x="10426700" y="159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123613</xdr:rowOff>
    </xdr:from>
    <xdr:ext cx="534377" cy="259045"/>
    <xdr:sp macro="" textlink="">
      <xdr:nvSpPr>
        <xdr:cNvPr id="477" name="土木費該当値テキスト"/>
        <xdr:cNvSpPr txBox="1"/>
      </xdr:nvSpPr>
      <xdr:spPr>
        <a:xfrm>
          <a:off x="10528300" y="15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137668</xdr:rowOff>
    </xdr:from>
    <xdr:to>
      <xdr:col>50</xdr:col>
      <xdr:colOff>165100</xdr:colOff>
      <xdr:row>91</xdr:row>
      <xdr:rowOff>67818</xdr:rowOff>
    </xdr:to>
    <xdr:sp macro="" textlink="">
      <xdr:nvSpPr>
        <xdr:cNvPr id="478" name="楕円 477"/>
        <xdr:cNvSpPr/>
      </xdr:nvSpPr>
      <xdr:spPr>
        <a:xfrm>
          <a:off x="9588500" y="155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84345</xdr:rowOff>
    </xdr:from>
    <xdr:ext cx="534377" cy="259045"/>
    <xdr:sp macro="" textlink="">
      <xdr:nvSpPr>
        <xdr:cNvPr id="479" name="テキスト ボックス 478"/>
        <xdr:cNvSpPr txBox="1"/>
      </xdr:nvSpPr>
      <xdr:spPr>
        <a:xfrm>
          <a:off x="9372111" y="153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11785</xdr:rowOff>
    </xdr:from>
    <xdr:to>
      <xdr:col>46</xdr:col>
      <xdr:colOff>38100</xdr:colOff>
      <xdr:row>91</xdr:row>
      <xdr:rowOff>113385</xdr:rowOff>
    </xdr:to>
    <xdr:sp macro="" textlink="">
      <xdr:nvSpPr>
        <xdr:cNvPr id="480" name="楕円 479"/>
        <xdr:cNvSpPr/>
      </xdr:nvSpPr>
      <xdr:spPr>
        <a:xfrm>
          <a:off x="8699500" y="156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129912</xdr:rowOff>
    </xdr:from>
    <xdr:ext cx="534377" cy="259045"/>
    <xdr:sp macro="" textlink="">
      <xdr:nvSpPr>
        <xdr:cNvPr id="481" name="テキスト ボックス 480"/>
        <xdr:cNvSpPr txBox="1"/>
      </xdr:nvSpPr>
      <xdr:spPr>
        <a:xfrm>
          <a:off x="8483111" y="153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121628</xdr:rowOff>
    </xdr:from>
    <xdr:to>
      <xdr:col>41</xdr:col>
      <xdr:colOff>101600</xdr:colOff>
      <xdr:row>93</xdr:row>
      <xdr:rowOff>51778</xdr:rowOff>
    </xdr:to>
    <xdr:sp macro="" textlink="">
      <xdr:nvSpPr>
        <xdr:cNvPr id="482" name="楕円 481"/>
        <xdr:cNvSpPr/>
      </xdr:nvSpPr>
      <xdr:spPr>
        <a:xfrm>
          <a:off x="7810500" y="158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68305</xdr:rowOff>
    </xdr:from>
    <xdr:ext cx="534377" cy="259045"/>
    <xdr:sp macro="" textlink="">
      <xdr:nvSpPr>
        <xdr:cNvPr id="483" name="テキスト ボックス 482"/>
        <xdr:cNvSpPr txBox="1"/>
      </xdr:nvSpPr>
      <xdr:spPr>
        <a:xfrm>
          <a:off x="7594111" y="156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129287</xdr:rowOff>
    </xdr:from>
    <xdr:to>
      <xdr:col>36</xdr:col>
      <xdr:colOff>165100</xdr:colOff>
      <xdr:row>93</xdr:row>
      <xdr:rowOff>59437</xdr:rowOff>
    </xdr:to>
    <xdr:sp macro="" textlink="">
      <xdr:nvSpPr>
        <xdr:cNvPr id="484" name="楕円 483"/>
        <xdr:cNvSpPr/>
      </xdr:nvSpPr>
      <xdr:spPr>
        <a:xfrm>
          <a:off x="6921500" y="159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75964</xdr:rowOff>
    </xdr:from>
    <xdr:ext cx="534377" cy="259045"/>
    <xdr:sp macro="" textlink="">
      <xdr:nvSpPr>
        <xdr:cNvPr id="485" name="テキスト ボックス 484"/>
        <xdr:cNvSpPr txBox="1"/>
      </xdr:nvSpPr>
      <xdr:spPr>
        <a:xfrm>
          <a:off x="6705111" y="156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0" name="直線コネクタ 509"/>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1"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2" name="直線コネクタ 511"/>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3"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4" name="直線コネクタ 513"/>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113640</xdr:rowOff>
    </xdr:from>
    <xdr:to>
      <xdr:col>85</xdr:col>
      <xdr:colOff>127000</xdr:colOff>
      <xdr:row>37</xdr:row>
      <xdr:rowOff>17399</xdr:rowOff>
    </xdr:to>
    <xdr:cxnSp macro="">
      <xdr:nvCxnSpPr>
        <xdr:cNvPr id="515" name="直線コネクタ 514"/>
        <xdr:cNvCxnSpPr/>
      </xdr:nvCxnSpPr>
      <xdr:spPr>
        <a:xfrm flipV="1">
          <a:off x="15481300" y="6285840"/>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6"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7" name="フローチャート: 判断 516"/>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28258</xdr:rowOff>
    </xdr:from>
    <xdr:to>
      <xdr:col>81</xdr:col>
      <xdr:colOff>50800</xdr:colOff>
      <xdr:row>37</xdr:row>
      <xdr:rowOff>17399</xdr:rowOff>
    </xdr:to>
    <xdr:cxnSp macro="">
      <xdr:nvCxnSpPr>
        <xdr:cNvPr id="518" name="直線コネクタ 517"/>
        <xdr:cNvCxnSpPr/>
      </xdr:nvCxnSpPr>
      <xdr:spPr>
        <a:xfrm>
          <a:off x="14592300" y="6029008"/>
          <a:ext cx="889000" cy="3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19" name="フローチャート: 判断 518"/>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0" name="テキスト ボックス 519"/>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28258</xdr:rowOff>
    </xdr:from>
    <xdr:to>
      <xdr:col>76</xdr:col>
      <xdr:colOff>114300</xdr:colOff>
      <xdr:row>36</xdr:row>
      <xdr:rowOff>40335</xdr:rowOff>
    </xdr:to>
    <xdr:cxnSp macro="">
      <xdr:nvCxnSpPr>
        <xdr:cNvPr id="521" name="直線コネクタ 520"/>
        <xdr:cNvCxnSpPr/>
      </xdr:nvCxnSpPr>
      <xdr:spPr>
        <a:xfrm flipV="1">
          <a:off x="13703300" y="6029008"/>
          <a:ext cx="889000" cy="1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2" name="フローチャート: 判断 521"/>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22750</xdr:rowOff>
    </xdr:from>
    <xdr:ext cx="534377" cy="259045"/>
    <xdr:sp macro="" textlink="">
      <xdr:nvSpPr>
        <xdr:cNvPr id="523" name="テキスト ボックス 522"/>
        <xdr:cNvSpPr txBox="1"/>
      </xdr:nvSpPr>
      <xdr:spPr>
        <a:xfrm>
          <a:off x="14325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40335</xdr:rowOff>
    </xdr:from>
    <xdr:to>
      <xdr:col>71</xdr:col>
      <xdr:colOff>177800</xdr:colOff>
      <xdr:row>37</xdr:row>
      <xdr:rowOff>131013</xdr:rowOff>
    </xdr:to>
    <xdr:cxnSp macro="">
      <xdr:nvCxnSpPr>
        <xdr:cNvPr id="524" name="直線コネクタ 523"/>
        <xdr:cNvCxnSpPr/>
      </xdr:nvCxnSpPr>
      <xdr:spPr>
        <a:xfrm flipV="1">
          <a:off x="12814300" y="6212535"/>
          <a:ext cx="8890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5" name="フローチャート: 判断 524"/>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26" name="テキスト ボックス 525"/>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7" name="フローチャート: 判断 526"/>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28" name="テキスト ボックス 527"/>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62840</xdr:rowOff>
    </xdr:from>
    <xdr:to>
      <xdr:col>85</xdr:col>
      <xdr:colOff>177800</xdr:colOff>
      <xdr:row>36</xdr:row>
      <xdr:rowOff>164440</xdr:rowOff>
    </xdr:to>
    <xdr:sp macro="" textlink="">
      <xdr:nvSpPr>
        <xdr:cNvPr id="534" name="楕円 533"/>
        <xdr:cNvSpPr/>
      </xdr:nvSpPr>
      <xdr:spPr>
        <a:xfrm>
          <a:off x="162687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41267</xdr:rowOff>
    </xdr:from>
    <xdr:ext cx="534377" cy="259045"/>
    <xdr:sp macro="" textlink="">
      <xdr:nvSpPr>
        <xdr:cNvPr id="535" name="消防費該当値テキスト"/>
        <xdr:cNvSpPr txBox="1"/>
      </xdr:nvSpPr>
      <xdr:spPr>
        <a:xfrm>
          <a:off x="16370300" y="62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138049</xdr:rowOff>
    </xdr:from>
    <xdr:to>
      <xdr:col>81</xdr:col>
      <xdr:colOff>101600</xdr:colOff>
      <xdr:row>37</xdr:row>
      <xdr:rowOff>68199</xdr:rowOff>
    </xdr:to>
    <xdr:sp macro="" textlink="">
      <xdr:nvSpPr>
        <xdr:cNvPr id="536" name="楕円 535"/>
        <xdr:cNvSpPr/>
      </xdr:nvSpPr>
      <xdr:spPr>
        <a:xfrm>
          <a:off x="15430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59326</xdr:rowOff>
    </xdr:from>
    <xdr:ext cx="534377" cy="259045"/>
    <xdr:sp macro="" textlink="">
      <xdr:nvSpPr>
        <xdr:cNvPr id="537" name="テキスト ボックス 536"/>
        <xdr:cNvSpPr txBox="1"/>
      </xdr:nvSpPr>
      <xdr:spPr>
        <a:xfrm>
          <a:off x="15214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148908</xdr:rowOff>
    </xdr:from>
    <xdr:to>
      <xdr:col>76</xdr:col>
      <xdr:colOff>165100</xdr:colOff>
      <xdr:row>35</xdr:row>
      <xdr:rowOff>79058</xdr:rowOff>
    </xdr:to>
    <xdr:sp macro="" textlink="">
      <xdr:nvSpPr>
        <xdr:cNvPr id="538" name="楕円 537"/>
        <xdr:cNvSpPr/>
      </xdr:nvSpPr>
      <xdr:spPr>
        <a:xfrm>
          <a:off x="14541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95585</xdr:rowOff>
    </xdr:from>
    <xdr:ext cx="534377" cy="259045"/>
    <xdr:sp macro="" textlink="">
      <xdr:nvSpPr>
        <xdr:cNvPr id="539" name="テキスト ボックス 538"/>
        <xdr:cNvSpPr txBox="1"/>
      </xdr:nvSpPr>
      <xdr:spPr>
        <a:xfrm>
          <a:off x="14325111" y="57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160985</xdr:rowOff>
    </xdr:from>
    <xdr:to>
      <xdr:col>72</xdr:col>
      <xdr:colOff>38100</xdr:colOff>
      <xdr:row>36</xdr:row>
      <xdr:rowOff>91135</xdr:rowOff>
    </xdr:to>
    <xdr:sp macro="" textlink="">
      <xdr:nvSpPr>
        <xdr:cNvPr id="540" name="楕円 539"/>
        <xdr:cNvSpPr/>
      </xdr:nvSpPr>
      <xdr:spPr>
        <a:xfrm>
          <a:off x="13652500" y="6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107662</xdr:rowOff>
    </xdr:from>
    <xdr:ext cx="534377" cy="259045"/>
    <xdr:sp macro="" textlink="">
      <xdr:nvSpPr>
        <xdr:cNvPr id="541" name="テキスト ボックス 540"/>
        <xdr:cNvSpPr txBox="1"/>
      </xdr:nvSpPr>
      <xdr:spPr>
        <a:xfrm>
          <a:off x="13436111" y="59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80213</xdr:rowOff>
    </xdr:from>
    <xdr:to>
      <xdr:col>67</xdr:col>
      <xdr:colOff>101600</xdr:colOff>
      <xdr:row>38</xdr:row>
      <xdr:rowOff>10364</xdr:rowOff>
    </xdr:to>
    <xdr:sp macro="" textlink="">
      <xdr:nvSpPr>
        <xdr:cNvPr id="542" name="楕円 541"/>
        <xdr:cNvSpPr/>
      </xdr:nvSpPr>
      <xdr:spPr>
        <a:xfrm>
          <a:off x="12763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xdr:rowOff>
    </xdr:from>
    <xdr:ext cx="534377" cy="259045"/>
    <xdr:sp macro="" textlink="">
      <xdr:nvSpPr>
        <xdr:cNvPr id="543" name="テキスト ボックス 542"/>
        <xdr:cNvSpPr txBox="1"/>
      </xdr:nvSpPr>
      <xdr:spPr>
        <a:xfrm>
          <a:off x="12547111" y="65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4" name="テキスト ボックス 56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6" name="直線コネクタ 565"/>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7"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68" name="直線コネクタ 567"/>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69"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0" name="直線コネクタ 569"/>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101250</xdr:rowOff>
    </xdr:from>
    <xdr:to>
      <xdr:col>85</xdr:col>
      <xdr:colOff>127000</xdr:colOff>
      <xdr:row>56</xdr:row>
      <xdr:rowOff>117618</xdr:rowOff>
    </xdr:to>
    <xdr:cxnSp macro="">
      <xdr:nvCxnSpPr>
        <xdr:cNvPr id="571" name="直線コネクタ 570"/>
        <xdr:cNvCxnSpPr/>
      </xdr:nvCxnSpPr>
      <xdr:spPr>
        <a:xfrm flipV="1">
          <a:off x="15481300" y="8845200"/>
          <a:ext cx="838200" cy="87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2" name="教育費平均値テキスト"/>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3" name="フローチャート: 判断 572"/>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117618</xdr:rowOff>
    </xdr:from>
    <xdr:to>
      <xdr:col>81</xdr:col>
      <xdr:colOff>50800</xdr:colOff>
      <xdr:row>58</xdr:row>
      <xdr:rowOff>67737</xdr:rowOff>
    </xdr:to>
    <xdr:cxnSp macro="">
      <xdr:nvCxnSpPr>
        <xdr:cNvPr id="574" name="直線コネクタ 573"/>
        <xdr:cNvCxnSpPr/>
      </xdr:nvCxnSpPr>
      <xdr:spPr>
        <a:xfrm flipV="1">
          <a:off x="14592300" y="9718818"/>
          <a:ext cx="889000" cy="29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5" name="フローチャート: 判断 574"/>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38686</xdr:rowOff>
    </xdr:from>
    <xdr:ext cx="534377" cy="259045"/>
    <xdr:sp macro="" textlink="">
      <xdr:nvSpPr>
        <xdr:cNvPr id="576" name="テキスト ボックス 575"/>
        <xdr:cNvSpPr txBox="1"/>
      </xdr:nvSpPr>
      <xdr:spPr>
        <a:xfrm>
          <a:off x="15214111" y="91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27274</xdr:rowOff>
    </xdr:from>
    <xdr:to>
      <xdr:col>76</xdr:col>
      <xdr:colOff>114300</xdr:colOff>
      <xdr:row>58</xdr:row>
      <xdr:rowOff>67737</xdr:rowOff>
    </xdr:to>
    <xdr:cxnSp macro="">
      <xdr:nvCxnSpPr>
        <xdr:cNvPr id="577" name="直線コネクタ 576"/>
        <xdr:cNvCxnSpPr/>
      </xdr:nvCxnSpPr>
      <xdr:spPr>
        <a:xfrm>
          <a:off x="13703300" y="9799924"/>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78" name="フローチャート: 判断 577"/>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60129</xdr:rowOff>
    </xdr:from>
    <xdr:ext cx="534377" cy="259045"/>
    <xdr:sp macro="" textlink="">
      <xdr:nvSpPr>
        <xdr:cNvPr id="579" name="テキスト ボックス 578"/>
        <xdr:cNvSpPr txBox="1"/>
      </xdr:nvSpPr>
      <xdr:spPr>
        <a:xfrm>
          <a:off x="14325111" y="93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47392</xdr:rowOff>
    </xdr:from>
    <xdr:to>
      <xdr:col>71</xdr:col>
      <xdr:colOff>177800</xdr:colOff>
      <xdr:row>57</xdr:row>
      <xdr:rowOff>27274</xdr:rowOff>
    </xdr:to>
    <xdr:cxnSp macro="">
      <xdr:nvCxnSpPr>
        <xdr:cNvPr id="580" name="直線コネクタ 579"/>
        <xdr:cNvCxnSpPr/>
      </xdr:nvCxnSpPr>
      <xdr:spPr>
        <a:xfrm>
          <a:off x="12814300" y="8791342"/>
          <a:ext cx="889000" cy="100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1" name="フローチャート: 判断 580"/>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64243</xdr:rowOff>
    </xdr:from>
    <xdr:ext cx="534377" cy="259045"/>
    <xdr:sp macro="" textlink="">
      <xdr:nvSpPr>
        <xdr:cNvPr id="582" name="テキスト ボックス 581"/>
        <xdr:cNvSpPr txBox="1"/>
      </xdr:nvSpPr>
      <xdr:spPr>
        <a:xfrm>
          <a:off x="13436111" y="94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3" name="フローチャート: 判断 582"/>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118625</xdr:rowOff>
    </xdr:from>
    <xdr:ext cx="534377" cy="259045"/>
    <xdr:sp macro="" textlink="">
      <xdr:nvSpPr>
        <xdr:cNvPr id="584" name="テキスト ボックス 583"/>
        <xdr:cNvSpPr txBox="1"/>
      </xdr:nvSpPr>
      <xdr:spPr>
        <a:xfrm>
          <a:off x="12547111" y="97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50450</xdr:rowOff>
    </xdr:from>
    <xdr:to>
      <xdr:col>85</xdr:col>
      <xdr:colOff>177800</xdr:colOff>
      <xdr:row>51</xdr:row>
      <xdr:rowOff>152050</xdr:rowOff>
    </xdr:to>
    <xdr:sp macro="" textlink="">
      <xdr:nvSpPr>
        <xdr:cNvPr id="590" name="楕円 589"/>
        <xdr:cNvSpPr/>
      </xdr:nvSpPr>
      <xdr:spPr>
        <a:xfrm>
          <a:off x="16268700" y="87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136827</xdr:rowOff>
    </xdr:from>
    <xdr:ext cx="534377" cy="259045"/>
    <xdr:sp macro="" textlink="">
      <xdr:nvSpPr>
        <xdr:cNvPr id="591" name="教育費該当値テキスト"/>
        <xdr:cNvSpPr txBox="1"/>
      </xdr:nvSpPr>
      <xdr:spPr>
        <a:xfrm>
          <a:off x="16370300" y="8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66818</xdr:rowOff>
    </xdr:from>
    <xdr:to>
      <xdr:col>81</xdr:col>
      <xdr:colOff>101600</xdr:colOff>
      <xdr:row>56</xdr:row>
      <xdr:rowOff>168418</xdr:rowOff>
    </xdr:to>
    <xdr:sp macro="" textlink="">
      <xdr:nvSpPr>
        <xdr:cNvPr id="592" name="楕円 591"/>
        <xdr:cNvSpPr/>
      </xdr:nvSpPr>
      <xdr:spPr>
        <a:xfrm>
          <a:off x="15430500" y="96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159545</xdr:rowOff>
    </xdr:from>
    <xdr:ext cx="534377" cy="259045"/>
    <xdr:sp macro="" textlink="">
      <xdr:nvSpPr>
        <xdr:cNvPr id="593" name="テキスト ボックス 592"/>
        <xdr:cNvSpPr txBox="1"/>
      </xdr:nvSpPr>
      <xdr:spPr>
        <a:xfrm>
          <a:off x="15214111" y="97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16937</xdr:rowOff>
    </xdr:from>
    <xdr:to>
      <xdr:col>76</xdr:col>
      <xdr:colOff>165100</xdr:colOff>
      <xdr:row>58</xdr:row>
      <xdr:rowOff>118537</xdr:rowOff>
    </xdr:to>
    <xdr:sp macro="" textlink="">
      <xdr:nvSpPr>
        <xdr:cNvPr id="594" name="楕円 593"/>
        <xdr:cNvSpPr/>
      </xdr:nvSpPr>
      <xdr:spPr>
        <a:xfrm>
          <a:off x="14541500" y="99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109664</xdr:rowOff>
    </xdr:from>
    <xdr:ext cx="534377" cy="259045"/>
    <xdr:sp macro="" textlink="">
      <xdr:nvSpPr>
        <xdr:cNvPr id="595" name="テキスト ボックス 594"/>
        <xdr:cNvSpPr txBox="1"/>
      </xdr:nvSpPr>
      <xdr:spPr>
        <a:xfrm>
          <a:off x="14325111"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147924</xdr:rowOff>
    </xdr:from>
    <xdr:to>
      <xdr:col>72</xdr:col>
      <xdr:colOff>38100</xdr:colOff>
      <xdr:row>57</xdr:row>
      <xdr:rowOff>78074</xdr:rowOff>
    </xdr:to>
    <xdr:sp macro="" textlink="">
      <xdr:nvSpPr>
        <xdr:cNvPr id="596" name="楕円 595"/>
        <xdr:cNvSpPr/>
      </xdr:nvSpPr>
      <xdr:spPr>
        <a:xfrm>
          <a:off x="13652500" y="97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69201</xdr:rowOff>
    </xdr:from>
    <xdr:ext cx="534377" cy="259045"/>
    <xdr:sp macro="" textlink="">
      <xdr:nvSpPr>
        <xdr:cNvPr id="597" name="テキスト ボックス 596"/>
        <xdr:cNvSpPr txBox="1"/>
      </xdr:nvSpPr>
      <xdr:spPr>
        <a:xfrm>
          <a:off x="13436111" y="98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168042</xdr:rowOff>
    </xdr:from>
    <xdr:to>
      <xdr:col>67</xdr:col>
      <xdr:colOff>101600</xdr:colOff>
      <xdr:row>51</xdr:row>
      <xdr:rowOff>98192</xdr:rowOff>
    </xdr:to>
    <xdr:sp macro="" textlink="">
      <xdr:nvSpPr>
        <xdr:cNvPr id="598" name="楕円 597"/>
        <xdr:cNvSpPr/>
      </xdr:nvSpPr>
      <xdr:spPr>
        <a:xfrm>
          <a:off x="12763500" y="87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114719</xdr:rowOff>
    </xdr:from>
    <xdr:ext cx="534377" cy="259045"/>
    <xdr:sp macro="" textlink="">
      <xdr:nvSpPr>
        <xdr:cNvPr id="599" name="テキスト ボックス 598"/>
        <xdr:cNvSpPr txBox="1"/>
      </xdr:nvSpPr>
      <xdr:spPr>
        <a:xfrm>
          <a:off x="12547111" y="85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3" name="直線コネクタ 622"/>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26"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27" name="直線コネクタ 626"/>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9513</xdr:rowOff>
    </xdr:from>
    <xdr:to>
      <xdr:col>85</xdr:col>
      <xdr:colOff>127000</xdr:colOff>
      <xdr:row>76</xdr:row>
      <xdr:rowOff>80950</xdr:rowOff>
    </xdr:to>
    <xdr:cxnSp macro="">
      <xdr:nvCxnSpPr>
        <xdr:cNvPr id="628" name="直線コネクタ 627"/>
        <xdr:cNvCxnSpPr/>
      </xdr:nvCxnSpPr>
      <xdr:spPr>
        <a:xfrm flipV="1">
          <a:off x="15481300" y="12182463"/>
          <a:ext cx="838200" cy="9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72889</xdr:rowOff>
    </xdr:from>
    <xdr:ext cx="469744" cy="259045"/>
    <xdr:sp macro="" textlink="">
      <xdr:nvSpPr>
        <xdr:cNvPr id="629" name="災害復旧費平均値テキスト"/>
        <xdr:cNvSpPr txBox="1"/>
      </xdr:nvSpPr>
      <xdr:spPr>
        <a:xfrm>
          <a:off x="16370300" y="13274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0" name="フローチャート: 判断 629"/>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80950</xdr:rowOff>
    </xdr:from>
    <xdr:to>
      <xdr:col>81</xdr:col>
      <xdr:colOff>50800</xdr:colOff>
      <xdr:row>78</xdr:row>
      <xdr:rowOff>106096</xdr:rowOff>
    </xdr:to>
    <xdr:cxnSp macro="">
      <xdr:nvCxnSpPr>
        <xdr:cNvPr id="631" name="直線コネクタ 630"/>
        <xdr:cNvCxnSpPr/>
      </xdr:nvCxnSpPr>
      <xdr:spPr>
        <a:xfrm flipV="1">
          <a:off x="14592300" y="13111150"/>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2" name="フローチャート: 判断 631"/>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120666</xdr:rowOff>
    </xdr:from>
    <xdr:ext cx="469744" cy="259045"/>
    <xdr:sp macro="" textlink="">
      <xdr:nvSpPr>
        <xdr:cNvPr id="633" name="テキスト ボックス 632"/>
        <xdr:cNvSpPr txBox="1"/>
      </xdr:nvSpPr>
      <xdr:spPr>
        <a:xfrm>
          <a:off x="15246428"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77901</xdr:rowOff>
    </xdr:from>
    <xdr:to>
      <xdr:col>76</xdr:col>
      <xdr:colOff>114300</xdr:colOff>
      <xdr:row>78</xdr:row>
      <xdr:rowOff>106096</xdr:rowOff>
    </xdr:to>
    <xdr:cxnSp macro="">
      <xdr:nvCxnSpPr>
        <xdr:cNvPr id="634" name="直線コネクタ 633"/>
        <xdr:cNvCxnSpPr/>
      </xdr:nvCxnSpPr>
      <xdr:spPr>
        <a:xfrm>
          <a:off x="13703300" y="12422301"/>
          <a:ext cx="889000" cy="10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5" name="フローチャート: 判断 634"/>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36" name="テキスト ボックス 635"/>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146977</xdr:rowOff>
    </xdr:from>
    <xdr:to>
      <xdr:col>71</xdr:col>
      <xdr:colOff>177800</xdr:colOff>
      <xdr:row>72</xdr:row>
      <xdr:rowOff>77901</xdr:rowOff>
    </xdr:to>
    <xdr:cxnSp macro="">
      <xdr:nvCxnSpPr>
        <xdr:cNvPr id="637" name="直線コネクタ 636"/>
        <xdr:cNvCxnSpPr/>
      </xdr:nvCxnSpPr>
      <xdr:spPr>
        <a:xfrm>
          <a:off x="12814300" y="12319927"/>
          <a:ext cx="8890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38" name="フローチャート: 判断 637"/>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30790</xdr:rowOff>
    </xdr:from>
    <xdr:ext cx="469744" cy="259045"/>
    <xdr:sp macro="" textlink="">
      <xdr:nvSpPr>
        <xdr:cNvPr id="639" name="テキスト ボックス 638"/>
        <xdr:cNvSpPr txBox="1"/>
      </xdr:nvSpPr>
      <xdr:spPr>
        <a:xfrm>
          <a:off x="13468428" y="134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0" name="フローチャート: 判断 639"/>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53649</xdr:rowOff>
    </xdr:from>
    <xdr:ext cx="469744" cy="259045"/>
    <xdr:sp macro="" textlink="">
      <xdr:nvSpPr>
        <xdr:cNvPr id="641" name="テキスト ボックス 640"/>
        <xdr:cNvSpPr txBox="1"/>
      </xdr:nvSpPr>
      <xdr:spPr>
        <a:xfrm>
          <a:off x="12579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130163</xdr:rowOff>
    </xdr:from>
    <xdr:to>
      <xdr:col>85</xdr:col>
      <xdr:colOff>177800</xdr:colOff>
      <xdr:row>71</xdr:row>
      <xdr:rowOff>60313</xdr:rowOff>
    </xdr:to>
    <xdr:sp macro="" textlink="">
      <xdr:nvSpPr>
        <xdr:cNvPr id="647" name="楕円 646"/>
        <xdr:cNvSpPr/>
      </xdr:nvSpPr>
      <xdr:spPr>
        <a:xfrm>
          <a:off x="16268700" y="121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83190</xdr:rowOff>
    </xdr:from>
    <xdr:ext cx="534377" cy="259045"/>
    <xdr:sp macro="" textlink="">
      <xdr:nvSpPr>
        <xdr:cNvPr id="648" name="災害復旧費該当値テキスト"/>
        <xdr:cNvSpPr txBox="1"/>
      </xdr:nvSpPr>
      <xdr:spPr>
        <a:xfrm>
          <a:off x="16370300" y="120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30150</xdr:rowOff>
    </xdr:from>
    <xdr:to>
      <xdr:col>81</xdr:col>
      <xdr:colOff>101600</xdr:colOff>
      <xdr:row>76</xdr:row>
      <xdr:rowOff>131750</xdr:rowOff>
    </xdr:to>
    <xdr:sp macro="" textlink="">
      <xdr:nvSpPr>
        <xdr:cNvPr id="649" name="楕円 648"/>
        <xdr:cNvSpPr/>
      </xdr:nvSpPr>
      <xdr:spPr>
        <a:xfrm>
          <a:off x="15430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148277</xdr:rowOff>
    </xdr:from>
    <xdr:ext cx="534377" cy="259045"/>
    <xdr:sp macro="" textlink="">
      <xdr:nvSpPr>
        <xdr:cNvPr id="650" name="テキスト ボックス 649"/>
        <xdr:cNvSpPr txBox="1"/>
      </xdr:nvSpPr>
      <xdr:spPr>
        <a:xfrm>
          <a:off x="15214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55296</xdr:rowOff>
    </xdr:from>
    <xdr:to>
      <xdr:col>76</xdr:col>
      <xdr:colOff>165100</xdr:colOff>
      <xdr:row>78</xdr:row>
      <xdr:rowOff>156896</xdr:rowOff>
    </xdr:to>
    <xdr:sp macro="" textlink="">
      <xdr:nvSpPr>
        <xdr:cNvPr id="651" name="楕円 650"/>
        <xdr:cNvSpPr/>
      </xdr:nvSpPr>
      <xdr:spPr>
        <a:xfrm>
          <a:off x="14541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148023</xdr:rowOff>
    </xdr:from>
    <xdr:ext cx="469744" cy="259045"/>
    <xdr:sp macro="" textlink="">
      <xdr:nvSpPr>
        <xdr:cNvPr id="652" name="テキスト ボックス 651"/>
        <xdr:cNvSpPr txBox="1"/>
      </xdr:nvSpPr>
      <xdr:spPr>
        <a:xfrm>
          <a:off x="14357428" y="135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27101</xdr:rowOff>
    </xdr:from>
    <xdr:to>
      <xdr:col>72</xdr:col>
      <xdr:colOff>38100</xdr:colOff>
      <xdr:row>72</xdr:row>
      <xdr:rowOff>128701</xdr:rowOff>
    </xdr:to>
    <xdr:sp macro="" textlink="">
      <xdr:nvSpPr>
        <xdr:cNvPr id="653" name="楕円 652"/>
        <xdr:cNvSpPr/>
      </xdr:nvSpPr>
      <xdr:spPr>
        <a:xfrm>
          <a:off x="13652500" y="123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145228</xdr:rowOff>
    </xdr:from>
    <xdr:ext cx="534377" cy="259045"/>
    <xdr:sp macro="" textlink="">
      <xdr:nvSpPr>
        <xdr:cNvPr id="654" name="テキスト ボックス 653"/>
        <xdr:cNvSpPr txBox="1"/>
      </xdr:nvSpPr>
      <xdr:spPr>
        <a:xfrm>
          <a:off x="13436111" y="121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96177</xdr:rowOff>
    </xdr:from>
    <xdr:to>
      <xdr:col>67</xdr:col>
      <xdr:colOff>101600</xdr:colOff>
      <xdr:row>72</xdr:row>
      <xdr:rowOff>26327</xdr:rowOff>
    </xdr:to>
    <xdr:sp macro="" textlink="">
      <xdr:nvSpPr>
        <xdr:cNvPr id="655" name="楕円 654"/>
        <xdr:cNvSpPr/>
      </xdr:nvSpPr>
      <xdr:spPr>
        <a:xfrm>
          <a:off x="127635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42854</xdr:rowOff>
    </xdr:from>
    <xdr:ext cx="534377" cy="259045"/>
    <xdr:sp macro="" textlink="">
      <xdr:nvSpPr>
        <xdr:cNvPr id="656" name="テキスト ボックス 655"/>
        <xdr:cNvSpPr txBox="1"/>
      </xdr:nvSpPr>
      <xdr:spPr>
        <a:xfrm>
          <a:off x="12547111" y="120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3" name="直線コネクタ 682"/>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4"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5" name="直線コネクタ 684"/>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86"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87" name="直線コネクタ 686"/>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61878</xdr:rowOff>
    </xdr:from>
    <xdr:to>
      <xdr:col>85</xdr:col>
      <xdr:colOff>127000</xdr:colOff>
      <xdr:row>90</xdr:row>
      <xdr:rowOff>118146</xdr:rowOff>
    </xdr:to>
    <xdr:cxnSp macro="">
      <xdr:nvCxnSpPr>
        <xdr:cNvPr id="688" name="直線コネクタ 687"/>
        <xdr:cNvCxnSpPr/>
      </xdr:nvCxnSpPr>
      <xdr:spPr>
        <a:xfrm flipV="1">
          <a:off x="15481300" y="15492378"/>
          <a:ext cx="8382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89"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0" name="フローチャート: 判断 689"/>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118146</xdr:rowOff>
    </xdr:from>
    <xdr:to>
      <xdr:col>81</xdr:col>
      <xdr:colOff>50800</xdr:colOff>
      <xdr:row>90</xdr:row>
      <xdr:rowOff>161548</xdr:rowOff>
    </xdr:to>
    <xdr:cxnSp macro="">
      <xdr:nvCxnSpPr>
        <xdr:cNvPr id="691" name="直線コネクタ 690"/>
        <xdr:cNvCxnSpPr/>
      </xdr:nvCxnSpPr>
      <xdr:spPr>
        <a:xfrm flipV="1">
          <a:off x="14592300" y="15548646"/>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2" name="フローチャート: 判断 691"/>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3" name="テキスト ボックス 692"/>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161548</xdr:rowOff>
    </xdr:from>
    <xdr:to>
      <xdr:col>76</xdr:col>
      <xdr:colOff>114300</xdr:colOff>
      <xdr:row>91</xdr:row>
      <xdr:rowOff>47704</xdr:rowOff>
    </xdr:to>
    <xdr:cxnSp macro="">
      <xdr:nvCxnSpPr>
        <xdr:cNvPr id="694" name="直線コネクタ 693"/>
        <xdr:cNvCxnSpPr/>
      </xdr:nvCxnSpPr>
      <xdr:spPr>
        <a:xfrm flipV="1">
          <a:off x="13703300" y="15592048"/>
          <a:ext cx="889000" cy="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5" name="フローチャート: 判断 694"/>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696" name="テキスト ボックス 695"/>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30069</xdr:rowOff>
    </xdr:from>
    <xdr:to>
      <xdr:col>71</xdr:col>
      <xdr:colOff>177800</xdr:colOff>
      <xdr:row>91</xdr:row>
      <xdr:rowOff>47704</xdr:rowOff>
    </xdr:to>
    <xdr:cxnSp macro="">
      <xdr:nvCxnSpPr>
        <xdr:cNvPr id="697" name="直線コネクタ 696"/>
        <xdr:cNvCxnSpPr/>
      </xdr:nvCxnSpPr>
      <xdr:spPr>
        <a:xfrm>
          <a:off x="12814300" y="1563201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698" name="フローチャート: 判断 697"/>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699" name="テキスト ボックス 698"/>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0" name="フローチャート: 判断 699"/>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1" name="テキスト ボックス 700"/>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11078</xdr:rowOff>
    </xdr:from>
    <xdr:to>
      <xdr:col>85</xdr:col>
      <xdr:colOff>177800</xdr:colOff>
      <xdr:row>90</xdr:row>
      <xdr:rowOff>112678</xdr:rowOff>
    </xdr:to>
    <xdr:sp macro="" textlink="">
      <xdr:nvSpPr>
        <xdr:cNvPr id="707" name="楕円 706"/>
        <xdr:cNvSpPr/>
      </xdr:nvSpPr>
      <xdr:spPr>
        <a:xfrm>
          <a:off x="16268700" y="154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97455</xdr:rowOff>
    </xdr:from>
    <xdr:ext cx="534377" cy="259045"/>
    <xdr:sp macro="" textlink="">
      <xdr:nvSpPr>
        <xdr:cNvPr id="708" name="公債費該当値テキスト"/>
        <xdr:cNvSpPr txBox="1"/>
      </xdr:nvSpPr>
      <xdr:spPr>
        <a:xfrm>
          <a:off x="16370300" y="15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67346</xdr:rowOff>
    </xdr:from>
    <xdr:to>
      <xdr:col>81</xdr:col>
      <xdr:colOff>101600</xdr:colOff>
      <xdr:row>90</xdr:row>
      <xdr:rowOff>168946</xdr:rowOff>
    </xdr:to>
    <xdr:sp macro="" textlink="">
      <xdr:nvSpPr>
        <xdr:cNvPr id="709" name="楕円 708"/>
        <xdr:cNvSpPr/>
      </xdr:nvSpPr>
      <xdr:spPr>
        <a:xfrm>
          <a:off x="15430500" y="154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14023</xdr:rowOff>
    </xdr:from>
    <xdr:ext cx="534377" cy="259045"/>
    <xdr:sp macro="" textlink="">
      <xdr:nvSpPr>
        <xdr:cNvPr id="710" name="テキスト ボックス 709"/>
        <xdr:cNvSpPr txBox="1"/>
      </xdr:nvSpPr>
      <xdr:spPr>
        <a:xfrm>
          <a:off x="15214111" y="152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110748</xdr:rowOff>
    </xdr:from>
    <xdr:to>
      <xdr:col>76</xdr:col>
      <xdr:colOff>165100</xdr:colOff>
      <xdr:row>91</xdr:row>
      <xdr:rowOff>40898</xdr:rowOff>
    </xdr:to>
    <xdr:sp macro="" textlink="">
      <xdr:nvSpPr>
        <xdr:cNvPr id="711" name="楕円 710"/>
        <xdr:cNvSpPr/>
      </xdr:nvSpPr>
      <xdr:spPr>
        <a:xfrm>
          <a:off x="14541500" y="155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57425</xdr:rowOff>
    </xdr:from>
    <xdr:ext cx="534377" cy="259045"/>
    <xdr:sp macro="" textlink="">
      <xdr:nvSpPr>
        <xdr:cNvPr id="712" name="テキスト ボックス 711"/>
        <xdr:cNvSpPr txBox="1"/>
      </xdr:nvSpPr>
      <xdr:spPr>
        <a:xfrm>
          <a:off x="14325111" y="153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168354</xdr:rowOff>
    </xdr:from>
    <xdr:to>
      <xdr:col>72</xdr:col>
      <xdr:colOff>38100</xdr:colOff>
      <xdr:row>91</xdr:row>
      <xdr:rowOff>98504</xdr:rowOff>
    </xdr:to>
    <xdr:sp macro="" textlink="">
      <xdr:nvSpPr>
        <xdr:cNvPr id="713" name="楕円 712"/>
        <xdr:cNvSpPr/>
      </xdr:nvSpPr>
      <xdr:spPr>
        <a:xfrm>
          <a:off x="13652500" y="155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115031</xdr:rowOff>
    </xdr:from>
    <xdr:ext cx="534377" cy="259045"/>
    <xdr:sp macro="" textlink="">
      <xdr:nvSpPr>
        <xdr:cNvPr id="714" name="テキスト ボックス 713"/>
        <xdr:cNvSpPr txBox="1"/>
      </xdr:nvSpPr>
      <xdr:spPr>
        <a:xfrm>
          <a:off x="13436111" y="153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150719</xdr:rowOff>
    </xdr:from>
    <xdr:to>
      <xdr:col>67</xdr:col>
      <xdr:colOff>101600</xdr:colOff>
      <xdr:row>91</xdr:row>
      <xdr:rowOff>80869</xdr:rowOff>
    </xdr:to>
    <xdr:sp macro="" textlink="">
      <xdr:nvSpPr>
        <xdr:cNvPr id="715" name="楕円 714"/>
        <xdr:cNvSpPr/>
      </xdr:nvSpPr>
      <xdr:spPr>
        <a:xfrm>
          <a:off x="12763500" y="155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97396</xdr:rowOff>
    </xdr:from>
    <xdr:ext cx="534377" cy="259045"/>
    <xdr:sp macro="" textlink="">
      <xdr:nvSpPr>
        <xdr:cNvPr id="716" name="テキスト ボックス 715"/>
        <xdr:cNvSpPr txBox="1"/>
      </xdr:nvSpPr>
      <xdr:spPr>
        <a:xfrm>
          <a:off x="12547111" y="153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0" name="直線コネクタ 739"/>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3"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4" name="直線コネクタ 743"/>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46"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47" name="フローチャート: 判断 746"/>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49" name="フローチャート: 判断 748"/>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0" name="テキスト ボックス 749"/>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2" name="フローチャート: 判断 75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3" name="テキスト ボックス 752"/>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5" name="フローチャート: 判断 754"/>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56" name="テキスト ボックス 755"/>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57" name="フローチャート: 判断 756"/>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58" name="テキスト ボックス 757"/>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199,476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％増加し、類似団体平均を大きく上回っている。これは平成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本格的に実施している原発事故による放射性物質の除染事業によるものと、会計年度任用職員制度の導入による人件費の増によるものである。今後、除染関連事業は完了が予定されており、民生費の縮減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182,029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円と前年度と比較し著しい増となっており、これは、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千円の給付を行った特別定額給付金給付事業によるものである。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77,091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円と前年度と比較し著しい増となっており、これは、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スクール整備事業に伴う設備設置費や備品購入費の増及び小学校の増築事業によるものである。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災害復旧費は、住民一人当たり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36,917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円と前年度と比較し著しい増となっており、これは、令和元年発生台風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号及び豪雨による災害復旧事業の本格化によるものである。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今後は、新総合計画及び公共施設等総合管理計画に基づき、事業の厳選に努めていく。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歳出では特別定額給付金事業費の増及び、災害復旧事業費の増等により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8,975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百万円の増となったが、</a:t>
          </a:r>
          <a:r>
            <a:rPr kumimoji="1" lang="ja-JP" altLang="en-US" sz="1200">
              <a:latin typeface="ＭＳ ゴシック" pitchFamily="49" charset="-128"/>
              <a:ea typeface="ＭＳ ゴシック" pitchFamily="49" charset="-128"/>
            </a:rPr>
            <a:t>歳入において、財政調整基金からの繰入金の増及び、特別定額給付金事業に要する国庫支出金の増等により決算額で</a:t>
          </a:r>
          <a:r>
            <a:rPr kumimoji="1" lang="en-US" altLang="ja-JP" sz="1200">
              <a:latin typeface="ＭＳ ゴシック" pitchFamily="49" charset="-128"/>
              <a:ea typeface="ＭＳ ゴシック" pitchFamily="49" charset="-128"/>
            </a:rPr>
            <a:t>9,107</a:t>
          </a:r>
          <a:r>
            <a:rPr kumimoji="1" lang="ja-JP" altLang="en-US" sz="1200">
              <a:latin typeface="ＭＳ ゴシック" pitchFamily="49" charset="-128"/>
              <a:ea typeface="ＭＳ ゴシック" pitchFamily="49" charset="-128"/>
            </a:rPr>
            <a:t>百万円の増となったことから、歳入歳出差引額は</a:t>
          </a:r>
          <a:r>
            <a:rPr kumimoji="1" lang="en-US" altLang="ja-JP" sz="1200">
              <a:latin typeface="ＭＳ ゴシック" pitchFamily="49" charset="-128"/>
              <a:ea typeface="ＭＳ ゴシック" pitchFamily="49" charset="-128"/>
            </a:rPr>
            <a:t>132</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実質収支は黒字であるが、実質単年度収支は、災害復旧事業のため基金からの取り崩し額を増額したため赤字となった。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今後は、普通交付税等の減額が見込まれることから、更なる経常経費の削減と、市政全般にわたる事業厳選と見直しを実施する。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各会計とも赤字額は生じておらず、今後も安定的に推移するものと思われる。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今後も、収支バランスを意識しながら、更なる経常経費の削減と、新総合計画による事業の厳選に努める。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2207;&#21209;&#37096;/6&#36001;&#25919;&#35506;/1&#36001;&#25919;&#20418;/&#36001;&#25919;&#29366;&#27841;&#36039;&#26009;&#38598;&#65288;&#36001;&#25919;&#12539;&#27507;&#20986;&#27604;&#36611;&#20998;&#26512;&#34920;&#65289;/2020&#36001;&#25919;&#29366;&#27841;&#36039;&#26009;&#38598;/&#9318;&#36861;&#21152;&#20381;&#38972;/R4.9.6&#12304;&#36861;&#21152;&#20316;&#26989;&#20381;&#38972;&#12305;&#20196;&#21644;&#65298;&#24180;&#24230;&#36001;&#25919;&#29366;&#27841;&#36039;&#26009;&#38598;&#12398;&#20316;&#25104;&#12395;&#12388;&#12356;&#12390;&#65288;&#65298;&#22238;&#30446;&#12539;&#20844;&#20250;&#35336;&#20998;&#65289;/&#12304;&#36001;&#25919;&#29366;&#27841;&#36039;&#26009;&#38598;&#12305;_072109_&#20108;&#26412;&#26494;&#24066;_2020/&#20998;&#26512;&#28168;&#12304;&#36001;&#25919;&#29366;&#27841;&#36039;&#26009;&#38598;&#12305;_072109_&#20108;&#26412;&#26494;&#24066;_2020(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64.099999999999994</v>
          </cell>
          <cell r="BX51">
            <v>56.9</v>
          </cell>
          <cell r="CF51">
            <v>51.6</v>
          </cell>
          <cell r="CN51">
            <v>53.2</v>
          </cell>
        </row>
        <row r="53">
          <cell r="BP53">
            <v>58.3</v>
          </cell>
          <cell r="BX53">
            <v>59.6</v>
          </cell>
          <cell r="CF53">
            <v>60.8</v>
          </cell>
          <cell r="CN53">
            <v>62.3</v>
          </cell>
        </row>
        <row r="55">
          <cell r="AN55" t="str">
            <v>類似団体内平均値</v>
          </cell>
          <cell r="BP55">
            <v>33.9</v>
          </cell>
          <cell r="BX55">
            <v>32.299999999999997</v>
          </cell>
          <cell r="CF55">
            <v>35.200000000000003</v>
          </cell>
          <cell r="CN55">
            <v>40.4</v>
          </cell>
        </row>
        <row r="57">
          <cell r="BP57">
            <v>55.7</v>
          </cell>
          <cell r="BX57">
            <v>57</v>
          </cell>
          <cell r="CF57">
            <v>57.3</v>
          </cell>
          <cell r="CN57">
            <v>58.4</v>
          </cell>
        </row>
        <row r="72">
          <cell r="BP72" t="str">
            <v>H28</v>
          </cell>
          <cell r="BX72" t="str">
            <v>H29</v>
          </cell>
          <cell r="CF72" t="str">
            <v>H30</v>
          </cell>
          <cell r="CN72" t="str">
            <v>R01</v>
          </cell>
          <cell r="CV72" t="str">
            <v>R02</v>
          </cell>
        </row>
        <row r="73">
          <cell r="AN73" t="str">
            <v>当該団体値</v>
          </cell>
          <cell r="BP73">
            <v>64.099999999999994</v>
          </cell>
          <cell r="BX73">
            <v>56.9</v>
          </cell>
          <cell r="CF73">
            <v>51.6</v>
          </cell>
          <cell r="CN73">
            <v>53.2</v>
          </cell>
          <cell r="CV73">
            <v>57.2</v>
          </cell>
        </row>
        <row r="75">
          <cell r="BP75">
            <v>11.6</v>
          </cell>
          <cell r="BX75">
            <v>10.9</v>
          </cell>
          <cell r="CF75">
            <v>10.199999999999999</v>
          </cell>
          <cell r="CN75">
            <v>9.9</v>
          </cell>
          <cell r="CV75">
            <v>9.3000000000000007</v>
          </cell>
        </row>
        <row r="77">
          <cell r="AN77" t="str">
            <v>類似団体内平均値</v>
          </cell>
          <cell r="BP77">
            <v>33.9</v>
          </cell>
          <cell r="BX77">
            <v>32.299999999999997</v>
          </cell>
          <cell r="CF77">
            <v>35.200000000000003</v>
          </cell>
          <cell r="CN77">
            <v>40.4</v>
          </cell>
          <cell r="CV77">
            <v>39.5</v>
          </cell>
        </row>
        <row r="79">
          <cell r="BP79">
            <v>7.4</v>
          </cell>
          <cell r="BX79">
            <v>7</v>
          </cell>
          <cell r="CF79">
            <v>6.9</v>
          </cell>
          <cell r="CN79">
            <v>7</v>
          </cell>
          <cell r="CV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42527164</v>
      </c>
      <c r="BO4" s="426"/>
      <c r="BP4" s="426"/>
      <c r="BQ4" s="426"/>
      <c r="BR4" s="426"/>
      <c r="BS4" s="426"/>
      <c r="BT4" s="426"/>
      <c r="BU4" s="427"/>
      <c r="BV4" s="425">
        <v>33419706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9.8000000000000007</v>
      </c>
      <c r="CU4" s="610"/>
      <c r="CV4" s="610"/>
      <c r="CW4" s="610"/>
      <c r="CX4" s="610"/>
      <c r="CY4" s="610"/>
      <c r="CZ4" s="610"/>
      <c r="DA4" s="611"/>
      <c r="DB4" s="609">
        <v>8.9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40025903</v>
      </c>
      <c r="BO5" s="431"/>
      <c r="BP5" s="431"/>
      <c r="BQ5" s="431"/>
      <c r="BR5" s="431"/>
      <c r="BS5" s="431"/>
      <c r="BT5" s="431"/>
      <c r="BU5" s="432"/>
      <c r="BV5" s="430">
        <v>31051256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93.1</v>
      </c>
      <c r="CU5" s="401"/>
      <c r="CV5" s="401"/>
      <c r="CW5" s="401"/>
      <c r="CX5" s="401"/>
      <c r="CY5" s="401"/>
      <c r="CZ5" s="401"/>
      <c r="DA5" s="402"/>
      <c r="DB5" s="400">
        <v>96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2501261</v>
      </c>
      <c r="BO6" s="431"/>
      <c r="BP6" s="431"/>
      <c r="BQ6" s="431"/>
      <c r="BR6" s="431"/>
      <c r="BS6" s="431"/>
      <c r="BT6" s="431"/>
      <c r="BU6" s="432"/>
      <c r="BV6" s="430">
        <v>2368450</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96.9</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845670</v>
      </c>
      <c r="BO7" s="431"/>
      <c r="BP7" s="431"/>
      <c r="BQ7" s="431"/>
      <c r="BR7" s="431"/>
      <c r="BS7" s="431"/>
      <c r="BT7" s="431"/>
      <c r="BU7" s="432"/>
      <c r="BV7" s="430">
        <v>893866</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16954827</v>
      </c>
      <c r="CU7" s="431"/>
      <c r="CV7" s="431"/>
      <c r="CW7" s="431"/>
      <c r="CX7" s="431"/>
      <c r="CY7" s="431"/>
      <c r="CZ7" s="431"/>
      <c r="DA7" s="432"/>
      <c r="DB7" s="430">
        <v>16597636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1655591</v>
      </c>
      <c r="BO8" s="431"/>
      <c r="BP8" s="431"/>
      <c r="BQ8" s="431"/>
      <c r="BR8" s="431"/>
      <c r="BS8" s="431"/>
      <c r="BT8" s="431"/>
      <c r="BU8" s="432"/>
      <c r="BV8" s="430">
        <v>1474584</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0.45</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53557</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181007</v>
      </c>
      <c r="BO9" s="431"/>
      <c r="BP9" s="431"/>
      <c r="BQ9" s="431"/>
      <c r="BR9" s="431"/>
      <c r="BS9" s="431"/>
      <c r="BT9" s="431"/>
      <c r="BU9" s="432"/>
      <c r="BV9" s="430">
        <v>97779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v>
      </c>
      <c r="CU9" s="401"/>
      <c r="CV9" s="401"/>
      <c r="CW9" s="401"/>
      <c r="CX9" s="401"/>
      <c r="CY9" s="401"/>
      <c r="CZ9" s="401"/>
      <c r="DA9" s="402"/>
      <c r="DB9" s="400">
        <v>13.8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58162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750341</v>
      </c>
      <c r="BO10" s="431"/>
      <c r="BP10" s="431"/>
      <c r="BQ10" s="431"/>
      <c r="BR10" s="431"/>
      <c r="BS10" s="431"/>
      <c r="BT10" s="431"/>
      <c r="BU10" s="432"/>
      <c r="BV10" s="430">
        <v>200780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53654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1350000</v>
      </c>
      <c r="BO12" s="431"/>
      <c r="BP12" s="431"/>
      <c r="BQ12" s="431"/>
      <c r="BR12" s="431"/>
      <c r="BS12" s="431"/>
      <c r="BT12" s="431"/>
      <c r="BU12" s="432"/>
      <c r="BV12" s="430">
        <v>1000000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53313</v>
      </c>
      <c r="S13" s="534"/>
      <c r="T13" s="534"/>
      <c r="U13" s="534"/>
      <c r="V13" s="535"/>
      <c r="W13" s="521" t="s">
        <v>141</v>
      </c>
      <c r="X13" s="443"/>
      <c r="Y13" s="443"/>
      <c r="Z13" s="443"/>
      <c r="AA13" s="443"/>
      <c r="AB13" s="444"/>
      <c r="AC13" s="406">
        <v>2462</v>
      </c>
      <c r="AD13" s="407"/>
      <c r="AE13" s="407"/>
      <c r="AF13" s="407"/>
      <c r="AG13" s="408"/>
      <c r="AH13" s="406">
        <v>2701</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-418652</v>
      </c>
      <c r="BO13" s="431"/>
      <c r="BP13" s="431"/>
      <c r="BQ13" s="431"/>
      <c r="BR13" s="431"/>
      <c r="BS13" s="431"/>
      <c r="BT13" s="431"/>
      <c r="BU13" s="432"/>
      <c r="BV13" s="430">
        <v>-701441</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9.3000000000000007</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54252</v>
      </c>
      <c r="S14" s="534"/>
      <c r="T14" s="534"/>
      <c r="U14" s="534"/>
      <c r="V14" s="535"/>
      <c r="W14" s="536"/>
      <c r="X14" s="446"/>
      <c r="Y14" s="446"/>
      <c r="Z14" s="446"/>
      <c r="AA14" s="446"/>
      <c r="AB14" s="447"/>
      <c r="AC14" s="526">
        <v>8.5</v>
      </c>
      <c r="AD14" s="527"/>
      <c r="AE14" s="527"/>
      <c r="AF14" s="527"/>
      <c r="AG14" s="528"/>
      <c r="AH14" s="526">
        <v>9.6999999999999993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57.2</v>
      </c>
      <c r="CU14" s="538"/>
      <c r="CV14" s="538"/>
      <c r="CW14" s="538"/>
      <c r="CX14" s="538"/>
      <c r="CY14" s="538"/>
      <c r="CZ14" s="538"/>
      <c r="DA14" s="539"/>
      <c r="DB14" s="537">
        <v>53.2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53852</v>
      </c>
      <c r="S15" s="534"/>
      <c r="T15" s="534"/>
      <c r="U15" s="534"/>
      <c r="V15" s="535"/>
      <c r="W15" s="521" t="s">
        <v>148</v>
      </c>
      <c r="X15" s="443"/>
      <c r="Y15" s="443"/>
      <c r="Z15" s="443"/>
      <c r="AA15" s="443"/>
      <c r="AB15" s="444"/>
      <c r="AC15" s="406">
        <v>10573</v>
      </c>
      <c r="AD15" s="407"/>
      <c r="AE15" s="407"/>
      <c r="AF15" s="407"/>
      <c r="AG15" s="408"/>
      <c r="AH15" s="406">
        <v>10343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6655508</v>
      </c>
      <c r="BO15" s="426"/>
      <c r="BP15" s="426"/>
      <c r="BQ15" s="426"/>
      <c r="BR15" s="426"/>
      <c r="BS15" s="426"/>
      <c r="BT15" s="426"/>
      <c r="BU15" s="427"/>
      <c r="BV15" s="425">
        <v>6457967</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36.6</v>
      </c>
      <c r="AD16" s="527"/>
      <c r="AE16" s="527"/>
      <c r="AF16" s="527"/>
      <c r="AG16" s="528"/>
      <c r="AH16" s="526">
        <v>37.200000000000003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14545582</v>
      </c>
      <c r="BO16" s="431"/>
      <c r="BP16" s="431"/>
      <c r="BQ16" s="431"/>
      <c r="BR16" s="431"/>
      <c r="BS16" s="431"/>
      <c r="BT16" s="431"/>
      <c r="BU16" s="432"/>
      <c r="BV16" s="430">
        <v>13970091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15848</v>
      </c>
      <c r="AD17" s="407"/>
      <c r="AE17" s="407"/>
      <c r="AF17" s="407"/>
      <c r="AG17" s="408"/>
      <c r="AH17" s="406">
        <v>14789</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8296592</v>
      </c>
      <c r="BO17" s="431"/>
      <c r="BP17" s="431"/>
      <c r="BQ17" s="431"/>
      <c r="BR17" s="431"/>
      <c r="BS17" s="431"/>
      <c r="BT17" s="431"/>
      <c r="BU17" s="432"/>
      <c r="BV17" s="430">
        <v>8131738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344.42</v>
      </c>
      <c r="M18" s="495"/>
      <c r="N18" s="495"/>
      <c r="O18" s="495"/>
      <c r="P18" s="495"/>
      <c r="Q18" s="495"/>
      <c r="R18" s="496"/>
      <c r="S18" s="496"/>
      <c r="T18" s="496"/>
      <c r="U18" s="496"/>
      <c r="V18" s="497"/>
      <c r="W18" s="511"/>
      <c r="X18" s="512"/>
      <c r="Y18" s="512"/>
      <c r="Z18" s="512"/>
      <c r="AA18" s="512"/>
      <c r="AB18" s="522"/>
      <c r="AC18" s="394">
        <v>54.9</v>
      </c>
      <c r="AD18" s="395"/>
      <c r="AE18" s="395"/>
      <c r="AF18" s="395"/>
      <c r="AG18" s="498"/>
      <c r="AH18" s="394">
        <v>53.1</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15623184</v>
      </c>
      <c r="BO18" s="431"/>
      <c r="BP18" s="431"/>
      <c r="BQ18" s="431"/>
      <c r="BR18" s="431"/>
      <c r="BS18" s="431"/>
      <c r="BT18" s="431"/>
      <c r="BU18" s="432"/>
      <c r="BV18" s="430">
        <v>15934417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155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23536149</v>
      </c>
      <c r="BO19" s="431"/>
      <c r="BP19" s="431"/>
      <c r="BQ19" s="431"/>
      <c r="BR19" s="431"/>
      <c r="BS19" s="431"/>
      <c r="BT19" s="431"/>
      <c r="BU19" s="432"/>
      <c r="BV19" s="430">
        <v>21691207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19384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32665765</v>
      </c>
      <c r="BO23" s="431"/>
      <c r="BP23" s="431"/>
      <c r="BQ23" s="431"/>
      <c r="BR23" s="431"/>
      <c r="BS23" s="431"/>
      <c r="BT23" s="431"/>
      <c r="BU23" s="432"/>
      <c r="BV23" s="430">
        <v>32343773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9700</v>
      </c>
      <c r="R24" s="407"/>
      <c r="S24" s="407"/>
      <c r="T24" s="407"/>
      <c r="U24" s="407"/>
      <c r="V24" s="408"/>
      <c r="W24" s="472"/>
      <c r="X24" s="463"/>
      <c r="Y24" s="464"/>
      <c r="Z24" s="403" t="s">
        <v>172</v>
      </c>
      <c r="AA24" s="404"/>
      <c r="AB24" s="404"/>
      <c r="AC24" s="404"/>
      <c r="AD24" s="404"/>
      <c r="AE24" s="404"/>
      <c r="AF24" s="404"/>
      <c r="AG24" s="405"/>
      <c r="AH24" s="406">
        <v>420</v>
      </c>
      <c r="AI24" s="407"/>
      <c r="AJ24" s="407"/>
      <c r="AK24" s="407"/>
      <c r="AL24" s="408"/>
      <c r="AM24" s="406">
        <v>1331400</v>
      </c>
      <c r="AN24" s="407"/>
      <c r="AO24" s="407"/>
      <c r="AP24" s="407"/>
      <c r="AQ24" s="407"/>
      <c r="AR24" s="408"/>
      <c r="AS24" s="406">
        <v>3170</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18180558</v>
      </c>
      <c r="BO24" s="431"/>
      <c r="BP24" s="431"/>
      <c r="BQ24" s="431"/>
      <c r="BR24" s="431"/>
      <c r="BS24" s="431"/>
      <c r="BT24" s="431"/>
      <c r="BU24" s="432"/>
      <c r="BV24" s="430">
        <v>18072940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7750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139</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3358454</v>
      </c>
      <c r="BO25" s="426"/>
      <c r="BP25" s="426"/>
      <c r="BQ25" s="426"/>
      <c r="BR25" s="426"/>
      <c r="BS25" s="426"/>
      <c r="BT25" s="426"/>
      <c r="BU25" s="427"/>
      <c r="BV25" s="425">
        <v>2893928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7300</v>
      </c>
      <c r="R26" s="407"/>
      <c r="S26" s="407"/>
      <c r="T26" s="407"/>
      <c r="U26" s="407"/>
      <c r="V26" s="408"/>
      <c r="W26" s="472"/>
      <c r="X26" s="463"/>
      <c r="Y26" s="464"/>
      <c r="Z26" s="403" t="s">
        <v>178</v>
      </c>
      <c r="AA26" s="485"/>
      <c r="AB26" s="485"/>
      <c r="AC26" s="485"/>
      <c r="AD26" s="485"/>
      <c r="AE26" s="485"/>
      <c r="AF26" s="485"/>
      <c r="AG26" s="486"/>
      <c r="AH26" s="406">
        <v>5</v>
      </c>
      <c r="AI26" s="407"/>
      <c r="AJ26" s="407"/>
      <c r="AK26" s="407"/>
      <c r="AL26" s="408"/>
      <c r="AM26" s="406">
        <v>17905</v>
      </c>
      <c r="AN26" s="407"/>
      <c r="AO26" s="407"/>
      <c r="AP26" s="407"/>
      <c r="AQ26" s="407"/>
      <c r="AR26" s="408"/>
      <c r="AS26" s="406">
        <v>3581</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4450</v>
      </c>
      <c r="R27" s="407"/>
      <c r="S27" s="407"/>
      <c r="T27" s="407"/>
      <c r="U27" s="407"/>
      <c r="V27" s="408"/>
      <c r="W27" s="472"/>
      <c r="X27" s="463"/>
      <c r="Y27" s="464"/>
      <c r="Z27" s="403" t="s">
        <v>182</v>
      </c>
      <c r="AA27" s="404"/>
      <c r="AB27" s="404"/>
      <c r="AC27" s="404"/>
      <c r="AD27" s="404"/>
      <c r="AE27" s="404"/>
      <c r="AF27" s="404"/>
      <c r="AG27" s="405"/>
      <c r="AH27" s="406">
        <v>28</v>
      </c>
      <c r="AI27" s="407"/>
      <c r="AJ27" s="407"/>
      <c r="AK27" s="407"/>
      <c r="AL27" s="408"/>
      <c r="AM27" s="406">
        <v>83256</v>
      </c>
      <c r="AN27" s="407"/>
      <c r="AO27" s="407"/>
      <c r="AP27" s="407"/>
      <c r="AQ27" s="407"/>
      <c r="AR27" s="408"/>
      <c r="AS27" s="406">
        <v>2973</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1305289</v>
      </c>
      <c r="BO27" s="434"/>
      <c r="BP27" s="434"/>
      <c r="BQ27" s="434"/>
      <c r="BR27" s="434"/>
      <c r="BS27" s="434"/>
      <c r="BT27" s="434"/>
      <c r="BU27" s="435"/>
      <c r="BV27" s="433">
        <v>1304890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3950</v>
      </c>
      <c r="R28" s="407"/>
      <c r="S28" s="407"/>
      <c r="T28" s="407"/>
      <c r="U28" s="407"/>
      <c r="V28" s="408"/>
      <c r="W28" s="472"/>
      <c r="X28" s="463"/>
      <c r="Y28" s="464"/>
      <c r="Z28" s="403" t="s">
        <v>185</v>
      </c>
      <c r="AA28" s="404"/>
      <c r="AB28" s="404"/>
      <c r="AC28" s="404"/>
      <c r="AD28" s="404"/>
      <c r="AE28" s="404"/>
      <c r="AF28" s="404"/>
      <c r="AG28" s="405"/>
      <c r="AH28" s="406" t="s">
        <v>138</v>
      </c>
      <c r="AI28" s="407"/>
      <c r="AJ28" s="407"/>
      <c r="AK28" s="407"/>
      <c r="AL28" s="408"/>
      <c r="AM28" s="406" t="s">
        <v>128</v>
      </c>
      <c r="AN28" s="407"/>
      <c r="AO28" s="407"/>
      <c r="AP28" s="407"/>
      <c r="AQ28" s="407"/>
      <c r="AR28" s="408"/>
      <c r="AS28" s="406" t="s">
        <v>138</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2363669</v>
      </c>
      <c r="BO28" s="426"/>
      <c r="BP28" s="426"/>
      <c r="BQ28" s="426"/>
      <c r="BR28" s="426"/>
      <c r="BS28" s="426"/>
      <c r="BT28" s="426"/>
      <c r="BU28" s="427"/>
      <c r="BV28" s="425">
        <v>2963328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20</v>
      </c>
      <c r="M29" s="407"/>
      <c r="N29" s="407"/>
      <c r="O29" s="407"/>
      <c r="P29" s="408"/>
      <c r="Q29" s="406">
        <v>3750</v>
      </c>
      <c r="R29" s="407"/>
      <c r="S29" s="407"/>
      <c r="T29" s="407"/>
      <c r="U29" s="407"/>
      <c r="V29" s="408"/>
      <c r="W29" s="473"/>
      <c r="X29" s="474"/>
      <c r="Y29" s="475"/>
      <c r="Z29" s="403" t="s">
        <v>188</v>
      </c>
      <c r="AA29" s="404"/>
      <c r="AB29" s="404"/>
      <c r="AC29" s="404"/>
      <c r="AD29" s="404"/>
      <c r="AE29" s="404"/>
      <c r="AF29" s="404"/>
      <c r="AG29" s="405"/>
      <c r="AH29" s="406">
        <v>448</v>
      </c>
      <c r="AI29" s="407"/>
      <c r="AJ29" s="407"/>
      <c r="AK29" s="407"/>
      <c r="AL29" s="408"/>
      <c r="AM29" s="406">
        <v>1414656</v>
      </c>
      <c r="AN29" s="407"/>
      <c r="AO29" s="407"/>
      <c r="AP29" s="407"/>
      <c r="AQ29" s="407"/>
      <c r="AR29" s="408"/>
      <c r="AS29" s="406">
        <v>3158</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1839026</v>
      </c>
      <c r="BO29" s="431"/>
      <c r="BP29" s="431"/>
      <c r="BQ29" s="431"/>
      <c r="BR29" s="431"/>
      <c r="BS29" s="431"/>
      <c r="BT29" s="431"/>
      <c r="BU29" s="432"/>
      <c r="BV29" s="430">
        <v>1928463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2043222</v>
      </c>
      <c r="BO30" s="434"/>
      <c r="BP30" s="434"/>
      <c r="BQ30" s="434"/>
      <c r="BR30" s="434"/>
      <c r="BS30" s="434"/>
      <c r="BT30" s="434"/>
      <c r="BU30" s="435"/>
      <c r="BV30" s="433">
        <v>1953453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IF('各会計、関係団体の財政状況及び健全化判断比率'!B36="","",'各会計、関係団体の財政状況及び健全化判断比率'!B36)</f>
        <v>公設地方卸売市場特別会計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安達地方広域行政組合（一般会計）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23</v>
      </c>
      <c r="CP34" s="389"/>
      <c r="CQ34" s="388" t="str">
        <f>IF('各会計、関係団体の財政状況及び健全化判断比率'!BS7="","",'各会計、関係団体の財政状況及び健全化判断比率'!BS7)</f>
        <v>安達地域農業振興公社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国民健康保険特別会計（直営診療施設勘定）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IF('各会計、関係団体の財政状況及び健全化判断比率'!B37="","",'各会計、関係団体の財政状況及び健全化判断比率'!B37)</f>
        <v>佐勢ノ宮住宅団地造成事業特別会計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安達地方広域行政組合（地域振興事業特別会計）</v>
      </c>
      <c r="BZ35" s="388"/>
      <c r="CA35" s="388"/>
      <c r="CB35" s="388"/>
      <c r="CC35" s="388"/>
      <c r="CD35" s="388"/>
      <c r="CE35" s="388"/>
      <c r="CF35" s="388"/>
      <c r="CG35" s="388"/>
      <c r="CH35" s="388"/>
      <c r="CI35" s="388"/>
      <c r="CJ35" s="388"/>
      <c r="CK35" s="388"/>
      <c r="CL35" s="388"/>
      <c r="CM35" s="388"/>
      <c r="CN35" s="214"/>
      <c r="CO35" s="389">
        <f t="shared" ref="CO35:CO43" si="3">IF(CQ35="","",CO34+1)</f>
        <v>24</v>
      </c>
      <c r="CP35" s="389"/>
      <c r="CQ35" s="388" t="str">
        <f>IF('各会計、関係団体の財政状況及び健全化判断比率'!BS8="","",'各会計、関係団体の財政状況及び健全化判断比率'!BS8)</f>
        <v>二本松菊栄会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工業団地造成事業会計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福島県後期高齢者医療広域連合（一般会計）</v>
      </c>
      <c r="BZ36" s="388"/>
      <c r="CA36" s="388"/>
      <c r="CB36" s="388"/>
      <c r="CC36" s="388"/>
      <c r="CD36" s="388"/>
      <c r="CE36" s="388"/>
      <c r="CF36" s="388"/>
      <c r="CG36" s="388"/>
      <c r="CH36" s="388"/>
      <c r="CI36" s="388"/>
      <c r="CJ36" s="388"/>
      <c r="CK36" s="388"/>
      <c r="CL36" s="388"/>
      <c r="CM36" s="388"/>
      <c r="CN36" s="214"/>
      <c r="CO36" s="389">
        <f t="shared" si="3"/>
        <v>25</v>
      </c>
      <c r="CP36" s="389"/>
      <c r="CQ36" s="388" t="str">
        <f>IF('各会計、関係団体の財政状況及び健全化判断比率'!BS9="","",'各会計、関係団体の財政状況及び健全化判断比率'!BS9)</f>
        <v>二本松市振興公社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介護保険特別会計</v>
      </c>
      <c r="X37" s="388"/>
      <c r="Y37" s="388"/>
      <c r="Z37" s="388"/>
      <c r="AA37" s="388"/>
      <c r="AB37" s="388"/>
      <c r="AC37" s="388"/>
      <c r="AD37" s="388"/>
      <c r="AE37" s="388"/>
      <c r="AF37" s="388"/>
      <c r="AG37" s="388"/>
      <c r="AH37" s="388"/>
      <c r="AI37" s="388"/>
      <c r="AJ37" s="388"/>
      <c r="AK37" s="388"/>
      <c r="AL37" s="214"/>
      <c r="AM37" s="389">
        <f t="shared" si="0"/>
        <v>10</v>
      </c>
      <c r="AN37" s="389"/>
      <c r="AO37" s="388" t="str">
        <f>IF('各会計、関係団体の財政状況及び健全化判断比率'!B35="","",'各会計、関係団体の財政状況及び健全化判断比率'!B35)</f>
        <v>宅地造成事業会計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福島県後期高齢者医療広域連合（後期高齢者医療特別会計）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福島県市民交通災害共済組合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福島県市町村総合事務組合（一般会計）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福島県市町村総合事務組合（消防補償等特別会計）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福島県市町村総合事務組合（消防賞じゅつ金特別会計）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福島県市町村総合事務組合（非常勤職員公務災害補償特別会計）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福島県市町村総合事務組合（自治会館管理特別会計）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hqowJ6STUJ8S/u7/3/mbN02BPTKSXrPbJMFuTnQ+a5MZDoPsOzT/V0JhmaZqQ47lzY3vzkn1Pr4eLinJFTTzw==" saltValue="haPsgmhM5P9XlqpmdA0W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583</v>
      </c>
      <c r="D34" s="1212"/>
      <c r="E34" s="1213"/>
      <c r="F34" s="32">
        <v>13.72</v>
      </c>
      <c r="G34" s="33">
        <v>14.95</v>
      </c>
      <c r="H34" s="33">
        <v>16.02</v>
      </c>
      <c r="I34" s="33">
        <v>17.37</v>
      </c>
      <c r="J34" s="34">
        <v>18.23</v>
      </c>
      <c r="K34" s="22"/>
      <c r="L34" s="22"/>
      <c r="M34" s="22"/>
      <c r="N34" s="22"/>
      <c r="O34" s="22"/>
      <c r="P34" s="22"/>
    </row>
    <row r="35" spans="1:16" ht="39" customHeight="1" x14ac:dyDescent="0.15">
      <c r="A35" s="22"/>
      <c r="B35" s="35"/>
      <c r="C35" s="1206" t="s">
        <v>584</v>
      </c>
      <c r="D35" s="1207"/>
      <c r="E35" s="1208"/>
      <c r="F35" s="36">
        <v>9.0399999999999991</v>
      </c>
      <c r="G35" s="37">
        <v>6.05</v>
      </c>
      <c r="H35" s="37">
        <v>8.18</v>
      </c>
      <c r="I35" s="37">
        <v>8.8800000000000008</v>
      </c>
      <c r="J35" s="38">
        <v>9.76</v>
      </c>
      <c r="K35" s="22"/>
      <c r="L35" s="22"/>
      <c r="M35" s="22"/>
      <c r="N35" s="22"/>
      <c r="O35" s="22"/>
      <c r="P35" s="22"/>
    </row>
    <row r="36" spans="1:16" ht="39" customHeight="1" x14ac:dyDescent="0.15">
      <c r="A36" s="22"/>
      <c r="B36" s="35"/>
      <c r="C36" s="1206" t="s">
        <v>585</v>
      </c>
      <c r="D36" s="1207"/>
      <c r="E36" s="1208"/>
      <c r="F36" s="36">
        <v>6.22</v>
      </c>
      <c r="G36" s="37">
        <v>5.78</v>
      </c>
      <c r="H36" s="37">
        <v>5.25</v>
      </c>
      <c r="I36" s="37">
        <v>4.68</v>
      </c>
      <c r="J36" s="38">
        <v>3.96</v>
      </c>
      <c r="K36" s="22"/>
      <c r="L36" s="22"/>
      <c r="M36" s="22"/>
      <c r="N36" s="22"/>
      <c r="O36" s="22"/>
      <c r="P36" s="22"/>
    </row>
    <row r="37" spans="1:16" ht="39" customHeight="1" x14ac:dyDescent="0.15">
      <c r="A37" s="22"/>
      <c r="B37" s="35"/>
      <c r="C37" s="1206" t="s">
        <v>586</v>
      </c>
      <c r="D37" s="1207"/>
      <c r="E37" s="1208"/>
      <c r="F37" s="36" t="s">
        <v>533</v>
      </c>
      <c r="G37" s="37" t="s">
        <v>533</v>
      </c>
      <c r="H37" s="37" t="s">
        <v>533</v>
      </c>
      <c r="I37" s="37">
        <v>1.94</v>
      </c>
      <c r="J37" s="38">
        <v>2.97</v>
      </c>
      <c r="K37" s="22"/>
      <c r="L37" s="22"/>
      <c r="M37" s="22"/>
      <c r="N37" s="22"/>
      <c r="O37" s="22"/>
      <c r="P37" s="22"/>
    </row>
    <row r="38" spans="1:16" ht="39" customHeight="1" x14ac:dyDescent="0.15">
      <c r="A38" s="22"/>
      <c r="B38" s="35"/>
      <c r="C38" s="1206" t="s">
        <v>587</v>
      </c>
      <c r="D38" s="1207"/>
      <c r="E38" s="1208"/>
      <c r="F38" s="36">
        <v>1.82</v>
      </c>
      <c r="G38" s="37">
        <v>2.69</v>
      </c>
      <c r="H38" s="37">
        <v>0.89</v>
      </c>
      <c r="I38" s="37">
        <v>0.6</v>
      </c>
      <c r="J38" s="38">
        <v>1.1200000000000001</v>
      </c>
      <c r="K38" s="22"/>
      <c r="L38" s="22"/>
      <c r="M38" s="22"/>
      <c r="N38" s="22"/>
      <c r="O38" s="22"/>
      <c r="P38" s="22"/>
    </row>
    <row r="39" spans="1:16" ht="39" customHeight="1" x14ac:dyDescent="0.15">
      <c r="A39" s="22"/>
      <c r="B39" s="35"/>
      <c r="C39" s="1206" t="s">
        <v>588</v>
      </c>
      <c r="D39" s="1207"/>
      <c r="E39" s="1208"/>
      <c r="F39" s="36">
        <v>0.01</v>
      </c>
      <c r="G39" s="37">
        <v>0.01</v>
      </c>
      <c r="H39" s="37">
        <v>0.01</v>
      </c>
      <c r="I39" s="37">
        <v>0.02</v>
      </c>
      <c r="J39" s="38">
        <v>0.56999999999999995</v>
      </c>
      <c r="K39" s="22"/>
      <c r="L39" s="22"/>
      <c r="M39" s="22"/>
      <c r="N39" s="22"/>
      <c r="O39" s="22"/>
      <c r="P39" s="22"/>
    </row>
    <row r="40" spans="1:16" ht="39" customHeight="1" x14ac:dyDescent="0.15">
      <c r="A40" s="22"/>
      <c r="B40" s="35"/>
      <c r="C40" s="1206" t="s">
        <v>589</v>
      </c>
      <c r="D40" s="1207"/>
      <c r="E40" s="1208"/>
      <c r="F40" s="36">
        <v>0.18</v>
      </c>
      <c r="G40" s="37">
        <v>0.15</v>
      </c>
      <c r="H40" s="37">
        <v>0.1</v>
      </c>
      <c r="I40" s="37">
        <v>0.1</v>
      </c>
      <c r="J40" s="38">
        <v>0.1</v>
      </c>
      <c r="K40" s="22"/>
      <c r="L40" s="22"/>
      <c r="M40" s="22"/>
      <c r="N40" s="22"/>
      <c r="O40" s="22"/>
      <c r="P40" s="22"/>
    </row>
    <row r="41" spans="1:16" ht="39" customHeight="1" x14ac:dyDescent="0.15">
      <c r="A41" s="22"/>
      <c r="B41" s="35"/>
      <c r="C41" s="1206" t="s">
        <v>590</v>
      </c>
      <c r="D41" s="1207"/>
      <c r="E41" s="1208"/>
      <c r="F41" s="36">
        <v>0.01</v>
      </c>
      <c r="G41" s="37">
        <v>0.01</v>
      </c>
      <c r="H41" s="37">
        <v>0.02</v>
      </c>
      <c r="I41" s="37">
        <v>0.02</v>
      </c>
      <c r="J41" s="38">
        <v>0.03</v>
      </c>
      <c r="K41" s="22"/>
      <c r="L41" s="22"/>
      <c r="M41" s="22"/>
      <c r="N41" s="22"/>
      <c r="O41" s="22"/>
      <c r="P41" s="22"/>
    </row>
    <row r="42" spans="1:16" ht="39" customHeight="1" x14ac:dyDescent="0.15">
      <c r="A42" s="22"/>
      <c r="B42" s="39"/>
      <c r="C42" s="1206" t="s">
        <v>591</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592</v>
      </c>
      <c r="D43" s="1210"/>
      <c r="E43" s="1211"/>
      <c r="F43" s="41">
        <v>1.7</v>
      </c>
      <c r="G43" s="42">
        <v>1.51</v>
      </c>
      <c r="H43" s="42">
        <v>1.83</v>
      </c>
      <c r="I43" s="42">
        <v>0.21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9T+piXjYENIbp2fD+ob1vwjBXi8CYBxqQCy10ZETfpbP4zKArunzO6d4zAndVUi959GGCMJStcNviYc4Yld6A==" saltValue="IX5hsRO9sx1msLrVB0s4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3107</v>
      </c>
      <c r="L45" s="60">
        <v>3029</v>
      </c>
      <c r="M45" s="60">
        <v>3107</v>
      </c>
      <c r="N45" s="60">
        <v>3121</v>
      </c>
      <c r="O45" s="61">
        <v>3178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642</v>
      </c>
      <c r="L48" s="64">
        <v>610</v>
      </c>
      <c r="M48" s="64">
        <v>630</v>
      </c>
      <c r="N48" s="64">
        <v>640</v>
      </c>
      <c r="O48" s="65">
        <v>623</v>
      </c>
      <c r="P48" s="48"/>
      <c r="Q48" s="48"/>
      <c r="R48" s="48"/>
      <c r="S48" s="48"/>
      <c r="T48" s="48"/>
      <c r="U48" s="48"/>
    </row>
    <row r="49" spans="1:21" ht="30.75" customHeight="1" x14ac:dyDescent="0.15">
      <c r="A49" s="48"/>
      <c r="B49" s="1234"/>
      <c r="C49" s="1235"/>
      <c r="D49" s="62"/>
      <c r="E49" s="1216" t="s">
        <v>16</v>
      </c>
      <c r="F49" s="1216"/>
      <c r="G49" s="1216"/>
      <c r="H49" s="1216"/>
      <c r="I49" s="1216"/>
      <c r="J49" s="1217"/>
      <c r="K49" s="63">
        <v>532</v>
      </c>
      <c r="L49" s="64">
        <v>465</v>
      </c>
      <c r="M49" s="64">
        <v>307</v>
      </c>
      <c r="N49" s="64">
        <v>209</v>
      </c>
      <c r="O49" s="65">
        <v>116</v>
      </c>
      <c r="P49" s="48"/>
      <c r="Q49" s="48"/>
      <c r="R49" s="48"/>
      <c r="S49" s="48"/>
      <c r="T49" s="48"/>
      <c r="U49" s="48"/>
    </row>
    <row r="50" spans="1:21" ht="30.75" customHeight="1" x14ac:dyDescent="0.15">
      <c r="A50" s="48"/>
      <c r="B50" s="1234"/>
      <c r="C50" s="1235"/>
      <c r="D50" s="62"/>
      <c r="E50" s="1216" t="s">
        <v>17</v>
      </c>
      <c r="F50" s="1216"/>
      <c r="G50" s="1216"/>
      <c r="H50" s="1216"/>
      <c r="I50" s="1216"/>
      <c r="J50" s="1217"/>
      <c r="K50" s="63">
        <v>312</v>
      </c>
      <c r="L50" s="64">
        <v>308</v>
      </c>
      <c r="M50" s="64">
        <v>250</v>
      </c>
      <c r="N50" s="64">
        <v>219</v>
      </c>
      <c r="O50" s="65">
        <v>191</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3052</v>
      </c>
      <c r="L52" s="64">
        <v>2958</v>
      </c>
      <c r="M52" s="64">
        <v>2936</v>
      </c>
      <c r="N52" s="64">
        <v>2844</v>
      </c>
      <c r="O52" s="65">
        <v>2887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1541</v>
      </c>
      <c r="L53" s="69">
        <v>1454</v>
      </c>
      <c r="M53" s="69">
        <v>1358</v>
      </c>
      <c r="N53" s="69">
        <v>1345</v>
      </c>
      <c r="O53" s="70">
        <v>1221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mN9w+DjMSfFyyrCwSsXZoXDz66QLLk2Lf7IYudgxDRye3iyuqozB3nX8ahOhlLoVRDH6h2TfxvatNoUfc+8Q==" saltValue="F/+tPs8/VOvDs3810jev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52" t="s">
        <v>30</v>
      </c>
      <c r="C41" s="1253"/>
      <c r="D41" s="102"/>
      <c r="E41" s="1254" t="s">
        <v>31</v>
      </c>
      <c r="F41" s="1254"/>
      <c r="G41" s="1254"/>
      <c r="H41" s="1255"/>
      <c r="I41" s="103">
        <v>32953</v>
      </c>
      <c r="J41" s="104">
        <v>32931</v>
      </c>
      <c r="K41" s="104">
        <v>32829</v>
      </c>
      <c r="L41" s="104">
        <v>32637</v>
      </c>
      <c r="M41" s="105">
        <v>32943</v>
      </c>
    </row>
    <row r="42" spans="2:13" ht="27.75" customHeight="1" x14ac:dyDescent="0.15">
      <c r="B42" s="1242"/>
      <c r="C42" s="1243"/>
      <c r="D42" s="106"/>
      <c r="E42" s="1246" t="s">
        <v>32</v>
      </c>
      <c r="F42" s="1246"/>
      <c r="G42" s="1246"/>
      <c r="H42" s="1247"/>
      <c r="I42" s="107">
        <v>1332</v>
      </c>
      <c r="J42" s="108">
        <v>1141</v>
      </c>
      <c r="K42" s="108">
        <v>913</v>
      </c>
      <c r="L42" s="108">
        <v>710</v>
      </c>
      <c r="M42" s="109">
        <v>540</v>
      </c>
    </row>
    <row r="43" spans="2:13" ht="27.75" customHeight="1" x14ac:dyDescent="0.15">
      <c r="B43" s="1242"/>
      <c r="C43" s="1243"/>
      <c r="D43" s="106"/>
      <c r="E43" s="1246" t="s">
        <v>33</v>
      </c>
      <c r="F43" s="1246"/>
      <c r="G43" s="1246"/>
      <c r="H43" s="1247"/>
      <c r="I43" s="107">
        <v>8714</v>
      </c>
      <c r="J43" s="108">
        <v>8394</v>
      </c>
      <c r="K43" s="108">
        <v>8004</v>
      </c>
      <c r="L43" s="108">
        <v>7501</v>
      </c>
      <c r="M43" s="109">
        <v>7239</v>
      </c>
    </row>
    <row r="44" spans="2:13" ht="27.75" customHeight="1" x14ac:dyDescent="0.15">
      <c r="B44" s="1242"/>
      <c r="C44" s="1243"/>
      <c r="D44" s="106"/>
      <c r="E44" s="1246" t="s">
        <v>34</v>
      </c>
      <c r="F44" s="1246"/>
      <c r="G44" s="1246"/>
      <c r="H44" s="1247"/>
      <c r="I44" s="107">
        <v>1783</v>
      </c>
      <c r="J44" s="108">
        <v>1343</v>
      </c>
      <c r="K44" s="108">
        <v>1070</v>
      </c>
      <c r="L44" s="108">
        <v>860</v>
      </c>
      <c r="M44" s="109">
        <v>922</v>
      </c>
    </row>
    <row r="45" spans="2:13" ht="27.75" customHeight="1" x14ac:dyDescent="0.15">
      <c r="B45" s="1242"/>
      <c r="C45" s="1243"/>
      <c r="D45" s="106"/>
      <c r="E45" s="1246" t="s">
        <v>35</v>
      </c>
      <c r="F45" s="1246"/>
      <c r="G45" s="1246"/>
      <c r="H45" s="1247"/>
      <c r="I45" s="107">
        <v>4115</v>
      </c>
      <c r="J45" s="108">
        <v>4041</v>
      </c>
      <c r="K45" s="108">
        <v>3825</v>
      </c>
      <c r="L45" s="108">
        <v>3580</v>
      </c>
      <c r="M45" s="109">
        <v>3289</v>
      </c>
    </row>
    <row r="46" spans="2:13" ht="27.75" customHeight="1" x14ac:dyDescent="0.15">
      <c r="B46" s="1242"/>
      <c r="C46" s="1243"/>
      <c r="D46" s="110"/>
      <c r="E46" s="1246" t="s">
        <v>36</v>
      </c>
      <c r="F46" s="1246"/>
      <c r="G46" s="1246"/>
      <c r="H46" s="1247"/>
      <c r="I46" s="107" t="s">
        <v>533</v>
      </c>
      <c r="J46" s="108" t="s">
        <v>533</v>
      </c>
      <c r="K46" s="108" t="s">
        <v>533</v>
      </c>
      <c r="L46" s="108" t="s">
        <v>533</v>
      </c>
      <c r="M46" s="109" t="s">
        <v>533</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t="s">
        <v>533</v>
      </c>
      <c r="K49" s="108" t="s">
        <v>533</v>
      </c>
      <c r="L49" s="108" t="s">
        <v>533</v>
      </c>
      <c r="M49" s="109" t="s">
        <v>533</v>
      </c>
    </row>
    <row r="50" spans="2:13" ht="27.75" customHeight="1" x14ac:dyDescent="0.15">
      <c r="B50" s="1240" t="s">
        <v>40</v>
      </c>
      <c r="C50" s="1241"/>
      <c r="D50" s="112"/>
      <c r="E50" s="1246" t="s">
        <v>41</v>
      </c>
      <c r="F50" s="1246"/>
      <c r="G50" s="1246"/>
      <c r="H50" s="1247"/>
      <c r="I50" s="107">
        <v>9060</v>
      </c>
      <c r="J50" s="108">
        <v>9405</v>
      </c>
      <c r="K50" s="108">
        <v>9310</v>
      </c>
      <c r="L50" s="108">
        <v>8597</v>
      </c>
      <c r="M50" s="109">
        <v>7867</v>
      </c>
    </row>
    <row r="51" spans="2:13" ht="27.75" customHeight="1" x14ac:dyDescent="0.15">
      <c r="B51" s="1242"/>
      <c r="C51" s="1243"/>
      <c r="D51" s="106"/>
      <c r="E51" s="1246" t="s">
        <v>42</v>
      </c>
      <c r="F51" s="1246"/>
      <c r="G51" s="1246"/>
      <c r="H51" s="1247"/>
      <c r="I51" s="107">
        <v>462</v>
      </c>
      <c r="J51" s="108">
        <v>570</v>
      </c>
      <c r="K51" s="108">
        <v>656</v>
      </c>
      <c r="L51" s="108">
        <v>582</v>
      </c>
      <c r="M51" s="109">
        <v>508</v>
      </c>
    </row>
    <row r="52" spans="2:13" ht="27.75" customHeight="1" x14ac:dyDescent="0.15">
      <c r="B52" s="1244"/>
      <c r="C52" s="1245"/>
      <c r="D52" s="106"/>
      <c r="E52" s="1246" t="s">
        <v>43</v>
      </c>
      <c r="F52" s="1246"/>
      <c r="G52" s="1246"/>
      <c r="H52" s="1247"/>
      <c r="I52" s="107">
        <v>30226</v>
      </c>
      <c r="J52" s="108">
        <v>29838</v>
      </c>
      <c r="K52" s="108">
        <v>29458</v>
      </c>
      <c r="L52" s="108">
        <v>28741</v>
      </c>
      <c r="M52" s="109">
        <v>28456</v>
      </c>
    </row>
    <row r="53" spans="2:13" ht="27.75" customHeight="1" thickBot="1" x14ac:dyDescent="0.2">
      <c r="B53" s="1248" t="s">
        <v>21</v>
      </c>
      <c r="C53" s="1249"/>
      <c r="D53" s="113"/>
      <c r="E53" s="1250" t="s">
        <v>44</v>
      </c>
      <c r="F53" s="1250"/>
      <c r="G53" s="1250"/>
      <c r="H53" s="1251"/>
      <c r="I53" s="114">
        <v>9149</v>
      </c>
      <c r="J53" s="115">
        <v>8038</v>
      </c>
      <c r="K53" s="115">
        <v>7216</v>
      </c>
      <c r="L53" s="115">
        <v>7370</v>
      </c>
      <c r="M53" s="116">
        <v>8103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RjZpjleHS/37ZOgnisiVOREKI6Waa0IKnlSh4hD0sWop3VjaVgkhO657427wy7tnqyiTHUl8LKZj5XFx8Y8LA==" saltValue="oGbUPzfWgEmhCrn+EXO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4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47</v>
      </c>
      <c r="D55" s="1267"/>
      <c r="E55" s="1268"/>
      <c r="F55" s="128">
        <v>3763</v>
      </c>
      <c r="G55" s="128">
        <v>2963</v>
      </c>
      <c r="H55" s="129">
        <v>2364</v>
      </c>
    </row>
    <row r="56" spans="2:8" ht="52.5" customHeight="1" x14ac:dyDescent="0.15">
      <c r="B56" s="130"/>
      <c r="C56" s="1269" t="s">
        <v>48</v>
      </c>
      <c r="D56" s="1269"/>
      <c r="E56" s="1270"/>
      <c r="F56" s="131">
        <v>1908</v>
      </c>
      <c r="G56" s="131">
        <v>1928</v>
      </c>
      <c r="H56" s="132">
        <v>1839</v>
      </c>
    </row>
    <row r="57" spans="2:8" ht="53.25" customHeight="1" x14ac:dyDescent="0.15">
      <c r="B57" s="130"/>
      <c r="C57" s="1271" t="s">
        <v>49</v>
      </c>
      <c r="D57" s="1271"/>
      <c r="E57" s="1272"/>
      <c r="F57" s="133">
        <v>1982</v>
      </c>
      <c r="G57" s="133">
        <v>1953</v>
      </c>
      <c r="H57" s="134">
        <v>2043</v>
      </c>
    </row>
    <row r="58" spans="2:8" ht="45.75" customHeight="1" x14ac:dyDescent="0.15">
      <c r="B58" s="135"/>
      <c r="C58" s="1259" t="s">
        <v>616</v>
      </c>
      <c r="D58" s="1260"/>
      <c r="E58" s="1261"/>
      <c r="F58" s="136">
        <v>917</v>
      </c>
      <c r="G58" s="136">
        <v>914</v>
      </c>
      <c r="H58" s="137">
        <v>908</v>
      </c>
    </row>
    <row r="59" spans="2:8" ht="45.75" customHeight="1" x14ac:dyDescent="0.15">
      <c r="B59" s="135"/>
      <c r="C59" s="1259" t="s">
        <v>617</v>
      </c>
      <c r="D59" s="1260"/>
      <c r="E59" s="1261"/>
      <c r="F59" s="136">
        <v>533</v>
      </c>
      <c r="G59" s="136">
        <v>510</v>
      </c>
      <c r="H59" s="137">
        <v>381</v>
      </c>
    </row>
    <row r="60" spans="2:8" ht="45.75" customHeight="1" x14ac:dyDescent="0.15">
      <c r="B60" s="135"/>
      <c r="C60" s="1259" t="s">
        <v>618</v>
      </c>
      <c r="D60" s="1260"/>
      <c r="E60" s="1261"/>
      <c r="F60" s="136" t="s">
        <v>620</v>
      </c>
      <c r="G60" s="136" t="s">
        <v>620</v>
      </c>
      <c r="H60" s="137">
        <v>209</v>
      </c>
    </row>
    <row r="61" spans="2:8" ht="45.75" customHeight="1" x14ac:dyDescent="0.15">
      <c r="B61" s="135"/>
      <c r="C61" s="1259" t="s">
        <v>621</v>
      </c>
      <c r="D61" s="1260"/>
      <c r="E61" s="1261"/>
      <c r="F61" s="136">
        <v>99</v>
      </c>
      <c r="G61" s="136">
        <v>174</v>
      </c>
      <c r="H61" s="137">
        <v>148</v>
      </c>
    </row>
    <row r="62" spans="2:8" ht="45.75" customHeight="1" thickBot="1" x14ac:dyDescent="0.2">
      <c r="B62" s="138"/>
      <c r="C62" s="1262" t="s">
        <v>619</v>
      </c>
      <c r="D62" s="1263"/>
      <c r="E62" s="1264"/>
      <c r="F62" s="139">
        <v>139</v>
      </c>
      <c r="G62" s="139">
        <v>139</v>
      </c>
      <c r="H62" s="140">
        <v>139</v>
      </c>
    </row>
    <row r="63" spans="2:8" ht="52.5" customHeight="1" thickBot="1" x14ac:dyDescent="0.2">
      <c r="B63" s="141"/>
      <c r="C63" s="1265" t="s">
        <v>50</v>
      </c>
      <c r="D63" s="1265"/>
      <c r="E63" s="1266"/>
      <c r="F63" s="142">
        <v>7653</v>
      </c>
      <c r="G63" s="142">
        <v>6845</v>
      </c>
      <c r="H63" s="143">
        <v>6246</v>
      </c>
    </row>
    <row r="64" spans="2:8" ht="15" customHeight="1" x14ac:dyDescent="0.15"/>
  </sheetData>
  <sheetProtection algorithmName="SHA-512" hashValue="bihniD2Hc6j75iL0X3qEeHWT8sXg4+Rzgd4KTOMs2A6rurR4MTJ5x0Uz0X5R8xDkExlCz3gU1GdnXP9vTlINeA==" saltValue="hxOSvzL93CxGKN7OnqOu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31" zoomScale="90" zoomScaleNormal="9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574</v>
      </c>
      <c r="BQ50" s="1307"/>
      <c r="BR50" s="1307"/>
      <c r="BS50" s="1307"/>
      <c r="BT50" s="1307"/>
      <c r="BU50" s="1307"/>
      <c r="BV50" s="1307"/>
      <c r="BW50" s="1307"/>
      <c r="BX50" s="1307" t="s">
        <v>575</v>
      </c>
      <c r="BY50" s="1307"/>
      <c r="BZ50" s="1307"/>
      <c r="CA50" s="1307"/>
      <c r="CB50" s="1307"/>
      <c r="CC50" s="1307"/>
      <c r="CD50" s="1307"/>
      <c r="CE50" s="1307"/>
      <c r="CF50" s="1307" t="s">
        <v>576</v>
      </c>
      <c r="CG50" s="1307"/>
      <c r="CH50" s="1307"/>
      <c r="CI50" s="1307"/>
      <c r="CJ50" s="1307"/>
      <c r="CK50" s="1307"/>
      <c r="CL50" s="1307"/>
      <c r="CM50" s="1307"/>
      <c r="CN50" s="1307" t="s">
        <v>577</v>
      </c>
      <c r="CO50" s="1307"/>
      <c r="CP50" s="1307"/>
      <c r="CQ50" s="1307"/>
      <c r="CR50" s="1307"/>
      <c r="CS50" s="1307"/>
      <c r="CT50" s="1307"/>
      <c r="CU50" s="1307"/>
      <c r="CV50" s="1307" t="s">
        <v>578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627</v>
      </c>
      <c r="AO51" s="1311"/>
      <c r="AP51" s="1311"/>
      <c r="AQ51" s="1311"/>
      <c r="AR51" s="1311"/>
      <c r="AS51" s="1311"/>
      <c r="AT51" s="1311"/>
      <c r="AU51" s="1311"/>
      <c r="AV51" s="1311"/>
      <c r="AW51" s="1311"/>
      <c r="AX51" s="1311"/>
      <c r="AY51" s="1311"/>
      <c r="AZ51" s="1311"/>
      <c r="BA51" s="1311"/>
      <c r="BB51" s="1311" t="s">
        <v>628</v>
      </c>
      <c r="BC51" s="1311"/>
      <c r="BD51" s="1311"/>
      <c r="BE51" s="1311"/>
      <c r="BF51" s="1311"/>
      <c r="BG51" s="1311"/>
      <c r="BH51" s="1311"/>
      <c r="BI51" s="1311"/>
      <c r="BJ51" s="1311"/>
      <c r="BK51" s="1311"/>
      <c r="BL51" s="1311"/>
      <c r="BM51" s="1311"/>
      <c r="BN51" s="1311"/>
      <c r="BO51" s="1311"/>
      <c r="BP51" s="1312">
        <v>64.099999999999994</v>
      </c>
      <c r="BQ51" s="1312"/>
      <c r="BR51" s="1312"/>
      <c r="BS51" s="1312"/>
      <c r="BT51" s="1312"/>
      <c r="BU51" s="1312"/>
      <c r="BV51" s="1312"/>
      <c r="BW51" s="1312"/>
      <c r="BX51" s="1312">
        <v>56.9</v>
      </c>
      <c r="BY51" s="1312"/>
      <c r="BZ51" s="1312"/>
      <c r="CA51" s="1312"/>
      <c r="CB51" s="1312"/>
      <c r="CC51" s="1312"/>
      <c r="CD51" s="1312"/>
      <c r="CE51" s="1312"/>
      <c r="CF51" s="1312">
        <v>51.6</v>
      </c>
      <c r="CG51" s="1312"/>
      <c r="CH51" s="1312"/>
      <c r="CI51" s="1312"/>
      <c r="CJ51" s="1312"/>
      <c r="CK51" s="1312"/>
      <c r="CL51" s="1312"/>
      <c r="CM51" s="1312"/>
      <c r="CN51" s="1312">
        <v>53.2</v>
      </c>
      <c r="CO51" s="1312"/>
      <c r="CP51" s="1312"/>
      <c r="CQ51" s="1312"/>
      <c r="CR51" s="1312"/>
      <c r="CS51" s="1312"/>
      <c r="CT51" s="1312"/>
      <c r="CU51" s="1312"/>
      <c r="CV51" s="1313"/>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629</v>
      </c>
      <c r="BC53" s="1311"/>
      <c r="BD53" s="1311"/>
      <c r="BE53" s="1311"/>
      <c r="BF53" s="1311"/>
      <c r="BG53" s="1311"/>
      <c r="BH53" s="1311"/>
      <c r="BI53" s="1311"/>
      <c r="BJ53" s="1311"/>
      <c r="BK53" s="1311"/>
      <c r="BL53" s="1311"/>
      <c r="BM53" s="1311"/>
      <c r="BN53" s="1311"/>
      <c r="BO53" s="1311"/>
      <c r="BP53" s="1312">
        <v>58.3</v>
      </c>
      <c r="BQ53" s="1312"/>
      <c r="BR53" s="1312"/>
      <c r="BS53" s="1312"/>
      <c r="BT53" s="1312"/>
      <c r="BU53" s="1312"/>
      <c r="BV53" s="1312"/>
      <c r="BW53" s="1312"/>
      <c r="BX53" s="1312">
        <v>59.6</v>
      </c>
      <c r="BY53" s="1312"/>
      <c r="BZ53" s="1312"/>
      <c r="CA53" s="1312"/>
      <c r="CB53" s="1312"/>
      <c r="CC53" s="1312"/>
      <c r="CD53" s="1312"/>
      <c r="CE53" s="1312"/>
      <c r="CF53" s="1312">
        <v>60.8</v>
      </c>
      <c r="CG53" s="1312"/>
      <c r="CH53" s="1312"/>
      <c r="CI53" s="1312"/>
      <c r="CJ53" s="1312"/>
      <c r="CK53" s="1312"/>
      <c r="CL53" s="1312"/>
      <c r="CM53" s="1312"/>
      <c r="CN53" s="1312">
        <v>62.3</v>
      </c>
      <c r="CO53" s="1312"/>
      <c r="CP53" s="1312"/>
      <c r="CQ53" s="1312"/>
      <c r="CR53" s="1312"/>
      <c r="CS53" s="1312"/>
      <c r="CT53" s="1312"/>
      <c r="CU53" s="1312"/>
      <c r="CV53" s="1313"/>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630</v>
      </c>
      <c r="AO55" s="1307"/>
      <c r="AP55" s="1307"/>
      <c r="AQ55" s="1307"/>
      <c r="AR55" s="1307"/>
      <c r="AS55" s="1307"/>
      <c r="AT55" s="1307"/>
      <c r="AU55" s="1307"/>
      <c r="AV55" s="1307"/>
      <c r="AW55" s="1307"/>
      <c r="AX55" s="1307"/>
      <c r="AY55" s="1307"/>
      <c r="AZ55" s="1307"/>
      <c r="BA55" s="1307"/>
      <c r="BB55" s="1311" t="s">
        <v>628</v>
      </c>
      <c r="BC55" s="1311"/>
      <c r="BD55" s="1311"/>
      <c r="BE55" s="1311"/>
      <c r="BF55" s="1311"/>
      <c r="BG55" s="1311"/>
      <c r="BH55" s="1311"/>
      <c r="BI55" s="1311"/>
      <c r="BJ55" s="1311"/>
      <c r="BK55" s="1311"/>
      <c r="BL55" s="1311"/>
      <c r="BM55" s="1311"/>
      <c r="BN55" s="1311"/>
      <c r="BO55" s="1311"/>
      <c r="BP55" s="1312">
        <v>33.9</v>
      </c>
      <c r="BQ55" s="1312"/>
      <c r="BR55" s="1312"/>
      <c r="BS55" s="1312"/>
      <c r="BT55" s="1312"/>
      <c r="BU55" s="1312"/>
      <c r="BV55" s="1312"/>
      <c r="BW55" s="1312"/>
      <c r="BX55" s="1312">
        <v>32.299999999999997</v>
      </c>
      <c r="BY55" s="1312"/>
      <c r="BZ55" s="1312"/>
      <c r="CA55" s="1312"/>
      <c r="CB55" s="1312"/>
      <c r="CC55" s="1312"/>
      <c r="CD55" s="1312"/>
      <c r="CE55" s="1312"/>
      <c r="CF55" s="1312">
        <v>35.200000000000003</v>
      </c>
      <c r="CG55" s="1312"/>
      <c r="CH55" s="1312"/>
      <c r="CI55" s="1312"/>
      <c r="CJ55" s="1312"/>
      <c r="CK55" s="1312"/>
      <c r="CL55" s="1312"/>
      <c r="CM55" s="1312"/>
      <c r="CN55" s="1312">
        <v>40.4</v>
      </c>
      <c r="CO55" s="1312"/>
      <c r="CP55" s="1312"/>
      <c r="CQ55" s="1312"/>
      <c r="CR55" s="1312"/>
      <c r="CS55" s="1312"/>
      <c r="CT55" s="1312"/>
      <c r="CU55" s="1312"/>
      <c r="CV55" s="1313"/>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629</v>
      </c>
      <c r="BC57" s="1311"/>
      <c r="BD57" s="1311"/>
      <c r="BE57" s="1311"/>
      <c r="BF57" s="1311"/>
      <c r="BG57" s="1311"/>
      <c r="BH57" s="1311"/>
      <c r="BI57" s="1311"/>
      <c r="BJ57" s="1311"/>
      <c r="BK57" s="1311"/>
      <c r="BL57" s="1311"/>
      <c r="BM57" s="1311"/>
      <c r="BN57" s="1311"/>
      <c r="BO57" s="1311"/>
      <c r="BP57" s="1312">
        <v>55.7</v>
      </c>
      <c r="BQ57" s="1312"/>
      <c r="BR57" s="1312"/>
      <c r="BS57" s="1312"/>
      <c r="BT57" s="1312"/>
      <c r="BU57" s="1312"/>
      <c r="BV57" s="1312"/>
      <c r="BW57" s="1312"/>
      <c r="BX57" s="1312">
        <v>57</v>
      </c>
      <c r="BY57" s="1312"/>
      <c r="BZ57" s="1312"/>
      <c r="CA57" s="1312"/>
      <c r="CB57" s="1312"/>
      <c r="CC57" s="1312"/>
      <c r="CD57" s="1312"/>
      <c r="CE57" s="1312"/>
      <c r="CF57" s="1312">
        <v>57.3</v>
      </c>
      <c r="CG57" s="1312"/>
      <c r="CH57" s="1312"/>
      <c r="CI57" s="1312"/>
      <c r="CJ57" s="1312"/>
      <c r="CK57" s="1312"/>
      <c r="CL57" s="1312"/>
      <c r="CM57" s="1312"/>
      <c r="CN57" s="1312">
        <v>58.4</v>
      </c>
      <c r="CO57" s="1312"/>
      <c r="CP57" s="1312"/>
      <c r="CQ57" s="1312"/>
      <c r="CR57" s="1312"/>
      <c r="CS57" s="1312"/>
      <c r="CT57" s="1312"/>
      <c r="CU57" s="1312"/>
      <c r="CV57" s="1313"/>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631</v>
      </c>
    </row>
    <row r="64" spans="1:109" x14ac:dyDescent="0.15">
      <c r="B64" s="1282"/>
      <c r="G64" s="1289"/>
      <c r="I64" s="1323"/>
      <c r="J64" s="1323"/>
      <c r="K64" s="1323"/>
      <c r="L64" s="1323"/>
      <c r="M64" s="1323"/>
      <c r="N64" s="1324"/>
      <c r="AM64" s="1289"/>
      <c r="AN64" s="1289" t="s">
        <v>624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626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574</v>
      </c>
      <c r="BQ72" s="1307"/>
      <c r="BR72" s="1307"/>
      <c r="BS72" s="1307"/>
      <c r="BT72" s="1307"/>
      <c r="BU72" s="1307"/>
      <c r="BV72" s="1307"/>
      <c r="BW72" s="1307"/>
      <c r="BX72" s="1307" t="s">
        <v>575</v>
      </c>
      <c r="BY72" s="1307"/>
      <c r="BZ72" s="1307"/>
      <c r="CA72" s="1307"/>
      <c r="CB72" s="1307"/>
      <c r="CC72" s="1307"/>
      <c r="CD72" s="1307"/>
      <c r="CE72" s="1307"/>
      <c r="CF72" s="1307" t="s">
        <v>576</v>
      </c>
      <c r="CG72" s="1307"/>
      <c r="CH72" s="1307"/>
      <c r="CI72" s="1307"/>
      <c r="CJ72" s="1307"/>
      <c r="CK72" s="1307"/>
      <c r="CL72" s="1307"/>
      <c r="CM72" s="1307"/>
      <c r="CN72" s="1307" t="s">
        <v>577</v>
      </c>
      <c r="CO72" s="1307"/>
      <c r="CP72" s="1307"/>
      <c r="CQ72" s="1307"/>
      <c r="CR72" s="1307"/>
      <c r="CS72" s="1307"/>
      <c r="CT72" s="1307"/>
      <c r="CU72" s="1307"/>
      <c r="CV72" s="1307" t="s">
        <v>578</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627</v>
      </c>
      <c r="AO73" s="1311"/>
      <c r="AP73" s="1311"/>
      <c r="AQ73" s="1311"/>
      <c r="AR73" s="1311"/>
      <c r="AS73" s="1311"/>
      <c r="AT73" s="1311"/>
      <c r="AU73" s="1311"/>
      <c r="AV73" s="1311"/>
      <c r="AW73" s="1311"/>
      <c r="AX73" s="1311"/>
      <c r="AY73" s="1311"/>
      <c r="AZ73" s="1311"/>
      <c r="BA73" s="1311"/>
      <c r="BB73" s="1311" t="s">
        <v>628</v>
      </c>
      <c r="BC73" s="1311"/>
      <c r="BD73" s="1311"/>
      <c r="BE73" s="1311"/>
      <c r="BF73" s="1311"/>
      <c r="BG73" s="1311"/>
      <c r="BH73" s="1311"/>
      <c r="BI73" s="1311"/>
      <c r="BJ73" s="1311"/>
      <c r="BK73" s="1311"/>
      <c r="BL73" s="1311"/>
      <c r="BM73" s="1311"/>
      <c r="BN73" s="1311"/>
      <c r="BO73" s="1311"/>
      <c r="BP73" s="1312">
        <v>64.099999999999994</v>
      </c>
      <c r="BQ73" s="1312"/>
      <c r="BR73" s="1312"/>
      <c r="BS73" s="1312"/>
      <c r="BT73" s="1312"/>
      <c r="BU73" s="1312"/>
      <c r="BV73" s="1312"/>
      <c r="BW73" s="1312"/>
      <c r="BX73" s="1312">
        <v>56.9</v>
      </c>
      <c r="BY73" s="1312"/>
      <c r="BZ73" s="1312"/>
      <c r="CA73" s="1312"/>
      <c r="CB73" s="1312"/>
      <c r="CC73" s="1312"/>
      <c r="CD73" s="1312"/>
      <c r="CE73" s="1312"/>
      <c r="CF73" s="1312">
        <v>51.6</v>
      </c>
      <c r="CG73" s="1312"/>
      <c r="CH73" s="1312"/>
      <c r="CI73" s="1312"/>
      <c r="CJ73" s="1312"/>
      <c r="CK73" s="1312"/>
      <c r="CL73" s="1312"/>
      <c r="CM73" s="1312"/>
      <c r="CN73" s="1312">
        <v>53.2</v>
      </c>
      <c r="CO73" s="1312"/>
      <c r="CP73" s="1312"/>
      <c r="CQ73" s="1312"/>
      <c r="CR73" s="1312"/>
      <c r="CS73" s="1312"/>
      <c r="CT73" s="1312"/>
      <c r="CU73" s="1312"/>
      <c r="CV73" s="1312">
        <v>57.2</v>
      </c>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633</v>
      </c>
      <c r="BC75" s="1311"/>
      <c r="BD75" s="1311"/>
      <c r="BE75" s="1311"/>
      <c r="BF75" s="1311"/>
      <c r="BG75" s="1311"/>
      <c r="BH75" s="1311"/>
      <c r="BI75" s="1311"/>
      <c r="BJ75" s="1311"/>
      <c r="BK75" s="1311"/>
      <c r="BL75" s="1311"/>
      <c r="BM75" s="1311"/>
      <c r="BN75" s="1311"/>
      <c r="BO75" s="1311"/>
      <c r="BP75" s="1312">
        <v>11.6</v>
      </c>
      <c r="BQ75" s="1312"/>
      <c r="BR75" s="1312"/>
      <c r="BS75" s="1312"/>
      <c r="BT75" s="1312"/>
      <c r="BU75" s="1312"/>
      <c r="BV75" s="1312"/>
      <c r="BW75" s="1312"/>
      <c r="BX75" s="1312">
        <v>10.9</v>
      </c>
      <c r="BY75" s="1312"/>
      <c r="BZ75" s="1312"/>
      <c r="CA75" s="1312"/>
      <c r="CB75" s="1312"/>
      <c r="CC75" s="1312"/>
      <c r="CD75" s="1312"/>
      <c r="CE75" s="1312"/>
      <c r="CF75" s="1312">
        <v>10.199999999999999</v>
      </c>
      <c r="CG75" s="1312"/>
      <c r="CH75" s="1312"/>
      <c r="CI75" s="1312"/>
      <c r="CJ75" s="1312"/>
      <c r="CK75" s="1312"/>
      <c r="CL75" s="1312"/>
      <c r="CM75" s="1312"/>
      <c r="CN75" s="1312">
        <v>9.9</v>
      </c>
      <c r="CO75" s="1312"/>
      <c r="CP75" s="1312"/>
      <c r="CQ75" s="1312"/>
      <c r="CR75" s="1312"/>
      <c r="CS75" s="1312"/>
      <c r="CT75" s="1312"/>
      <c r="CU75" s="1312"/>
      <c r="CV75" s="1312">
        <v>9.3000000000000007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630</v>
      </c>
      <c r="AO77" s="1307"/>
      <c r="AP77" s="1307"/>
      <c r="AQ77" s="1307"/>
      <c r="AR77" s="1307"/>
      <c r="AS77" s="1307"/>
      <c r="AT77" s="1307"/>
      <c r="AU77" s="1307"/>
      <c r="AV77" s="1307"/>
      <c r="AW77" s="1307"/>
      <c r="AX77" s="1307"/>
      <c r="AY77" s="1307"/>
      <c r="AZ77" s="1307"/>
      <c r="BA77" s="1307"/>
      <c r="BB77" s="1311" t="s">
        <v>628</v>
      </c>
      <c r="BC77" s="1311"/>
      <c r="BD77" s="1311"/>
      <c r="BE77" s="1311"/>
      <c r="BF77" s="1311"/>
      <c r="BG77" s="1311"/>
      <c r="BH77" s="1311"/>
      <c r="BI77" s="1311"/>
      <c r="BJ77" s="1311"/>
      <c r="BK77" s="1311"/>
      <c r="BL77" s="1311"/>
      <c r="BM77" s="1311"/>
      <c r="BN77" s="1311"/>
      <c r="BO77" s="1311"/>
      <c r="BP77" s="1312">
        <v>33.9</v>
      </c>
      <c r="BQ77" s="1312"/>
      <c r="BR77" s="1312"/>
      <c r="BS77" s="1312"/>
      <c r="BT77" s="1312"/>
      <c r="BU77" s="1312"/>
      <c r="BV77" s="1312"/>
      <c r="BW77" s="1312"/>
      <c r="BX77" s="1312">
        <v>32.299999999999997</v>
      </c>
      <c r="BY77" s="1312"/>
      <c r="BZ77" s="1312"/>
      <c r="CA77" s="1312"/>
      <c r="CB77" s="1312"/>
      <c r="CC77" s="1312"/>
      <c r="CD77" s="1312"/>
      <c r="CE77" s="1312"/>
      <c r="CF77" s="1312">
        <v>35.200000000000003</v>
      </c>
      <c r="CG77" s="1312"/>
      <c r="CH77" s="1312"/>
      <c r="CI77" s="1312"/>
      <c r="CJ77" s="1312"/>
      <c r="CK77" s="1312"/>
      <c r="CL77" s="1312"/>
      <c r="CM77" s="1312"/>
      <c r="CN77" s="1312">
        <v>40.4</v>
      </c>
      <c r="CO77" s="1312"/>
      <c r="CP77" s="1312"/>
      <c r="CQ77" s="1312"/>
      <c r="CR77" s="1312"/>
      <c r="CS77" s="1312"/>
      <c r="CT77" s="1312"/>
      <c r="CU77" s="1312"/>
      <c r="CV77" s="1312">
        <v>39.5</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633</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v>
      </c>
      <c r="BY79" s="1312"/>
      <c r="BZ79" s="1312"/>
      <c r="CA79" s="1312"/>
      <c r="CB79" s="1312"/>
      <c r="CC79" s="1312"/>
      <c r="CD79" s="1312"/>
      <c r="CE79" s="1312"/>
      <c r="CF79" s="1312">
        <v>6.9</v>
      </c>
      <c r="CG79" s="1312"/>
      <c r="CH79" s="1312"/>
      <c r="CI79" s="1312"/>
      <c r="CJ79" s="1312"/>
      <c r="CK79" s="1312"/>
      <c r="CL79" s="1312"/>
      <c r="CM79" s="1312"/>
      <c r="CN79" s="1312">
        <v>7</v>
      </c>
      <c r="CO79" s="1312"/>
      <c r="CP79" s="1312"/>
      <c r="CQ79" s="1312"/>
      <c r="CR79" s="1312"/>
      <c r="CS79" s="1312"/>
      <c r="CT79" s="1312"/>
      <c r="CU79" s="1312"/>
      <c r="CV79" s="1312">
        <v>6.9</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T3u3hWcvNnlcGSNDAxmXWJxxx/eqInAZUlSjGYJlToX2x1V3paNdryQBlt4RAdoJ0SLs1iwZATsfsyLeRvn/w==" saltValue="HRUX7XetSzr+C2QGEzdi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80" zoomScaleNormal="8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RuPR0i8C5z7XRyPUbkA7LD/jGDDgy5jBq5OzaqiJJ7jb5Zd1SfgHAIHt7Y0TL/Y+YBl8V7zM+vmF7sNDq6gckA==" saltValue="KtMetxb0Yk2GLEtg3nHd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90" zoomScaleNormal="9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pcgwB2p9TOJxrbFpguxwFnt3gSW6sAPElc0IBPVI0RKwqnHcohZvMid/a4y14SDGrJDF3kVOiiWAubpQ01jPoA==" saltValue="wlil03RPgg7ClPGlHLvk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188629</v>
      </c>
      <c r="E3" s="162"/>
      <c r="F3" s="163">
        <v>86564</v>
      </c>
      <c r="G3" s="164"/>
      <c r="H3" s="165"/>
    </row>
    <row r="4" spans="1:8" x14ac:dyDescent="0.15">
      <c r="A4" s="166"/>
      <c r="B4" s="167"/>
      <c r="C4" s="168"/>
      <c r="D4" s="169">
        <v>45218</v>
      </c>
      <c r="E4" s="170"/>
      <c r="F4" s="171">
        <v>44869</v>
      </c>
      <c r="G4" s="172"/>
      <c r="H4" s="173"/>
    </row>
    <row r="5" spans="1:8" x14ac:dyDescent="0.15">
      <c r="A5" s="154" t="s">
        <v>566</v>
      </c>
      <c r="B5" s="159"/>
      <c r="C5" s="160"/>
      <c r="D5" s="161">
        <v>117091</v>
      </c>
      <c r="E5" s="162"/>
      <c r="F5" s="163">
        <v>62698</v>
      </c>
      <c r="G5" s="164"/>
      <c r="H5" s="165"/>
    </row>
    <row r="6" spans="1:8" x14ac:dyDescent="0.15">
      <c r="A6" s="166"/>
      <c r="B6" s="167"/>
      <c r="C6" s="168"/>
      <c r="D6" s="169">
        <v>43221</v>
      </c>
      <c r="E6" s="170"/>
      <c r="F6" s="171">
        <v>31973</v>
      </c>
      <c r="G6" s="172"/>
      <c r="H6" s="173"/>
    </row>
    <row r="7" spans="1:8" x14ac:dyDescent="0.15">
      <c r="A7" s="154" t="s">
        <v>567</v>
      </c>
      <c r="B7" s="159"/>
      <c r="C7" s="160"/>
      <c r="D7" s="161">
        <v>103958</v>
      </c>
      <c r="E7" s="162"/>
      <c r="F7" s="163">
        <v>79245</v>
      </c>
      <c r="G7" s="164"/>
      <c r="H7" s="165"/>
    </row>
    <row r="8" spans="1:8" x14ac:dyDescent="0.15">
      <c r="A8" s="166"/>
      <c r="B8" s="167"/>
      <c r="C8" s="168"/>
      <c r="D8" s="169">
        <v>45223</v>
      </c>
      <c r="E8" s="170"/>
      <c r="F8" s="171">
        <v>40378</v>
      </c>
      <c r="G8" s="172"/>
      <c r="H8" s="173"/>
    </row>
    <row r="9" spans="1:8" x14ac:dyDescent="0.15">
      <c r="A9" s="154" t="s">
        <v>568</v>
      </c>
      <c r="B9" s="159"/>
      <c r="C9" s="160"/>
      <c r="D9" s="161">
        <v>79922</v>
      </c>
      <c r="E9" s="162"/>
      <c r="F9" s="163">
        <v>71604</v>
      </c>
      <c r="G9" s="164"/>
      <c r="H9" s="165"/>
    </row>
    <row r="10" spans="1:8" x14ac:dyDescent="0.15">
      <c r="A10" s="166"/>
      <c r="B10" s="167"/>
      <c r="C10" s="168"/>
      <c r="D10" s="169">
        <v>35752</v>
      </c>
      <c r="E10" s="170"/>
      <c r="F10" s="171">
        <v>45121</v>
      </c>
      <c r="G10" s="172"/>
      <c r="H10" s="173"/>
    </row>
    <row r="11" spans="1:8" x14ac:dyDescent="0.15">
      <c r="A11" s="154" t="s">
        <v>569</v>
      </c>
      <c r="B11" s="159"/>
      <c r="C11" s="160"/>
      <c r="D11" s="161">
        <v>77579</v>
      </c>
      <c r="E11" s="162"/>
      <c r="F11" s="163">
        <v>67009</v>
      </c>
      <c r="G11" s="164"/>
      <c r="H11" s="165"/>
    </row>
    <row r="12" spans="1:8" x14ac:dyDescent="0.15">
      <c r="A12" s="166"/>
      <c r="B12" s="167"/>
      <c r="C12" s="174"/>
      <c r="D12" s="169">
        <v>35771</v>
      </c>
      <c r="E12" s="170"/>
      <c r="F12" s="171">
        <v>43028</v>
      </c>
      <c r="G12" s="172"/>
      <c r="H12" s="173"/>
    </row>
    <row r="13" spans="1:8" x14ac:dyDescent="0.15">
      <c r="A13" s="154"/>
      <c r="B13" s="159"/>
      <c r="C13" s="175"/>
      <c r="D13" s="176">
        <v>113436</v>
      </c>
      <c r="E13" s="177"/>
      <c r="F13" s="178">
        <v>73424</v>
      </c>
      <c r="G13" s="179"/>
      <c r="H13" s="165"/>
    </row>
    <row r="14" spans="1:8" x14ac:dyDescent="0.15">
      <c r="A14" s="166"/>
      <c r="B14" s="167"/>
      <c r="C14" s="168"/>
      <c r="D14" s="169">
        <v>41037</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9.0399999999999991</v>
      </c>
      <c r="C19" s="180">
        <f>ROUND(VALUE(SUBSTITUTE(実質収支比率等に係る経年分析!G$48,"▲","-")),2)</f>
        <v>6.05</v>
      </c>
      <c r="D19" s="180">
        <f>ROUND(VALUE(SUBSTITUTE(実質収支比率等に係る経年分析!H$48,"▲","-")),2)</f>
        <v>8.19</v>
      </c>
      <c r="E19" s="180">
        <f>ROUND(VALUE(SUBSTITUTE(実質収支比率等に係る経年分析!I$48,"▲","-")),2)</f>
        <v>8.8800000000000008</v>
      </c>
      <c r="F19" s="180">
        <f>ROUND(VALUE(SUBSTITUTE(実質収支比率等に係る経年分析!J$48,"▲","-")),2)</f>
        <v>9.76</v>
      </c>
    </row>
    <row r="20" spans="1:11" x14ac:dyDescent="0.15">
      <c r="A20" s="180" t="s">
        <v>54</v>
      </c>
      <c r="B20" s="180">
        <f>ROUND(VALUE(SUBSTITUTE(実質収支比率等に係る経年分析!F$47,"▲","-")),2)</f>
        <v>22.95</v>
      </c>
      <c r="C20" s="180">
        <f>ROUND(VALUE(SUBSTITUTE(実質収支比率等に係る経年分析!G$47,"▲","-")),2)</f>
        <v>22.63</v>
      </c>
      <c r="D20" s="180">
        <f>ROUND(VALUE(SUBSTITUTE(実質収支比率等に係る経年分析!H$47,"▲","-")),2)</f>
        <v>22.38</v>
      </c>
      <c r="E20" s="180">
        <f>ROUND(VALUE(SUBSTITUTE(実質収支比率等に係る経年分析!I$47,"▲","-")),2)</f>
        <v>17.850000000000001</v>
      </c>
      <c r="F20" s="180">
        <f>ROUND(VALUE(SUBSTITUTE(実質収支比率等に係る経年分析!J$47,"▲","-")),2)</f>
        <v>13.94</v>
      </c>
    </row>
    <row r="21" spans="1:11" x14ac:dyDescent="0.15">
      <c r="A21" s="180" t="s">
        <v>55</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-3.75</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-4.2300000000000004</v>
      </c>
      <c r="F21" s="180">
        <f>IF(ISNUMBER(VALUE(SUBSTITUTE(実質収支比率等に係る経年分析!J$49,"▲","-"))),ROUND(VALUE(SUBSTITUTE(実質収支比率等に係る経年分析!J$49,"▲","-")),2),NA())</f>
        <v>-2.4700000000000002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佐勢ノ宮住宅団地造成事業特別会計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工業団地造成事業会計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9.0399999999999991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18.23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3052</v>
      </c>
      <c r="E42" s="182"/>
      <c r="F42" s="182"/>
      <c r="G42" s="182">
        <f>'実質公債費比率（分子）の構造'!L$52</f>
        <v>2958</v>
      </c>
      <c r="H42" s="182"/>
      <c r="I42" s="182"/>
      <c r="J42" s="182">
        <f>'実質公債費比率（分子）の構造'!M$52</f>
        <v>2936</v>
      </c>
      <c r="K42" s="182"/>
      <c r="L42" s="182"/>
      <c r="M42" s="182">
        <f>'実質公債費比率（分子）の構造'!N$52</f>
        <v>2844</v>
      </c>
      <c r="N42" s="182"/>
      <c r="O42" s="182"/>
      <c r="P42" s="182">
        <f>'実質公債費比率（分子）の構造'!O$52</f>
        <v>2887</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312</v>
      </c>
      <c r="C44" s="182"/>
      <c r="D44" s="182"/>
      <c r="E44" s="182">
        <f>'実質公債費比率（分子）の構造'!L$50</f>
        <v>308</v>
      </c>
      <c r="F44" s="182"/>
      <c r="G44" s="182"/>
      <c r="H44" s="182">
        <f>'実質公債費比率（分子）の構造'!M$50</f>
        <v>250</v>
      </c>
      <c r="I44" s="182"/>
      <c r="J44" s="182"/>
      <c r="K44" s="182">
        <f>'実質公債費比率（分子）の構造'!N$50</f>
        <v>219</v>
      </c>
      <c r="L44" s="182"/>
      <c r="M44" s="182"/>
      <c r="N44" s="182">
        <f>'実質公債費比率（分子）の構造'!O$50</f>
        <v>191</v>
      </c>
      <c r="O44" s="182"/>
      <c r="P44" s="182"/>
    </row>
    <row r="45" spans="1:16" x14ac:dyDescent="0.15">
      <c r="A45" s="182" t="s">
        <v>65</v>
      </c>
      <c r="B45" s="182">
        <f>'実質公債費比率（分子）の構造'!K$49</f>
        <v>532</v>
      </c>
      <c r="C45" s="182"/>
      <c r="D45" s="182"/>
      <c r="E45" s="182">
        <f>'実質公債費比率（分子）の構造'!L$49</f>
        <v>465</v>
      </c>
      <c r="F45" s="182"/>
      <c r="G45" s="182"/>
      <c r="H45" s="182">
        <f>'実質公債費比率（分子）の構造'!M$49</f>
        <v>307</v>
      </c>
      <c r="I45" s="182"/>
      <c r="J45" s="182"/>
      <c r="K45" s="182">
        <f>'実質公債費比率（分子）の構造'!N$49</f>
        <v>209</v>
      </c>
      <c r="L45" s="182"/>
      <c r="M45" s="182"/>
      <c r="N45" s="182">
        <f>'実質公債費比率（分子）の構造'!O$49</f>
        <v>116</v>
      </c>
      <c r="O45" s="182"/>
      <c r="P45" s="182"/>
    </row>
    <row r="46" spans="1:16" x14ac:dyDescent="0.15">
      <c r="A46" s="182" t="s">
        <v>66</v>
      </c>
      <c r="B46" s="182">
        <f>'実質公債費比率（分子）の構造'!K$48</f>
        <v>642</v>
      </c>
      <c r="C46" s="182"/>
      <c r="D46" s="182"/>
      <c r="E46" s="182">
        <f>'実質公債費比率（分子）の構造'!L$48</f>
        <v>610</v>
      </c>
      <c r="F46" s="182"/>
      <c r="G46" s="182"/>
      <c r="H46" s="182">
        <f>'実質公債費比率（分子）の構造'!M$48</f>
        <v>630</v>
      </c>
      <c r="I46" s="182"/>
      <c r="J46" s="182"/>
      <c r="K46" s="182">
        <f>'実質公債費比率（分子）の構造'!N$48</f>
        <v>640</v>
      </c>
      <c r="L46" s="182"/>
      <c r="M46" s="182"/>
      <c r="N46" s="182">
        <f>'実質公債費比率（分子）の構造'!O$48</f>
        <v>623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3107</v>
      </c>
      <c r="C49" s="182"/>
      <c r="D49" s="182"/>
      <c r="E49" s="182">
        <f>'実質公債費比率（分子）の構造'!L$45</f>
        <v>3029</v>
      </c>
      <c r="F49" s="182"/>
      <c r="G49" s="182"/>
      <c r="H49" s="182">
        <f>'実質公債費比率（分子）の構造'!M$45</f>
        <v>3107</v>
      </c>
      <c r="I49" s="182"/>
      <c r="J49" s="182"/>
      <c r="K49" s="182">
        <f>'実質公債費比率（分子）の構造'!N$45</f>
        <v>3121</v>
      </c>
      <c r="L49" s="182"/>
      <c r="M49" s="182"/>
      <c r="N49" s="182">
        <f>'実質公債費比率（分子）の構造'!O$45</f>
        <v>3178</v>
      </c>
      <c r="O49" s="182"/>
      <c r="P49" s="182"/>
    </row>
    <row r="50" spans="1:16" x14ac:dyDescent="0.15">
      <c r="A50" s="182" t="s">
        <v>70</v>
      </c>
      <c r="B50" s="182" t="e">
        <f>NA()</f>
        <v>#N/A</v>
      </c>
      <c r="C50" s="182">
        <f>IF(ISNUMBER('実質公債費比率（分子）の構造'!K$53),'実質公債費比率（分子）の構造'!K$53,NA())</f>
        <v>1541</v>
      </c>
      <c r="D50" s="182" t="e">
        <f>NA()</f>
        <v>#N/A</v>
      </c>
      <c r="E50" s="182" t="e">
        <f>NA()</f>
        <v>#N/A</v>
      </c>
      <c r="F50" s="182">
        <f>IF(ISNUMBER('実質公債費比率（分子）の構造'!L$53),'実質公債費比率（分子）の構造'!L$53,NA())</f>
        <v>1454</v>
      </c>
      <c r="G50" s="182" t="e">
        <f>NA()</f>
        <v>#N/A</v>
      </c>
      <c r="H50" s="182" t="e">
        <f>NA()</f>
        <v>#N/A</v>
      </c>
      <c r="I50" s="182">
        <f>IF(ISNUMBER('実質公債費比率（分子）の構造'!M$53),'実質公債費比率（分子）の構造'!M$53,NA())</f>
        <v>1358</v>
      </c>
      <c r="J50" s="182" t="e">
        <f>NA()</f>
        <v>#N/A</v>
      </c>
      <c r="K50" s="182" t="e">
        <f>NA()</f>
        <v>#N/A</v>
      </c>
      <c r="L50" s="182">
        <f>IF(ISNUMBER('実質公債費比率（分子）の構造'!N$53),'実質公債費比率（分子）の構造'!N$53,NA())</f>
        <v>1345</v>
      </c>
      <c r="M50" s="182" t="e">
        <f>NA()</f>
        <v>#N/A</v>
      </c>
      <c r="N50" s="182" t="e">
        <f>NA()</f>
        <v>#N/A</v>
      </c>
      <c r="O50" s="182">
        <f>IF(ISNUMBER('実質公債費比率（分子）の構造'!O$53),'実質公債費比率（分子）の構造'!O$53,NA())</f>
        <v>1221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30226</v>
      </c>
      <c r="E56" s="181"/>
      <c r="F56" s="181"/>
      <c r="G56" s="181">
        <f>'将来負担比率（分子）の構造'!J$52</f>
        <v>29838</v>
      </c>
      <c r="H56" s="181"/>
      <c r="I56" s="181"/>
      <c r="J56" s="181">
        <f>'将来負担比率（分子）の構造'!K$52</f>
        <v>29458</v>
      </c>
      <c r="K56" s="181"/>
      <c r="L56" s="181"/>
      <c r="M56" s="181">
        <f>'将来負担比率（分子）の構造'!L$52</f>
        <v>28741</v>
      </c>
      <c r="N56" s="181"/>
      <c r="O56" s="181"/>
      <c r="P56" s="181">
        <f>'将来負担比率（分子）の構造'!M$52</f>
        <v>28456</v>
      </c>
    </row>
    <row r="57" spans="1:16" x14ac:dyDescent="0.15">
      <c r="A57" s="181" t="s">
        <v>42</v>
      </c>
      <c r="B57" s="181"/>
      <c r="C57" s="181"/>
      <c r="D57" s="181">
        <f>'将来負担比率（分子）の構造'!I$51</f>
        <v>462</v>
      </c>
      <c r="E57" s="181"/>
      <c r="F57" s="181"/>
      <c r="G57" s="181">
        <f>'将来負担比率（分子）の構造'!J$51</f>
        <v>570</v>
      </c>
      <c r="H57" s="181"/>
      <c r="I57" s="181"/>
      <c r="J57" s="181">
        <f>'将来負担比率（分子）の構造'!K$51</f>
        <v>656</v>
      </c>
      <c r="K57" s="181"/>
      <c r="L57" s="181"/>
      <c r="M57" s="181">
        <f>'将来負担比率（分子）の構造'!L$51</f>
        <v>582</v>
      </c>
      <c r="N57" s="181"/>
      <c r="O57" s="181"/>
      <c r="P57" s="181">
        <f>'将来負担比率（分子）の構造'!M$51</f>
        <v>508</v>
      </c>
    </row>
    <row r="58" spans="1:16" x14ac:dyDescent="0.15">
      <c r="A58" s="181" t="s">
        <v>41</v>
      </c>
      <c r="B58" s="181"/>
      <c r="C58" s="181"/>
      <c r="D58" s="181">
        <f>'将来負担比率（分子）の構造'!I$50</f>
        <v>9060</v>
      </c>
      <c r="E58" s="181"/>
      <c r="F58" s="181"/>
      <c r="G58" s="181">
        <f>'将来負担比率（分子）の構造'!J$50</f>
        <v>9405</v>
      </c>
      <c r="H58" s="181"/>
      <c r="I58" s="181"/>
      <c r="J58" s="181">
        <f>'将来負担比率（分子）の構造'!K$50</f>
        <v>9310</v>
      </c>
      <c r="K58" s="181"/>
      <c r="L58" s="181"/>
      <c r="M58" s="181">
        <f>'将来負担比率（分子）の構造'!L$50</f>
        <v>8597</v>
      </c>
      <c r="N58" s="181"/>
      <c r="O58" s="181"/>
      <c r="P58" s="181">
        <f>'将来負担比率（分子）の構造'!M$50</f>
        <v>7867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4115</v>
      </c>
      <c r="C62" s="181"/>
      <c r="D62" s="181"/>
      <c r="E62" s="181">
        <f>'将来負担比率（分子）の構造'!J$45</f>
        <v>4041</v>
      </c>
      <c r="F62" s="181"/>
      <c r="G62" s="181"/>
      <c r="H62" s="181">
        <f>'将来負担比率（分子）の構造'!K$45</f>
        <v>3825</v>
      </c>
      <c r="I62" s="181"/>
      <c r="J62" s="181"/>
      <c r="K62" s="181">
        <f>'将来負担比率（分子）の構造'!L$45</f>
        <v>3580</v>
      </c>
      <c r="L62" s="181"/>
      <c r="M62" s="181"/>
      <c r="N62" s="181">
        <f>'将来負担比率（分子）の構造'!M$45</f>
        <v>3289</v>
      </c>
      <c r="O62" s="181"/>
      <c r="P62" s="181"/>
    </row>
    <row r="63" spans="1:16" x14ac:dyDescent="0.15">
      <c r="A63" s="181" t="s">
        <v>34</v>
      </c>
      <c r="B63" s="181">
        <f>'将来負担比率（分子）の構造'!I$44</f>
        <v>1783</v>
      </c>
      <c r="C63" s="181"/>
      <c r="D63" s="181"/>
      <c r="E63" s="181">
        <f>'将来負担比率（分子）の構造'!J$44</f>
        <v>1343</v>
      </c>
      <c r="F63" s="181"/>
      <c r="G63" s="181"/>
      <c r="H63" s="181">
        <f>'将来負担比率（分子）の構造'!K$44</f>
        <v>1070</v>
      </c>
      <c r="I63" s="181"/>
      <c r="J63" s="181"/>
      <c r="K63" s="181">
        <f>'将来負担比率（分子）の構造'!L$44</f>
        <v>860</v>
      </c>
      <c r="L63" s="181"/>
      <c r="M63" s="181"/>
      <c r="N63" s="181">
        <f>'将来負担比率（分子）の構造'!M$44</f>
        <v>922</v>
      </c>
      <c r="O63" s="181"/>
      <c r="P63" s="181"/>
    </row>
    <row r="64" spans="1:16" x14ac:dyDescent="0.15">
      <c r="A64" s="181" t="s">
        <v>33</v>
      </c>
      <c r="B64" s="181">
        <f>'将来負担比率（分子）の構造'!I$43</f>
        <v>8714</v>
      </c>
      <c r="C64" s="181"/>
      <c r="D64" s="181"/>
      <c r="E64" s="181">
        <f>'将来負担比率（分子）の構造'!J$43</f>
        <v>8394</v>
      </c>
      <c r="F64" s="181"/>
      <c r="G64" s="181"/>
      <c r="H64" s="181">
        <f>'将来負担比率（分子）の構造'!K$43</f>
        <v>8004</v>
      </c>
      <c r="I64" s="181"/>
      <c r="J64" s="181"/>
      <c r="K64" s="181">
        <f>'将来負担比率（分子）の構造'!L$43</f>
        <v>7501</v>
      </c>
      <c r="L64" s="181"/>
      <c r="M64" s="181"/>
      <c r="N64" s="181">
        <f>'将来負担比率（分子）の構造'!M$43</f>
        <v>7239</v>
      </c>
      <c r="O64" s="181"/>
      <c r="P64" s="181"/>
    </row>
    <row r="65" spans="1:16" x14ac:dyDescent="0.15">
      <c r="A65" s="181" t="s">
        <v>32</v>
      </c>
      <c r="B65" s="181">
        <f>'将来負担比率（分子）の構造'!I$42</f>
        <v>1332</v>
      </c>
      <c r="C65" s="181"/>
      <c r="D65" s="181"/>
      <c r="E65" s="181">
        <f>'将来負担比率（分子）の構造'!J$42</f>
        <v>1141</v>
      </c>
      <c r="F65" s="181"/>
      <c r="G65" s="181"/>
      <c r="H65" s="181">
        <f>'将来負担比率（分子）の構造'!K$42</f>
        <v>913</v>
      </c>
      <c r="I65" s="181"/>
      <c r="J65" s="181"/>
      <c r="K65" s="181">
        <f>'将来負担比率（分子）の構造'!L$42</f>
        <v>710</v>
      </c>
      <c r="L65" s="181"/>
      <c r="M65" s="181"/>
      <c r="N65" s="181">
        <f>'将来負担比率（分子）の構造'!M$42</f>
        <v>540</v>
      </c>
      <c r="O65" s="181"/>
      <c r="P65" s="181"/>
    </row>
    <row r="66" spans="1:16" x14ac:dyDescent="0.15">
      <c r="A66" s="181" t="s">
        <v>31</v>
      </c>
      <c r="B66" s="181">
        <f>'将来負担比率（分子）の構造'!I$41</f>
        <v>32953</v>
      </c>
      <c r="C66" s="181"/>
      <c r="D66" s="181"/>
      <c r="E66" s="181">
        <f>'将来負担比率（分子）の構造'!J$41</f>
        <v>32931</v>
      </c>
      <c r="F66" s="181"/>
      <c r="G66" s="181"/>
      <c r="H66" s="181">
        <f>'将来負担比率（分子）の構造'!K$41</f>
        <v>32829</v>
      </c>
      <c r="I66" s="181"/>
      <c r="J66" s="181"/>
      <c r="K66" s="181">
        <f>'将来負担比率（分子）の構造'!L$41</f>
        <v>32637</v>
      </c>
      <c r="L66" s="181"/>
      <c r="M66" s="181"/>
      <c r="N66" s="181">
        <f>'将来負担比率（分子）の構造'!M$41</f>
        <v>32943</v>
      </c>
      <c r="O66" s="181"/>
      <c r="P66" s="181"/>
    </row>
    <row r="67" spans="1:16" x14ac:dyDescent="0.15">
      <c r="A67" s="181" t="s">
        <v>74</v>
      </c>
      <c r="B67" s="181" t="e">
        <f>NA()</f>
        <v>#N/A</v>
      </c>
      <c r="C67" s="181">
        <f>IF(ISNUMBER('将来負担比率（分子）の構造'!I$53), IF('将来負担比率（分子）の構造'!I$53 &lt; 0, 0, '将来負担比率（分子）の構造'!I$53), NA())</f>
        <v>9149</v>
      </c>
      <c r="D67" s="181" t="e">
        <f>NA()</f>
        <v>#N/A</v>
      </c>
      <c r="E67" s="181" t="e">
        <f>NA()</f>
        <v>#N/A</v>
      </c>
      <c r="F67" s="181">
        <f>IF(ISNUMBER('将来負担比率（分子）の構造'!J$53), IF('将来負担比率（分子）の構造'!J$53 &lt; 0, 0, '将来負担比率（分子）の構造'!J$53), NA())</f>
        <v>8038</v>
      </c>
      <c r="G67" s="181" t="e">
        <f>NA()</f>
        <v>#N/A</v>
      </c>
      <c r="H67" s="181" t="e">
        <f>NA()</f>
        <v>#N/A</v>
      </c>
      <c r="I67" s="181">
        <f>IF(ISNUMBER('将来負担比率（分子）の構造'!K$53), IF('将来負担比率（分子）の構造'!K$53 &lt; 0, 0, '将来負担比率（分子）の構造'!K$53), NA())</f>
        <v>7216</v>
      </c>
      <c r="J67" s="181" t="e">
        <f>NA()</f>
        <v>#N/A</v>
      </c>
      <c r="K67" s="181" t="e">
        <f>NA()</f>
        <v>#N/A</v>
      </c>
      <c r="L67" s="181">
        <f>IF(ISNUMBER('将来負担比率（分子）の構造'!L$53), IF('将来負担比率（分子）の構造'!L$53 &lt; 0, 0, '将来負担比率（分子）の構造'!L$53), NA())</f>
        <v>7370</v>
      </c>
      <c r="M67" s="181" t="e">
        <f>NA()</f>
        <v>#N/A</v>
      </c>
      <c r="N67" s="181" t="e">
        <f>NA()</f>
        <v>#N/A</v>
      </c>
      <c r="O67" s="181">
        <f>IF(ISNUMBER('将来負担比率（分子）の構造'!M$53), IF('将来負担比率（分子）の構造'!M$53 &lt; 0, 0, '将来負担比率（分子）の構造'!M$53), NA())</f>
        <v>8103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3763</v>
      </c>
      <c r="C72" s="185">
        <f>基金残高に係る経年分析!G55</f>
        <v>2963</v>
      </c>
      <c r="D72" s="185">
        <f>基金残高に係る経年分析!H55</f>
        <v>2364</v>
      </c>
    </row>
    <row r="73" spans="1:16" x14ac:dyDescent="0.15">
      <c r="A73" s="184" t="s">
        <v>77</v>
      </c>
      <c r="B73" s="185">
        <f>基金残高に係る経年分析!F56</f>
        <v>1908</v>
      </c>
      <c r="C73" s="185">
        <f>基金残高に係る経年分析!G56</f>
        <v>1928</v>
      </c>
      <c r="D73" s="185">
        <f>基金残高に係る経年分析!H56</f>
        <v>1839</v>
      </c>
    </row>
    <row r="74" spans="1:16" x14ac:dyDescent="0.15">
      <c r="A74" s="184" t="s">
        <v>78</v>
      </c>
      <c r="B74" s="185">
        <f>基金残高に係る経年分析!F57</f>
        <v>1982</v>
      </c>
      <c r="C74" s="185">
        <f>基金残高に係る経年分析!G57</f>
        <v>1953</v>
      </c>
      <c r="D74" s="185">
        <f>基金残高に係る経年分析!H57</f>
        <v>2043</v>
      </c>
    </row>
  </sheetData>
  <sheetProtection algorithmName="SHA-512" hashValue="DWgdyWSx4/Y+aHXaRdNRbS8PNy/k0ifhh6ZP40hR0DgZJwiuQ0YD7LSFhhQnAn6bDbsIxLeB8Hy5Qom41AG1AQ==" saltValue="EYvtzkqlFP7lRgTcNAGD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6163386</v>
      </c>
      <c r="S5" s="698"/>
      <c r="T5" s="698"/>
      <c r="U5" s="698"/>
      <c r="V5" s="698"/>
      <c r="W5" s="698"/>
      <c r="X5" s="698"/>
      <c r="Y5" s="741"/>
      <c r="Z5" s="759">
        <v>14.5</v>
      </c>
      <c r="AA5" s="759"/>
      <c r="AB5" s="759"/>
      <c r="AC5" s="759"/>
      <c r="AD5" s="760">
        <v>6163386</v>
      </c>
      <c r="AE5" s="760"/>
      <c r="AF5" s="760"/>
      <c r="AG5" s="760"/>
      <c r="AH5" s="760"/>
      <c r="AI5" s="760"/>
      <c r="AJ5" s="760"/>
      <c r="AK5" s="760"/>
      <c r="AL5" s="742">
        <v>38.200000000000003</v>
      </c>
      <c r="AM5" s="713"/>
      <c r="AN5" s="713"/>
      <c r="AO5" s="743"/>
      <c r="AP5" s="708" t="s">
        <v>227</v>
      </c>
      <c r="AQ5" s="709"/>
      <c r="AR5" s="709"/>
      <c r="AS5" s="709"/>
      <c r="AT5" s="709"/>
      <c r="AU5" s="709"/>
      <c r="AV5" s="709"/>
      <c r="AW5" s="709"/>
      <c r="AX5" s="709"/>
      <c r="AY5" s="709"/>
      <c r="AZ5" s="709"/>
      <c r="BA5" s="709"/>
      <c r="BB5" s="709"/>
      <c r="BC5" s="709"/>
      <c r="BD5" s="709"/>
      <c r="BE5" s="709"/>
      <c r="BF5" s="710"/>
      <c r="BG5" s="642">
        <v>6149033</v>
      </c>
      <c r="BH5" s="643"/>
      <c r="BI5" s="643"/>
      <c r="BJ5" s="643"/>
      <c r="BK5" s="643"/>
      <c r="BL5" s="643"/>
      <c r="BM5" s="643"/>
      <c r="BN5" s="644"/>
      <c r="BO5" s="675">
        <v>99.8</v>
      </c>
      <c r="BP5" s="675"/>
      <c r="BQ5" s="675"/>
      <c r="BR5" s="675"/>
      <c r="BS5" s="676">
        <v>119365</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449674</v>
      </c>
      <c r="S6" s="643"/>
      <c r="T6" s="643"/>
      <c r="U6" s="643"/>
      <c r="V6" s="643"/>
      <c r="W6" s="643"/>
      <c r="X6" s="643"/>
      <c r="Y6" s="644"/>
      <c r="Z6" s="675">
        <v>1.1000000000000001</v>
      </c>
      <c r="AA6" s="675"/>
      <c r="AB6" s="675"/>
      <c r="AC6" s="675"/>
      <c r="AD6" s="676">
        <v>449674</v>
      </c>
      <c r="AE6" s="676"/>
      <c r="AF6" s="676"/>
      <c r="AG6" s="676"/>
      <c r="AH6" s="676"/>
      <c r="AI6" s="676"/>
      <c r="AJ6" s="676"/>
      <c r="AK6" s="676"/>
      <c r="AL6" s="645">
        <v>2.8</v>
      </c>
      <c r="AM6" s="646"/>
      <c r="AN6" s="646"/>
      <c r="AO6" s="677"/>
      <c r="AP6" s="639" t="s">
        <v>232</v>
      </c>
      <c r="AQ6" s="640"/>
      <c r="AR6" s="640"/>
      <c r="AS6" s="640"/>
      <c r="AT6" s="640"/>
      <c r="AU6" s="640"/>
      <c r="AV6" s="640"/>
      <c r="AW6" s="640"/>
      <c r="AX6" s="640"/>
      <c r="AY6" s="640"/>
      <c r="AZ6" s="640"/>
      <c r="BA6" s="640"/>
      <c r="BB6" s="640"/>
      <c r="BC6" s="640"/>
      <c r="BD6" s="640"/>
      <c r="BE6" s="640"/>
      <c r="BF6" s="641"/>
      <c r="BG6" s="642">
        <v>6149033</v>
      </c>
      <c r="BH6" s="643"/>
      <c r="BI6" s="643"/>
      <c r="BJ6" s="643"/>
      <c r="BK6" s="643"/>
      <c r="BL6" s="643"/>
      <c r="BM6" s="643"/>
      <c r="BN6" s="644"/>
      <c r="BO6" s="675">
        <v>99.8</v>
      </c>
      <c r="BP6" s="675"/>
      <c r="BQ6" s="675"/>
      <c r="BR6" s="675"/>
      <c r="BS6" s="676">
        <v>119365</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220928</v>
      </c>
      <c r="CS6" s="643"/>
      <c r="CT6" s="643"/>
      <c r="CU6" s="643"/>
      <c r="CV6" s="643"/>
      <c r="CW6" s="643"/>
      <c r="CX6" s="643"/>
      <c r="CY6" s="644"/>
      <c r="CZ6" s="742">
        <v>0.6</v>
      </c>
      <c r="DA6" s="713"/>
      <c r="DB6" s="713"/>
      <c r="DC6" s="745"/>
      <c r="DD6" s="648" t="s">
        <v>139</v>
      </c>
      <c r="DE6" s="643"/>
      <c r="DF6" s="643"/>
      <c r="DG6" s="643"/>
      <c r="DH6" s="643"/>
      <c r="DI6" s="643"/>
      <c r="DJ6" s="643"/>
      <c r="DK6" s="643"/>
      <c r="DL6" s="643"/>
      <c r="DM6" s="643"/>
      <c r="DN6" s="643"/>
      <c r="DO6" s="643"/>
      <c r="DP6" s="644"/>
      <c r="DQ6" s="648">
        <v>220927</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4768</v>
      </c>
      <c r="S7" s="643"/>
      <c r="T7" s="643"/>
      <c r="U7" s="643"/>
      <c r="V7" s="643"/>
      <c r="W7" s="643"/>
      <c r="X7" s="643"/>
      <c r="Y7" s="644"/>
      <c r="Z7" s="675">
        <v>0</v>
      </c>
      <c r="AA7" s="675"/>
      <c r="AB7" s="675"/>
      <c r="AC7" s="675"/>
      <c r="AD7" s="676">
        <v>4768</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2540346</v>
      </c>
      <c r="BH7" s="643"/>
      <c r="BI7" s="643"/>
      <c r="BJ7" s="643"/>
      <c r="BK7" s="643"/>
      <c r="BL7" s="643"/>
      <c r="BM7" s="643"/>
      <c r="BN7" s="644"/>
      <c r="BO7" s="675">
        <v>41.2</v>
      </c>
      <c r="BP7" s="675"/>
      <c r="BQ7" s="675"/>
      <c r="BR7" s="675"/>
      <c r="BS7" s="676" t="s">
        <v>139</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9766572</v>
      </c>
      <c r="CS7" s="643"/>
      <c r="CT7" s="643"/>
      <c r="CU7" s="643"/>
      <c r="CV7" s="643"/>
      <c r="CW7" s="643"/>
      <c r="CX7" s="643"/>
      <c r="CY7" s="644"/>
      <c r="CZ7" s="675">
        <v>24.4</v>
      </c>
      <c r="DA7" s="675"/>
      <c r="DB7" s="675"/>
      <c r="DC7" s="675"/>
      <c r="DD7" s="648">
        <v>188113</v>
      </c>
      <c r="DE7" s="643"/>
      <c r="DF7" s="643"/>
      <c r="DG7" s="643"/>
      <c r="DH7" s="643"/>
      <c r="DI7" s="643"/>
      <c r="DJ7" s="643"/>
      <c r="DK7" s="643"/>
      <c r="DL7" s="643"/>
      <c r="DM7" s="643"/>
      <c r="DN7" s="643"/>
      <c r="DO7" s="643"/>
      <c r="DP7" s="644"/>
      <c r="DQ7" s="648">
        <v>3726849</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16141</v>
      </c>
      <c r="S8" s="643"/>
      <c r="T8" s="643"/>
      <c r="U8" s="643"/>
      <c r="V8" s="643"/>
      <c r="W8" s="643"/>
      <c r="X8" s="643"/>
      <c r="Y8" s="644"/>
      <c r="Z8" s="675">
        <v>0</v>
      </c>
      <c r="AA8" s="675"/>
      <c r="AB8" s="675"/>
      <c r="AC8" s="675"/>
      <c r="AD8" s="676">
        <v>16141</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98047</v>
      </c>
      <c r="BH8" s="643"/>
      <c r="BI8" s="643"/>
      <c r="BJ8" s="643"/>
      <c r="BK8" s="643"/>
      <c r="BL8" s="643"/>
      <c r="BM8" s="643"/>
      <c r="BN8" s="644"/>
      <c r="BO8" s="675">
        <v>1.6</v>
      </c>
      <c r="BP8" s="675"/>
      <c r="BQ8" s="675"/>
      <c r="BR8" s="675"/>
      <c r="BS8" s="648" t="s">
        <v>139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10702671</v>
      </c>
      <c r="CS8" s="643"/>
      <c r="CT8" s="643"/>
      <c r="CU8" s="643"/>
      <c r="CV8" s="643"/>
      <c r="CW8" s="643"/>
      <c r="CX8" s="643"/>
      <c r="CY8" s="644"/>
      <c r="CZ8" s="675">
        <v>26.7</v>
      </c>
      <c r="DA8" s="675"/>
      <c r="DB8" s="675"/>
      <c r="DC8" s="675"/>
      <c r="DD8" s="648">
        <v>241018</v>
      </c>
      <c r="DE8" s="643"/>
      <c r="DF8" s="643"/>
      <c r="DG8" s="643"/>
      <c r="DH8" s="643"/>
      <c r="DI8" s="643"/>
      <c r="DJ8" s="643"/>
      <c r="DK8" s="643"/>
      <c r="DL8" s="643"/>
      <c r="DM8" s="643"/>
      <c r="DN8" s="643"/>
      <c r="DO8" s="643"/>
      <c r="DP8" s="644"/>
      <c r="DQ8" s="648">
        <v>4355023</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18190</v>
      </c>
      <c r="S9" s="643"/>
      <c r="T9" s="643"/>
      <c r="U9" s="643"/>
      <c r="V9" s="643"/>
      <c r="W9" s="643"/>
      <c r="X9" s="643"/>
      <c r="Y9" s="644"/>
      <c r="Z9" s="675">
        <v>0</v>
      </c>
      <c r="AA9" s="675"/>
      <c r="AB9" s="675"/>
      <c r="AC9" s="675"/>
      <c r="AD9" s="676">
        <v>18190</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2181577</v>
      </c>
      <c r="BH9" s="643"/>
      <c r="BI9" s="643"/>
      <c r="BJ9" s="643"/>
      <c r="BK9" s="643"/>
      <c r="BL9" s="643"/>
      <c r="BM9" s="643"/>
      <c r="BN9" s="644"/>
      <c r="BO9" s="675">
        <v>35.4</v>
      </c>
      <c r="BP9" s="675"/>
      <c r="BQ9" s="675"/>
      <c r="BR9" s="675"/>
      <c r="BS9" s="648" t="s">
        <v>139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1912033</v>
      </c>
      <c r="CS9" s="643"/>
      <c r="CT9" s="643"/>
      <c r="CU9" s="643"/>
      <c r="CV9" s="643"/>
      <c r="CW9" s="643"/>
      <c r="CX9" s="643"/>
      <c r="CY9" s="644"/>
      <c r="CZ9" s="675">
        <v>4.8</v>
      </c>
      <c r="DA9" s="675"/>
      <c r="DB9" s="675"/>
      <c r="DC9" s="675"/>
      <c r="DD9" s="648">
        <v>70425</v>
      </c>
      <c r="DE9" s="643"/>
      <c r="DF9" s="643"/>
      <c r="DG9" s="643"/>
      <c r="DH9" s="643"/>
      <c r="DI9" s="643"/>
      <c r="DJ9" s="643"/>
      <c r="DK9" s="643"/>
      <c r="DL9" s="643"/>
      <c r="DM9" s="643"/>
      <c r="DN9" s="643"/>
      <c r="DO9" s="643"/>
      <c r="DP9" s="644"/>
      <c r="DQ9" s="648">
        <v>1826294</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139</v>
      </c>
      <c r="S10" s="643"/>
      <c r="T10" s="643"/>
      <c r="U10" s="643"/>
      <c r="V10" s="643"/>
      <c r="W10" s="643"/>
      <c r="X10" s="643"/>
      <c r="Y10" s="644"/>
      <c r="Z10" s="675" t="s">
        <v>139</v>
      </c>
      <c r="AA10" s="675"/>
      <c r="AB10" s="675"/>
      <c r="AC10" s="675"/>
      <c r="AD10" s="676" t="s">
        <v>139</v>
      </c>
      <c r="AE10" s="676"/>
      <c r="AF10" s="676"/>
      <c r="AG10" s="676"/>
      <c r="AH10" s="676"/>
      <c r="AI10" s="676"/>
      <c r="AJ10" s="676"/>
      <c r="AK10" s="676"/>
      <c r="AL10" s="645" t="s">
        <v>139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133268</v>
      </c>
      <c r="BH10" s="643"/>
      <c r="BI10" s="643"/>
      <c r="BJ10" s="643"/>
      <c r="BK10" s="643"/>
      <c r="BL10" s="643"/>
      <c r="BM10" s="643"/>
      <c r="BN10" s="644"/>
      <c r="BO10" s="675">
        <v>2.2000000000000002</v>
      </c>
      <c r="BP10" s="675"/>
      <c r="BQ10" s="675"/>
      <c r="BR10" s="675"/>
      <c r="BS10" s="648" t="s">
        <v>139</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13934</v>
      </c>
      <c r="CS10" s="643"/>
      <c r="CT10" s="643"/>
      <c r="CU10" s="643"/>
      <c r="CV10" s="643"/>
      <c r="CW10" s="643"/>
      <c r="CX10" s="643"/>
      <c r="CY10" s="644"/>
      <c r="CZ10" s="675">
        <v>0</v>
      </c>
      <c r="DA10" s="675"/>
      <c r="DB10" s="675"/>
      <c r="DC10" s="675"/>
      <c r="DD10" s="648" t="s">
        <v>139</v>
      </c>
      <c r="DE10" s="643"/>
      <c r="DF10" s="643"/>
      <c r="DG10" s="643"/>
      <c r="DH10" s="643"/>
      <c r="DI10" s="643"/>
      <c r="DJ10" s="643"/>
      <c r="DK10" s="643"/>
      <c r="DL10" s="643"/>
      <c r="DM10" s="643"/>
      <c r="DN10" s="643"/>
      <c r="DO10" s="643"/>
      <c r="DP10" s="644"/>
      <c r="DQ10" s="648">
        <v>8811</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1273100</v>
      </c>
      <c r="S11" s="643"/>
      <c r="T11" s="643"/>
      <c r="U11" s="643"/>
      <c r="V11" s="643"/>
      <c r="W11" s="643"/>
      <c r="X11" s="643"/>
      <c r="Y11" s="644"/>
      <c r="Z11" s="645">
        <v>3</v>
      </c>
      <c r="AA11" s="646"/>
      <c r="AB11" s="646"/>
      <c r="AC11" s="647"/>
      <c r="AD11" s="648">
        <v>1273100</v>
      </c>
      <c r="AE11" s="643"/>
      <c r="AF11" s="643"/>
      <c r="AG11" s="643"/>
      <c r="AH11" s="643"/>
      <c r="AI11" s="643"/>
      <c r="AJ11" s="643"/>
      <c r="AK11" s="644"/>
      <c r="AL11" s="645">
        <v>7.9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127454</v>
      </c>
      <c r="BH11" s="643"/>
      <c r="BI11" s="643"/>
      <c r="BJ11" s="643"/>
      <c r="BK11" s="643"/>
      <c r="BL11" s="643"/>
      <c r="BM11" s="643"/>
      <c r="BN11" s="644"/>
      <c r="BO11" s="675">
        <v>2.1</v>
      </c>
      <c r="BP11" s="675"/>
      <c r="BQ11" s="675"/>
      <c r="BR11" s="675"/>
      <c r="BS11" s="648" t="s">
        <v>139</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1831358</v>
      </c>
      <c r="CS11" s="643"/>
      <c r="CT11" s="643"/>
      <c r="CU11" s="643"/>
      <c r="CV11" s="643"/>
      <c r="CW11" s="643"/>
      <c r="CX11" s="643"/>
      <c r="CY11" s="644"/>
      <c r="CZ11" s="675">
        <v>4.5999999999999996</v>
      </c>
      <c r="DA11" s="675"/>
      <c r="DB11" s="675"/>
      <c r="DC11" s="675"/>
      <c r="DD11" s="648">
        <v>914777</v>
      </c>
      <c r="DE11" s="643"/>
      <c r="DF11" s="643"/>
      <c r="DG11" s="643"/>
      <c r="DH11" s="643"/>
      <c r="DI11" s="643"/>
      <c r="DJ11" s="643"/>
      <c r="DK11" s="643"/>
      <c r="DL11" s="643"/>
      <c r="DM11" s="643"/>
      <c r="DN11" s="643"/>
      <c r="DO11" s="643"/>
      <c r="DP11" s="644"/>
      <c r="DQ11" s="648">
        <v>958188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7326</v>
      </c>
      <c r="S12" s="643"/>
      <c r="T12" s="643"/>
      <c r="U12" s="643"/>
      <c r="V12" s="643"/>
      <c r="W12" s="643"/>
      <c r="X12" s="643"/>
      <c r="Y12" s="644"/>
      <c r="Z12" s="675">
        <v>0</v>
      </c>
      <c r="AA12" s="675"/>
      <c r="AB12" s="675"/>
      <c r="AC12" s="675"/>
      <c r="AD12" s="676">
        <v>7326</v>
      </c>
      <c r="AE12" s="676"/>
      <c r="AF12" s="676"/>
      <c r="AG12" s="676"/>
      <c r="AH12" s="676"/>
      <c r="AI12" s="676"/>
      <c r="AJ12" s="676"/>
      <c r="AK12" s="676"/>
      <c r="AL12" s="645">
        <v>0</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3041847</v>
      </c>
      <c r="BH12" s="643"/>
      <c r="BI12" s="643"/>
      <c r="BJ12" s="643"/>
      <c r="BK12" s="643"/>
      <c r="BL12" s="643"/>
      <c r="BM12" s="643"/>
      <c r="BN12" s="644"/>
      <c r="BO12" s="675">
        <v>49.4</v>
      </c>
      <c r="BP12" s="675"/>
      <c r="BQ12" s="675"/>
      <c r="BR12" s="675"/>
      <c r="BS12" s="648">
        <v>119365</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2114991</v>
      </c>
      <c r="CS12" s="643"/>
      <c r="CT12" s="643"/>
      <c r="CU12" s="643"/>
      <c r="CV12" s="643"/>
      <c r="CW12" s="643"/>
      <c r="CX12" s="643"/>
      <c r="CY12" s="644"/>
      <c r="CZ12" s="675">
        <v>5.3</v>
      </c>
      <c r="DA12" s="675"/>
      <c r="DB12" s="675"/>
      <c r="DC12" s="675"/>
      <c r="DD12" s="648">
        <v>103436</v>
      </c>
      <c r="DE12" s="643"/>
      <c r="DF12" s="643"/>
      <c r="DG12" s="643"/>
      <c r="DH12" s="643"/>
      <c r="DI12" s="643"/>
      <c r="DJ12" s="643"/>
      <c r="DK12" s="643"/>
      <c r="DL12" s="643"/>
      <c r="DM12" s="643"/>
      <c r="DN12" s="643"/>
      <c r="DO12" s="643"/>
      <c r="DP12" s="644"/>
      <c r="DQ12" s="648">
        <v>1274405</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139</v>
      </c>
      <c r="AA13" s="675"/>
      <c r="AB13" s="675"/>
      <c r="AC13" s="675"/>
      <c r="AD13" s="676" t="s">
        <v>139</v>
      </c>
      <c r="AE13" s="676"/>
      <c r="AF13" s="676"/>
      <c r="AG13" s="676"/>
      <c r="AH13" s="676"/>
      <c r="AI13" s="676"/>
      <c r="AJ13" s="676"/>
      <c r="AK13" s="676"/>
      <c r="AL13" s="645" t="s">
        <v>139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3026629</v>
      </c>
      <c r="BH13" s="643"/>
      <c r="BI13" s="643"/>
      <c r="BJ13" s="643"/>
      <c r="BK13" s="643"/>
      <c r="BL13" s="643"/>
      <c r="BM13" s="643"/>
      <c r="BN13" s="644"/>
      <c r="BO13" s="675">
        <v>49.1</v>
      </c>
      <c r="BP13" s="675"/>
      <c r="BQ13" s="675"/>
      <c r="BR13" s="675"/>
      <c r="BS13" s="648">
        <v>119365</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3050554</v>
      </c>
      <c r="CS13" s="643"/>
      <c r="CT13" s="643"/>
      <c r="CU13" s="643"/>
      <c r="CV13" s="643"/>
      <c r="CW13" s="643"/>
      <c r="CX13" s="643"/>
      <c r="CY13" s="644"/>
      <c r="CZ13" s="675">
        <v>7.6</v>
      </c>
      <c r="DA13" s="675"/>
      <c r="DB13" s="675"/>
      <c r="DC13" s="675"/>
      <c r="DD13" s="648">
        <v>1443721</v>
      </c>
      <c r="DE13" s="643"/>
      <c r="DF13" s="643"/>
      <c r="DG13" s="643"/>
      <c r="DH13" s="643"/>
      <c r="DI13" s="643"/>
      <c r="DJ13" s="643"/>
      <c r="DK13" s="643"/>
      <c r="DL13" s="643"/>
      <c r="DM13" s="643"/>
      <c r="DN13" s="643"/>
      <c r="DO13" s="643"/>
      <c r="DP13" s="644"/>
      <c r="DQ13" s="648">
        <v>1576258</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221802</v>
      </c>
      <c r="BH14" s="643"/>
      <c r="BI14" s="643"/>
      <c r="BJ14" s="643"/>
      <c r="BK14" s="643"/>
      <c r="BL14" s="643"/>
      <c r="BM14" s="643"/>
      <c r="BN14" s="644"/>
      <c r="BO14" s="675">
        <v>3.6</v>
      </c>
      <c r="BP14" s="675"/>
      <c r="BQ14" s="675"/>
      <c r="BR14" s="675"/>
      <c r="BS14" s="648" t="s">
        <v>139</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1163441</v>
      </c>
      <c r="CS14" s="643"/>
      <c r="CT14" s="643"/>
      <c r="CU14" s="643"/>
      <c r="CV14" s="643"/>
      <c r="CW14" s="643"/>
      <c r="CX14" s="643"/>
      <c r="CY14" s="644"/>
      <c r="CZ14" s="675">
        <v>2.9</v>
      </c>
      <c r="DA14" s="675"/>
      <c r="DB14" s="675"/>
      <c r="DC14" s="675"/>
      <c r="DD14" s="648">
        <v>148330</v>
      </c>
      <c r="DE14" s="643"/>
      <c r="DF14" s="643"/>
      <c r="DG14" s="643"/>
      <c r="DH14" s="643"/>
      <c r="DI14" s="643"/>
      <c r="DJ14" s="643"/>
      <c r="DK14" s="643"/>
      <c r="DL14" s="643"/>
      <c r="DM14" s="643"/>
      <c r="DN14" s="643"/>
      <c r="DO14" s="643"/>
      <c r="DP14" s="644"/>
      <c r="DQ14" s="648">
        <v>1010187</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139</v>
      </c>
      <c r="S15" s="643"/>
      <c r="T15" s="643"/>
      <c r="U15" s="643"/>
      <c r="V15" s="643"/>
      <c r="W15" s="643"/>
      <c r="X15" s="643"/>
      <c r="Y15" s="644"/>
      <c r="Z15" s="675" t="s">
        <v>139</v>
      </c>
      <c r="AA15" s="675"/>
      <c r="AB15" s="675"/>
      <c r="AC15" s="675"/>
      <c r="AD15" s="676" t="s">
        <v>139</v>
      </c>
      <c r="AE15" s="676"/>
      <c r="AF15" s="676"/>
      <c r="AG15" s="676"/>
      <c r="AH15" s="676"/>
      <c r="AI15" s="676"/>
      <c r="AJ15" s="676"/>
      <c r="AK15" s="676"/>
      <c r="AL15" s="645" t="s">
        <v>139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345038</v>
      </c>
      <c r="BH15" s="643"/>
      <c r="BI15" s="643"/>
      <c r="BJ15" s="643"/>
      <c r="BK15" s="643"/>
      <c r="BL15" s="643"/>
      <c r="BM15" s="643"/>
      <c r="BN15" s="644"/>
      <c r="BO15" s="675">
        <v>5.6</v>
      </c>
      <c r="BP15" s="675"/>
      <c r="BQ15" s="675"/>
      <c r="BR15" s="675"/>
      <c r="BS15" s="648" t="s">
        <v>139</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4136230</v>
      </c>
      <c r="CS15" s="643"/>
      <c r="CT15" s="643"/>
      <c r="CU15" s="643"/>
      <c r="CV15" s="643"/>
      <c r="CW15" s="643"/>
      <c r="CX15" s="643"/>
      <c r="CY15" s="644"/>
      <c r="CZ15" s="675">
        <v>10.3</v>
      </c>
      <c r="DA15" s="675"/>
      <c r="DB15" s="675"/>
      <c r="DC15" s="675"/>
      <c r="DD15" s="648">
        <v>1052605</v>
      </c>
      <c r="DE15" s="643"/>
      <c r="DF15" s="643"/>
      <c r="DG15" s="643"/>
      <c r="DH15" s="643"/>
      <c r="DI15" s="643"/>
      <c r="DJ15" s="643"/>
      <c r="DK15" s="643"/>
      <c r="DL15" s="643"/>
      <c r="DM15" s="643"/>
      <c r="DN15" s="643"/>
      <c r="DO15" s="643"/>
      <c r="DP15" s="644"/>
      <c r="DQ15" s="648">
        <v>2673851</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27615</v>
      </c>
      <c r="S16" s="643"/>
      <c r="T16" s="643"/>
      <c r="U16" s="643"/>
      <c r="V16" s="643"/>
      <c r="W16" s="643"/>
      <c r="X16" s="643"/>
      <c r="Y16" s="644"/>
      <c r="Z16" s="675">
        <v>0.1</v>
      </c>
      <c r="AA16" s="675"/>
      <c r="AB16" s="675"/>
      <c r="AC16" s="675"/>
      <c r="AD16" s="676">
        <v>27615</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139</v>
      </c>
      <c r="BP16" s="675"/>
      <c r="BQ16" s="675"/>
      <c r="BR16" s="675"/>
      <c r="BS16" s="648" t="s">
        <v>139</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1980726</v>
      </c>
      <c r="CS16" s="643"/>
      <c r="CT16" s="643"/>
      <c r="CU16" s="643"/>
      <c r="CV16" s="643"/>
      <c r="CW16" s="643"/>
      <c r="CX16" s="643"/>
      <c r="CY16" s="644"/>
      <c r="CZ16" s="675">
        <v>4.9000000000000004</v>
      </c>
      <c r="DA16" s="675"/>
      <c r="DB16" s="675"/>
      <c r="DC16" s="675"/>
      <c r="DD16" s="648" t="s">
        <v>139</v>
      </c>
      <c r="DE16" s="643"/>
      <c r="DF16" s="643"/>
      <c r="DG16" s="643"/>
      <c r="DH16" s="643"/>
      <c r="DI16" s="643"/>
      <c r="DJ16" s="643"/>
      <c r="DK16" s="643"/>
      <c r="DL16" s="643"/>
      <c r="DM16" s="643"/>
      <c r="DN16" s="643"/>
      <c r="DO16" s="643"/>
      <c r="DP16" s="644"/>
      <c r="DQ16" s="648">
        <v>344829</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37544</v>
      </c>
      <c r="S17" s="643"/>
      <c r="T17" s="643"/>
      <c r="U17" s="643"/>
      <c r="V17" s="643"/>
      <c r="W17" s="643"/>
      <c r="X17" s="643"/>
      <c r="Y17" s="644"/>
      <c r="Z17" s="675">
        <v>0.1</v>
      </c>
      <c r="AA17" s="675"/>
      <c r="AB17" s="675"/>
      <c r="AC17" s="675"/>
      <c r="AD17" s="676">
        <v>37544</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139</v>
      </c>
      <c r="BP17" s="675"/>
      <c r="BQ17" s="675"/>
      <c r="BR17" s="675"/>
      <c r="BS17" s="648" t="s">
        <v>139</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3132465</v>
      </c>
      <c r="CS17" s="643"/>
      <c r="CT17" s="643"/>
      <c r="CU17" s="643"/>
      <c r="CV17" s="643"/>
      <c r="CW17" s="643"/>
      <c r="CX17" s="643"/>
      <c r="CY17" s="644"/>
      <c r="CZ17" s="675">
        <v>7.8</v>
      </c>
      <c r="DA17" s="675"/>
      <c r="DB17" s="675"/>
      <c r="DC17" s="675"/>
      <c r="DD17" s="648" t="s">
        <v>139</v>
      </c>
      <c r="DE17" s="643"/>
      <c r="DF17" s="643"/>
      <c r="DG17" s="643"/>
      <c r="DH17" s="643"/>
      <c r="DI17" s="643"/>
      <c r="DJ17" s="643"/>
      <c r="DK17" s="643"/>
      <c r="DL17" s="643"/>
      <c r="DM17" s="643"/>
      <c r="DN17" s="643"/>
      <c r="DO17" s="643"/>
      <c r="DP17" s="644"/>
      <c r="DQ17" s="648">
        <v>3059266</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54104</v>
      </c>
      <c r="S18" s="643"/>
      <c r="T18" s="643"/>
      <c r="U18" s="643"/>
      <c r="V18" s="643"/>
      <c r="W18" s="643"/>
      <c r="X18" s="643"/>
      <c r="Y18" s="644"/>
      <c r="Z18" s="675">
        <v>0.1</v>
      </c>
      <c r="AA18" s="675"/>
      <c r="AB18" s="675"/>
      <c r="AC18" s="675"/>
      <c r="AD18" s="676">
        <v>54104</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139</v>
      </c>
      <c r="BH18" s="643"/>
      <c r="BI18" s="643"/>
      <c r="BJ18" s="643"/>
      <c r="BK18" s="643"/>
      <c r="BL18" s="643"/>
      <c r="BM18" s="643"/>
      <c r="BN18" s="644"/>
      <c r="BO18" s="675" t="s">
        <v>139</v>
      </c>
      <c r="BP18" s="675"/>
      <c r="BQ18" s="675"/>
      <c r="BR18" s="675"/>
      <c r="BS18" s="648" t="s">
        <v>139</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139</v>
      </c>
      <c r="DA18" s="675"/>
      <c r="DB18" s="675"/>
      <c r="DC18" s="675"/>
      <c r="DD18" s="648" t="s">
        <v>139</v>
      </c>
      <c r="DE18" s="643"/>
      <c r="DF18" s="643"/>
      <c r="DG18" s="643"/>
      <c r="DH18" s="643"/>
      <c r="DI18" s="643"/>
      <c r="DJ18" s="643"/>
      <c r="DK18" s="643"/>
      <c r="DL18" s="643"/>
      <c r="DM18" s="643"/>
      <c r="DN18" s="643"/>
      <c r="DO18" s="643"/>
      <c r="DP18" s="644"/>
      <c r="DQ18" s="648" t="s">
        <v>139</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35655</v>
      </c>
      <c r="S19" s="643"/>
      <c r="T19" s="643"/>
      <c r="U19" s="643"/>
      <c r="V19" s="643"/>
      <c r="W19" s="643"/>
      <c r="X19" s="643"/>
      <c r="Y19" s="644"/>
      <c r="Z19" s="675">
        <v>0.1</v>
      </c>
      <c r="AA19" s="675"/>
      <c r="AB19" s="675"/>
      <c r="AC19" s="675"/>
      <c r="AD19" s="676">
        <v>35655</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14353</v>
      </c>
      <c r="BH19" s="643"/>
      <c r="BI19" s="643"/>
      <c r="BJ19" s="643"/>
      <c r="BK19" s="643"/>
      <c r="BL19" s="643"/>
      <c r="BM19" s="643"/>
      <c r="BN19" s="644"/>
      <c r="BO19" s="675">
        <v>0.2</v>
      </c>
      <c r="BP19" s="675"/>
      <c r="BQ19" s="675"/>
      <c r="BR19" s="675"/>
      <c r="BS19" s="648" t="s">
        <v>139</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139</v>
      </c>
      <c r="CS19" s="643"/>
      <c r="CT19" s="643"/>
      <c r="CU19" s="643"/>
      <c r="CV19" s="643"/>
      <c r="CW19" s="643"/>
      <c r="CX19" s="643"/>
      <c r="CY19" s="644"/>
      <c r="CZ19" s="675" t="s">
        <v>139</v>
      </c>
      <c r="DA19" s="675"/>
      <c r="DB19" s="675"/>
      <c r="DC19" s="675"/>
      <c r="DD19" s="648" t="s">
        <v>139</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12822</v>
      </c>
      <c r="S20" s="643"/>
      <c r="T20" s="643"/>
      <c r="U20" s="643"/>
      <c r="V20" s="643"/>
      <c r="W20" s="643"/>
      <c r="X20" s="643"/>
      <c r="Y20" s="644"/>
      <c r="Z20" s="675">
        <v>0</v>
      </c>
      <c r="AA20" s="675"/>
      <c r="AB20" s="675"/>
      <c r="AC20" s="675"/>
      <c r="AD20" s="676">
        <v>12822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14353</v>
      </c>
      <c r="BH20" s="643"/>
      <c r="BI20" s="643"/>
      <c r="BJ20" s="643"/>
      <c r="BK20" s="643"/>
      <c r="BL20" s="643"/>
      <c r="BM20" s="643"/>
      <c r="BN20" s="644"/>
      <c r="BO20" s="675">
        <v>0.2</v>
      </c>
      <c r="BP20" s="675"/>
      <c r="BQ20" s="675"/>
      <c r="BR20" s="675"/>
      <c r="BS20" s="648" t="s">
        <v>139</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40025903</v>
      </c>
      <c r="CS20" s="643"/>
      <c r="CT20" s="643"/>
      <c r="CU20" s="643"/>
      <c r="CV20" s="643"/>
      <c r="CW20" s="643"/>
      <c r="CX20" s="643"/>
      <c r="CY20" s="644"/>
      <c r="CZ20" s="675">
        <v>100</v>
      </c>
      <c r="DA20" s="675"/>
      <c r="DB20" s="675"/>
      <c r="DC20" s="675"/>
      <c r="DD20" s="648">
        <v>4162425</v>
      </c>
      <c r="DE20" s="643"/>
      <c r="DF20" s="643"/>
      <c r="DG20" s="643"/>
      <c r="DH20" s="643"/>
      <c r="DI20" s="643"/>
      <c r="DJ20" s="643"/>
      <c r="DK20" s="643"/>
      <c r="DL20" s="643"/>
      <c r="DM20" s="643"/>
      <c r="DN20" s="643"/>
      <c r="DO20" s="643"/>
      <c r="DP20" s="644"/>
      <c r="DQ20" s="648">
        <v>21034888</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5627</v>
      </c>
      <c r="S21" s="643"/>
      <c r="T21" s="643"/>
      <c r="U21" s="643"/>
      <c r="V21" s="643"/>
      <c r="W21" s="643"/>
      <c r="X21" s="643"/>
      <c r="Y21" s="644"/>
      <c r="Z21" s="675">
        <v>0</v>
      </c>
      <c r="AA21" s="675"/>
      <c r="AB21" s="675"/>
      <c r="AC21" s="675"/>
      <c r="AD21" s="676">
        <v>5627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14353</v>
      </c>
      <c r="BH21" s="643"/>
      <c r="BI21" s="643"/>
      <c r="BJ21" s="643"/>
      <c r="BK21" s="643"/>
      <c r="BL21" s="643"/>
      <c r="BM21" s="643"/>
      <c r="BN21" s="644"/>
      <c r="BO21" s="675">
        <v>0.2</v>
      </c>
      <c r="BP21" s="675"/>
      <c r="BQ21" s="675"/>
      <c r="BR21" s="675"/>
      <c r="BS21" s="648" t="s">
        <v>139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9352337</v>
      </c>
      <c r="S22" s="643"/>
      <c r="T22" s="643"/>
      <c r="U22" s="643"/>
      <c r="V22" s="643"/>
      <c r="W22" s="643"/>
      <c r="X22" s="643"/>
      <c r="Y22" s="644"/>
      <c r="Z22" s="675">
        <v>22</v>
      </c>
      <c r="AA22" s="675"/>
      <c r="AB22" s="675"/>
      <c r="AC22" s="675"/>
      <c r="AD22" s="676">
        <v>8006478</v>
      </c>
      <c r="AE22" s="676"/>
      <c r="AF22" s="676"/>
      <c r="AG22" s="676"/>
      <c r="AH22" s="676"/>
      <c r="AI22" s="676"/>
      <c r="AJ22" s="676"/>
      <c r="AK22" s="676"/>
      <c r="AL22" s="645">
        <v>49.7</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139</v>
      </c>
      <c r="BH22" s="643"/>
      <c r="BI22" s="643"/>
      <c r="BJ22" s="643"/>
      <c r="BK22" s="643"/>
      <c r="BL22" s="643"/>
      <c r="BM22" s="643"/>
      <c r="BN22" s="644"/>
      <c r="BO22" s="675" t="s">
        <v>139</v>
      </c>
      <c r="BP22" s="675"/>
      <c r="BQ22" s="675"/>
      <c r="BR22" s="675"/>
      <c r="BS22" s="648" t="s">
        <v>139</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8006478</v>
      </c>
      <c r="S23" s="643"/>
      <c r="T23" s="643"/>
      <c r="U23" s="643"/>
      <c r="V23" s="643"/>
      <c r="W23" s="643"/>
      <c r="X23" s="643"/>
      <c r="Y23" s="644"/>
      <c r="Z23" s="675">
        <v>18.8</v>
      </c>
      <c r="AA23" s="675"/>
      <c r="AB23" s="675"/>
      <c r="AC23" s="675"/>
      <c r="AD23" s="676">
        <v>8006478</v>
      </c>
      <c r="AE23" s="676"/>
      <c r="AF23" s="676"/>
      <c r="AG23" s="676"/>
      <c r="AH23" s="676"/>
      <c r="AI23" s="676"/>
      <c r="AJ23" s="676"/>
      <c r="AK23" s="676"/>
      <c r="AL23" s="645">
        <v>49.7</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139</v>
      </c>
      <c r="BH23" s="643"/>
      <c r="BI23" s="643"/>
      <c r="BJ23" s="643"/>
      <c r="BK23" s="643"/>
      <c r="BL23" s="643"/>
      <c r="BM23" s="643"/>
      <c r="BN23" s="644"/>
      <c r="BO23" s="675" t="s">
        <v>139</v>
      </c>
      <c r="BP23" s="675"/>
      <c r="BQ23" s="675"/>
      <c r="BR23" s="675"/>
      <c r="BS23" s="648" t="s">
        <v>139</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762996</v>
      </c>
      <c r="S24" s="643"/>
      <c r="T24" s="643"/>
      <c r="U24" s="643"/>
      <c r="V24" s="643"/>
      <c r="W24" s="643"/>
      <c r="X24" s="643"/>
      <c r="Y24" s="644"/>
      <c r="Z24" s="675">
        <v>1.8</v>
      </c>
      <c r="AA24" s="675"/>
      <c r="AB24" s="675"/>
      <c r="AC24" s="675"/>
      <c r="AD24" s="676" t="s">
        <v>139</v>
      </c>
      <c r="AE24" s="676"/>
      <c r="AF24" s="676"/>
      <c r="AG24" s="676"/>
      <c r="AH24" s="676"/>
      <c r="AI24" s="676"/>
      <c r="AJ24" s="676"/>
      <c r="AK24" s="676"/>
      <c r="AL24" s="645" t="s">
        <v>139</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139</v>
      </c>
      <c r="BH24" s="643"/>
      <c r="BI24" s="643"/>
      <c r="BJ24" s="643"/>
      <c r="BK24" s="643"/>
      <c r="BL24" s="643"/>
      <c r="BM24" s="643"/>
      <c r="BN24" s="644"/>
      <c r="BO24" s="675" t="s">
        <v>139</v>
      </c>
      <c r="BP24" s="675"/>
      <c r="BQ24" s="675"/>
      <c r="BR24" s="675"/>
      <c r="BS24" s="648" t="s">
        <v>139</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11044492</v>
      </c>
      <c r="CS24" s="698"/>
      <c r="CT24" s="698"/>
      <c r="CU24" s="698"/>
      <c r="CV24" s="698"/>
      <c r="CW24" s="698"/>
      <c r="CX24" s="698"/>
      <c r="CY24" s="741"/>
      <c r="CZ24" s="742">
        <v>27.6</v>
      </c>
      <c r="DA24" s="713"/>
      <c r="DB24" s="713"/>
      <c r="DC24" s="745"/>
      <c r="DD24" s="740">
        <v>8299203</v>
      </c>
      <c r="DE24" s="698"/>
      <c r="DF24" s="698"/>
      <c r="DG24" s="698"/>
      <c r="DH24" s="698"/>
      <c r="DI24" s="698"/>
      <c r="DJ24" s="698"/>
      <c r="DK24" s="741"/>
      <c r="DL24" s="740">
        <v>8106317</v>
      </c>
      <c r="DM24" s="698"/>
      <c r="DN24" s="698"/>
      <c r="DO24" s="698"/>
      <c r="DP24" s="698"/>
      <c r="DQ24" s="698"/>
      <c r="DR24" s="698"/>
      <c r="DS24" s="698"/>
      <c r="DT24" s="698"/>
      <c r="DU24" s="698"/>
      <c r="DV24" s="741"/>
      <c r="DW24" s="742">
        <v>48.3</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582863</v>
      </c>
      <c r="S25" s="643"/>
      <c r="T25" s="643"/>
      <c r="U25" s="643"/>
      <c r="V25" s="643"/>
      <c r="W25" s="643"/>
      <c r="X25" s="643"/>
      <c r="Y25" s="644"/>
      <c r="Z25" s="675">
        <v>1.4</v>
      </c>
      <c r="AA25" s="675"/>
      <c r="AB25" s="675"/>
      <c r="AC25" s="675"/>
      <c r="AD25" s="676" t="s">
        <v>139</v>
      </c>
      <c r="AE25" s="676"/>
      <c r="AF25" s="676"/>
      <c r="AG25" s="676"/>
      <c r="AH25" s="676"/>
      <c r="AI25" s="676"/>
      <c r="AJ25" s="676"/>
      <c r="AK25" s="676"/>
      <c r="AL25" s="645" t="s">
        <v>139</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139</v>
      </c>
      <c r="BH25" s="643"/>
      <c r="BI25" s="643"/>
      <c r="BJ25" s="643"/>
      <c r="BK25" s="643"/>
      <c r="BL25" s="643"/>
      <c r="BM25" s="643"/>
      <c r="BN25" s="644"/>
      <c r="BO25" s="675" t="s">
        <v>139</v>
      </c>
      <c r="BP25" s="675"/>
      <c r="BQ25" s="675"/>
      <c r="BR25" s="675"/>
      <c r="BS25" s="648" t="s">
        <v>139</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4468648</v>
      </c>
      <c r="CS25" s="661"/>
      <c r="CT25" s="661"/>
      <c r="CU25" s="661"/>
      <c r="CV25" s="661"/>
      <c r="CW25" s="661"/>
      <c r="CX25" s="661"/>
      <c r="CY25" s="662"/>
      <c r="CZ25" s="645">
        <v>11.2</v>
      </c>
      <c r="DA25" s="663"/>
      <c r="DB25" s="663"/>
      <c r="DC25" s="664"/>
      <c r="DD25" s="648">
        <v>4140768</v>
      </c>
      <c r="DE25" s="661"/>
      <c r="DF25" s="661"/>
      <c r="DG25" s="661"/>
      <c r="DH25" s="661"/>
      <c r="DI25" s="661"/>
      <c r="DJ25" s="661"/>
      <c r="DK25" s="662"/>
      <c r="DL25" s="648">
        <v>3962528</v>
      </c>
      <c r="DM25" s="661"/>
      <c r="DN25" s="661"/>
      <c r="DO25" s="661"/>
      <c r="DP25" s="661"/>
      <c r="DQ25" s="661"/>
      <c r="DR25" s="661"/>
      <c r="DS25" s="661"/>
      <c r="DT25" s="661"/>
      <c r="DU25" s="661"/>
      <c r="DV25" s="662"/>
      <c r="DW25" s="645">
        <v>23.6</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17404193</v>
      </c>
      <c r="S26" s="643"/>
      <c r="T26" s="643"/>
      <c r="U26" s="643"/>
      <c r="V26" s="643"/>
      <c r="W26" s="643"/>
      <c r="X26" s="643"/>
      <c r="Y26" s="644"/>
      <c r="Z26" s="675">
        <v>40.9</v>
      </c>
      <c r="AA26" s="675"/>
      <c r="AB26" s="675"/>
      <c r="AC26" s="675"/>
      <c r="AD26" s="676">
        <v>16058334</v>
      </c>
      <c r="AE26" s="676"/>
      <c r="AF26" s="676"/>
      <c r="AG26" s="676"/>
      <c r="AH26" s="676"/>
      <c r="AI26" s="676"/>
      <c r="AJ26" s="676"/>
      <c r="AK26" s="676"/>
      <c r="AL26" s="645">
        <v>99.6</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139</v>
      </c>
      <c r="BH26" s="643"/>
      <c r="BI26" s="643"/>
      <c r="BJ26" s="643"/>
      <c r="BK26" s="643"/>
      <c r="BL26" s="643"/>
      <c r="BM26" s="643"/>
      <c r="BN26" s="644"/>
      <c r="BO26" s="675" t="s">
        <v>139</v>
      </c>
      <c r="BP26" s="675"/>
      <c r="BQ26" s="675"/>
      <c r="BR26" s="675"/>
      <c r="BS26" s="648" t="s">
        <v>139</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2617048</v>
      </c>
      <c r="CS26" s="643"/>
      <c r="CT26" s="643"/>
      <c r="CU26" s="643"/>
      <c r="CV26" s="643"/>
      <c r="CW26" s="643"/>
      <c r="CX26" s="643"/>
      <c r="CY26" s="644"/>
      <c r="CZ26" s="645">
        <v>6.5</v>
      </c>
      <c r="DA26" s="663"/>
      <c r="DB26" s="663"/>
      <c r="DC26" s="664"/>
      <c r="DD26" s="648">
        <v>2459324</v>
      </c>
      <c r="DE26" s="643"/>
      <c r="DF26" s="643"/>
      <c r="DG26" s="643"/>
      <c r="DH26" s="643"/>
      <c r="DI26" s="643"/>
      <c r="DJ26" s="643"/>
      <c r="DK26" s="644"/>
      <c r="DL26" s="648" t="s">
        <v>139</v>
      </c>
      <c r="DM26" s="643"/>
      <c r="DN26" s="643"/>
      <c r="DO26" s="643"/>
      <c r="DP26" s="643"/>
      <c r="DQ26" s="643"/>
      <c r="DR26" s="643"/>
      <c r="DS26" s="643"/>
      <c r="DT26" s="643"/>
      <c r="DU26" s="643"/>
      <c r="DV26" s="644"/>
      <c r="DW26" s="645" t="s">
        <v>139</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7668</v>
      </c>
      <c r="S27" s="643"/>
      <c r="T27" s="643"/>
      <c r="U27" s="643"/>
      <c r="V27" s="643"/>
      <c r="W27" s="643"/>
      <c r="X27" s="643"/>
      <c r="Y27" s="644"/>
      <c r="Z27" s="675">
        <v>0</v>
      </c>
      <c r="AA27" s="675"/>
      <c r="AB27" s="675"/>
      <c r="AC27" s="675"/>
      <c r="AD27" s="676">
        <v>7668</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6163386</v>
      </c>
      <c r="BH27" s="643"/>
      <c r="BI27" s="643"/>
      <c r="BJ27" s="643"/>
      <c r="BK27" s="643"/>
      <c r="BL27" s="643"/>
      <c r="BM27" s="643"/>
      <c r="BN27" s="644"/>
      <c r="BO27" s="675">
        <v>100</v>
      </c>
      <c r="BP27" s="675"/>
      <c r="BQ27" s="675"/>
      <c r="BR27" s="675"/>
      <c r="BS27" s="648">
        <v>119365</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3443379</v>
      </c>
      <c r="CS27" s="661"/>
      <c r="CT27" s="661"/>
      <c r="CU27" s="661"/>
      <c r="CV27" s="661"/>
      <c r="CW27" s="661"/>
      <c r="CX27" s="661"/>
      <c r="CY27" s="662"/>
      <c r="CZ27" s="645">
        <v>8.6</v>
      </c>
      <c r="DA27" s="663"/>
      <c r="DB27" s="663"/>
      <c r="DC27" s="664"/>
      <c r="DD27" s="648">
        <v>1099169</v>
      </c>
      <c r="DE27" s="661"/>
      <c r="DF27" s="661"/>
      <c r="DG27" s="661"/>
      <c r="DH27" s="661"/>
      <c r="DI27" s="661"/>
      <c r="DJ27" s="661"/>
      <c r="DK27" s="662"/>
      <c r="DL27" s="648">
        <v>1084523</v>
      </c>
      <c r="DM27" s="661"/>
      <c r="DN27" s="661"/>
      <c r="DO27" s="661"/>
      <c r="DP27" s="661"/>
      <c r="DQ27" s="661"/>
      <c r="DR27" s="661"/>
      <c r="DS27" s="661"/>
      <c r="DT27" s="661"/>
      <c r="DU27" s="661"/>
      <c r="DV27" s="662"/>
      <c r="DW27" s="645">
        <v>6.5</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270108</v>
      </c>
      <c r="S28" s="643"/>
      <c r="T28" s="643"/>
      <c r="U28" s="643"/>
      <c r="V28" s="643"/>
      <c r="W28" s="643"/>
      <c r="X28" s="643"/>
      <c r="Y28" s="644"/>
      <c r="Z28" s="675">
        <v>0.6</v>
      </c>
      <c r="AA28" s="675"/>
      <c r="AB28" s="675"/>
      <c r="AC28" s="675"/>
      <c r="AD28" s="676" t="s">
        <v>139</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3132465</v>
      </c>
      <c r="CS28" s="643"/>
      <c r="CT28" s="643"/>
      <c r="CU28" s="643"/>
      <c r="CV28" s="643"/>
      <c r="CW28" s="643"/>
      <c r="CX28" s="643"/>
      <c r="CY28" s="644"/>
      <c r="CZ28" s="645">
        <v>7.8</v>
      </c>
      <c r="DA28" s="663"/>
      <c r="DB28" s="663"/>
      <c r="DC28" s="664"/>
      <c r="DD28" s="648">
        <v>3059266</v>
      </c>
      <c r="DE28" s="643"/>
      <c r="DF28" s="643"/>
      <c r="DG28" s="643"/>
      <c r="DH28" s="643"/>
      <c r="DI28" s="643"/>
      <c r="DJ28" s="643"/>
      <c r="DK28" s="644"/>
      <c r="DL28" s="648">
        <v>3059266</v>
      </c>
      <c r="DM28" s="643"/>
      <c r="DN28" s="643"/>
      <c r="DO28" s="643"/>
      <c r="DP28" s="643"/>
      <c r="DQ28" s="643"/>
      <c r="DR28" s="643"/>
      <c r="DS28" s="643"/>
      <c r="DT28" s="643"/>
      <c r="DU28" s="643"/>
      <c r="DV28" s="644"/>
      <c r="DW28" s="645">
        <v>18.2</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229891</v>
      </c>
      <c r="S29" s="643"/>
      <c r="T29" s="643"/>
      <c r="U29" s="643"/>
      <c r="V29" s="643"/>
      <c r="W29" s="643"/>
      <c r="X29" s="643"/>
      <c r="Y29" s="644"/>
      <c r="Z29" s="675">
        <v>0.5</v>
      </c>
      <c r="AA29" s="675"/>
      <c r="AB29" s="675"/>
      <c r="AC29" s="675"/>
      <c r="AD29" s="676">
        <v>17200</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69</v>
      </c>
      <c r="CG29" s="682"/>
      <c r="CH29" s="682"/>
      <c r="CI29" s="682"/>
      <c r="CJ29" s="682"/>
      <c r="CK29" s="682"/>
      <c r="CL29" s="682"/>
      <c r="CM29" s="682"/>
      <c r="CN29" s="682"/>
      <c r="CO29" s="682"/>
      <c r="CP29" s="682"/>
      <c r="CQ29" s="683"/>
      <c r="CR29" s="642">
        <v>3132216</v>
      </c>
      <c r="CS29" s="661"/>
      <c r="CT29" s="661"/>
      <c r="CU29" s="661"/>
      <c r="CV29" s="661"/>
      <c r="CW29" s="661"/>
      <c r="CX29" s="661"/>
      <c r="CY29" s="662"/>
      <c r="CZ29" s="645">
        <v>7.8</v>
      </c>
      <c r="DA29" s="663"/>
      <c r="DB29" s="663"/>
      <c r="DC29" s="664"/>
      <c r="DD29" s="648">
        <v>3059017</v>
      </c>
      <c r="DE29" s="661"/>
      <c r="DF29" s="661"/>
      <c r="DG29" s="661"/>
      <c r="DH29" s="661"/>
      <c r="DI29" s="661"/>
      <c r="DJ29" s="661"/>
      <c r="DK29" s="662"/>
      <c r="DL29" s="648">
        <v>3059017</v>
      </c>
      <c r="DM29" s="661"/>
      <c r="DN29" s="661"/>
      <c r="DO29" s="661"/>
      <c r="DP29" s="661"/>
      <c r="DQ29" s="661"/>
      <c r="DR29" s="661"/>
      <c r="DS29" s="661"/>
      <c r="DT29" s="661"/>
      <c r="DU29" s="661"/>
      <c r="DV29" s="662"/>
      <c r="DW29" s="645">
        <v>18.2</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32531</v>
      </c>
      <c r="S30" s="643"/>
      <c r="T30" s="643"/>
      <c r="U30" s="643"/>
      <c r="V30" s="643"/>
      <c r="W30" s="643"/>
      <c r="X30" s="643"/>
      <c r="Y30" s="644"/>
      <c r="Z30" s="675">
        <v>0.1</v>
      </c>
      <c r="AA30" s="675"/>
      <c r="AB30" s="675"/>
      <c r="AC30" s="675"/>
      <c r="AD30" s="676">
        <v>6</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3018021</v>
      </c>
      <c r="CS30" s="643"/>
      <c r="CT30" s="643"/>
      <c r="CU30" s="643"/>
      <c r="CV30" s="643"/>
      <c r="CW30" s="643"/>
      <c r="CX30" s="643"/>
      <c r="CY30" s="644"/>
      <c r="CZ30" s="645">
        <v>7.5</v>
      </c>
      <c r="DA30" s="663"/>
      <c r="DB30" s="663"/>
      <c r="DC30" s="664"/>
      <c r="DD30" s="648">
        <v>2947681</v>
      </c>
      <c r="DE30" s="643"/>
      <c r="DF30" s="643"/>
      <c r="DG30" s="643"/>
      <c r="DH30" s="643"/>
      <c r="DI30" s="643"/>
      <c r="DJ30" s="643"/>
      <c r="DK30" s="644"/>
      <c r="DL30" s="648">
        <v>2947681</v>
      </c>
      <c r="DM30" s="643"/>
      <c r="DN30" s="643"/>
      <c r="DO30" s="643"/>
      <c r="DP30" s="643"/>
      <c r="DQ30" s="643"/>
      <c r="DR30" s="643"/>
      <c r="DS30" s="643"/>
      <c r="DT30" s="643"/>
      <c r="DU30" s="643"/>
      <c r="DV30" s="644"/>
      <c r="DW30" s="645">
        <v>17.600000000000001</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10581885</v>
      </c>
      <c r="S31" s="643"/>
      <c r="T31" s="643"/>
      <c r="U31" s="643"/>
      <c r="V31" s="643"/>
      <c r="W31" s="643"/>
      <c r="X31" s="643"/>
      <c r="Y31" s="644"/>
      <c r="Z31" s="675">
        <v>24.9</v>
      </c>
      <c r="AA31" s="675"/>
      <c r="AB31" s="675"/>
      <c r="AC31" s="675"/>
      <c r="AD31" s="676" t="s">
        <v>139</v>
      </c>
      <c r="AE31" s="676"/>
      <c r="AF31" s="676"/>
      <c r="AG31" s="676"/>
      <c r="AH31" s="676"/>
      <c r="AI31" s="676"/>
      <c r="AJ31" s="676"/>
      <c r="AK31" s="676"/>
      <c r="AL31" s="645" t="s">
        <v>139</v>
      </c>
      <c r="AM31" s="646"/>
      <c r="AN31" s="646"/>
      <c r="AO31" s="677"/>
      <c r="AP31" s="718" t="s">
        <v>309</v>
      </c>
      <c r="AQ31" s="719"/>
      <c r="AR31" s="719"/>
      <c r="AS31" s="719"/>
      <c r="AT31" s="724" t="s">
        <v>310</v>
      </c>
      <c r="AU31" s="231"/>
      <c r="AV31" s="231"/>
      <c r="AW31" s="231"/>
      <c r="AX31" s="708" t="s">
        <v>188</v>
      </c>
      <c r="AY31" s="709"/>
      <c r="AZ31" s="709"/>
      <c r="BA31" s="709"/>
      <c r="BB31" s="709"/>
      <c r="BC31" s="709"/>
      <c r="BD31" s="709"/>
      <c r="BE31" s="709"/>
      <c r="BF31" s="710"/>
      <c r="BG31" s="711">
        <v>97.5</v>
      </c>
      <c r="BH31" s="712"/>
      <c r="BI31" s="712"/>
      <c r="BJ31" s="712"/>
      <c r="BK31" s="712"/>
      <c r="BL31" s="712"/>
      <c r="BM31" s="713">
        <v>88.5</v>
      </c>
      <c r="BN31" s="712"/>
      <c r="BO31" s="712"/>
      <c r="BP31" s="712"/>
      <c r="BQ31" s="714"/>
      <c r="BR31" s="711">
        <v>98.3</v>
      </c>
      <c r="BS31" s="712"/>
      <c r="BT31" s="712"/>
      <c r="BU31" s="712"/>
      <c r="BV31" s="712"/>
      <c r="BW31" s="712"/>
      <c r="BX31" s="713">
        <v>89.4</v>
      </c>
      <c r="BY31" s="712"/>
      <c r="BZ31" s="712"/>
      <c r="CA31" s="712"/>
      <c r="CB31" s="714"/>
      <c r="CD31" s="729"/>
      <c r="CE31" s="730"/>
      <c r="CF31" s="681" t="s">
        <v>311</v>
      </c>
      <c r="CG31" s="682"/>
      <c r="CH31" s="682"/>
      <c r="CI31" s="682"/>
      <c r="CJ31" s="682"/>
      <c r="CK31" s="682"/>
      <c r="CL31" s="682"/>
      <c r="CM31" s="682"/>
      <c r="CN31" s="682"/>
      <c r="CO31" s="682"/>
      <c r="CP31" s="682"/>
      <c r="CQ31" s="683"/>
      <c r="CR31" s="642">
        <v>114195</v>
      </c>
      <c r="CS31" s="661"/>
      <c r="CT31" s="661"/>
      <c r="CU31" s="661"/>
      <c r="CV31" s="661"/>
      <c r="CW31" s="661"/>
      <c r="CX31" s="661"/>
      <c r="CY31" s="662"/>
      <c r="CZ31" s="645">
        <v>0.3</v>
      </c>
      <c r="DA31" s="663"/>
      <c r="DB31" s="663"/>
      <c r="DC31" s="664"/>
      <c r="DD31" s="648">
        <v>111336</v>
      </c>
      <c r="DE31" s="661"/>
      <c r="DF31" s="661"/>
      <c r="DG31" s="661"/>
      <c r="DH31" s="661"/>
      <c r="DI31" s="661"/>
      <c r="DJ31" s="661"/>
      <c r="DK31" s="662"/>
      <c r="DL31" s="648">
        <v>111336</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139</v>
      </c>
      <c r="S32" s="643"/>
      <c r="T32" s="643"/>
      <c r="U32" s="643"/>
      <c r="V32" s="643"/>
      <c r="W32" s="643"/>
      <c r="X32" s="643"/>
      <c r="Y32" s="644"/>
      <c r="Z32" s="675" t="s">
        <v>139</v>
      </c>
      <c r="AA32" s="675"/>
      <c r="AB32" s="675"/>
      <c r="AC32" s="675"/>
      <c r="AD32" s="676" t="s">
        <v>139</v>
      </c>
      <c r="AE32" s="676"/>
      <c r="AF32" s="676"/>
      <c r="AG32" s="676"/>
      <c r="AH32" s="676"/>
      <c r="AI32" s="676"/>
      <c r="AJ32" s="676"/>
      <c r="AK32" s="676"/>
      <c r="AL32" s="645" t="s">
        <v>139</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v>
      </c>
      <c r="BH32" s="661"/>
      <c r="BI32" s="661"/>
      <c r="BJ32" s="661"/>
      <c r="BK32" s="661"/>
      <c r="BL32" s="661"/>
      <c r="BM32" s="646">
        <v>94.7</v>
      </c>
      <c r="BN32" s="707"/>
      <c r="BO32" s="707"/>
      <c r="BP32" s="707"/>
      <c r="BQ32" s="688"/>
      <c r="BR32" s="715">
        <v>98.6</v>
      </c>
      <c r="BS32" s="661"/>
      <c r="BT32" s="661"/>
      <c r="BU32" s="661"/>
      <c r="BV32" s="661"/>
      <c r="BW32" s="661"/>
      <c r="BX32" s="646">
        <v>94.6</v>
      </c>
      <c r="BY32" s="707"/>
      <c r="BZ32" s="707"/>
      <c r="CA32" s="707"/>
      <c r="CB32" s="688"/>
      <c r="CD32" s="731"/>
      <c r="CE32" s="732"/>
      <c r="CF32" s="681" t="s">
        <v>315</v>
      </c>
      <c r="CG32" s="682"/>
      <c r="CH32" s="682"/>
      <c r="CI32" s="682"/>
      <c r="CJ32" s="682"/>
      <c r="CK32" s="682"/>
      <c r="CL32" s="682"/>
      <c r="CM32" s="682"/>
      <c r="CN32" s="682"/>
      <c r="CO32" s="682"/>
      <c r="CP32" s="682"/>
      <c r="CQ32" s="683"/>
      <c r="CR32" s="642">
        <v>249</v>
      </c>
      <c r="CS32" s="643"/>
      <c r="CT32" s="643"/>
      <c r="CU32" s="643"/>
      <c r="CV32" s="643"/>
      <c r="CW32" s="643"/>
      <c r="CX32" s="643"/>
      <c r="CY32" s="644"/>
      <c r="CZ32" s="645">
        <v>0</v>
      </c>
      <c r="DA32" s="663"/>
      <c r="DB32" s="663"/>
      <c r="DC32" s="664"/>
      <c r="DD32" s="648">
        <v>249</v>
      </c>
      <c r="DE32" s="643"/>
      <c r="DF32" s="643"/>
      <c r="DG32" s="643"/>
      <c r="DH32" s="643"/>
      <c r="DI32" s="643"/>
      <c r="DJ32" s="643"/>
      <c r="DK32" s="644"/>
      <c r="DL32" s="648">
        <v>249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4537283</v>
      </c>
      <c r="S33" s="643"/>
      <c r="T33" s="643"/>
      <c r="U33" s="643"/>
      <c r="V33" s="643"/>
      <c r="W33" s="643"/>
      <c r="X33" s="643"/>
      <c r="Y33" s="644"/>
      <c r="Z33" s="675">
        <v>10.7</v>
      </c>
      <c r="AA33" s="675"/>
      <c r="AB33" s="675"/>
      <c r="AC33" s="675"/>
      <c r="AD33" s="676" t="s">
        <v>139</v>
      </c>
      <c r="AE33" s="676"/>
      <c r="AF33" s="676"/>
      <c r="AG33" s="676"/>
      <c r="AH33" s="676"/>
      <c r="AI33" s="676"/>
      <c r="AJ33" s="676"/>
      <c r="AK33" s="676"/>
      <c r="AL33" s="645" t="s">
        <v>139</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96</v>
      </c>
      <c r="BH33" s="627"/>
      <c r="BI33" s="627"/>
      <c r="BJ33" s="627"/>
      <c r="BK33" s="627"/>
      <c r="BL33" s="627"/>
      <c r="BM33" s="669">
        <v>82.8</v>
      </c>
      <c r="BN33" s="627"/>
      <c r="BO33" s="627"/>
      <c r="BP33" s="627"/>
      <c r="BQ33" s="671"/>
      <c r="BR33" s="706">
        <v>98.1</v>
      </c>
      <c r="BS33" s="627"/>
      <c r="BT33" s="627"/>
      <c r="BU33" s="627"/>
      <c r="BV33" s="627"/>
      <c r="BW33" s="627"/>
      <c r="BX33" s="669">
        <v>84.4</v>
      </c>
      <c r="BY33" s="627"/>
      <c r="BZ33" s="627"/>
      <c r="CA33" s="627"/>
      <c r="CB33" s="671"/>
      <c r="CD33" s="681" t="s">
        <v>318</v>
      </c>
      <c r="CE33" s="682"/>
      <c r="CF33" s="682"/>
      <c r="CG33" s="682"/>
      <c r="CH33" s="682"/>
      <c r="CI33" s="682"/>
      <c r="CJ33" s="682"/>
      <c r="CK33" s="682"/>
      <c r="CL33" s="682"/>
      <c r="CM33" s="682"/>
      <c r="CN33" s="682"/>
      <c r="CO33" s="682"/>
      <c r="CP33" s="682"/>
      <c r="CQ33" s="683"/>
      <c r="CR33" s="642">
        <v>22838260</v>
      </c>
      <c r="CS33" s="661"/>
      <c r="CT33" s="661"/>
      <c r="CU33" s="661"/>
      <c r="CV33" s="661"/>
      <c r="CW33" s="661"/>
      <c r="CX33" s="661"/>
      <c r="CY33" s="662"/>
      <c r="CZ33" s="645">
        <v>57.1</v>
      </c>
      <c r="DA33" s="663"/>
      <c r="DB33" s="663"/>
      <c r="DC33" s="664"/>
      <c r="DD33" s="648">
        <v>11362933</v>
      </c>
      <c r="DE33" s="661"/>
      <c r="DF33" s="661"/>
      <c r="DG33" s="661"/>
      <c r="DH33" s="661"/>
      <c r="DI33" s="661"/>
      <c r="DJ33" s="661"/>
      <c r="DK33" s="662"/>
      <c r="DL33" s="648">
        <v>7516867</v>
      </c>
      <c r="DM33" s="661"/>
      <c r="DN33" s="661"/>
      <c r="DO33" s="661"/>
      <c r="DP33" s="661"/>
      <c r="DQ33" s="661"/>
      <c r="DR33" s="661"/>
      <c r="DS33" s="661"/>
      <c r="DT33" s="661"/>
      <c r="DU33" s="661"/>
      <c r="DV33" s="662"/>
      <c r="DW33" s="645">
        <v>44.8</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176521</v>
      </c>
      <c r="S34" s="643"/>
      <c r="T34" s="643"/>
      <c r="U34" s="643"/>
      <c r="V34" s="643"/>
      <c r="W34" s="643"/>
      <c r="X34" s="643"/>
      <c r="Y34" s="644"/>
      <c r="Z34" s="675">
        <v>0.4</v>
      </c>
      <c r="AA34" s="675"/>
      <c r="AB34" s="675"/>
      <c r="AC34" s="675"/>
      <c r="AD34" s="676">
        <v>38937</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6725378</v>
      </c>
      <c r="CS34" s="643"/>
      <c r="CT34" s="643"/>
      <c r="CU34" s="643"/>
      <c r="CV34" s="643"/>
      <c r="CW34" s="643"/>
      <c r="CX34" s="643"/>
      <c r="CY34" s="644"/>
      <c r="CZ34" s="645">
        <v>16.8</v>
      </c>
      <c r="DA34" s="663"/>
      <c r="DB34" s="663"/>
      <c r="DC34" s="664"/>
      <c r="DD34" s="648">
        <v>3043887</v>
      </c>
      <c r="DE34" s="643"/>
      <c r="DF34" s="643"/>
      <c r="DG34" s="643"/>
      <c r="DH34" s="643"/>
      <c r="DI34" s="643"/>
      <c r="DJ34" s="643"/>
      <c r="DK34" s="644"/>
      <c r="DL34" s="648">
        <v>2431256</v>
      </c>
      <c r="DM34" s="643"/>
      <c r="DN34" s="643"/>
      <c r="DO34" s="643"/>
      <c r="DP34" s="643"/>
      <c r="DQ34" s="643"/>
      <c r="DR34" s="643"/>
      <c r="DS34" s="643"/>
      <c r="DT34" s="643"/>
      <c r="DU34" s="643"/>
      <c r="DV34" s="644"/>
      <c r="DW34" s="645">
        <v>14.5</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80990</v>
      </c>
      <c r="S35" s="643"/>
      <c r="T35" s="643"/>
      <c r="U35" s="643"/>
      <c r="V35" s="643"/>
      <c r="W35" s="643"/>
      <c r="X35" s="643"/>
      <c r="Y35" s="644"/>
      <c r="Z35" s="675">
        <v>0.2</v>
      </c>
      <c r="AA35" s="675"/>
      <c r="AB35" s="675"/>
      <c r="AC35" s="675"/>
      <c r="AD35" s="676" t="s">
        <v>139</v>
      </c>
      <c r="AE35" s="676"/>
      <c r="AF35" s="676"/>
      <c r="AG35" s="676"/>
      <c r="AH35" s="676"/>
      <c r="AI35" s="676"/>
      <c r="AJ35" s="676"/>
      <c r="AK35" s="676"/>
      <c r="AL35" s="645" t="s">
        <v>139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390596</v>
      </c>
      <c r="CS35" s="661"/>
      <c r="CT35" s="661"/>
      <c r="CU35" s="661"/>
      <c r="CV35" s="661"/>
      <c r="CW35" s="661"/>
      <c r="CX35" s="661"/>
      <c r="CY35" s="662"/>
      <c r="CZ35" s="645">
        <v>1</v>
      </c>
      <c r="DA35" s="663"/>
      <c r="DB35" s="663"/>
      <c r="DC35" s="664"/>
      <c r="DD35" s="648">
        <v>348374</v>
      </c>
      <c r="DE35" s="661"/>
      <c r="DF35" s="661"/>
      <c r="DG35" s="661"/>
      <c r="DH35" s="661"/>
      <c r="DI35" s="661"/>
      <c r="DJ35" s="661"/>
      <c r="DK35" s="662"/>
      <c r="DL35" s="648">
        <v>255246</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2529700</v>
      </c>
      <c r="S36" s="643"/>
      <c r="T36" s="643"/>
      <c r="U36" s="643"/>
      <c r="V36" s="643"/>
      <c r="W36" s="643"/>
      <c r="X36" s="643"/>
      <c r="Y36" s="644"/>
      <c r="Z36" s="675">
        <v>5.9</v>
      </c>
      <c r="AA36" s="675"/>
      <c r="AB36" s="675"/>
      <c r="AC36" s="675"/>
      <c r="AD36" s="676" t="s">
        <v>139</v>
      </c>
      <c r="AE36" s="676"/>
      <c r="AF36" s="676"/>
      <c r="AG36" s="676"/>
      <c r="AH36" s="676"/>
      <c r="AI36" s="676"/>
      <c r="AJ36" s="676"/>
      <c r="AK36" s="676"/>
      <c r="AL36" s="645" t="s">
        <v>139</v>
      </c>
      <c r="AM36" s="646"/>
      <c r="AN36" s="646"/>
      <c r="AO36" s="677"/>
      <c r="AP36" s="235"/>
      <c r="AQ36" s="694" t="s">
        <v>326</v>
      </c>
      <c r="AR36" s="695"/>
      <c r="AS36" s="695"/>
      <c r="AT36" s="695"/>
      <c r="AU36" s="695"/>
      <c r="AV36" s="695"/>
      <c r="AW36" s="695"/>
      <c r="AX36" s="695"/>
      <c r="AY36" s="696"/>
      <c r="AZ36" s="697">
        <v>3054954</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185457</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10861953</v>
      </c>
      <c r="CS36" s="643"/>
      <c r="CT36" s="643"/>
      <c r="CU36" s="643"/>
      <c r="CV36" s="643"/>
      <c r="CW36" s="643"/>
      <c r="CX36" s="643"/>
      <c r="CY36" s="644"/>
      <c r="CZ36" s="645">
        <v>27.1</v>
      </c>
      <c r="DA36" s="663"/>
      <c r="DB36" s="663"/>
      <c r="DC36" s="664"/>
      <c r="DD36" s="648">
        <v>4280972</v>
      </c>
      <c r="DE36" s="643"/>
      <c r="DF36" s="643"/>
      <c r="DG36" s="643"/>
      <c r="DH36" s="643"/>
      <c r="DI36" s="643"/>
      <c r="DJ36" s="643"/>
      <c r="DK36" s="644"/>
      <c r="DL36" s="648">
        <v>3045090</v>
      </c>
      <c r="DM36" s="643"/>
      <c r="DN36" s="643"/>
      <c r="DO36" s="643"/>
      <c r="DP36" s="643"/>
      <c r="DQ36" s="643"/>
      <c r="DR36" s="643"/>
      <c r="DS36" s="643"/>
      <c r="DT36" s="643"/>
      <c r="DU36" s="643"/>
      <c r="DV36" s="644"/>
      <c r="DW36" s="645">
        <v>18.2</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2368450</v>
      </c>
      <c r="S37" s="643"/>
      <c r="T37" s="643"/>
      <c r="U37" s="643"/>
      <c r="V37" s="643"/>
      <c r="W37" s="643"/>
      <c r="X37" s="643"/>
      <c r="Y37" s="644"/>
      <c r="Z37" s="675">
        <v>5.6</v>
      </c>
      <c r="AA37" s="675"/>
      <c r="AB37" s="675"/>
      <c r="AC37" s="675"/>
      <c r="AD37" s="676" t="s">
        <v>139</v>
      </c>
      <c r="AE37" s="676"/>
      <c r="AF37" s="676"/>
      <c r="AG37" s="676"/>
      <c r="AH37" s="676"/>
      <c r="AI37" s="676"/>
      <c r="AJ37" s="676"/>
      <c r="AK37" s="676"/>
      <c r="AL37" s="645" t="s">
        <v>139</v>
      </c>
      <c r="AM37" s="646"/>
      <c r="AN37" s="646"/>
      <c r="AO37" s="677"/>
      <c r="AQ37" s="685" t="s">
        <v>330</v>
      </c>
      <c r="AR37" s="686"/>
      <c r="AS37" s="686"/>
      <c r="AT37" s="686"/>
      <c r="AU37" s="686"/>
      <c r="AV37" s="686"/>
      <c r="AW37" s="686"/>
      <c r="AX37" s="686"/>
      <c r="AY37" s="687"/>
      <c r="AZ37" s="642">
        <v>624789</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163916</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1863211</v>
      </c>
      <c r="CS37" s="661"/>
      <c r="CT37" s="661"/>
      <c r="CU37" s="661"/>
      <c r="CV37" s="661"/>
      <c r="CW37" s="661"/>
      <c r="CX37" s="661"/>
      <c r="CY37" s="662"/>
      <c r="CZ37" s="645">
        <v>4.7</v>
      </c>
      <c r="DA37" s="663"/>
      <c r="DB37" s="663"/>
      <c r="DC37" s="664"/>
      <c r="DD37" s="648">
        <v>1857599</v>
      </c>
      <c r="DE37" s="661"/>
      <c r="DF37" s="661"/>
      <c r="DG37" s="661"/>
      <c r="DH37" s="661"/>
      <c r="DI37" s="661"/>
      <c r="DJ37" s="661"/>
      <c r="DK37" s="662"/>
      <c r="DL37" s="648">
        <v>1832791</v>
      </c>
      <c r="DM37" s="661"/>
      <c r="DN37" s="661"/>
      <c r="DO37" s="661"/>
      <c r="DP37" s="661"/>
      <c r="DQ37" s="661"/>
      <c r="DR37" s="661"/>
      <c r="DS37" s="661"/>
      <c r="DT37" s="661"/>
      <c r="DU37" s="661"/>
      <c r="DV37" s="662"/>
      <c r="DW37" s="645">
        <v>10.9</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967931</v>
      </c>
      <c r="S38" s="643"/>
      <c r="T38" s="643"/>
      <c r="U38" s="643"/>
      <c r="V38" s="643"/>
      <c r="W38" s="643"/>
      <c r="X38" s="643"/>
      <c r="Y38" s="644"/>
      <c r="Z38" s="675">
        <v>2.2999999999999998</v>
      </c>
      <c r="AA38" s="675"/>
      <c r="AB38" s="675"/>
      <c r="AC38" s="675"/>
      <c r="AD38" s="676">
        <v>239</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227801</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7282</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2144748</v>
      </c>
      <c r="CS38" s="643"/>
      <c r="CT38" s="643"/>
      <c r="CU38" s="643"/>
      <c r="CV38" s="643"/>
      <c r="CW38" s="643"/>
      <c r="CX38" s="643"/>
      <c r="CY38" s="644"/>
      <c r="CZ38" s="645">
        <v>5.4</v>
      </c>
      <c r="DA38" s="663"/>
      <c r="DB38" s="663"/>
      <c r="DC38" s="664"/>
      <c r="DD38" s="648">
        <v>1781410</v>
      </c>
      <c r="DE38" s="643"/>
      <c r="DF38" s="643"/>
      <c r="DG38" s="643"/>
      <c r="DH38" s="643"/>
      <c r="DI38" s="643"/>
      <c r="DJ38" s="643"/>
      <c r="DK38" s="644"/>
      <c r="DL38" s="648">
        <v>1752538</v>
      </c>
      <c r="DM38" s="643"/>
      <c r="DN38" s="643"/>
      <c r="DO38" s="643"/>
      <c r="DP38" s="643"/>
      <c r="DQ38" s="643"/>
      <c r="DR38" s="643"/>
      <c r="DS38" s="643"/>
      <c r="DT38" s="643"/>
      <c r="DU38" s="643"/>
      <c r="DV38" s="644"/>
      <c r="DW38" s="645">
        <v>10.4</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3340013</v>
      </c>
      <c r="S39" s="643"/>
      <c r="T39" s="643"/>
      <c r="U39" s="643"/>
      <c r="V39" s="643"/>
      <c r="W39" s="643"/>
      <c r="X39" s="643"/>
      <c r="Y39" s="644"/>
      <c r="Z39" s="675">
        <v>7.9</v>
      </c>
      <c r="AA39" s="675"/>
      <c r="AB39" s="675"/>
      <c r="AC39" s="675"/>
      <c r="AD39" s="676" t="s">
        <v>139</v>
      </c>
      <c r="AE39" s="676"/>
      <c r="AF39" s="676"/>
      <c r="AG39" s="676"/>
      <c r="AH39" s="676"/>
      <c r="AI39" s="676"/>
      <c r="AJ39" s="676"/>
      <c r="AK39" s="676"/>
      <c r="AL39" s="645" t="s">
        <v>139</v>
      </c>
      <c r="AM39" s="646"/>
      <c r="AN39" s="646"/>
      <c r="AO39" s="677"/>
      <c r="AQ39" s="685" t="s">
        <v>338</v>
      </c>
      <c r="AR39" s="686"/>
      <c r="AS39" s="686"/>
      <c r="AT39" s="686"/>
      <c r="AU39" s="686"/>
      <c r="AV39" s="686"/>
      <c r="AW39" s="686"/>
      <c r="AX39" s="686"/>
      <c r="AY39" s="687"/>
      <c r="AZ39" s="642">
        <v>57528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11573</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1917704</v>
      </c>
      <c r="CS39" s="661"/>
      <c r="CT39" s="661"/>
      <c r="CU39" s="661"/>
      <c r="CV39" s="661"/>
      <c r="CW39" s="661"/>
      <c r="CX39" s="661"/>
      <c r="CY39" s="662"/>
      <c r="CZ39" s="645">
        <v>4.8</v>
      </c>
      <c r="DA39" s="663"/>
      <c r="DB39" s="663"/>
      <c r="DC39" s="664"/>
      <c r="DD39" s="648">
        <v>1825463</v>
      </c>
      <c r="DE39" s="661"/>
      <c r="DF39" s="661"/>
      <c r="DG39" s="661"/>
      <c r="DH39" s="661"/>
      <c r="DI39" s="661"/>
      <c r="DJ39" s="661"/>
      <c r="DK39" s="662"/>
      <c r="DL39" s="648" t="s">
        <v>139</v>
      </c>
      <c r="DM39" s="661"/>
      <c r="DN39" s="661"/>
      <c r="DO39" s="661"/>
      <c r="DP39" s="661"/>
      <c r="DQ39" s="661"/>
      <c r="DR39" s="661"/>
      <c r="DS39" s="661"/>
      <c r="DT39" s="661"/>
      <c r="DU39" s="661"/>
      <c r="DV39" s="662"/>
      <c r="DW39" s="645" t="s">
        <v>139</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139</v>
      </c>
      <c r="S40" s="643"/>
      <c r="T40" s="643"/>
      <c r="U40" s="643"/>
      <c r="V40" s="643"/>
      <c r="W40" s="643"/>
      <c r="X40" s="643"/>
      <c r="Y40" s="644"/>
      <c r="Z40" s="675" t="s">
        <v>139</v>
      </c>
      <c r="AA40" s="675"/>
      <c r="AB40" s="675"/>
      <c r="AC40" s="675"/>
      <c r="AD40" s="676" t="s">
        <v>139</v>
      </c>
      <c r="AE40" s="676"/>
      <c r="AF40" s="676"/>
      <c r="AG40" s="676"/>
      <c r="AH40" s="676"/>
      <c r="AI40" s="676"/>
      <c r="AJ40" s="676"/>
      <c r="AK40" s="676"/>
      <c r="AL40" s="645" t="s">
        <v>139</v>
      </c>
      <c r="AM40" s="646"/>
      <c r="AN40" s="646"/>
      <c r="AO40" s="677"/>
      <c r="AQ40" s="685" t="s">
        <v>342</v>
      </c>
      <c r="AR40" s="686"/>
      <c r="AS40" s="686"/>
      <c r="AT40" s="686"/>
      <c r="AU40" s="686"/>
      <c r="AV40" s="686"/>
      <c r="AW40" s="686"/>
      <c r="AX40" s="686"/>
      <c r="AY40" s="687"/>
      <c r="AZ40" s="642">
        <v>720</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92</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797881</v>
      </c>
      <c r="CS40" s="643"/>
      <c r="CT40" s="643"/>
      <c r="CU40" s="643"/>
      <c r="CV40" s="643"/>
      <c r="CW40" s="643"/>
      <c r="CX40" s="643"/>
      <c r="CY40" s="644"/>
      <c r="CZ40" s="645">
        <v>2</v>
      </c>
      <c r="DA40" s="663"/>
      <c r="DB40" s="663"/>
      <c r="DC40" s="664"/>
      <c r="DD40" s="648">
        <v>82827</v>
      </c>
      <c r="DE40" s="643"/>
      <c r="DF40" s="643"/>
      <c r="DG40" s="643"/>
      <c r="DH40" s="643"/>
      <c r="DI40" s="643"/>
      <c r="DJ40" s="643"/>
      <c r="DK40" s="644"/>
      <c r="DL40" s="648">
        <v>32737</v>
      </c>
      <c r="DM40" s="643"/>
      <c r="DN40" s="643"/>
      <c r="DO40" s="643"/>
      <c r="DP40" s="643"/>
      <c r="DQ40" s="643"/>
      <c r="DR40" s="643"/>
      <c r="DS40" s="643"/>
      <c r="DT40" s="643"/>
      <c r="DU40" s="643"/>
      <c r="DV40" s="644"/>
      <c r="DW40" s="645">
        <v>0.2</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139</v>
      </c>
      <c r="AA41" s="675"/>
      <c r="AB41" s="675"/>
      <c r="AC41" s="675"/>
      <c r="AD41" s="676" t="s">
        <v>139</v>
      </c>
      <c r="AE41" s="676"/>
      <c r="AF41" s="676"/>
      <c r="AG41" s="676"/>
      <c r="AH41" s="676"/>
      <c r="AI41" s="676"/>
      <c r="AJ41" s="676"/>
      <c r="AK41" s="676"/>
      <c r="AL41" s="645" t="s">
        <v>139</v>
      </c>
      <c r="AM41" s="646"/>
      <c r="AN41" s="646"/>
      <c r="AO41" s="677"/>
      <c r="AQ41" s="685" t="s">
        <v>347</v>
      </c>
      <c r="AR41" s="686"/>
      <c r="AS41" s="686"/>
      <c r="AT41" s="686"/>
      <c r="AU41" s="686"/>
      <c r="AV41" s="686"/>
      <c r="AW41" s="686"/>
      <c r="AX41" s="686"/>
      <c r="AY41" s="687"/>
      <c r="AZ41" s="642">
        <v>450734</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139</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139</v>
      </c>
      <c r="CS41" s="661"/>
      <c r="CT41" s="661"/>
      <c r="CU41" s="661"/>
      <c r="CV41" s="661"/>
      <c r="CW41" s="661"/>
      <c r="CX41" s="661"/>
      <c r="CY41" s="662"/>
      <c r="CZ41" s="645" t="s">
        <v>139</v>
      </c>
      <c r="DA41" s="663"/>
      <c r="DB41" s="663"/>
      <c r="DC41" s="664"/>
      <c r="DD41" s="648" t="s">
        <v>139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651757</v>
      </c>
      <c r="S42" s="643"/>
      <c r="T42" s="643"/>
      <c r="U42" s="643"/>
      <c r="V42" s="643"/>
      <c r="W42" s="643"/>
      <c r="X42" s="643"/>
      <c r="Y42" s="644"/>
      <c r="Z42" s="675">
        <v>1.5</v>
      </c>
      <c r="AA42" s="675"/>
      <c r="AB42" s="675"/>
      <c r="AC42" s="675"/>
      <c r="AD42" s="676" t="s">
        <v>139</v>
      </c>
      <c r="AE42" s="676"/>
      <c r="AF42" s="676"/>
      <c r="AG42" s="676"/>
      <c r="AH42" s="676"/>
      <c r="AI42" s="676"/>
      <c r="AJ42" s="676"/>
      <c r="AK42" s="676"/>
      <c r="AL42" s="645" t="s">
        <v>139</v>
      </c>
      <c r="AM42" s="646"/>
      <c r="AN42" s="646"/>
      <c r="AO42" s="677"/>
      <c r="AQ42" s="678" t="s">
        <v>351</v>
      </c>
      <c r="AR42" s="679"/>
      <c r="AS42" s="679"/>
      <c r="AT42" s="679"/>
      <c r="AU42" s="679"/>
      <c r="AV42" s="679"/>
      <c r="AW42" s="679"/>
      <c r="AX42" s="679"/>
      <c r="AY42" s="680"/>
      <c r="AZ42" s="626">
        <v>1693382</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315</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6143151</v>
      </c>
      <c r="CS42" s="643"/>
      <c r="CT42" s="643"/>
      <c r="CU42" s="643"/>
      <c r="CV42" s="643"/>
      <c r="CW42" s="643"/>
      <c r="CX42" s="643"/>
      <c r="CY42" s="644"/>
      <c r="CZ42" s="645">
        <v>15.3</v>
      </c>
      <c r="DA42" s="646"/>
      <c r="DB42" s="646"/>
      <c r="DC42" s="647"/>
      <c r="DD42" s="648">
        <v>1372752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42527164</v>
      </c>
      <c r="S43" s="665"/>
      <c r="T43" s="665"/>
      <c r="U43" s="665"/>
      <c r="V43" s="665"/>
      <c r="W43" s="665"/>
      <c r="X43" s="665"/>
      <c r="Y43" s="666"/>
      <c r="Z43" s="667">
        <v>100</v>
      </c>
      <c r="AA43" s="667"/>
      <c r="AB43" s="667"/>
      <c r="AC43" s="667"/>
      <c r="AD43" s="668">
        <v>16122384</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155656</v>
      </c>
      <c r="CS43" s="661"/>
      <c r="CT43" s="661"/>
      <c r="CU43" s="661"/>
      <c r="CV43" s="661"/>
      <c r="CW43" s="661"/>
      <c r="CX43" s="661"/>
      <c r="CY43" s="662"/>
      <c r="CZ43" s="645">
        <v>0.4</v>
      </c>
      <c r="DA43" s="663"/>
      <c r="DB43" s="663"/>
      <c r="DC43" s="664"/>
      <c r="DD43" s="648">
        <v>155656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4162425</v>
      </c>
      <c r="CS44" s="643"/>
      <c r="CT44" s="643"/>
      <c r="CU44" s="643"/>
      <c r="CV44" s="643"/>
      <c r="CW44" s="643"/>
      <c r="CX44" s="643"/>
      <c r="CY44" s="644"/>
      <c r="CZ44" s="645">
        <v>10.4</v>
      </c>
      <c r="DA44" s="646"/>
      <c r="DB44" s="646"/>
      <c r="DC44" s="647"/>
      <c r="DD44" s="648">
        <v>1027923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2155370</v>
      </c>
      <c r="CS45" s="661"/>
      <c r="CT45" s="661"/>
      <c r="CU45" s="661"/>
      <c r="CV45" s="661"/>
      <c r="CW45" s="661"/>
      <c r="CX45" s="661"/>
      <c r="CY45" s="662"/>
      <c r="CZ45" s="645">
        <v>5.4</v>
      </c>
      <c r="DA45" s="663"/>
      <c r="DB45" s="663"/>
      <c r="DC45" s="664"/>
      <c r="DD45" s="648">
        <v>354691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1919267</v>
      </c>
      <c r="CS46" s="643"/>
      <c r="CT46" s="643"/>
      <c r="CU46" s="643"/>
      <c r="CV46" s="643"/>
      <c r="CW46" s="643"/>
      <c r="CX46" s="643"/>
      <c r="CY46" s="644"/>
      <c r="CZ46" s="645">
        <v>4.8</v>
      </c>
      <c r="DA46" s="646"/>
      <c r="DB46" s="646"/>
      <c r="DC46" s="647"/>
      <c r="DD46" s="648">
        <v>665044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1980726</v>
      </c>
      <c r="CS47" s="661"/>
      <c r="CT47" s="661"/>
      <c r="CU47" s="661"/>
      <c r="CV47" s="661"/>
      <c r="CW47" s="661"/>
      <c r="CX47" s="661"/>
      <c r="CY47" s="662"/>
      <c r="CZ47" s="645">
        <v>4.9000000000000004</v>
      </c>
      <c r="DA47" s="663"/>
      <c r="DB47" s="663"/>
      <c r="DC47" s="664"/>
      <c r="DD47" s="648">
        <v>344829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139</v>
      </c>
      <c r="CS48" s="643"/>
      <c r="CT48" s="643"/>
      <c r="CU48" s="643"/>
      <c r="CV48" s="643"/>
      <c r="CW48" s="643"/>
      <c r="CX48" s="643"/>
      <c r="CY48" s="644"/>
      <c r="CZ48" s="645" t="s">
        <v>139</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40025903</v>
      </c>
      <c r="CS49" s="627"/>
      <c r="CT49" s="627"/>
      <c r="CU49" s="627"/>
      <c r="CV49" s="627"/>
      <c r="CW49" s="627"/>
      <c r="CX49" s="627"/>
      <c r="CY49" s="628"/>
      <c r="CZ49" s="629">
        <v>100</v>
      </c>
      <c r="DA49" s="630"/>
      <c r="DB49" s="630"/>
      <c r="DC49" s="631"/>
      <c r="DD49" s="632">
        <v>21034888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Xuyy7RiU1TMHi2z3v9OA5s+wyqSKrjUCAUVwBQrKexor6fRnbzgnZlXwjD3fGeRYpmZhW2J4mQL6wpE3WFadw==" saltValue="MB0NhJx//XuL3lq8IW78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42567</v>
      </c>
      <c r="R7" s="1162"/>
      <c r="S7" s="1162"/>
      <c r="T7" s="1162"/>
      <c r="U7" s="1162"/>
      <c r="V7" s="1162">
        <v>40066</v>
      </c>
      <c r="W7" s="1162"/>
      <c r="X7" s="1162"/>
      <c r="Y7" s="1162"/>
      <c r="Z7" s="1162"/>
      <c r="AA7" s="1162">
        <v>2501</v>
      </c>
      <c r="AB7" s="1162"/>
      <c r="AC7" s="1162"/>
      <c r="AD7" s="1162"/>
      <c r="AE7" s="1163"/>
      <c r="AF7" s="1164">
        <v>1656</v>
      </c>
      <c r="AG7" s="1165"/>
      <c r="AH7" s="1165"/>
      <c r="AI7" s="1165"/>
      <c r="AJ7" s="1166"/>
      <c r="AK7" s="1148">
        <v>2527</v>
      </c>
      <c r="AL7" s="1149"/>
      <c r="AM7" s="1149"/>
      <c r="AN7" s="1149"/>
      <c r="AO7" s="1149"/>
      <c r="AP7" s="1149">
        <v>32943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612</v>
      </c>
      <c r="BT7" s="1153"/>
      <c r="BU7" s="1153"/>
      <c r="BV7" s="1153"/>
      <c r="BW7" s="1153"/>
      <c r="BX7" s="1153"/>
      <c r="BY7" s="1153"/>
      <c r="BZ7" s="1153"/>
      <c r="CA7" s="1153"/>
      <c r="CB7" s="1153"/>
      <c r="CC7" s="1153"/>
      <c r="CD7" s="1153"/>
      <c r="CE7" s="1153"/>
      <c r="CF7" s="1153"/>
      <c r="CG7" s="1154"/>
      <c r="CH7" s="1145">
        <v>-3</v>
      </c>
      <c r="CI7" s="1146"/>
      <c r="CJ7" s="1146"/>
      <c r="CK7" s="1146"/>
      <c r="CL7" s="1147"/>
      <c r="CM7" s="1145">
        <v>132</v>
      </c>
      <c r="CN7" s="1146"/>
      <c r="CO7" s="1146"/>
      <c r="CP7" s="1146"/>
      <c r="CQ7" s="1147"/>
      <c r="CR7" s="1145">
        <v>25</v>
      </c>
      <c r="CS7" s="1146"/>
      <c r="CT7" s="1146"/>
      <c r="CU7" s="1146"/>
      <c r="CV7" s="1147"/>
      <c r="CW7" s="1145">
        <v>1</v>
      </c>
      <c r="CX7" s="1146"/>
      <c r="CY7" s="1146"/>
      <c r="CZ7" s="1146"/>
      <c r="DA7" s="1147"/>
      <c r="DB7" s="1145" t="s">
        <v>600</v>
      </c>
      <c r="DC7" s="1146"/>
      <c r="DD7" s="1146"/>
      <c r="DE7" s="1146"/>
      <c r="DF7" s="1147"/>
      <c r="DG7" s="1145" t="s">
        <v>600</v>
      </c>
      <c r="DH7" s="1146"/>
      <c r="DI7" s="1146"/>
      <c r="DJ7" s="1146"/>
      <c r="DK7" s="1147"/>
      <c r="DL7" s="1145" t="s">
        <v>600</v>
      </c>
      <c r="DM7" s="1146"/>
      <c r="DN7" s="1146"/>
      <c r="DO7" s="1146"/>
      <c r="DP7" s="1147"/>
      <c r="DQ7" s="1145" t="s">
        <v>600</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0</v>
      </c>
      <c r="R8" s="1101"/>
      <c r="S8" s="1101"/>
      <c r="T8" s="1101"/>
      <c r="U8" s="1101"/>
      <c r="V8" s="1101">
        <v>0</v>
      </c>
      <c r="W8" s="1101"/>
      <c r="X8" s="1101"/>
      <c r="Y8" s="1101"/>
      <c r="Z8" s="1101"/>
      <c r="AA8" s="1101">
        <v>0</v>
      </c>
      <c r="AB8" s="1101"/>
      <c r="AC8" s="1101"/>
      <c r="AD8" s="1101"/>
      <c r="AE8" s="1102"/>
      <c r="AF8" s="1076" t="s">
        <v>389</v>
      </c>
      <c r="AG8" s="1077"/>
      <c r="AH8" s="1077"/>
      <c r="AI8" s="1077"/>
      <c r="AJ8" s="1078"/>
      <c r="AK8" s="1143" t="s">
        <v>599</v>
      </c>
      <c r="AL8" s="1144"/>
      <c r="AM8" s="1144"/>
      <c r="AN8" s="1144"/>
      <c r="AO8" s="1144"/>
      <c r="AP8" s="1144" t="s">
        <v>599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613</v>
      </c>
      <c r="BT8" s="1072"/>
      <c r="BU8" s="1072"/>
      <c r="BV8" s="1072"/>
      <c r="BW8" s="1072"/>
      <c r="BX8" s="1072"/>
      <c r="BY8" s="1072"/>
      <c r="BZ8" s="1072"/>
      <c r="CA8" s="1072"/>
      <c r="CB8" s="1072"/>
      <c r="CC8" s="1072"/>
      <c r="CD8" s="1072"/>
      <c r="CE8" s="1072"/>
      <c r="CF8" s="1072"/>
      <c r="CG8" s="1073"/>
      <c r="CH8" s="1046">
        <v>12</v>
      </c>
      <c r="CI8" s="1047"/>
      <c r="CJ8" s="1047"/>
      <c r="CK8" s="1047"/>
      <c r="CL8" s="1048"/>
      <c r="CM8" s="1046">
        <v>23</v>
      </c>
      <c r="CN8" s="1047"/>
      <c r="CO8" s="1047"/>
      <c r="CP8" s="1047"/>
      <c r="CQ8" s="1048"/>
      <c r="CR8" s="1046">
        <v>10</v>
      </c>
      <c r="CS8" s="1047"/>
      <c r="CT8" s="1047"/>
      <c r="CU8" s="1047"/>
      <c r="CV8" s="1048"/>
      <c r="CW8" s="1046">
        <v>50</v>
      </c>
      <c r="CX8" s="1047"/>
      <c r="CY8" s="1047"/>
      <c r="CZ8" s="1047"/>
      <c r="DA8" s="1048"/>
      <c r="DB8" s="1046" t="s">
        <v>600</v>
      </c>
      <c r="DC8" s="1047"/>
      <c r="DD8" s="1047"/>
      <c r="DE8" s="1047"/>
      <c r="DF8" s="1048"/>
      <c r="DG8" s="1046" t="s">
        <v>600</v>
      </c>
      <c r="DH8" s="1047"/>
      <c r="DI8" s="1047"/>
      <c r="DJ8" s="1047"/>
      <c r="DK8" s="1048"/>
      <c r="DL8" s="1046" t="s">
        <v>600</v>
      </c>
      <c r="DM8" s="1047"/>
      <c r="DN8" s="1047"/>
      <c r="DO8" s="1047"/>
      <c r="DP8" s="1048"/>
      <c r="DQ8" s="1046" t="s">
        <v>600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614</v>
      </c>
      <c r="BT9" s="1072"/>
      <c r="BU9" s="1072"/>
      <c r="BV9" s="1072"/>
      <c r="BW9" s="1072"/>
      <c r="BX9" s="1072"/>
      <c r="BY9" s="1072"/>
      <c r="BZ9" s="1072"/>
      <c r="CA9" s="1072"/>
      <c r="CB9" s="1072"/>
      <c r="CC9" s="1072"/>
      <c r="CD9" s="1072"/>
      <c r="CE9" s="1072"/>
      <c r="CF9" s="1072"/>
      <c r="CG9" s="1073"/>
      <c r="CH9" s="1046">
        <v>-24</v>
      </c>
      <c r="CI9" s="1047"/>
      <c r="CJ9" s="1047"/>
      <c r="CK9" s="1047"/>
      <c r="CL9" s="1048"/>
      <c r="CM9" s="1046">
        <v>138</v>
      </c>
      <c r="CN9" s="1047"/>
      <c r="CO9" s="1047"/>
      <c r="CP9" s="1047"/>
      <c r="CQ9" s="1048"/>
      <c r="CR9" s="1046">
        <v>25</v>
      </c>
      <c r="CS9" s="1047"/>
      <c r="CT9" s="1047"/>
      <c r="CU9" s="1047"/>
      <c r="CV9" s="1048"/>
      <c r="CW9" s="1046" t="s">
        <v>600</v>
      </c>
      <c r="CX9" s="1047"/>
      <c r="CY9" s="1047"/>
      <c r="CZ9" s="1047"/>
      <c r="DA9" s="1048"/>
      <c r="DB9" s="1046" t="s">
        <v>600</v>
      </c>
      <c r="DC9" s="1047"/>
      <c r="DD9" s="1047"/>
      <c r="DE9" s="1047"/>
      <c r="DF9" s="1048"/>
      <c r="DG9" s="1046" t="s">
        <v>600</v>
      </c>
      <c r="DH9" s="1047"/>
      <c r="DI9" s="1047"/>
      <c r="DJ9" s="1047"/>
      <c r="DK9" s="1048"/>
      <c r="DL9" s="1046" t="s">
        <v>600</v>
      </c>
      <c r="DM9" s="1047"/>
      <c r="DN9" s="1047"/>
      <c r="DO9" s="1047"/>
      <c r="DP9" s="1048"/>
      <c r="DQ9" s="1046" t="s">
        <v>600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42527</v>
      </c>
      <c r="R23" s="1126"/>
      <c r="S23" s="1126"/>
      <c r="T23" s="1126"/>
      <c r="U23" s="1126"/>
      <c r="V23" s="1126">
        <v>40026</v>
      </c>
      <c r="W23" s="1126"/>
      <c r="X23" s="1126"/>
      <c r="Y23" s="1126"/>
      <c r="Z23" s="1126"/>
      <c r="AA23" s="1126">
        <v>2501</v>
      </c>
      <c r="AB23" s="1126"/>
      <c r="AC23" s="1126"/>
      <c r="AD23" s="1126"/>
      <c r="AE23" s="1127"/>
      <c r="AF23" s="1128">
        <v>1656</v>
      </c>
      <c r="AG23" s="1126"/>
      <c r="AH23" s="1126"/>
      <c r="AI23" s="1126"/>
      <c r="AJ23" s="1129"/>
      <c r="AK23" s="1130"/>
      <c r="AL23" s="1131"/>
      <c r="AM23" s="1131"/>
      <c r="AN23" s="1131"/>
      <c r="AO23" s="1131"/>
      <c r="AP23" s="1126">
        <v>32943</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5379</v>
      </c>
      <c r="R28" s="1111"/>
      <c r="S28" s="1111"/>
      <c r="T28" s="1111"/>
      <c r="U28" s="1111"/>
      <c r="V28" s="1111">
        <v>5188</v>
      </c>
      <c r="W28" s="1111"/>
      <c r="X28" s="1111"/>
      <c r="Y28" s="1111"/>
      <c r="Z28" s="1111"/>
      <c r="AA28" s="1111">
        <v>191</v>
      </c>
      <c r="AB28" s="1111"/>
      <c r="AC28" s="1111"/>
      <c r="AD28" s="1111"/>
      <c r="AE28" s="1112"/>
      <c r="AF28" s="1113">
        <v>191</v>
      </c>
      <c r="AG28" s="1111"/>
      <c r="AH28" s="1111"/>
      <c r="AI28" s="1111"/>
      <c r="AJ28" s="1114"/>
      <c r="AK28" s="1115">
        <v>442</v>
      </c>
      <c r="AL28" s="1103"/>
      <c r="AM28" s="1103"/>
      <c r="AN28" s="1103"/>
      <c r="AO28" s="1103"/>
      <c r="AP28" s="1103" t="s">
        <v>599</v>
      </c>
      <c r="AQ28" s="1103"/>
      <c r="AR28" s="1103"/>
      <c r="AS28" s="1103"/>
      <c r="AT28" s="1103"/>
      <c r="AU28" s="1103" t="s">
        <v>599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93</v>
      </c>
      <c r="R29" s="1101"/>
      <c r="S29" s="1101"/>
      <c r="T29" s="1101"/>
      <c r="U29" s="1101"/>
      <c r="V29" s="1101">
        <v>91</v>
      </c>
      <c r="W29" s="1101"/>
      <c r="X29" s="1101"/>
      <c r="Y29" s="1101"/>
      <c r="Z29" s="1101"/>
      <c r="AA29" s="1101">
        <v>2</v>
      </c>
      <c r="AB29" s="1101"/>
      <c r="AC29" s="1101"/>
      <c r="AD29" s="1101"/>
      <c r="AE29" s="1102"/>
      <c r="AF29" s="1076">
        <v>2</v>
      </c>
      <c r="AG29" s="1077"/>
      <c r="AH29" s="1077"/>
      <c r="AI29" s="1077"/>
      <c r="AJ29" s="1078"/>
      <c r="AK29" s="1037">
        <v>33</v>
      </c>
      <c r="AL29" s="1028"/>
      <c r="AM29" s="1028"/>
      <c r="AN29" s="1028"/>
      <c r="AO29" s="1028"/>
      <c r="AP29" s="1028" t="s">
        <v>599</v>
      </c>
      <c r="AQ29" s="1028"/>
      <c r="AR29" s="1028"/>
      <c r="AS29" s="1028"/>
      <c r="AT29" s="1028"/>
      <c r="AU29" s="1028" t="s">
        <v>599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657</v>
      </c>
      <c r="R30" s="1101"/>
      <c r="S30" s="1101"/>
      <c r="T30" s="1101"/>
      <c r="U30" s="1101"/>
      <c r="V30" s="1101">
        <v>654</v>
      </c>
      <c r="W30" s="1101"/>
      <c r="X30" s="1101"/>
      <c r="Y30" s="1101"/>
      <c r="Z30" s="1101"/>
      <c r="AA30" s="1101">
        <v>2</v>
      </c>
      <c r="AB30" s="1101"/>
      <c r="AC30" s="1101"/>
      <c r="AD30" s="1101"/>
      <c r="AE30" s="1102"/>
      <c r="AF30" s="1076">
        <v>2</v>
      </c>
      <c r="AG30" s="1077"/>
      <c r="AH30" s="1077"/>
      <c r="AI30" s="1077"/>
      <c r="AJ30" s="1078"/>
      <c r="AK30" s="1037">
        <v>161</v>
      </c>
      <c r="AL30" s="1028"/>
      <c r="AM30" s="1028"/>
      <c r="AN30" s="1028"/>
      <c r="AO30" s="1028"/>
      <c r="AP30" s="1028" t="s">
        <v>599</v>
      </c>
      <c r="AQ30" s="1028"/>
      <c r="AR30" s="1028"/>
      <c r="AS30" s="1028"/>
      <c r="AT30" s="1028"/>
      <c r="AU30" s="1028" t="s">
        <v>599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6321</v>
      </c>
      <c r="R31" s="1101"/>
      <c r="S31" s="1101"/>
      <c r="T31" s="1101"/>
      <c r="U31" s="1101"/>
      <c r="V31" s="1101">
        <v>5816</v>
      </c>
      <c r="W31" s="1101"/>
      <c r="X31" s="1101"/>
      <c r="Y31" s="1101"/>
      <c r="Z31" s="1101"/>
      <c r="AA31" s="1101">
        <v>505</v>
      </c>
      <c r="AB31" s="1101"/>
      <c r="AC31" s="1101"/>
      <c r="AD31" s="1101"/>
      <c r="AE31" s="1102"/>
      <c r="AF31" s="1076">
        <v>505</v>
      </c>
      <c r="AG31" s="1077"/>
      <c r="AH31" s="1077"/>
      <c r="AI31" s="1077"/>
      <c r="AJ31" s="1078"/>
      <c r="AK31" s="1037">
        <v>932</v>
      </c>
      <c r="AL31" s="1028"/>
      <c r="AM31" s="1028"/>
      <c r="AN31" s="1028"/>
      <c r="AO31" s="1028"/>
      <c r="AP31" s="1028" t="s">
        <v>599</v>
      </c>
      <c r="AQ31" s="1028"/>
      <c r="AR31" s="1028"/>
      <c r="AS31" s="1028"/>
      <c r="AT31" s="1028"/>
      <c r="AU31" s="1028" t="s">
        <v>599</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1378</v>
      </c>
      <c r="R32" s="1101"/>
      <c r="S32" s="1101"/>
      <c r="T32" s="1101"/>
      <c r="U32" s="1101"/>
      <c r="V32" s="1101">
        <v>1205</v>
      </c>
      <c r="W32" s="1101"/>
      <c r="X32" s="1101"/>
      <c r="Y32" s="1101"/>
      <c r="Z32" s="1101"/>
      <c r="AA32" s="1101">
        <v>172</v>
      </c>
      <c r="AB32" s="1101"/>
      <c r="AC32" s="1101"/>
      <c r="AD32" s="1101"/>
      <c r="AE32" s="1102"/>
      <c r="AF32" s="1076">
        <v>3092</v>
      </c>
      <c r="AG32" s="1077"/>
      <c r="AH32" s="1077"/>
      <c r="AI32" s="1077"/>
      <c r="AJ32" s="1078"/>
      <c r="AK32" s="1037">
        <v>285</v>
      </c>
      <c r="AL32" s="1028"/>
      <c r="AM32" s="1028"/>
      <c r="AN32" s="1028"/>
      <c r="AO32" s="1028"/>
      <c r="AP32" s="1028">
        <v>7768</v>
      </c>
      <c r="AQ32" s="1028"/>
      <c r="AR32" s="1028"/>
      <c r="AS32" s="1028"/>
      <c r="AT32" s="1028"/>
      <c r="AU32" s="1028">
        <v>2181</v>
      </c>
      <c r="AV32" s="1028"/>
      <c r="AW32" s="1028"/>
      <c r="AX32" s="1028"/>
      <c r="AY32" s="1028"/>
      <c r="AZ32" s="1099" t="s">
        <v>600</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1014</v>
      </c>
      <c r="R33" s="1101"/>
      <c r="S33" s="1101"/>
      <c r="T33" s="1101"/>
      <c r="U33" s="1101"/>
      <c r="V33" s="1101">
        <v>1014</v>
      </c>
      <c r="W33" s="1101"/>
      <c r="X33" s="1101"/>
      <c r="Y33" s="1101"/>
      <c r="Z33" s="1101"/>
      <c r="AA33" s="1101">
        <v>0</v>
      </c>
      <c r="AB33" s="1101"/>
      <c r="AC33" s="1101"/>
      <c r="AD33" s="1101"/>
      <c r="AE33" s="1102"/>
      <c r="AF33" s="1076">
        <v>672</v>
      </c>
      <c r="AG33" s="1077"/>
      <c r="AH33" s="1077"/>
      <c r="AI33" s="1077"/>
      <c r="AJ33" s="1078"/>
      <c r="AK33" s="1037">
        <v>625</v>
      </c>
      <c r="AL33" s="1028"/>
      <c r="AM33" s="1028"/>
      <c r="AN33" s="1028"/>
      <c r="AO33" s="1028"/>
      <c r="AP33" s="1028">
        <v>5061</v>
      </c>
      <c r="AQ33" s="1028"/>
      <c r="AR33" s="1028"/>
      <c r="AS33" s="1028"/>
      <c r="AT33" s="1028"/>
      <c r="AU33" s="1028">
        <v>5058</v>
      </c>
      <c r="AV33" s="1028"/>
      <c r="AW33" s="1028"/>
      <c r="AX33" s="1028"/>
      <c r="AY33" s="1028"/>
      <c r="AZ33" s="1099" t="s">
        <v>600</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348</v>
      </c>
      <c r="R34" s="1101"/>
      <c r="S34" s="1101"/>
      <c r="T34" s="1101"/>
      <c r="U34" s="1101"/>
      <c r="V34" s="1101">
        <v>342</v>
      </c>
      <c r="W34" s="1101"/>
      <c r="X34" s="1101"/>
      <c r="Y34" s="1101"/>
      <c r="Z34" s="1101"/>
      <c r="AA34" s="1101">
        <v>5</v>
      </c>
      <c r="AB34" s="1101"/>
      <c r="AC34" s="1101"/>
      <c r="AD34" s="1101"/>
      <c r="AE34" s="1102"/>
      <c r="AF34" s="1076">
        <v>97</v>
      </c>
      <c r="AG34" s="1077"/>
      <c r="AH34" s="1077"/>
      <c r="AI34" s="1077"/>
      <c r="AJ34" s="1078"/>
      <c r="AK34" s="1037" t="s">
        <v>600</v>
      </c>
      <c r="AL34" s="1028"/>
      <c r="AM34" s="1028"/>
      <c r="AN34" s="1028"/>
      <c r="AO34" s="1028"/>
      <c r="AP34" s="1028">
        <v>1152</v>
      </c>
      <c r="AQ34" s="1028"/>
      <c r="AR34" s="1028"/>
      <c r="AS34" s="1028"/>
      <c r="AT34" s="1028"/>
      <c r="AU34" s="1028" t="s">
        <v>600</v>
      </c>
      <c r="AV34" s="1028"/>
      <c r="AW34" s="1028"/>
      <c r="AX34" s="1028"/>
      <c r="AY34" s="1028"/>
      <c r="AZ34" s="1099" t="s">
        <v>600</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0</v>
      </c>
      <c r="R35" s="1101"/>
      <c r="S35" s="1101"/>
      <c r="T35" s="1101"/>
      <c r="U35" s="1101"/>
      <c r="V35" s="1101">
        <v>0</v>
      </c>
      <c r="W35" s="1101"/>
      <c r="X35" s="1101"/>
      <c r="Y35" s="1101"/>
      <c r="Z35" s="1101"/>
      <c r="AA35" s="1101">
        <v>0</v>
      </c>
      <c r="AB35" s="1101"/>
      <c r="AC35" s="1101"/>
      <c r="AD35" s="1101"/>
      <c r="AE35" s="1102"/>
      <c r="AF35" s="1076">
        <v>1</v>
      </c>
      <c r="AG35" s="1077"/>
      <c r="AH35" s="1077"/>
      <c r="AI35" s="1077"/>
      <c r="AJ35" s="1078"/>
      <c r="AK35" s="1037" t="s">
        <v>600</v>
      </c>
      <c r="AL35" s="1028"/>
      <c r="AM35" s="1028"/>
      <c r="AN35" s="1028"/>
      <c r="AO35" s="1028"/>
      <c r="AP35" s="1028">
        <v>213</v>
      </c>
      <c r="AQ35" s="1028"/>
      <c r="AR35" s="1028"/>
      <c r="AS35" s="1028"/>
      <c r="AT35" s="1028"/>
      <c r="AU35" s="1028" t="s">
        <v>600</v>
      </c>
      <c r="AV35" s="1028"/>
      <c r="AW35" s="1028"/>
      <c r="AX35" s="1028"/>
      <c r="AY35" s="1028"/>
      <c r="AZ35" s="1099" t="s">
        <v>600</v>
      </c>
      <c r="BA35" s="1099"/>
      <c r="BB35" s="1099"/>
      <c r="BC35" s="1099"/>
      <c r="BD35" s="1099"/>
      <c r="BE35" s="1089" t="s">
        <v>409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413</v>
      </c>
      <c r="C36" s="1095"/>
      <c r="D36" s="1095"/>
      <c r="E36" s="1095"/>
      <c r="F36" s="1095"/>
      <c r="G36" s="1095"/>
      <c r="H36" s="1095"/>
      <c r="I36" s="1095"/>
      <c r="J36" s="1095"/>
      <c r="K36" s="1095"/>
      <c r="L36" s="1095"/>
      <c r="M36" s="1095"/>
      <c r="N36" s="1095"/>
      <c r="O36" s="1095"/>
      <c r="P36" s="1096"/>
      <c r="Q36" s="1100">
        <v>11</v>
      </c>
      <c r="R36" s="1101"/>
      <c r="S36" s="1101"/>
      <c r="T36" s="1101"/>
      <c r="U36" s="1101"/>
      <c r="V36" s="1101">
        <v>5</v>
      </c>
      <c r="W36" s="1101"/>
      <c r="X36" s="1101"/>
      <c r="Y36" s="1101"/>
      <c r="Z36" s="1101"/>
      <c r="AA36" s="1101">
        <v>6</v>
      </c>
      <c r="AB36" s="1101"/>
      <c r="AC36" s="1101"/>
      <c r="AD36" s="1101"/>
      <c r="AE36" s="1102"/>
      <c r="AF36" s="1076">
        <v>6</v>
      </c>
      <c r="AG36" s="1077"/>
      <c r="AH36" s="1077"/>
      <c r="AI36" s="1077"/>
      <c r="AJ36" s="1078"/>
      <c r="AK36" s="1037" t="s">
        <v>599</v>
      </c>
      <c r="AL36" s="1028"/>
      <c r="AM36" s="1028"/>
      <c r="AN36" s="1028"/>
      <c r="AO36" s="1028"/>
      <c r="AP36" s="1028" t="s">
        <v>599</v>
      </c>
      <c r="AQ36" s="1028"/>
      <c r="AR36" s="1028"/>
      <c r="AS36" s="1028"/>
      <c r="AT36" s="1028"/>
      <c r="AU36" s="1028" t="s">
        <v>599</v>
      </c>
      <c r="AV36" s="1028"/>
      <c r="AW36" s="1028"/>
      <c r="AX36" s="1028"/>
      <c r="AY36" s="1028"/>
      <c r="AZ36" s="1099" t="s">
        <v>599</v>
      </c>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415</v>
      </c>
      <c r="C37" s="1095"/>
      <c r="D37" s="1095"/>
      <c r="E37" s="1095"/>
      <c r="F37" s="1095"/>
      <c r="G37" s="1095"/>
      <c r="H37" s="1095"/>
      <c r="I37" s="1095"/>
      <c r="J37" s="1095"/>
      <c r="K37" s="1095"/>
      <c r="L37" s="1095"/>
      <c r="M37" s="1095"/>
      <c r="N37" s="1095"/>
      <c r="O37" s="1095"/>
      <c r="P37" s="1096"/>
      <c r="Q37" s="1100">
        <v>1</v>
      </c>
      <c r="R37" s="1101"/>
      <c r="S37" s="1101"/>
      <c r="T37" s="1101"/>
      <c r="U37" s="1101"/>
      <c r="V37" s="1101">
        <v>1</v>
      </c>
      <c r="W37" s="1101"/>
      <c r="X37" s="1101"/>
      <c r="Y37" s="1101"/>
      <c r="Z37" s="1101"/>
      <c r="AA37" s="1101">
        <v>0</v>
      </c>
      <c r="AB37" s="1101"/>
      <c r="AC37" s="1101"/>
      <c r="AD37" s="1101"/>
      <c r="AE37" s="1102"/>
      <c r="AF37" s="1076">
        <v>18</v>
      </c>
      <c r="AG37" s="1077"/>
      <c r="AH37" s="1077"/>
      <c r="AI37" s="1077"/>
      <c r="AJ37" s="1078"/>
      <c r="AK37" s="1037">
        <v>1</v>
      </c>
      <c r="AL37" s="1028"/>
      <c r="AM37" s="1028"/>
      <c r="AN37" s="1028"/>
      <c r="AO37" s="1028"/>
      <c r="AP37" s="1028" t="s">
        <v>599</v>
      </c>
      <c r="AQ37" s="1028"/>
      <c r="AR37" s="1028"/>
      <c r="AS37" s="1028"/>
      <c r="AT37" s="1028"/>
      <c r="AU37" s="1028" t="s">
        <v>599</v>
      </c>
      <c r="AV37" s="1028"/>
      <c r="AW37" s="1028"/>
      <c r="AX37" s="1028"/>
      <c r="AY37" s="1028"/>
      <c r="AZ37" s="1099" t="s">
        <v>599</v>
      </c>
      <c r="BA37" s="1099"/>
      <c r="BB37" s="1099"/>
      <c r="BC37" s="1099"/>
      <c r="BD37" s="1099"/>
      <c r="BE37" s="1089" t="s">
        <v>416</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4585</v>
      </c>
      <c r="AG63" s="1016"/>
      <c r="AH63" s="1016"/>
      <c r="AI63" s="1016"/>
      <c r="AJ63" s="1087"/>
      <c r="AK63" s="1088"/>
      <c r="AL63" s="1020"/>
      <c r="AM63" s="1020"/>
      <c r="AN63" s="1020"/>
      <c r="AO63" s="1020"/>
      <c r="AP63" s="1016">
        <v>14194</v>
      </c>
      <c r="AQ63" s="1016"/>
      <c r="AR63" s="1016"/>
      <c r="AS63" s="1016"/>
      <c r="AT63" s="1016"/>
      <c r="AU63" s="1016">
        <v>7239</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421</v>
      </c>
      <c r="B66" s="1053"/>
      <c r="C66" s="1053"/>
      <c r="D66" s="1053"/>
      <c r="E66" s="1053"/>
      <c r="F66" s="1053"/>
      <c r="G66" s="1053"/>
      <c r="H66" s="1053"/>
      <c r="I66" s="1053"/>
      <c r="J66" s="1053"/>
      <c r="K66" s="1053"/>
      <c r="L66" s="1053"/>
      <c r="M66" s="1053"/>
      <c r="N66" s="1053"/>
      <c r="O66" s="1053"/>
      <c r="P66" s="1054"/>
      <c r="Q66" s="1058" t="s">
        <v>422</v>
      </c>
      <c r="R66" s="1059"/>
      <c r="S66" s="1059"/>
      <c r="T66" s="1059"/>
      <c r="U66" s="1060"/>
      <c r="V66" s="1058" t="s">
        <v>423</v>
      </c>
      <c r="W66" s="1059"/>
      <c r="X66" s="1059"/>
      <c r="Y66" s="1059"/>
      <c r="Z66" s="1060"/>
      <c r="AA66" s="1058" t="s">
        <v>424</v>
      </c>
      <c r="AB66" s="1059"/>
      <c r="AC66" s="1059"/>
      <c r="AD66" s="1059"/>
      <c r="AE66" s="1060"/>
      <c r="AF66" s="1064" t="s">
        <v>425</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601</v>
      </c>
      <c r="C68" s="1043"/>
      <c r="D68" s="1043"/>
      <c r="E68" s="1043"/>
      <c r="F68" s="1043"/>
      <c r="G68" s="1043"/>
      <c r="H68" s="1043"/>
      <c r="I68" s="1043"/>
      <c r="J68" s="1043"/>
      <c r="K68" s="1043"/>
      <c r="L68" s="1043"/>
      <c r="M68" s="1043"/>
      <c r="N68" s="1043"/>
      <c r="O68" s="1043"/>
      <c r="P68" s="1044"/>
      <c r="Q68" s="1045">
        <v>7670</v>
      </c>
      <c r="R68" s="1039"/>
      <c r="S68" s="1039"/>
      <c r="T68" s="1039"/>
      <c r="U68" s="1039"/>
      <c r="V68" s="1039">
        <v>7354</v>
      </c>
      <c r="W68" s="1039"/>
      <c r="X68" s="1039"/>
      <c r="Y68" s="1039"/>
      <c r="Z68" s="1039"/>
      <c r="AA68" s="1039">
        <v>316</v>
      </c>
      <c r="AB68" s="1039"/>
      <c r="AC68" s="1039"/>
      <c r="AD68" s="1039"/>
      <c r="AE68" s="1039"/>
      <c r="AF68" s="1039">
        <v>234</v>
      </c>
      <c r="AG68" s="1039"/>
      <c r="AH68" s="1039"/>
      <c r="AI68" s="1039"/>
      <c r="AJ68" s="1039"/>
      <c r="AK68" s="1039">
        <v>31</v>
      </c>
      <c r="AL68" s="1039"/>
      <c r="AM68" s="1039"/>
      <c r="AN68" s="1039"/>
      <c r="AO68" s="1039"/>
      <c r="AP68" s="1039">
        <v>996</v>
      </c>
      <c r="AQ68" s="1039"/>
      <c r="AR68" s="1039"/>
      <c r="AS68" s="1039"/>
      <c r="AT68" s="1039"/>
      <c r="AU68" s="1039">
        <v>922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602</v>
      </c>
      <c r="C69" s="1032"/>
      <c r="D69" s="1032"/>
      <c r="E69" s="1032"/>
      <c r="F69" s="1032"/>
      <c r="G69" s="1032"/>
      <c r="H69" s="1032"/>
      <c r="I69" s="1032"/>
      <c r="J69" s="1032"/>
      <c r="K69" s="1032"/>
      <c r="L69" s="1032"/>
      <c r="M69" s="1032"/>
      <c r="N69" s="1032"/>
      <c r="O69" s="1032"/>
      <c r="P69" s="1033"/>
      <c r="Q69" s="1034">
        <v>4</v>
      </c>
      <c r="R69" s="1028"/>
      <c r="S69" s="1028"/>
      <c r="T69" s="1028"/>
      <c r="U69" s="1028"/>
      <c r="V69" s="1028">
        <v>4</v>
      </c>
      <c r="W69" s="1028"/>
      <c r="X69" s="1028"/>
      <c r="Y69" s="1028"/>
      <c r="Z69" s="1028"/>
      <c r="AA69" s="1028" t="s">
        <v>600</v>
      </c>
      <c r="AB69" s="1028"/>
      <c r="AC69" s="1028"/>
      <c r="AD69" s="1028"/>
      <c r="AE69" s="1028"/>
      <c r="AF69" s="1028" t="s">
        <v>600</v>
      </c>
      <c r="AG69" s="1028"/>
      <c r="AH69" s="1028"/>
      <c r="AI69" s="1028"/>
      <c r="AJ69" s="1028"/>
      <c r="AK69" s="1028" t="s">
        <v>600</v>
      </c>
      <c r="AL69" s="1028"/>
      <c r="AM69" s="1028"/>
      <c r="AN69" s="1028"/>
      <c r="AO69" s="1028"/>
      <c r="AP69" s="1028" t="s">
        <v>600</v>
      </c>
      <c r="AQ69" s="1028"/>
      <c r="AR69" s="1028"/>
      <c r="AS69" s="1028"/>
      <c r="AT69" s="1028"/>
      <c r="AU69" s="1028" t="s">
        <v>600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603</v>
      </c>
      <c r="C70" s="1032"/>
      <c r="D70" s="1032"/>
      <c r="E70" s="1032"/>
      <c r="F70" s="1032"/>
      <c r="G70" s="1032"/>
      <c r="H70" s="1032"/>
      <c r="I70" s="1032"/>
      <c r="J70" s="1032"/>
      <c r="K70" s="1032"/>
      <c r="L70" s="1032"/>
      <c r="M70" s="1032"/>
      <c r="N70" s="1032"/>
      <c r="O70" s="1032"/>
      <c r="P70" s="1033"/>
      <c r="Q70" s="1034">
        <v>748</v>
      </c>
      <c r="R70" s="1028"/>
      <c r="S70" s="1028"/>
      <c r="T70" s="1028"/>
      <c r="U70" s="1028"/>
      <c r="V70" s="1028">
        <v>694</v>
      </c>
      <c r="W70" s="1028"/>
      <c r="X70" s="1028"/>
      <c r="Y70" s="1028"/>
      <c r="Z70" s="1028"/>
      <c r="AA70" s="1028">
        <v>54</v>
      </c>
      <c r="AB70" s="1028"/>
      <c r="AC70" s="1028"/>
      <c r="AD70" s="1028"/>
      <c r="AE70" s="1028"/>
      <c r="AF70" s="1028">
        <v>54</v>
      </c>
      <c r="AG70" s="1028"/>
      <c r="AH70" s="1028"/>
      <c r="AI70" s="1028"/>
      <c r="AJ70" s="1028"/>
      <c r="AK70" s="1028" t="s">
        <v>600</v>
      </c>
      <c r="AL70" s="1028"/>
      <c r="AM70" s="1028"/>
      <c r="AN70" s="1028"/>
      <c r="AO70" s="1028"/>
      <c r="AP70" s="1028" t="s">
        <v>600</v>
      </c>
      <c r="AQ70" s="1028"/>
      <c r="AR70" s="1028"/>
      <c r="AS70" s="1028"/>
      <c r="AT70" s="1028"/>
      <c r="AU70" s="1028"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604</v>
      </c>
      <c r="C71" s="1032"/>
      <c r="D71" s="1032"/>
      <c r="E71" s="1032"/>
      <c r="F71" s="1032"/>
      <c r="G71" s="1032"/>
      <c r="H71" s="1032"/>
      <c r="I71" s="1032"/>
      <c r="J71" s="1032"/>
      <c r="K71" s="1032"/>
      <c r="L71" s="1032"/>
      <c r="M71" s="1032"/>
      <c r="N71" s="1032"/>
      <c r="O71" s="1032"/>
      <c r="P71" s="1033"/>
      <c r="Q71" s="1034">
        <v>252648</v>
      </c>
      <c r="R71" s="1028"/>
      <c r="S71" s="1028"/>
      <c r="T71" s="1028"/>
      <c r="U71" s="1028"/>
      <c r="V71" s="1028">
        <v>232839</v>
      </c>
      <c r="W71" s="1028"/>
      <c r="X71" s="1028"/>
      <c r="Y71" s="1028"/>
      <c r="Z71" s="1028"/>
      <c r="AA71" s="1028">
        <v>19809</v>
      </c>
      <c r="AB71" s="1028"/>
      <c r="AC71" s="1028"/>
      <c r="AD71" s="1028"/>
      <c r="AE71" s="1028"/>
      <c r="AF71" s="1028">
        <v>19809</v>
      </c>
      <c r="AG71" s="1028"/>
      <c r="AH71" s="1028"/>
      <c r="AI71" s="1028"/>
      <c r="AJ71" s="1028"/>
      <c r="AK71" s="1028">
        <v>485</v>
      </c>
      <c r="AL71" s="1028"/>
      <c r="AM71" s="1028"/>
      <c r="AN71" s="1028"/>
      <c r="AO71" s="1028"/>
      <c r="AP71" s="1028" t="s">
        <v>600</v>
      </c>
      <c r="AQ71" s="1028"/>
      <c r="AR71" s="1028"/>
      <c r="AS71" s="1028"/>
      <c r="AT71" s="1028"/>
      <c r="AU71" s="1028" t="s">
        <v>600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605</v>
      </c>
      <c r="C72" s="1032"/>
      <c r="D72" s="1032"/>
      <c r="E72" s="1032"/>
      <c r="F72" s="1032"/>
      <c r="G72" s="1032"/>
      <c r="H72" s="1032"/>
      <c r="I72" s="1032"/>
      <c r="J72" s="1032"/>
      <c r="K72" s="1032"/>
      <c r="L72" s="1032"/>
      <c r="M72" s="1032"/>
      <c r="N72" s="1032"/>
      <c r="O72" s="1032"/>
      <c r="P72" s="1033"/>
      <c r="Q72" s="1034">
        <v>370</v>
      </c>
      <c r="R72" s="1028"/>
      <c r="S72" s="1028"/>
      <c r="T72" s="1028"/>
      <c r="U72" s="1028"/>
      <c r="V72" s="1028">
        <v>192</v>
      </c>
      <c r="W72" s="1028"/>
      <c r="X72" s="1028"/>
      <c r="Y72" s="1028"/>
      <c r="Z72" s="1028"/>
      <c r="AA72" s="1028">
        <v>178</v>
      </c>
      <c r="AB72" s="1028"/>
      <c r="AC72" s="1028"/>
      <c r="AD72" s="1028"/>
      <c r="AE72" s="1028"/>
      <c r="AF72" s="1028">
        <v>178</v>
      </c>
      <c r="AG72" s="1028"/>
      <c r="AH72" s="1028"/>
      <c r="AI72" s="1028"/>
      <c r="AJ72" s="1028"/>
      <c r="AK72" s="1028" t="s">
        <v>615</v>
      </c>
      <c r="AL72" s="1028"/>
      <c r="AM72" s="1028"/>
      <c r="AN72" s="1028"/>
      <c r="AO72" s="1028"/>
      <c r="AP72" s="1028" t="s">
        <v>615</v>
      </c>
      <c r="AQ72" s="1028"/>
      <c r="AR72" s="1028"/>
      <c r="AS72" s="1028"/>
      <c r="AT72" s="1028"/>
      <c r="AU72" s="1028" t="s">
        <v>615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606</v>
      </c>
      <c r="C73" s="1032"/>
      <c r="D73" s="1032"/>
      <c r="E73" s="1032"/>
      <c r="F73" s="1032"/>
      <c r="G73" s="1032"/>
      <c r="H73" s="1032"/>
      <c r="I73" s="1032"/>
      <c r="J73" s="1032"/>
      <c r="K73" s="1032"/>
      <c r="L73" s="1032"/>
      <c r="M73" s="1032"/>
      <c r="N73" s="1032"/>
      <c r="O73" s="1032"/>
      <c r="P73" s="1033"/>
      <c r="Q73" s="1034">
        <v>7549</v>
      </c>
      <c r="R73" s="1028"/>
      <c r="S73" s="1028"/>
      <c r="T73" s="1028"/>
      <c r="U73" s="1028"/>
      <c r="V73" s="1028">
        <v>6819</v>
      </c>
      <c r="W73" s="1028"/>
      <c r="X73" s="1028"/>
      <c r="Y73" s="1028"/>
      <c r="Z73" s="1028"/>
      <c r="AA73" s="1028">
        <v>730</v>
      </c>
      <c r="AB73" s="1028"/>
      <c r="AC73" s="1028"/>
      <c r="AD73" s="1028"/>
      <c r="AE73" s="1028"/>
      <c r="AF73" s="1028">
        <v>730</v>
      </c>
      <c r="AG73" s="1028"/>
      <c r="AH73" s="1028"/>
      <c r="AI73" s="1028"/>
      <c r="AJ73" s="1028"/>
      <c r="AK73" s="1028">
        <v>15</v>
      </c>
      <c r="AL73" s="1028"/>
      <c r="AM73" s="1028"/>
      <c r="AN73" s="1028"/>
      <c r="AO73" s="1028"/>
      <c r="AP73" s="1028" t="s">
        <v>600</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607</v>
      </c>
      <c r="C74" s="1032"/>
      <c r="D74" s="1032"/>
      <c r="E74" s="1032"/>
      <c r="F74" s="1032"/>
      <c r="G74" s="1032"/>
      <c r="H74" s="1032"/>
      <c r="I74" s="1032"/>
      <c r="J74" s="1032"/>
      <c r="K74" s="1032"/>
      <c r="L74" s="1032"/>
      <c r="M74" s="1032"/>
      <c r="N74" s="1032"/>
      <c r="O74" s="1032"/>
      <c r="P74" s="1033"/>
      <c r="Q74" s="1034">
        <v>1576</v>
      </c>
      <c r="R74" s="1028"/>
      <c r="S74" s="1028"/>
      <c r="T74" s="1028"/>
      <c r="U74" s="1028"/>
      <c r="V74" s="1028">
        <v>1575</v>
      </c>
      <c r="W74" s="1028"/>
      <c r="X74" s="1028"/>
      <c r="Y74" s="1028"/>
      <c r="Z74" s="1028"/>
      <c r="AA74" s="1028">
        <v>1</v>
      </c>
      <c r="AB74" s="1028"/>
      <c r="AC74" s="1028"/>
      <c r="AD74" s="1028"/>
      <c r="AE74" s="1028"/>
      <c r="AF74" s="1028">
        <v>1</v>
      </c>
      <c r="AG74" s="1028"/>
      <c r="AH74" s="1028"/>
      <c r="AI74" s="1028"/>
      <c r="AJ74" s="1028"/>
      <c r="AK74" s="1028" t="s">
        <v>600</v>
      </c>
      <c r="AL74" s="1028"/>
      <c r="AM74" s="1028"/>
      <c r="AN74" s="1028"/>
      <c r="AO74" s="1028"/>
      <c r="AP74" s="1028" t="s">
        <v>600</v>
      </c>
      <c r="AQ74" s="1028"/>
      <c r="AR74" s="1028"/>
      <c r="AS74" s="1028"/>
      <c r="AT74" s="1028"/>
      <c r="AU74" s="1028" t="s">
        <v>600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608</v>
      </c>
      <c r="C75" s="1032"/>
      <c r="D75" s="1032"/>
      <c r="E75" s="1032"/>
      <c r="F75" s="1032"/>
      <c r="G75" s="1032"/>
      <c r="H75" s="1032"/>
      <c r="I75" s="1032"/>
      <c r="J75" s="1032"/>
      <c r="K75" s="1032"/>
      <c r="L75" s="1032"/>
      <c r="M75" s="1032"/>
      <c r="N75" s="1032"/>
      <c r="O75" s="1032"/>
      <c r="P75" s="1033"/>
      <c r="Q75" s="1035">
        <v>20</v>
      </c>
      <c r="R75" s="1036"/>
      <c r="S75" s="1036"/>
      <c r="T75" s="1036"/>
      <c r="U75" s="1037"/>
      <c r="V75" s="1038">
        <v>19</v>
      </c>
      <c r="W75" s="1036"/>
      <c r="X75" s="1036"/>
      <c r="Y75" s="1036"/>
      <c r="Z75" s="1037"/>
      <c r="AA75" s="1038">
        <v>1</v>
      </c>
      <c r="AB75" s="1036"/>
      <c r="AC75" s="1036"/>
      <c r="AD75" s="1036"/>
      <c r="AE75" s="1037"/>
      <c r="AF75" s="1038">
        <v>1</v>
      </c>
      <c r="AG75" s="1036"/>
      <c r="AH75" s="1036"/>
      <c r="AI75" s="1036"/>
      <c r="AJ75" s="1037"/>
      <c r="AK75" s="1038">
        <v>19</v>
      </c>
      <c r="AL75" s="1036"/>
      <c r="AM75" s="1036"/>
      <c r="AN75" s="1036"/>
      <c r="AO75" s="1037"/>
      <c r="AP75" s="1038" t="s">
        <v>600</v>
      </c>
      <c r="AQ75" s="1036"/>
      <c r="AR75" s="1036"/>
      <c r="AS75" s="1036"/>
      <c r="AT75" s="1037"/>
      <c r="AU75" s="1038" t="s">
        <v>600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609</v>
      </c>
      <c r="C76" s="1032"/>
      <c r="D76" s="1032"/>
      <c r="E76" s="1032"/>
      <c r="F76" s="1032"/>
      <c r="G76" s="1032"/>
      <c r="H76" s="1032"/>
      <c r="I76" s="1032"/>
      <c r="J76" s="1032"/>
      <c r="K76" s="1032"/>
      <c r="L76" s="1032"/>
      <c r="M76" s="1032"/>
      <c r="N76" s="1032"/>
      <c r="O76" s="1032"/>
      <c r="P76" s="1033"/>
      <c r="Q76" s="1035">
        <v>52</v>
      </c>
      <c r="R76" s="1036"/>
      <c r="S76" s="1036"/>
      <c r="T76" s="1036"/>
      <c r="U76" s="1037"/>
      <c r="V76" s="1038">
        <v>30</v>
      </c>
      <c r="W76" s="1036"/>
      <c r="X76" s="1036"/>
      <c r="Y76" s="1036"/>
      <c r="Z76" s="1037"/>
      <c r="AA76" s="1038">
        <v>22</v>
      </c>
      <c r="AB76" s="1036"/>
      <c r="AC76" s="1036"/>
      <c r="AD76" s="1036"/>
      <c r="AE76" s="1037"/>
      <c r="AF76" s="1038">
        <v>22</v>
      </c>
      <c r="AG76" s="1036"/>
      <c r="AH76" s="1036"/>
      <c r="AI76" s="1036"/>
      <c r="AJ76" s="1037"/>
      <c r="AK76" s="1038" t="s">
        <v>600</v>
      </c>
      <c r="AL76" s="1036"/>
      <c r="AM76" s="1036"/>
      <c r="AN76" s="1036"/>
      <c r="AO76" s="1037"/>
      <c r="AP76" s="1038" t="s">
        <v>600</v>
      </c>
      <c r="AQ76" s="1036"/>
      <c r="AR76" s="1036"/>
      <c r="AS76" s="1036"/>
      <c r="AT76" s="1037"/>
      <c r="AU76" s="1038" t="s">
        <v>600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610</v>
      </c>
      <c r="C77" s="1032"/>
      <c r="D77" s="1032"/>
      <c r="E77" s="1032"/>
      <c r="F77" s="1032"/>
      <c r="G77" s="1032"/>
      <c r="H77" s="1032"/>
      <c r="I77" s="1032"/>
      <c r="J77" s="1032"/>
      <c r="K77" s="1032"/>
      <c r="L77" s="1032"/>
      <c r="M77" s="1032"/>
      <c r="N77" s="1032"/>
      <c r="O77" s="1032"/>
      <c r="P77" s="1033"/>
      <c r="Q77" s="1035">
        <v>36</v>
      </c>
      <c r="R77" s="1036"/>
      <c r="S77" s="1036"/>
      <c r="T77" s="1036"/>
      <c r="U77" s="1037"/>
      <c r="V77" s="1038">
        <v>32</v>
      </c>
      <c r="W77" s="1036"/>
      <c r="X77" s="1036"/>
      <c r="Y77" s="1036"/>
      <c r="Z77" s="1037"/>
      <c r="AA77" s="1038">
        <v>4</v>
      </c>
      <c r="AB77" s="1036"/>
      <c r="AC77" s="1036"/>
      <c r="AD77" s="1036"/>
      <c r="AE77" s="1037"/>
      <c r="AF77" s="1038">
        <v>4</v>
      </c>
      <c r="AG77" s="1036"/>
      <c r="AH77" s="1036"/>
      <c r="AI77" s="1036"/>
      <c r="AJ77" s="1037"/>
      <c r="AK77" s="1038" t="s">
        <v>600</v>
      </c>
      <c r="AL77" s="1036"/>
      <c r="AM77" s="1036"/>
      <c r="AN77" s="1036"/>
      <c r="AO77" s="1037"/>
      <c r="AP77" s="1038" t="s">
        <v>600</v>
      </c>
      <c r="AQ77" s="1036"/>
      <c r="AR77" s="1036"/>
      <c r="AS77" s="1036"/>
      <c r="AT77" s="1037"/>
      <c r="AU77" s="1038" t="s">
        <v>600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611</v>
      </c>
      <c r="C78" s="1032"/>
      <c r="D78" s="1032"/>
      <c r="E78" s="1032"/>
      <c r="F78" s="1032"/>
      <c r="G78" s="1032"/>
      <c r="H78" s="1032"/>
      <c r="I78" s="1032"/>
      <c r="J78" s="1032"/>
      <c r="K78" s="1032"/>
      <c r="L78" s="1032"/>
      <c r="M78" s="1032"/>
      <c r="N78" s="1032"/>
      <c r="O78" s="1032"/>
      <c r="P78" s="1033"/>
      <c r="Q78" s="1034">
        <v>4315</v>
      </c>
      <c r="R78" s="1028"/>
      <c r="S78" s="1028"/>
      <c r="T78" s="1028"/>
      <c r="U78" s="1028"/>
      <c r="V78" s="1028">
        <v>4486</v>
      </c>
      <c r="W78" s="1028"/>
      <c r="X78" s="1028"/>
      <c r="Y78" s="1028"/>
      <c r="Z78" s="1028"/>
      <c r="AA78" s="1028">
        <v>-171</v>
      </c>
      <c r="AB78" s="1028"/>
      <c r="AC78" s="1028"/>
      <c r="AD78" s="1028"/>
      <c r="AE78" s="1028"/>
      <c r="AF78" s="1028">
        <v>5787</v>
      </c>
      <c r="AG78" s="1028"/>
      <c r="AH78" s="1028"/>
      <c r="AI78" s="1028"/>
      <c r="AJ78" s="1028"/>
      <c r="AK78" s="1028" t="s">
        <v>600</v>
      </c>
      <c r="AL78" s="1028"/>
      <c r="AM78" s="1028"/>
      <c r="AN78" s="1028"/>
      <c r="AO78" s="1028"/>
      <c r="AP78" s="1028" t="s">
        <v>600</v>
      </c>
      <c r="AQ78" s="1028"/>
      <c r="AR78" s="1028"/>
      <c r="AS78" s="1028"/>
      <c r="AT78" s="1028"/>
      <c r="AU78" s="1028" t="s">
        <v>600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305</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305</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305</v>
      </c>
      <c r="DR109" s="951"/>
      <c r="DS109" s="951"/>
      <c r="DT109" s="951"/>
      <c r="DU109" s="952"/>
      <c r="DV109" s="953" t="s">
        <v>440</v>
      </c>
      <c r="DW109" s="951"/>
      <c r="DX109" s="951"/>
      <c r="DY109" s="951"/>
      <c r="DZ109" s="982"/>
    </row>
    <row r="110" spans="1:131" s="248" customFormat="1" ht="26.25" customHeight="1" x14ac:dyDescent="0.15">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3106592</v>
      </c>
      <c r="AB110" s="944"/>
      <c r="AC110" s="944"/>
      <c r="AD110" s="944"/>
      <c r="AE110" s="945"/>
      <c r="AF110" s="946">
        <v>3121445</v>
      </c>
      <c r="AG110" s="944"/>
      <c r="AH110" s="944"/>
      <c r="AI110" s="944"/>
      <c r="AJ110" s="945"/>
      <c r="AK110" s="946">
        <v>3178105</v>
      </c>
      <c r="AL110" s="944"/>
      <c r="AM110" s="944"/>
      <c r="AN110" s="944"/>
      <c r="AO110" s="945"/>
      <c r="AP110" s="947">
        <v>22.5</v>
      </c>
      <c r="AQ110" s="948"/>
      <c r="AR110" s="948"/>
      <c r="AS110" s="948"/>
      <c r="AT110" s="949"/>
      <c r="AU110" s="983" t="s">
        <v>72</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32828859</v>
      </c>
      <c r="BR110" s="891"/>
      <c r="BS110" s="891"/>
      <c r="BT110" s="891"/>
      <c r="BU110" s="891"/>
      <c r="BV110" s="891">
        <v>32637161</v>
      </c>
      <c r="BW110" s="891"/>
      <c r="BX110" s="891"/>
      <c r="BY110" s="891"/>
      <c r="BZ110" s="891"/>
      <c r="CA110" s="891">
        <v>32943138</v>
      </c>
      <c r="CB110" s="891"/>
      <c r="CC110" s="891"/>
      <c r="CD110" s="891"/>
      <c r="CE110" s="891"/>
      <c r="CF110" s="915">
        <v>233</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419</v>
      </c>
      <c r="DH110" s="891"/>
      <c r="DI110" s="891"/>
      <c r="DJ110" s="891"/>
      <c r="DK110" s="891"/>
      <c r="DL110" s="891" t="s">
        <v>446</v>
      </c>
      <c r="DM110" s="891"/>
      <c r="DN110" s="891"/>
      <c r="DO110" s="891"/>
      <c r="DP110" s="891"/>
      <c r="DQ110" s="891" t="s">
        <v>446</v>
      </c>
      <c r="DR110" s="891"/>
      <c r="DS110" s="891"/>
      <c r="DT110" s="891"/>
      <c r="DU110" s="891"/>
      <c r="DV110" s="892" t="s">
        <v>419</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139</v>
      </c>
      <c r="AB111" s="972"/>
      <c r="AC111" s="972"/>
      <c r="AD111" s="972"/>
      <c r="AE111" s="973"/>
      <c r="AF111" s="974" t="s">
        <v>139</v>
      </c>
      <c r="AG111" s="972"/>
      <c r="AH111" s="972"/>
      <c r="AI111" s="972"/>
      <c r="AJ111" s="973"/>
      <c r="AK111" s="974" t="s">
        <v>448</v>
      </c>
      <c r="AL111" s="972"/>
      <c r="AM111" s="972"/>
      <c r="AN111" s="972"/>
      <c r="AO111" s="973"/>
      <c r="AP111" s="975" t="s">
        <v>139</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912500</v>
      </c>
      <c r="BR111" s="863"/>
      <c r="BS111" s="863"/>
      <c r="BT111" s="863"/>
      <c r="BU111" s="863"/>
      <c r="BV111" s="863">
        <v>710328</v>
      </c>
      <c r="BW111" s="863"/>
      <c r="BX111" s="863"/>
      <c r="BY111" s="863"/>
      <c r="BZ111" s="863"/>
      <c r="CA111" s="863">
        <v>540264</v>
      </c>
      <c r="CB111" s="863"/>
      <c r="CC111" s="863"/>
      <c r="CD111" s="863"/>
      <c r="CE111" s="863"/>
      <c r="CF111" s="924">
        <v>3.8</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139</v>
      </c>
      <c r="DH111" s="863"/>
      <c r="DI111" s="863"/>
      <c r="DJ111" s="863"/>
      <c r="DK111" s="863"/>
      <c r="DL111" s="863" t="s">
        <v>451</v>
      </c>
      <c r="DM111" s="863"/>
      <c r="DN111" s="863"/>
      <c r="DO111" s="863"/>
      <c r="DP111" s="863"/>
      <c r="DQ111" s="863" t="s">
        <v>451</v>
      </c>
      <c r="DR111" s="863"/>
      <c r="DS111" s="863"/>
      <c r="DT111" s="863"/>
      <c r="DU111" s="863"/>
      <c r="DV111" s="840" t="s">
        <v>451</v>
      </c>
      <c r="DW111" s="840"/>
      <c r="DX111" s="840"/>
      <c r="DY111" s="840"/>
      <c r="DZ111" s="841"/>
    </row>
    <row r="112" spans="1:131" s="248" customFormat="1" ht="26.25" customHeight="1" x14ac:dyDescent="0.15">
      <c r="A112" s="965" t="s">
        <v>452</v>
      </c>
      <c r="B112" s="966"/>
      <c r="C112" s="796" t="s">
        <v>453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451</v>
      </c>
      <c r="AB112" s="826"/>
      <c r="AC112" s="826"/>
      <c r="AD112" s="826"/>
      <c r="AE112" s="827"/>
      <c r="AF112" s="828" t="s">
        <v>454</v>
      </c>
      <c r="AG112" s="826"/>
      <c r="AH112" s="826"/>
      <c r="AI112" s="826"/>
      <c r="AJ112" s="827"/>
      <c r="AK112" s="828" t="s">
        <v>448</v>
      </c>
      <c r="AL112" s="826"/>
      <c r="AM112" s="826"/>
      <c r="AN112" s="826"/>
      <c r="AO112" s="827"/>
      <c r="AP112" s="873" t="s">
        <v>448</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8003576</v>
      </c>
      <c r="BR112" s="863"/>
      <c r="BS112" s="863"/>
      <c r="BT112" s="863"/>
      <c r="BU112" s="863"/>
      <c r="BV112" s="863">
        <v>7501159</v>
      </c>
      <c r="BW112" s="863"/>
      <c r="BX112" s="863"/>
      <c r="BY112" s="863"/>
      <c r="BZ112" s="863"/>
      <c r="CA112" s="863">
        <v>7239327</v>
      </c>
      <c r="CB112" s="863"/>
      <c r="CC112" s="863"/>
      <c r="CD112" s="863"/>
      <c r="CE112" s="863"/>
      <c r="CF112" s="924">
        <v>51.2</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457</v>
      </c>
      <c r="DH112" s="863"/>
      <c r="DI112" s="863"/>
      <c r="DJ112" s="863"/>
      <c r="DK112" s="863"/>
      <c r="DL112" s="863" t="s">
        <v>139</v>
      </c>
      <c r="DM112" s="863"/>
      <c r="DN112" s="863"/>
      <c r="DO112" s="863"/>
      <c r="DP112" s="863"/>
      <c r="DQ112" s="863" t="s">
        <v>457</v>
      </c>
      <c r="DR112" s="863"/>
      <c r="DS112" s="863"/>
      <c r="DT112" s="863"/>
      <c r="DU112" s="863"/>
      <c r="DV112" s="840" t="s">
        <v>139</v>
      </c>
      <c r="DW112" s="840"/>
      <c r="DX112" s="840"/>
      <c r="DY112" s="840"/>
      <c r="DZ112" s="841"/>
    </row>
    <row r="113" spans="1:130" s="248" customFormat="1" ht="26.25" customHeight="1" x14ac:dyDescent="0.15">
      <c r="A113" s="967"/>
      <c r="B113" s="968"/>
      <c r="C113" s="796" t="s">
        <v>458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630384</v>
      </c>
      <c r="AB113" s="972"/>
      <c r="AC113" s="972"/>
      <c r="AD113" s="972"/>
      <c r="AE113" s="973"/>
      <c r="AF113" s="974">
        <v>639907</v>
      </c>
      <c r="AG113" s="972"/>
      <c r="AH113" s="972"/>
      <c r="AI113" s="972"/>
      <c r="AJ113" s="973"/>
      <c r="AK113" s="974">
        <v>622839</v>
      </c>
      <c r="AL113" s="972"/>
      <c r="AM113" s="972"/>
      <c r="AN113" s="972"/>
      <c r="AO113" s="973"/>
      <c r="AP113" s="975">
        <v>4.4000000000000004</v>
      </c>
      <c r="AQ113" s="976"/>
      <c r="AR113" s="976"/>
      <c r="AS113" s="976"/>
      <c r="AT113" s="977"/>
      <c r="AU113" s="985"/>
      <c r="AV113" s="986"/>
      <c r="AW113" s="986"/>
      <c r="AX113" s="986"/>
      <c r="AY113" s="986"/>
      <c r="AZ113" s="861" t="s">
        <v>459</v>
      </c>
      <c r="BA113" s="796"/>
      <c r="BB113" s="796"/>
      <c r="BC113" s="796"/>
      <c r="BD113" s="796"/>
      <c r="BE113" s="796"/>
      <c r="BF113" s="796"/>
      <c r="BG113" s="796"/>
      <c r="BH113" s="796"/>
      <c r="BI113" s="796"/>
      <c r="BJ113" s="796"/>
      <c r="BK113" s="796"/>
      <c r="BL113" s="796"/>
      <c r="BM113" s="796"/>
      <c r="BN113" s="796"/>
      <c r="BO113" s="796"/>
      <c r="BP113" s="797"/>
      <c r="BQ113" s="862">
        <v>1070493</v>
      </c>
      <c r="BR113" s="863"/>
      <c r="BS113" s="863"/>
      <c r="BT113" s="863"/>
      <c r="BU113" s="863"/>
      <c r="BV113" s="863">
        <v>860269</v>
      </c>
      <c r="BW113" s="863"/>
      <c r="BX113" s="863"/>
      <c r="BY113" s="863"/>
      <c r="BZ113" s="863"/>
      <c r="CA113" s="863">
        <v>922099</v>
      </c>
      <c r="CB113" s="863"/>
      <c r="CC113" s="863"/>
      <c r="CD113" s="863"/>
      <c r="CE113" s="863"/>
      <c r="CF113" s="924">
        <v>6.5</v>
      </c>
      <c r="CG113" s="925"/>
      <c r="CH113" s="925"/>
      <c r="CI113" s="925"/>
      <c r="CJ113" s="925"/>
      <c r="CK113" s="980"/>
      <c r="CL113" s="867"/>
      <c r="CM113" s="870" t="s">
        <v>460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419</v>
      </c>
      <c r="DM113" s="826"/>
      <c r="DN113" s="826"/>
      <c r="DO113" s="826"/>
      <c r="DP113" s="827"/>
      <c r="DQ113" s="828" t="s">
        <v>461</v>
      </c>
      <c r="DR113" s="826"/>
      <c r="DS113" s="826"/>
      <c r="DT113" s="826"/>
      <c r="DU113" s="827"/>
      <c r="DV113" s="873" t="s">
        <v>454</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307150</v>
      </c>
      <c r="AB114" s="826"/>
      <c r="AC114" s="826"/>
      <c r="AD114" s="826"/>
      <c r="AE114" s="827"/>
      <c r="AF114" s="828">
        <v>208552</v>
      </c>
      <c r="AG114" s="826"/>
      <c r="AH114" s="826"/>
      <c r="AI114" s="826"/>
      <c r="AJ114" s="827"/>
      <c r="AK114" s="828">
        <v>115798</v>
      </c>
      <c r="AL114" s="826"/>
      <c r="AM114" s="826"/>
      <c r="AN114" s="826"/>
      <c r="AO114" s="827"/>
      <c r="AP114" s="873">
        <v>0.8</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3824929</v>
      </c>
      <c r="BR114" s="863"/>
      <c r="BS114" s="863"/>
      <c r="BT114" s="863"/>
      <c r="BU114" s="863"/>
      <c r="BV114" s="863">
        <v>3580089</v>
      </c>
      <c r="BW114" s="863"/>
      <c r="BX114" s="863"/>
      <c r="BY114" s="863"/>
      <c r="BZ114" s="863"/>
      <c r="CA114" s="863">
        <v>3288701</v>
      </c>
      <c r="CB114" s="863"/>
      <c r="CC114" s="863"/>
      <c r="CD114" s="863"/>
      <c r="CE114" s="863"/>
      <c r="CF114" s="924">
        <v>23.3</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139</v>
      </c>
      <c r="DH114" s="826"/>
      <c r="DI114" s="826"/>
      <c r="DJ114" s="826"/>
      <c r="DK114" s="827"/>
      <c r="DL114" s="828" t="s">
        <v>454</v>
      </c>
      <c r="DM114" s="826"/>
      <c r="DN114" s="826"/>
      <c r="DO114" s="826"/>
      <c r="DP114" s="827"/>
      <c r="DQ114" s="828" t="s">
        <v>139</v>
      </c>
      <c r="DR114" s="826"/>
      <c r="DS114" s="826"/>
      <c r="DT114" s="826"/>
      <c r="DU114" s="827"/>
      <c r="DV114" s="873" t="s">
        <v>457</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249970</v>
      </c>
      <c r="AB115" s="972"/>
      <c r="AC115" s="972"/>
      <c r="AD115" s="972"/>
      <c r="AE115" s="973"/>
      <c r="AF115" s="974">
        <v>218977</v>
      </c>
      <c r="AG115" s="972"/>
      <c r="AH115" s="972"/>
      <c r="AI115" s="972"/>
      <c r="AJ115" s="973"/>
      <c r="AK115" s="974">
        <v>190683</v>
      </c>
      <c r="AL115" s="972"/>
      <c r="AM115" s="972"/>
      <c r="AN115" s="972"/>
      <c r="AO115" s="973"/>
      <c r="AP115" s="975">
        <v>1.3</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448</v>
      </c>
      <c r="BR115" s="863"/>
      <c r="BS115" s="863"/>
      <c r="BT115" s="863"/>
      <c r="BU115" s="863"/>
      <c r="BV115" s="863" t="s">
        <v>139</v>
      </c>
      <c r="BW115" s="863"/>
      <c r="BX115" s="863"/>
      <c r="BY115" s="863"/>
      <c r="BZ115" s="863"/>
      <c r="CA115" s="863" t="s">
        <v>139</v>
      </c>
      <c r="CB115" s="863"/>
      <c r="CC115" s="863"/>
      <c r="CD115" s="863"/>
      <c r="CE115" s="863"/>
      <c r="CF115" s="924" t="s">
        <v>139</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468</v>
      </c>
      <c r="DH115" s="826"/>
      <c r="DI115" s="826"/>
      <c r="DJ115" s="826"/>
      <c r="DK115" s="827"/>
      <c r="DL115" s="828" t="s">
        <v>457</v>
      </c>
      <c r="DM115" s="826"/>
      <c r="DN115" s="826"/>
      <c r="DO115" s="826"/>
      <c r="DP115" s="827"/>
      <c r="DQ115" s="828" t="s">
        <v>139</v>
      </c>
      <c r="DR115" s="826"/>
      <c r="DS115" s="826"/>
      <c r="DT115" s="826"/>
      <c r="DU115" s="827"/>
      <c r="DV115" s="873" t="s">
        <v>448</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53</v>
      </c>
      <c r="AB116" s="826"/>
      <c r="AC116" s="826"/>
      <c r="AD116" s="826"/>
      <c r="AE116" s="827"/>
      <c r="AF116" s="828">
        <v>87</v>
      </c>
      <c r="AG116" s="826"/>
      <c r="AH116" s="826"/>
      <c r="AI116" s="826"/>
      <c r="AJ116" s="827"/>
      <c r="AK116" s="828">
        <v>148</v>
      </c>
      <c r="AL116" s="826"/>
      <c r="AM116" s="826"/>
      <c r="AN116" s="826"/>
      <c r="AO116" s="827"/>
      <c r="AP116" s="873">
        <v>0</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139</v>
      </c>
      <c r="BR116" s="863"/>
      <c r="BS116" s="863"/>
      <c r="BT116" s="863"/>
      <c r="BU116" s="863"/>
      <c r="BV116" s="863" t="s">
        <v>139</v>
      </c>
      <c r="BW116" s="863"/>
      <c r="BX116" s="863"/>
      <c r="BY116" s="863"/>
      <c r="BZ116" s="863"/>
      <c r="CA116" s="863" t="s">
        <v>457</v>
      </c>
      <c r="CB116" s="863"/>
      <c r="CC116" s="863"/>
      <c r="CD116" s="863"/>
      <c r="CE116" s="863"/>
      <c r="CF116" s="924" t="s">
        <v>457</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47823</v>
      </c>
      <c r="DH116" s="826"/>
      <c r="DI116" s="826"/>
      <c r="DJ116" s="826"/>
      <c r="DK116" s="827"/>
      <c r="DL116" s="828">
        <v>19368</v>
      </c>
      <c r="DM116" s="826"/>
      <c r="DN116" s="826"/>
      <c r="DO116" s="826"/>
      <c r="DP116" s="827"/>
      <c r="DQ116" s="828" t="s">
        <v>419</v>
      </c>
      <c r="DR116" s="826"/>
      <c r="DS116" s="826"/>
      <c r="DT116" s="826"/>
      <c r="DU116" s="827"/>
      <c r="DV116" s="873" t="s">
        <v>448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4294149</v>
      </c>
      <c r="AB117" s="958"/>
      <c r="AC117" s="958"/>
      <c r="AD117" s="958"/>
      <c r="AE117" s="959"/>
      <c r="AF117" s="960">
        <v>4188968</v>
      </c>
      <c r="AG117" s="958"/>
      <c r="AH117" s="958"/>
      <c r="AI117" s="958"/>
      <c r="AJ117" s="959"/>
      <c r="AK117" s="960">
        <v>4107573</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139</v>
      </c>
      <c r="BR117" s="863"/>
      <c r="BS117" s="863"/>
      <c r="BT117" s="863"/>
      <c r="BU117" s="863"/>
      <c r="BV117" s="863" t="s">
        <v>448</v>
      </c>
      <c r="BW117" s="863"/>
      <c r="BX117" s="863"/>
      <c r="BY117" s="863"/>
      <c r="BZ117" s="863"/>
      <c r="CA117" s="863" t="s">
        <v>448</v>
      </c>
      <c r="CB117" s="863"/>
      <c r="CC117" s="863"/>
      <c r="CD117" s="863"/>
      <c r="CE117" s="863"/>
      <c r="CF117" s="924" t="s">
        <v>448</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419</v>
      </c>
      <c r="DH117" s="826"/>
      <c r="DI117" s="826"/>
      <c r="DJ117" s="826"/>
      <c r="DK117" s="827"/>
      <c r="DL117" s="828" t="s">
        <v>139</v>
      </c>
      <c r="DM117" s="826"/>
      <c r="DN117" s="826"/>
      <c r="DO117" s="826"/>
      <c r="DP117" s="827"/>
      <c r="DQ117" s="828" t="s">
        <v>448</v>
      </c>
      <c r="DR117" s="826"/>
      <c r="DS117" s="826"/>
      <c r="DT117" s="826"/>
      <c r="DU117" s="827"/>
      <c r="DV117" s="873" t="s">
        <v>419</v>
      </c>
      <c r="DW117" s="874"/>
      <c r="DX117" s="874"/>
      <c r="DY117" s="874"/>
      <c r="DZ117" s="875"/>
    </row>
    <row r="118" spans="1:130" s="248" customFormat="1" ht="26.25" customHeight="1" x14ac:dyDescent="0.15">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305</v>
      </c>
      <c r="AL118" s="951"/>
      <c r="AM118" s="951"/>
      <c r="AN118" s="951"/>
      <c r="AO118" s="952"/>
      <c r="AP118" s="954" t="s">
        <v>440</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419</v>
      </c>
      <c r="BR118" s="894"/>
      <c r="BS118" s="894"/>
      <c r="BT118" s="894"/>
      <c r="BU118" s="894"/>
      <c r="BV118" s="894" t="s">
        <v>448</v>
      </c>
      <c r="BW118" s="894"/>
      <c r="BX118" s="894"/>
      <c r="BY118" s="894"/>
      <c r="BZ118" s="894"/>
      <c r="CA118" s="894" t="s">
        <v>419</v>
      </c>
      <c r="CB118" s="894"/>
      <c r="CC118" s="894"/>
      <c r="CD118" s="894"/>
      <c r="CE118" s="894"/>
      <c r="CF118" s="924" t="s">
        <v>461</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448</v>
      </c>
      <c r="DH118" s="826"/>
      <c r="DI118" s="826"/>
      <c r="DJ118" s="826"/>
      <c r="DK118" s="827"/>
      <c r="DL118" s="828" t="s">
        <v>419</v>
      </c>
      <c r="DM118" s="826"/>
      <c r="DN118" s="826"/>
      <c r="DO118" s="826"/>
      <c r="DP118" s="827"/>
      <c r="DQ118" s="828" t="s">
        <v>448</v>
      </c>
      <c r="DR118" s="826"/>
      <c r="DS118" s="826"/>
      <c r="DT118" s="826"/>
      <c r="DU118" s="827"/>
      <c r="DV118" s="873" t="s">
        <v>461</v>
      </c>
      <c r="DW118" s="874"/>
      <c r="DX118" s="874"/>
      <c r="DY118" s="874"/>
      <c r="DZ118" s="875"/>
    </row>
    <row r="119" spans="1:130" s="248" customFormat="1" ht="26.25" customHeight="1" x14ac:dyDescent="0.15">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448</v>
      </c>
      <c r="AB119" s="944"/>
      <c r="AC119" s="944"/>
      <c r="AD119" s="944"/>
      <c r="AE119" s="945"/>
      <c r="AF119" s="946" t="s">
        <v>419</v>
      </c>
      <c r="AG119" s="944"/>
      <c r="AH119" s="944"/>
      <c r="AI119" s="944"/>
      <c r="AJ119" s="945"/>
      <c r="AK119" s="946" t="s">
        <v>457</v>
      </c>
      <c r="AL119" s="944"/>
      <c r="AM119" s="944"/>
      <c r="AN119" s="944"/>
      <c r="AO119" s="945"/>
      <c r="AP119" s="947" t="s">
        <v>461</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477</v>
      </c>
      <c r="BP119" s="927"/>
      <c r="BQ119" s="931">
        <v>46640357</v>
      </c>
      <c r="BR119" s="894"/>
      <c r="BS119" s="894"/>
      <c r="BT119" s="894"/>
      <c r="BU119" s="894"/>
      <c r="BV119" s="894">
        <v>45289006</v>
      </c>
      <c r="BW119" s="894"/>
      <c r="BX119" s="894"/>
      <c r="BY119" s="894"/>
      <c r="BZ119" s="894"/>
      <c r="CA119" s="894">
        <v>44933529</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864677</v>
      </c>
      <c r="DH119" s="809"/>
      <c r="DI119" s="809"/>
      <c r="DJ119" s="809"/>
      <c r="DK119" s="810"/>
      <c r="DL119" s="811">
        <v>690960</v>
      </c>
      <c r="DM119" s="809"/>
      <c r="DN119" s="809"/>
      <c r="DO119" s="809"/>
      <c r="DP119" s="810"/>
      <c r="DQ119" s="811">
        <v>540264</v>
      </c>
      <c r="DR119" s="809"/>
      <c r="DS119" s="809"/>
      <c r="DT119" s="809"/>
      <c r="DU119" s="810"/>
      <c r="DV119" s="897">
        <v>3.8</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461</v>
      </c>
      <c r="AG120" s="826"/>
      <c r="AH120" s="826"/>
      <c r="AI120" s="826"/>
      <c r="AJ120" s="827"/>
      <c r="AK120" s="828" t="s">
        <v>448</v>
      </c>
      <c r="AL120" s="826"/>
      <c r="AM120" s="826"/>
      <c r="AN120" s="826"/>
      <c r="AO120" s="827"/>
      <c r="AP120" s="873" t="s">
        <v>457</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9310184</v>
      </c>
      <c r="BR120" s="891"/>
      <c r="BS120" s="891"/>
      <c r="BT120" s="891"/>
      <c r="BU120" s="891"/>
      <c r="BV120" s="891">
        <v>8596601</v>
      </c>
      <c r="BW120" s="891"/>
      <c r="BX120" s="891"/>
      <c r="BY120" s="891"/>
      <c r="BZ120" s="891"/>
      <c r="CA120" s="891">
        <v>7866994</v>
      </c>
      <c r="CB120" s="891"/>
      <c r="CC120" s="891"/>
      <c r="CD120" s="891"/>
      <c r="CE120" s="891"/>
      <c r="CF120" s="915">
        <v>55.6</v>
      </c>
      <c r="CG120" s="916"/>
      <c r="CH120" s="916"/>
      <c r="CI120" s="916"/>
      <c r="CJ120" s="916"/>
      <c r="CK120" s="917" t="s">
        <v>481</v>
      </c>
      <c r="CL120" s="901"/>
      <c r="CM120" s="901"/>
      <c r="CN120" s="901"/>
      <c r="CO120" s="902"/>
      <c r="CP120" s="921" t="s">
        <v>482</v>
      </c>
      <c r="CQ120" s="922"/>
      <c r="CR120" s="922"/>
      <c r="CS120" s="922"/>
      <c r="CT120" s="922"/>
      <c r="CU120" s="922"/>
      <c r="CV120" s="922"/>
      <c r="CW120" s="922"/>
      <c r="CX120" s="922"/>
      <c r="CY120" s="922"/>
      <c r="CZ120" s="922"/>
      <c r="DA120" s="922"/>
      <c r="DB120" s="922"/>
      <c r="DC120" s="922"/>
      <c r="DD120" s="922"/>
      <c r="DE120" s="922"/>
      <c r="DF120" s="923"/>
      <c r="DG120" s="910">
        <v>3986264</v>
      </c>
      <c r="DH120" s="891"/>
      <c r="DI120" s="891"/>
      <c r="DJ120" s="891"/>
      <c r="DK120" s="891"/>
      <c r="DL120" s="891">
        <v>3710736</v>
      </c>
      <c r="DM120" s="891"/>
      <c r="DN120" s="891"/>
      <c r="DO120" s="891"/>
      <c r="DP120" s="891"/>
      <c r="DQ120" s="891">
        <v>5058150</v>
      </c>
      <c r="DR120" s="891"/>
      <c r="DS120" s="891"/>
      <c r="DT120" s="891"/>
      <c r="DU120" s="891"/>
      <c r="DV120" s="892">
        <v>35.799999999999997</v>
      </c>
      <c r="DW120" s="892"/>
      <c r="DX120" s="892"/>
      <c r="DY120" s="892"/>
      <c r="DZ120" s="893"/>
    </row>
    <row r="121" spans="1:130" s="248" customFormat="1" ht="26.25" customHeight="1" x14ac:dyDescent="0.15">
      <c r="A121" s="866"/>
      <c r="B121" s="867"/>
      <c r="C121" s="912" t="s">
        <v>483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457</v>
      </c>
      <c r="AB121" s="826"/>
      <c r="AC121" s="826"/>
      <c r="AD121" s="826"/>
      <c r="AE121" s="827"/>
      <c r="AF121" s="828" t="s">
        <v>461</v>
      </c>
      <c r="AG121" s="826"/>
      <c r="AH121" s="826"/>
      <c r="AI121" s="826"/>
      <c r="AJ121" s="827"/>
      <c r="AK121" s="828" t="s">
        <v>457</v>
      </c>
      <c r="AL121" s="826"/>
      <c r="AM121" s="826"/>
      <c r="AN121" s="826"/>
      <c r="AO121" s="827"/>
      <c r="AP121" s="873" t="s">
        <v>448</v>
      </c>
      <c r="AQ121" s="874"/>
      <c r="AR121" s="874"/>
      <c r="AS121" s="874"/>
      <c r="AT121" s="875"/>
      <c r="AU121" s="935"/>
      <c r="AV121" s="936"/>
      <c r="AW121" s="936"/>
      <c r="AX121" s="936"/>
      <c r="AY121" s="937"/>
      <c r="AZ121" s="861" t="s">
        <v>484</v>
      </c>
      <c r="BA121" s="796"/>
      <c r="BB121" s="796"/>
      <c r="BC121" s="796"/>
      <c r="BD121" s="796"/>
      <c r="BE121" s="796"/>
      <c r="BF121" s="796"/>
      <c r="BG121" s="796"/>
      <c r="BH121" s="796"/>
      <c r="BI121" s="796"/>
      <c r="BJ121" s="796"/>
      <c r="BK121" s="796"/>
      <c r="BL121" s="796"/>
      <c r="BM121" s="796"/>
      <c r="BN121" s="796"/>
      <c r="BO121" s="796"/>
      <c r="BP121" s="797"/>
      <c r="BQ121" s="862">
        <v>656196</v>
      </c>
      <c r="BR121" s="863"/>
      <c r="BS121" s="863"/>
      <c r="BT121" s="863"/>
      <c r="BU121" s="863"/>
      <c r="BV121" s="863">
        <v>582205</v>
      </c>
      <c r="BW121" s="863"/>
      <c r="BX121" s="863"/>
      <c r="BY121" s="863"/>
      <c r="BZ121" s="863"/>
      <c r="CA121" s="863">
        <v>508057</v>
      </c>
      <c r="CB121" s="863"/>
      <c r="CC121" s="863"/>
      <c r="CD121" s="863"/>
      <c r="CE121" s="863"/>
      <c r="CF121" s="924">
        <v>3.6</v>
      </c>
      <c r="CG121" s="925"/>
      <c r="CH121" s="925"/>
      <c r="CI121" s="925"/>
      <c r="CJ121" s="925"/>
      <c r="CK121" s="918"/>
      <c r="CL121" s="904"/>
      <c r="CM121" s="904"/>
      <c r="CN121" s="904"/>
      <c r="CO121" s="905"/>
      <c r="CP121" s="884" t="s">
        <v>485</v>
      </c>
      <c r="CQ121" s="885"/>
      <c r="CR121" s="885"/>
      <c r="CS121" s="885"/>
      <c r="CT121" s="885"/>
      <c r="CU121" s="885"/>
      <c r="CV121" s="885"/>
      <c r="CW121" s="885"/>
      <c r="CX121" s="885"/>
      <c r="CY121" s="885"/>
      <c r="CZ121" s="885"/>
      <c r="DA121" s="885"/>
      <c r="DB121" s="885"/>
      <c r="DC121" s="885"/>
      <c r="DD121" s="885"/>
      <c r="DE121" s="885"/>
      <c r="DF121" s="886"/>
      <c r="DG121" s="862">
        <v>693605</v>
      </c>
      <c r="DH121" s="863"/>
      <c r="DI121" s="863"/>
      <c r="DJ121" s="863"/>
      <c r="DK121" s="863"/>
      <c r="DL121" s="863">
        <v>655244</v>
      </c>
      <c r="DM121" s="863"/>
      <c r="DN121" s="863"/>
      <c r="DO121" s="863"/>
      <c r="DP121" s="863"/>
      <c r="DQ121" s="863">
        <v>2181177</v>
      </c>
      <c r="DR121" s="863"/>
      <c r="DS121" s="863"/>
      <c r="DT121" s="863"/>
      <c r="DU121" s="863"/>
      <c r="DV121" s="840">
        <v>15.4</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461</v>
      </c>
      <c r="AB122" s="826"/>
      <c r="AC122" s="826"/>
      <c r="AD122" s="826"/>
      <c r="AE122" s="827"/>
      <c r="AF122" s="828" t="s">
        <v>457</v>
      </c>
      <c r="AG122" s="826"/>
      <c r="AH122" s="826"/>
      <c r="AI122" s="826"/>
      <c r="AJ122" s="827"/>
      <c r="AK122" s="828" t="s">
        <v>457</v>
      </c>
      <c r="AL122" s="826"/>
      <c r="AM122" s="826"/>
      <c r="AN122" s="826"/>
      <c r="AO122" s="827"/>
      <c r="AP122" s="873" t="s">
        <v>448</v>
      </c>
      <c r="AQ122" s="874"/>
      <c r="AR122" s="874"/>
      <c r="AS122" s="874"/>
      <c r="AT122" s="875"/>
      <c r="AU122" s="935"/>
      <c r="AV122" s="936"/>
      <c r="AW122" s="936"/>
      <c r="AX122" s="936"/>
      <c r="AY122" s="937"/>
      <c r="AZ122" s="928" t="s">
        <v>486</v>
      </c>
      <c r="BA122" s="929"/>
      <c r="BB122" s="929"/>
      <c r="BC122" s="929"/>
      <c r="BD122" s="929"/>
      <c r="BE122" s="929"/>
      <c r="BF122" s="929"/>
      <c r="BG122" s="929"/>
      <c r="BH122" s="929"/>
      <c r="BI122" s="929"/>
      <c r="BJ122" s="929"/>
      <c r="BK122" s="929"/>
      <c r="BL122" s="929"/>
      <c r="BM122" s="929"/>
      <c r="BN122" s="929"/>
      <c r="BO122" s="929"/>
      <c r="BP122" s="930"/>
      <c r="BQ122" s="931">
        <v>29458196</v>
      </c>
      <c r="BR122" s="894"/>
      <c r="BS122" s="894"/>
      <c r="BT122" s="894"/>
      <c r="BU122" s="894"/>
      <c r="BV122" s="894">
        <v>28740693</v>
      </c>
      <c r="BW122" s="894"/>
      <c r="BX122" s="894"/>
      <c r="BY122" s="894"/>
      <c r="BZ122" s="894"/>
      <c r="CA122" s="894">
        <v>28455880</v>
      </c>
      <c r="CB122" s="894"/>
      <c r="CC122" s="894"/>
      <c r="CD122" s="894"/>
      <c r="CE122" s="894"/>
      <c r="CF122" s="895">
        <v>201.2</v>
      </c>
      <c r="CG122" s="896"/>
      <c r="CH122" s="896"/>
      <c r="CI122" s="896"/>
      <c r="CJ122" s="896"/>
      <c r="CK122" s="918"/>
      <c r="CL122" s="904"/>
      <c r="CM122" s="904"/>
      <c r="CN122" s="904"/>
      <c r="CO122" s="905"/>
      <c r="CP122" s="884" t="s">
        <v>487</v>
      </c>
      <c r="CQ122" s="885"/>
      <c r="CR122" s="885"/>
      <c r="CS122" s="885"/>
      <c r="CT122" s="885"/>
      <c r="CU122" s="885"/>
      <c r="CV122" s="885"/>
      <c r="CW122" s="885"/>
      <c r="CX122" s="885"/>
      <c r="CY122" s="885"/>
      <c r="CZ122" s="885"/>
      <c r="DA122" s="885"/>
      <c r="DB122" s="885"/>
      <c r="DC122" s="885"/>
      <c r="DD122" s="885"/>
      <c r="DE122" s="885"/>
      <c r="DF122" s="886"/>
      <c r="DG122" s="862" t="s">
        <v>457</v>
      </c>
      <c r="DH122" s="863"/>
      <c r="DI122" s="863"/>
      <c r="DJ122" s="863"/>
      <c r="DK122" s="863"/>
      <c r="DL122" s="863" t="s">
        <v>461</v>
      </c>
      <c r="DM122" s="863"/>
      <c r="DN122" s="863"/>
      <c r="DO122" s="863"/>
      <c r="DP122" s="863"/>
      <c r="DQ122" s="863" t="s">
        <v>457</v>
      </c>
      <c r="DR122" s="863"/>
      <c r="DS122" s="863"/>
      <c r="DT122" s="863"/>
      <c r="DU122" s="863"/>
      <c r="DV122" s="840" t="s">
        <v>448</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36945</v>
      </c>
      <c r="AB123" s="826"/>
      <c r="AC123" s="826"/>
      <c r="AD123" s="826"/>
      <c r="AE123" s="827"/>
      <c r="AF123" s="828">
        <v>27357</v>
      </c>
      <c r="AG123" s="826"/>
      <c r="AH123" s="826"/>
      <c r="AI123" s="826"/>
      <c r="AJ123" s="827"/>
      <c r="AK123" s="828">
        <v>16244</v>
      </c>
      <c r="AL123" s="826"/>
      <c r="AM123" s="826"/>
      <c r="AN123" s="826"/>
      <c r="AO123" s="827"/>
      <c r="AP123" s="873">
        <v>0.1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488</v>
      </c>
      <c r="BP123" s="927"/>
      <c r="BQ123" s="881">
        <v>39424576</v>
      </c>
      <c r="BR123" s="882"/>
      <c r="BS123" s="882"/>
      <c r="BT123" s="882"/>
      <c r="BU123" s="882"/>
      <c r="BV123" s="882">
        <v>37919499</v>
      </c>
      <c r="BW123" s="882"/>
      <c r="BX123" s="882"/>
      <c r="BY123" s="882"/>
      <c r="BZ123" s="882"/>
      <c r="CA123" s="882">
        <v>36830931</v>
      </c>
      <c r="CB123" s="882"/>
      <c r="CC123" s="882"/>
      <c r="CD123" s="882"/>
      <c r="CE123" s="882"/>
      <c r="CF123" s="792"/>
      <c r="CG123" s="793"/>
      <c r="CH123" s="793"/>
      <c r="CI123" s="793"/>
      <c r="CJ123" s="883"/>
      <c r="CK123" s="918"/>
      <c r="CL123" s="904"/>
      <c r="CM123" s="904"/>
      <c r="CN123" s="904"/>
      <c r="CO123" s="905"/>
      <c r="CP123" s="884" t="s">
        <v>489</v>
      </c>
      <c r="CQ123" s="885"/>
      <c r="CR123" s="885"/>
      <c r="CS123" s="885"/>
      <c r="CT123" s="885"/>
      <c r="CU123" s="885"/>
      <c r="CV123" s="885"/>
      <c r="CW123" s="885"/>
      <c r="CX123" s="885"/>
      <c r="CY123" s="885"/>
      <c r="CZ123" s="885"/>
      <c r="DA123" s="885"/>
      <c r="DB123" s="885"/>
      <c r="DC123" s="885"/>
      <c r="DD123" s="885"/>
      <c r="DE123" s="885"/>
      <c r="DF123" s="886"/>
      <c r="DG123" s="825" t="s">
        <v>468</v>
      </c>
      <c r="DH123" s="826"/>
      <c r="DI123" s="826"/>
      <c r="DJ123" s="826"/>
      <c r="DK123" s="827"/>
      <c r="DL123" s="828" t="s">
        <v>454</v>
      </c>
      <c r="DM123" s="826"/>
      <c r="DN123" s="826"/>
      <c r="DO123" s="826"/>
      <c r="DP123" s="827"/>
      <c r="DQ123" s="828" t="s">
        <v>454</v>
      </c>
      <c r="DR123" s="826"/>
      <c r="DS123" s="826"/>
      <c r="DT123" s="826"/>
      <c r="DU123" s="827"/>
      <c r="DV123" s="873" t="s">
        <v>468</v>
      </c>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457</v>
      </c>
      <c r="AB124" s="826"/>
      <c r="AC124" s="826"/>
      <c r="AD124" s="826"/>
      <c r="AE124" s="827"/>
      <c r="AF124" s="828" t="s">
        <v>454</v>
      </c>
      <c r="AG124" s="826"/>
      <c r="AH124" s="826"/>
      <c r="AI124" s="826"/>
      <c r="AJ124" s="827"/>
      <c r="AK124" s="828" t="s">
        <v>468</v>
      </c>
      <c r="AL124" s="826"/>
      <c r="AM124" s="826"/>
      <c r="AN124" s="826"/>
      <c r="AO124" s="827"/>
      <c r="AP124" s="873" t="s">
        <v>457</v>
      </c>
      <c r="AQ124" s="874"/>
      <c r="AR124" s="874"/>
      <c r="AS124" s="874"/>
      <c r="AT124" s="875"/>
      <c r="AU124" s="876" t="s">
        <v>490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51.6</v>
      </c>
      <c r="BR124" s="880"/>
      <c r="BS124" s="880"/>
      <c r="BT124" s="880"/>
      <c r="BU124" s="880"/>
      <c r="BV124" s="880">
        <v>53.2</v>
      </c>
      <c r="BW124" s="880"/>
      <c r="BX124" s="880"/>
      <c r="BY124" s="880"/>
      <c r="BZ124" s="880"/>
      <c r="CA124" s="880">
        <v>57.2</v>
      </c>
      <c r="CB124" s="880"/>
      <c r="CC124" s="880"/>
      <c r="CD124" s="880"/>
      <c r="CE124" s="880"/>
      <c r="CF124" s="770"/>
      <c r="CG124" s="771"/>
      <c r="CH124" s="771"/>
      <c r="CI124" s="771"/>
      <c r="CJ124" s="911"/>
      <c r="CK124" s="919"/>
      <c r="CL124" s="919"/>
      <c r="CM124" s="919"/>
      <c r="CN124" s="919"/>
      <c r="CO124" s="920"/>
      <c r="CP124" s="884" t="s">
        <v>491</v>
      </c>
      <c r="CQ124" s="885"/>
      <c r="CR124" s="885"/>
      <c r="CS124" s="885"/>
      <c r="CT124" s="885"/>
      <c r="CU124" s="885"/>
      <c r="CV124" s="885"/>
      <c r="CW124" s="885"/>
      <c r="CX124" s="885"/>
      <c r="CY124" s="885"/>
      <c r="CZ124" s="885"/>
      <c r="DA124" s="885"/>
      <c r="DB124" s="885"/>
      <c r="DC124" s="885"/>
      <c r="DD124" s="885"/>
      <c r="DE124" s="885"/>
      <c r="DF124" s="886"/>
      <c r="DG124" s="808">
        <v>3323707</v>
      </c>
      <c r="DH124" s="809"/>
      <c r="DI124" s="809"/>
      <c r="DJ124" s="809"/>
      <c r="DK124" s="810"/>
      <c r="DL124" s="811">
        <v>3135179</v>
      </c>
      <c r="DM124" s="809"/>
      <c r="DN124" s="809"/>
      <c r="DO124" s="809"/>
      <c r="DP124" s="810"/>
      <c r="DQ124" s="811" t="s">
        <v>492</v>
      </c>
      <c r="DR124" s="809"/>
      <c r="DS124" s="809"/>
      <c r="DT124" s="809"/>
      <c r="DU124" s="810"/>
      <c r="DV124" s="897" t="s">
        <v>492</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493</v>
      </c>
      <c r="AB125" s="826"/>
      <c r="AC125" s="826"/>
      <c r="AD125" s="826"/>
      <c r="AE125" s="827"/>
      <c r="AF125" s="828" t="s">
        <v>389</v>
      </c>
      <c r="AG125" s="826"/>
      <c r="AH125" s="826"/>
      <c r="AI125" s="826"/>
      <c r="AJ125" s="827"/>
      <c r="AK125" s="828" t="s">
        <v>494</v>
      </c>
      <c r="AL125" s="826"/>
      <c r="AM125" s="826"/>
      <c r="AN125" s="826"/>
      <c r="AO125" s="827"/>
      <c r="AP125" s="873" t="s">
        <v>389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419</v>
      </c>
      <c r="DH125" s="891"/>
      <c r="DI125" s="891"/>
      <c r="DJ125" s="891"/>
      <c r="DK125" s="891"/>
      <c r="DL125" s="891" t="s">
        <v>389</v>
      </c>
      <c r="DM125" s="891"/>
      <c r="DN125" s="891"/>
      <c r="DO125" s="891"/>
      <c r="DP125" s="891"/>
      <c r="DQ125" s="891" t="s">
        <v>389</v>
      </c>
      <c r="DR125" s="891"/>
      <c r="DS125" s="891"/>
      <c r="DT125" s="891"/>
      <c r="DU125" s="891"/>
      <c r="DV125" s="892" t="s">
        <v>494</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212745</v>
      </c>
      <c r="AB126" s="826"/>
      <c r="AC126" s="826"/>
      <c r="AD126" s="826"/>
      <c r="AE126" s="827"/>
      <c r="AF126" s="828">
        <v>190975</v>
      </c>
      <c r="AG126" s="826"/>
      <c r="AH126" s="826"/>
      <c r="AI126" s="826"/>
      <c r="AJ126" s="827"/>
      <c r="AK126" s="828">
        <v>172538</v>
      </c>
      <c r="AL126" s="826"/>
      <c r="AM126" s="826"/>
      <c r="AN126" s="826"/>
      <c r="AO126" s="827"/>
      <c r="AP126" s="873">
        <v>1.2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494</v>
      </c>
      <c r="DH126" s="863"/>
      <c r="DI126" s="863"/>
      <c r="DJ126" s="863"/>
      <c r="DK126" s="863"/>
      <c r="DL126" s="863" t="s">
        <v>128</v>
      </c>
      <c r="DM126" s="863"/>
      <c r="DN126" s="863"/>
      <c r="DO126" s="863"/>
      <c r="DP126" s="863"/>
      <c r="DQ126" s="863" t="s">
        <v>498</v>
      </c>
      <c r="DR126" s="863"/>
      <c r="DS126" s="863"/>
      <c r="DT126" s="863"/>
      <c r="DU126" s="863"/>
      <c r="DV126" s="840" t="s">
        <v>419</v>
      </c>
      <c r="DW126" s="840"/>
      <c r="DX126" s="840"/>
      <c r="DY126" s="840"/>
      <c r="DZ126" s="841"/>
    </row>
    <row r="127" spans="1:130" s="248" customFormat="1" ht="26.25" customHeight="1" x14ac:dyDescent="0.15">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280</v>
      </c>
      <c r="AB127" s="826"/>
      <c r="AC127" s="826"/>
      <c r="AD127" s="826"/>
      <c r="AE127" s="827"/>
      <c r="AF127" s="828">
        <v>645</v>
      </c>
      <c r="AG127" s="826"/>
      <c r="AH127" s="826"/>
      <c r="AI127" s="826"/>
      <c r="AJ127" s="827"/>
      <c r="AK127" s="828">
        <v>1901</v>
      </c>
      <c r="AL127" s="826"/>
      <c r="AM127" s="826"/>
      <c r="AN127" s="826"/>
      <c r="AO127" s="827"/>
      <c r="AP127" s="873">
        <v>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505</v>
      </c>
      <c r="DH127" s="863"/>
      <c r="DI127" s="863"/>
      <c r="DJ127" s="863"/>
      <c r="DK127" s="863"/>
      <c r="DL127" s="863" t="s">
        <v>505</v>
      </c>
      <c r="DM127" s="863"/>
      <c r="DN127" s="863"/>
      <c r="DO127" s="863"/>
      <c r="DP127" s="863"/>
      <c r="DQ127" s="863" t="s">
        <v>389</v>
      </c>
      <c r="DR127" s="863"/>
      <c r="DS127" s="863"/>
      <c r="DT127" s="863"/>
      <c r="DU127" s="863"/>
      <c r="DV127" s="840" t="s">
        <v>389</v>
      </c>
      <c r="DW127" s="840"/>
      <c r="DX127" s="840"/>
      <c r="DY127" s="840"/>
      <c r="DZ127" s="841"/>
    </row>
    <row r="128" spans="1:130" s="248" customFormat="1" ht="26.25" customHeight="1" thickBot="1" x14ac:dyDescent="0.2">
      <c r="A128" s="842" t="s">
        <v>506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507</v>
      </c>
      <c r="X128" s="844"/>
      <c r="Y128" s="844"/>
      <c r="Z128" s="845"/>
      <c r="AA128" s="846">
        <v>92781</v>
      </c>
      <c r="AB128" s="847"/>
      <c r="AC128" s="847"/>
      <c r="AD128" s="847"/>
      <c r="AE128" s="848"/>
      <c r="AF128" s="849">
        <v>74698</v>
      </c>
      <c r="AG128" s="847"/>
      <c r="AH128" s="847"/>
      <c r="AI128" s="847"/>
      <c r="AJ128" s="848"/>
      <c r="AK128" s="849">
        <v>73199</v>
      </c>
      <c r="AL128" s="847"/>
      <c r="AM128" s="847"/>
      <c r="AN128" s="847"/>
      <c r="AO128" s="848"/>
      <c r="AP128" s="850"/>
      <c r="AQ128" s="851"/>
      <c r="AR128" s="851"/>
      <c r="AS128" s="851"/>
      <c r="AT128" s="852"/>
      <c r="AU128" s="284"/>
      <c r="AV128" s="284"/>
      <c r="AW128" s="284"/>
      <c r="AX128" s="853" t="s">
        <v>508</v>
      </c>
      <c r="AY128" s="854"/>
      <c r="AZ128" s="854"/>
      <c r="BA128" s="854"/>
      <c r="BB128" s="854"/>
      <c r="BC128" s="854"/>
      <c r="BD128" s="854"/>
      <c r="BE128" s="855"/>
      <c r="BF128" s="832" t="s">
        <v>419</v>
      </c>
      <c r="BG128" s="833"/>
      <c r="BH128" s="833"/>
      <c r="BI128" s="833"/>
      <c r="BJ128" s="833"/>
      <c r="BK128" s="833"/>
      <c r="BL128" s="856"/>
      <c r="BM128" s="832">
        <v>12.65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509</v>
      </c>
      <c r="CQ128" s="774"/>
      <c r="CR128" s="774"/>
      <c r="CS128" s="774"/>
      <c r="CT128" s="774"/>
      <c r="CU128" s="774"/>
      <c r="CV128" s="774"/>
      <c r="CW128" s="774"/>
      <c r="CX128" s="774"/>
      <c r="CY128" s="774"/>
      <c r="CZ128" s="774"/>
      <c r="DA128" s="774"/>
      <c r="DB128" s="774"/>
      <c r="DC128" s="774"/>
      <c r="DD128" s="774"/>
      <c r="DE128" s="774"/>
      <c r="DF128" s="775"/>
      <c r="DG128" s="836" t="s">
        <v>389</v>
      </c>
      <c r="DH128" s="837"/>
      <c r="DI128" s="837"/>
      <c r="DJ128" s="837"/>
      <c r="DK128" s="837"/>
      <c r="DL128" s="837" t="s">
        <v>510</v>
      </c>
      <c r="DM128" s="837"/>
      <c r="DN128" s="837"/>
      <c r="DO128" s="837"/>
      <c r="DP128" s="837"/>
      <c r="DQ128" s="837" t="s">
        <v>505</v>
      </c>
      <c r="DR128" s="837"/>
      <c r="DS128" s="837"/>
      <c r="DT128" s="837"/>
      <c r="DU128" s="837"/>
      <c r="DV128" s="838" t="s">
        <v>505</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511</v>
      </c>
      <c r="X129" s="823"/>
      <c r="Y129" s="823"/>
      <c r="Z129" s="824"/>
      <c r="AA129" s="825">
        <v>16814654</v>
      </c>
      <c r="AB129" s="826"/>
      <c r="AC129" s="826"/>
      <c r="AD129" s="826"/>
      <c r="AE129" s="827"/>
      <c r="AF129" s="828">
        <v>16597636</v>
      </c>
      <c r="AG129" s="826"/>
      <c r="AH129" s="826"/>
      <c r="AI129" s="826"/>
      <c r="AJ129" s="827"/>
      <c r="AK129" s="828">
        <v>16954827</v>
      </c>
      <c r="AL129" s="826"/>
      <c r="AM129" s="826"/>
      <c r="AN129" s="826"/>
      <c r="AO129" s="827"/>
      <c r="AP129" s="829"/>
      <c r="AQ129" s="830"/>
      <c r="AR129" s="830"/>
      <c r="AS129" s="830"/>
      <c r="AT129" s="831"/>
      <c r="AU129" s="286"/>
      <c r="AV129" s="286"/>
      <c r="AW129" s="286"/>
      <c r="AX129" s="795" t="s">
        <v>512</v>
      </c>
      <c r="AY129" s="796"/>
      <c r="AZ129" s="796"/>
      <c r="BA129" s="796"/>
      <c r="BB129" s="796"/>
      <c r="BC129" s="796"/>
      <c r="BD129" s="796"/>
      <c r="BE129" s="797"/>
      <c r="BF129" s="815" t="s">
        <v>393</v>
      </c>
      <c r="BG129" s="816"/>
      <c r="BH129" s="816"/>
      <c r="BI129" s="816"/>
      <c r="BJ129" s="816"/>
      <c r="BK129" s="816"/>
      <c r="BL129" s="817"/>
      <c r="BM129" s="815">
        <v>17.649999999999999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514</v>
      </c>
      <c r="X130" s="823"/>
      <c r="Y130" s="823"/>
      <c r="Z130" s="824"/>
      <c r="AA130" s="825">
        <v>2843612</v>
      </c>
      <c r="AB130" s="826"/>
      <c r="AC130" s="826"/>
      <c r="AD130" s="826"/>
      <c r="AE130" s="827"/>
      <c r="AF130" s="828">
        <v>2769218</v>
      </c>
      <c r="AG130" s="826"/>
      <c r="AH130" s="826"/>
      <c r="AI130" s="826"/>
      <c r="AJ130" s="827"/>
      <c r="AK130" s="828">
        <v>2813769</v>
      </c>
      <c r="AL130" s="826"/>
      <c r="AM130" s="826"/>
      <c r="AN130" s="826"/>
      <c r="AO130" s="827"/>
      <c r="AP130" s="829"/>
      <c r="AQ130" s="830"/>
      <c r="AR130" s="830"/>
      <c r="AS130" s="830"/>
      <c r="AT130" s="831"/>
      <c r="AU130" s="286"/>
      <c r="AV130" s="286"/>
      <c r="AW130" s="286"/>
      <c r="AX130" s="795" t="s">
        <v>515</v>
      </c>
      <c r="AY130" s="796"/>
      <c r="AZ130" s="796"/>
      <c r="BA130" s="796"/>
      <c r="BB130" s="796"/>
      <c r="BC130" s="796"/>
      <c r="BD130" s="796"/>
      <c r="BE130" s="797"/>
      <c r="BF130" s="798">
        <v>9.3000000000000007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516</v>
      </c>
      <c r="X131" s="806"/>
      <c r="Y131" s="806"/>
      <c r="Z131" s="807"/>
      <c r="AA131" s="808">
        <v>13971042</v>
      </c>
      <c r="AB131" s="809"/>
      <c r="AC131" s="809"/>
      <c r="AD131" s="809"/>
      <c r="AE131" s="810"/>
      <c r="AF131" s="811">
        <v>13828418</v>
      </c>
      <c r="AG131" s="809"/>
      <c r="AH131" s="809"/>
      <c r="AI131" s="809"/>
      <c r="AJ131" s="810"/>
      <c r="AK131" s="811">
        <v>14141058</v>
      </c>
      <c r="AL131" s="809"/>
      <c r="AM131" s="809"/>
      <c r="AN131" s="809"/>
      <c r="AO131" s="810"/>
      <c r="AP131" s="812"/>
      <c r="AQ131" s="813"/>
      <c r="AR131" s="813"/>
      <c r="AS131" s="813"/>
      <c r="AT131" s="814"/>
      <c r="AU131" s="286"/>
      <c r="AV131" s="286"/>
      <c r="AW131" s="286"/>
      <c r="AX131" s="773" t="s">
        <v>517</v>
      </c>
      <c r="AY131" s="774"/>
      <c r="AZ131" s="774"/>
      <c r="BA131" s="774"/>
      <c r="BB131" s="774"/>
      <c r="BC131" s="774"/>
      <c r="BD131" s="774"/>
      <c r="BE131" s="775"/>
      <c r="BF131" s="776">
        <v>57.2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519</v>
      </c>
      <c r="W132" s="786"/>
      <c r="X132" s="786"/>
      <c r="Y132" s="786"/>
      <c r="Z132" s="787"/>
      <c r="AA132" s="788">
        <v>9.7183588739999998</v>
      </c>
      <c r="AB132" s="789"/>
      <c r="AC132" s="789"/>
      <c r="AD132" s="789"/>
      <c r="AE132" s="790"/>
      <c r="AF132" s="791">
        <v>9.7267236209999997</v>
      </c>
      <c r="AG132" s="789"/>
      <c r="AH132" s="789"/>
      <c r="AI132" s="789"/>
      <c r="AJ132" s="790"/>
      <c r="AK132" s="791">
        <v>8.6316384530000008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520</v>
      </c>
      <c r="W133" s="765"/>
      <c r="X133" s="765"/>
      <c r="Y133" s="765"/>
      <c r="Z133" s="766"/>
      <c r="AA133" s="767">
        <v>10.199999999999999</v>
      </c>
      <c r="AB133" s="768"/>
      <c r="AC133" s="768"/>
      <c r="AD133" s="768"/>
      <c r="AE133" s="769"/>
      <c r="AF133" s="767">
        <v>9.9</v>
      </c>
      <c r="AG133" s="768"/>
      <c r="AH133" s="768"/>
      <c r="AI133" s="768"/>
      <c r="AJ133" s="769"/>
      <c r="AK133" s="767">
        <v>9.3000000000000007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OHGd9MjvMg6EmN6l652URi4k83nLdOPaFwbja69tani18XwjoghpLYwST9WEQlFzOHWkO8UehoECKtDeX4i8w==" saltValue="76fawyGLztfYo+CqXE8Y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24j9ukwJpJKYUVWHVxRIBE0fLbyzyHf5+/vTs2DU12Kjlr7MYoPiE4+xAzuW52/rG/hUTO+vPvvqBCsjiKkzA==" saltValue="SCMdEIpaoIRx0/gC7nTC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r6RbjJOjRhcFfTgiAx/9IeJe8RDl48bad/XWyM7S/eV/7N1hrPDGVxTLV4qFPs9sJWHMyktq7Dabk8i8lI+Lg==" saltValue="yJfOOOrlxlhrL6ak1lk+4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529</v>
      </c>
      <c r="AL9" s="1190"/>
      <c r="AM9" s="1190"/>
      <c r="AN9" s="1191"/>
      <c r="AO9" s="314">
        <v>4468648</v>
      </c>
      <c r="AP9" s="314">
        <v>83286</v>
      </c>
      <c r="AQ9" s="315">
        <v>75076</v>
      </c>
      <c r="AR9" s="316">
        <v>10.9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530</v>
      </c>
      <c r="AL10" s="1190"/>
      <c r="AM10" s="1190"/>
      <c r="AN10" s="1191"/>
      <c r="AO10" s="317">
        <v>649825</v>
      </c>
      <c r="AP10" s="317">
        <v>12111</v>
      </c>
      <c r="AQ10" s="318">
        <v>12085</v>
      </c>
      <c r="AR10" s="319">
        <v>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531</v>
      </c>
      <c r="AL11" s="1190"/>
      <c r="AM11" s="1190"/>
      <c r="AN11" s="1191"/>
      <c r="AO11" s="317">
        <v>23125</v>
      </c>
      <c r="AP11" s="317">
        <v>431</v>
      </c>
      <c r="AQ11" s="318">
        <v>844</v>
      </c>
      <c r="AR11" s="319">
        <v>-48.9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532</v>
      </c>
      <c r="AL12" s="1190"/>
      <c r="AM12" s="1190"/>
      <c r="AN12" s="1191"/>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534</v>
      </c>
      <c r="AL13" s="1190"/>
      <c r="AM13" s="1190"/>
      <c r="AN13" s="1191"/>
      <c r="AO13" s="317">
        <v>113318</v>
      </c>
      <c r="AP13" s="317">
        <v>2112</v>
      </c>
      <c r="AQ13" s="318">
        <v>2760</v>
      </c>
      <c r="AR13" s="319">
        <v>-23.5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535</v>
      </c>
      <c r="AL14" s="1190"/>
      <c r="AM14" s="1190"/>
      <c r="AN14" s="1191"/>
      <c r="AO14" s="317">
        <v>155656</v>
      </c>
      <c r="AP14" s="317">
        <v>2901</v>
      </c>
      <c r="AQ14" s="318">
        <v>1530</v>
      </c>
      <c r="AR14" s="319">
        <v>89.6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536</v>
      </c>
      <c r="AL15" s="1193"/>
      <c r="AM15" s="1193"/>
      <c r="AN15" s="1194"/>
      <c r="AO15" s="317">
        <v>-353320</v>
      </c>
      <c r="AP15" s="317">
        <v>-6585</v>
      </c>
      <c r="AQ15" s="318">
        <v>-5396</v>
      </c>
      <c r="AR15" s="319">
        <v>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5057252</v>
      </c>
      <c r="AP16" s="317">
        <v>94257</v>
      </c>
      <c r="AQ16" s="318">
        <v>86899</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541</v>
      </c>
      <c r="AL21" s="1196"/>
      <c r="AM21" s="1196"/>
      <c r="AN21" s="1197"/>
      <c r="AO21" s="330">
        <v>8.35</v>
      </c>
      <c r="AP21" s="331">
        <v>7.73</v>
      </c>
      <c r="AQ21" s="332">
        <v>0.62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542</v>
      </c>
      <c r="AL22" s="1196"/>
      <c r="AM22" s="1196"/>
      <c r="AN22" s="1197"/>
      <c r="AO22" s="335">
        <v>99.6</v>
      </c>
      <c r="AP22" s="336">
        <v>98.3</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546</v>
      </c>
      <c r="AL32" s="1179"/>
      <c r="AM32" s="1179"/>
      <c r="AN32" s="1180"/>
      <c r="AO32" s="345">
        <v>3178105</v>
      </c>
      <c r="AP32" s="345">
        <v>59233</v>
      </c>
      <c r="AQ32" s="346">
        <v>43385</v>
      </c>
      <c r="AR32" s="347">
        <v>36.5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547</v>
      </c>
      <c r="AL33" s="1179"/>
      <c r="AM33" s="1179"/>
      <c r="AN33" s="118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548</v>
      </c>
      <c r="AL34" s="1179"/>
      <c r="AM34" s="1179"/>
      <c r="AN34" s="1180"/>
      <c r="AO34" s="345" t="s">
        <v>533</v>
      </c>
      <c r="AP34" s="345" t="s">
        <v>533</v>
      </c>
      <c r="AQ34" s="346">
        <v>187</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549</v>
      </c>
      <c r="AL35" s="1179"/>
      <c r="AM35" s="1179"/>
      <c r="AN35" s="1180"/>
      <c r="AO35" s="345">
        <v>622839</v>
      </c>
      <c r="AP35" s="345">
        <v>11608</v>
      </c>
      <c r="AQ35" s="346">
        <v>9764</v>
      </c>
      <c r="AR35" s="347">
        <v>18.899999999999999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550</v>
      </c>
      <c r="AL36" s="1179"/>
      <c r="AM36" s="1179"/>
      <c r="AN36" s="1180"/>
      <c r="AO36" s="345">
        <v>115798</v>
      </c>
      <c r="AP36" s="345">
        <v>2158</v>
      </c>
      <c r="AQ36" s="346">
        <v>2539</v>
      </c>
      <c r="AR36" s="347">
        <v>-15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551</v>
      </c>
      <c r="AL37" s="1179"/>
      <c r="AM37" s="1179"/>
      <c r="AN37" s="1180"/>
      <c r="AO37" s="345">
        <v>190683</v>
      </c>
      <c r="AP37" s="345">
        <v>3554</v>
      </c>
      <c r="AQ37" s="346">
        <v>1682</v>
      </c>
      <c r="AR37" s="347">
        <v>111.3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552</v>
      </c>
      <c r="AL38" s="1176"/>
      <c r="AM38" s="1176"/>
      <c r="AN38" s="1177"/>
      <c r="AO38" s="348">
        <v>148</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553</v>
      </c>
      <c r="AL39" s="1176"/>
      <c r="AM39" s="1176"/>
      <c r="AN39" s="1177"/>
      <c r="AO39" s="345">
        <v>-73199</v>
      </c>
      <c r="AP39" s="345">
        <v>-1364</v>
      </c>
      <c r="AQ39" s="346">
        <v>-3093</v>
      </c>
      <c r="AR39" s="347">
        <v>-55.9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554</v>
      </c>
      <c r="AL40" s="1179"/>
      <c r="AM40" s="1179"/>
      <c r="AN40" s="1180"/>
      <c r="AO40" s="345">
        <v>-2813769</v>
      </c>
      <c r="AP40" s="345">
        <v>-52443</v>
      </c>
      <c r="AQ40" s="346">
        <v>-39498</v>
      </c>
      <c r="AR40" s="347">
        <v>32.799999999999997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1220605</v>
      </c>
      <c r="AP41" s="345">
        <v>22750</v>
      </c>
      <c r="AQ41" s="346">
        <v>14967</v>
      </c>
      <c r="AR41" s="347">
        <v>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524</v>
      </c>
      <c r="AN49" s="1186" t="s">
        <v>558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10614727</v>
      </c>
      <c r="AN51" s="367">
        <v>188629</v>
      </c>
      <c r="AO51" s="368">
        <v>21.8</v>
      </c>
      <c r="AP51" s="369">
        <v>86564</v>
      </c>
      <c r="AQ51" s="370">
        <v>11.7</v>
      </c>
      <c r="AR51" s="371">
        <v>10.1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2544550</v>
      </c>
      <c r="AN52" s="375">
        <v>45218</v>
      </c>
      <c r="AO52" s="376">
        <v>-27.3</v>
      </c>
      <c r="AP52" s="377">
        <v>44869</v>
      </c>
      <c r="AQ52" s="378">
        <v>4.9000000000000004</v>
      </c>
      <c r="AR52" s="379">
        <v>-32.200000000000003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6505327</v>
      </c>
      <c r="AN53" s="367">
        <v>117091</v>
      </c>
      <c r="AO53" s="368">
        <v>-37.9</v>
      </c>
      <c r="AP53" s="369">
        <v>62698</v>
      </c>
      <c r="AQ53" s="370">
        <v>-27.6</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2401295</v>
      </c>
      <c r="AN54" s="375">
        <v>43221</v>
      </c>
      <c r="AO54" s="376">
        <v>-4.4000000000000004</v>
      </c>
      <c r="AP54" s="377">
        <v>31973</v>
      </c>
      <c r="AQ54" s="378">
        <v>-28.7</v>
      </c>
      <c r="AR54" s="379">
        <v>24.3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5723114</v>
      </c>
      <c r="AN55" s="367">
        <v>103958</v>
      </c>
      <c r="AO55" s="368">
        <v>-11.2</v>
      </c>
      <c r="AP55" s="369">
        <v>79245</v>
      </c>
      <c r="AQ55" s="370">
        <v>26.4</v>
      </c>
      <c r="AR55" s="371">
        <v>-37.6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2489637</v>
      </c>
      <c r="AN56" s="375">
        <v>45223</v>
      </c>
      <c r="AO56" s="376">
        <v>4.5999999999999996</v>
      </c>
      <c r="AP56" s="377">
        <v>40378</v>
      </c>
      <c r="AQ56" s="378">
        <v>26.3</v>
      </c>
      <c r="AR56" s="379">
        <v>-21.7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4335906</v>
      </c>
      <c r="AN57" s="367">
        <v>79922</v>
      </c>
      <c r="AO57" s="368">
        <v>-23.1</v>
      </c>
      <c r="AP57" s="369">
        <v>71604</v>
      </c>
      <c r="AQ57" s="370">
        <v>-9.6</v>
      </c>
      <c r="AR57" s="371">
        <v>-13.5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1939620</v>
      </c>
      <c r="AN58" s="375">
        <v>35752</v>
      </c>
      <c r="AO58" s="376">
        <v>-20.9</v>
      </c>
      <c r="AP58" s="377">
        <v>45121</v>
      </c>
      <c r="AQ58" s="378">
        <v>11.7</v>
      </c>
      <c r="AR58" s="379">
        <v>-32.6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4162425</v>
      </c>
      <c r="AN59" s="367">
        <v>77579</v>
      </c>
      <c r="AO59" s="368">
        <v>-2.9</v>
      </c>
      <c r="AP59" s="369">
        <v>67009</v>
      </c>
      <c r="AQ59" s="370">
        <v>-6.4</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1919267</v>
      </c>
      <c r="AN60" s="375">
        <v>35771</v>
      </c>
      <c r="AO60" s="376">
        <v>0.1</v>
      </c>
      <c r="AP60" s="377">
        <v>43028</v>
      </c>
      <c r="AQ60" s="378">
        <v>-4.5999999999999996</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6268300</v>
      </c>
      <c r="AN61" s="382">
        <v>113436</v>
      </c>
      <c r="AO61" s="383">
        <v>-10.7</v>
      </c>
      <c r="AP61" s="384">
        <v>73424</v>
      </c>
      <c r="AQ61" s="385">
        <v>-1.1000000000000001</v>
      </c>
      <c r="AR61" s="371">
        <v>-9.6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2258874</v>
      </c>
      <c r="AN62" s="375">
        <v>41037</v>
      </c>
      <c r="AO62" s="376">
        <v>-9.6</v>
      </c>
      <c r="AP62" s="377">
        <v>41074</v>
      </c>
      <c r="AQ62" s="378">
        <v>1.9</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ikmN+2/9jp0QKNrYIhRlZtMFwJzi5XwHCxMo3hZlfs/e7JM4foJ6HUQERfWx6UgZbPutap3eGaBOuEZAkrKyQ==" saltValue="nl2S4+mox2q5AUfucCLJ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fCImV9a3Ds6wNUwL/YMCQmo3NRDWXHAa3J9UzHD7L/RD3QT7Fl9Y9G7z2izp/yVo1SYIykLnhYtPDM42Xy6y5A==" saltValue="kv8ImM2dWEBt80hP5+7yi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PQ2wz7qVjgUSiTsPh5sKgxmyObcrSKryfKoKgW4jmEdkVqLLjx55WIw6dKB9FTLfZJ8gJNgiEf5IVxE6HleVgQ==" saltValue="9lxdirQqy1X706M0gIEzD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22.95</v>
      </c>
      <c r="G47" s="12">
        <v>22.63</v>
      </c>
      <c r="H47" s="12">
        <v>22.38</v>
      </c>
      <c r="I47" s="12">
        <v>17.850000000000001</v>
      </c>
      <c r="J47" s="13">
        <v>13.94</v>
      </c>
    </row>
    <row r="48" spans="2:10" ht="57.75" customHeight="1" x14ac:dyDescent="0.15">
      <c r="B48" s="14"/>
      <c r="C48" s="1202" t="s">
        <v>4</v>
      </c>
      <c r="D48" s="1202"/>
      <c r="E48" s="1203"/>
      <c r="F48" s="15">
        <v>9.0399999999999991</v>
      </c>
      <c r="G48" s="16">
        <v>6.05</v>
      </c>
      <c r="H48" s="16">
        <v>8.19</v>
      </c>
      <c r="I48" s="16">
        <v>8.8800000000000008</v>
      </c>
      <c r="J48" s="17">
        <v>9.76</v>
      </c>
    </row>
    <row r="49" spans="2:10" ht="57.75" customHeight="1" thickBot="1" x14ac:dyDescent="0.2">
      <c r="B49" s="18"/>
      <c r="C49" s="1204" t="s">
        <v>5</v>
      </c>
      <c r="D49" s="1204"/>
      <c r="E49" s="1205"/>
      <c r="F49" s="19" t="s">
        <v>579</v>
      </c>
      <c r="G49" s="20" t="s">
        <v>580</v>
      </c>
      <c r="H49" s="20">
        <v>1.57</v>
      </c>
      <c r="I49" s="20" t="s">
        <v>581</v>
      </c>
      <c r="J49" s="21" t="s">
        <v>582</v>
      </c>
    </row>
    <row r="50" spans="2:10" ht="13.5" customHeight="1" x14ac:dyDescent="0.15"/>
  </sheetData>
  <sheetProtection algorithmName="SHA-512" hashValue="I1ZRSDyiK8b9ZG/8YQt5mGqTHvtUlsYDmeIy2C36Y1AWOwe6/91gq8WbumY1clt/FWW6wSj1o7epdM+5DQe4bw==" saltValue="6hbCV78cnCB1g6HtdMav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2022-03-23T02:17:21Z</cp:lastPrinted>
  <dcterms:created xsi:type="dcterms:W3CDTF">2022-02-02T03:48:43Z</dcterms:created>
  <dcterms:modified xsi:type="dcterms:W3CDTF">2022-09-21T01:07:37Z</dcterms:modified>
  <cp:category/>
</cp:coreProperties>
</file>